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9416" windowHeight="9528"/>
  </bookViews>
  <sheets>
    <sheet name="Содержание" sheetId="6" r:id="rId1"/>
    <sheet name="1" sheetId="5" r:id="rId2"/>
    <sheet name="2" sheetId="7" r:id="rId3"/>
    <sheet name="Лист2" sheetId="8" state="hidden" r:id="rId4"/>
    <sheet name="Лист2 (2)" sheetId="42" state="hidden" r:id="rId5"/>
    <sheet name="Таблица" sheetId="14" state="hidden" r:id="rId6"/>
    <sheet name="Таблица (9)" sheetId="39" state="hidden" r:id="rId7"/>
    <sheet name="Таблица (8)" sheetId="36" state="hidden" r:id="rId8"/>
    <sheet name="Таблица (7)" sheetId="33" state="hidden" r:id="rId9"/>
    <sheet name="Таблица (6)" sheetId="30" state="hidden" r:id="rId10"/>
    <sheet name="Таблица (5)" sheetId="27" state="hidden" r:id="rId11"/>
    <sheet name="Таблица (4)" sheetId="24" state="hidden" r:id="rId12"/>
    <sheet name="Таблица (3)" sheetId="21" state="hidden" r:id="rId13"/>
    <sheet name="Таблица (2)" sheetId="18" state="hidden" r:id="rId14"/>
  </sheets>
  <externalReferences>
    <externalReference r:id="rId15"/>
  </externalReferences>
  <definedNames>
    <definedName name="_xlnm._FilterDatabase" localSheetId="5" hidden="1">Таблица!$A$3:$C$3</definedName>
    <definedName name="_xlnm.Print_Area" localSheetId="1">'1'!$A$2:$K$12</definedName>
    <definedName name="_xlnm.Print_Area" localSheetId="2">'2'!$A$2:$O$29</definedName>
    <definedName name="_xlnm.Print_Area" localSheetId="3">Лист2!$A$7:$E$25</definedName>
    <definedName name="_xlnm.Print_Area" localSheetId="4">'Лист2 (2)'!$A$1:$C$28</definedName>
  </definedNames>
  <calcPr calcId="145621"/>
</workbook>
</file>

<file path=xl/calcChain.xml><?xml version="1.0" encoding="utf-8"?>
<calcChain xmlns="http://schemas.openxmlformats.org/spreadsheetml/2006/main">
  <c r="C5" i="42" l="1"/>
  <c r="C6" i="42"/>
  <c r="C7" i="42"/>
  <c r="C8" i="42"/>
  <c r="C9" i="42"/>
  <c r="C10" i="42"/>
  <c r="C4" i="42" l="1"/>
  <c r="C13" i="39"/>
  <c r="C12" i="39"/>
  <c r="C11" i="39"/>
  <c r="C10" i="39"/>
  <c r="C9" i="39"/>
  <c r="C8" i="39"/>
  <c r="C7" i="39"/>
  <c r="C6" i="39"/>
  <c r="C5" i="39"/>
  <c r="C4" i="39"/>
  <c r="C3" i="39"/>
  <c r="C13" i="36" l="1"/>
  <c r="C12" i="36"/>
  <c r="C11" i="36"/>
  <c r="C10" i="36"/>
  <c r="C9" i="36"/>
  <c r="C8" i="36"/>
  <c r="C7" i="36"/>
  <c r="C6" i="36"/>
  <c r="C5" i="36"/>
  <c r="C4" i="36"/>
  <c r="C3" i="36"/>
  <c r="C13" i="33" l="1"/>
  <c r="C12" i="33"/>
  <c r="C11" i="33"/>
  <c r="C10" i="33"/>
  <c r="C9" i="33"/>
  <c r="C8" i="33"/>
  <c r="C7" i="33"/>
  <c r="C6" i="33"/>
  <c r="C5" i="33"/>
  <c r="C4" i="33"/>
  <c r="C3" i="33"/>
  <c r="C13" i="30" l="1"/>
  <c r="C12" i="30"/>
  <c r="C11" i="30"/>
  <c r="C10" i="30"/>
  <c r="C9" i="30"/>
  <c r="C8" i="30"/>
  <c r="C7" i="30"/>
  <c r="C6" i="30"/>
  <c r="C5" i="30"/>
  <c r="C4" i="30"/>
  <c r="C3" i="30"/>
  <c r="C13" i="27" l="1"/>
  <c r="C12" i="27"/>
  <c r="C11" i="27"/>
  <c r="C10" i="27"/>
  <c r="C9" i="27"/>
  <c r="C8" i="27"/>
  <c r="C7" i="27"/>
  <c r="C6" i="27"/>
  <c r="C5" i="27"/>
  <c r="C4" i="27"/>
  <c r="C3" i="27"/>
  <c r="C13" i="24" l="1"/>
  <c r="C12" i="24"/>
  <c r="C11" i="24"/>
  <c r="C10" i="24"/>
  <c r="C9" i="24"/>
  <c r="C8" i="24"/>
  <c r="C7" i="24"/>
  <c r="C6" i="24"/>
  <c r="C5" i="24"/>
  <c r="C4" i="24"/>
  <c r="C3" i="24"/>
  <c r="B182" i="21" l="1"/>
  <c r="C182" i="21" s="1"/>
  <c r="C181" i="21"/>
  <c r="C180" i="21"/>
  <c r="C179" i="21"/>
  <c r="C178" i="21"/>
  <c r="C177" i="21"/>
  <c r="C176" i="21"/>
  <c r="C175" i="21"/>
  <c r="C174" i="21"/>
  <c r="C173" i="21"/>
  <c r="C172" i="21"/>
  <c r="B168" i="21"/>
  <c r="C168" i="21" s="1"/>
  <c r="C167" i="21"/>
  <c r="C166" i="21"/>
  <c r="C165" i="21"/>
  <c r="C164" i="21"/>
  <c r="C163" i="21"/>
  <c r="C162" i="21"/>
  <c r="C161" i="21"/>
  <c r="C160" i="21"/>
  <c r="C159" i="21"/>
  <c r="C158" i="21"/>
  <c r="B154" i="21"/>
  <c r="C154" i="21" s="1"/>
  <c r="C153" i="21"/>
  <c r="C152" i="21"/>
  <c r="C151" i="21"/>
  <c r="C150" i="21"/>
  <c r="C149" i="21"/>
  <c r="C148" i="21"/>
  <c r="C147" i="21"/>
  <c r="C146" i="21"/>
  <c r="C145" i="21"/>
  <c r="C144" i="21"/>
  <c r="B140" i="21"/>
  <c r="C140" i="21" s="1"/>
  <c r="C139" i="21"/>
  <c r="C138" i="21"/>
  <c r="C137" i="21"/>
  <c r="C136" i="21"/>
  <c r="C135" i="21"/>
  <c r="C134" i="21"/>
  <c r="C133" i="21"/>
  <c r="C132" i="21"/>
  <c r="C131" i="21"/>
  <c r="C130" i="21"/>
  <c r="B126" i="21"/>
  <c r="C126" i="21" s="1"/>
  <c r="C125" i="21"/>
  <c r="C124" i="21"/>
  <c r="C123" i="21"/>
  <c r="C122" i="21"/>
  <c r="C121" i="21"/>
  <c r="C120" i="21"/>
  <c r="C119" i="21"/>
  <c r="C118" i="21"/>
  <c r="C117" i="21"/>
  <c r="C116" i="21"/>
  <c r="B111" i="21"/>
  <c r="C111" i="21" s="1"/>
  <c r="C110" i="21"/>
  <c r="C109" i="21"/>
  <c r="C108" i="21"/>
  <c r="C107" i="21"/>
  <c r="C106" i="21"/>
  <c r="C105" i="21"/>
  <c r="C104" i="21"/>
  <c r="C103" i="21"/>
  <c r="C102" i="21"/>
  <c r="C101" i="21"/>
  <c r="C13" i="21"/>
  <c r="C12" i="21"/>
  <c r="C11" i="21"/>
  <c r="C10" i="21"/>
  <c r="C9" i="21"/>
  <c r="C8" i="21"/>
  <c r="C7" i="21"/>
  <c r="C6" i="21"/>
  <c r="C5" i="21"/>
  <c r="C4" i="21"/>
  <c r="C3" i="21"/>
  <c r="C13" i="18" l="1"/>
  <c r="C12" i="18"/>
  <c r="C11" i="18"/>
  <c r="C10" i="18"/>
  <c r="C9" i="18"/>
  <c r="C8" i="18"/>
  <c r="C7" i="18"/>
  <c r="C6" i="18"/>
  <c r="C5" i="18"/>
  <c r="C4" i="18"/>
  <c r="C3" i="18"/>
</calcChain>
</file>

<file path=xl/sharedStrings.xml><?xml version="1.0" encoding="utf-8"?>
<sst xmlns="http://schemas.openxmlformats.org/spreadsheetml/2006/main" count="238" uniqueCount="82">
  <si>
    <t>Содержание:</t>
  </si>
  <si>
    <t>1.</t>
  </si>
  <si>
    <t>2.</t>
  </si>
  <si>
    <t>Ответственный исполнитель:</t>
  </si>
  <si>
    <t>К содержанию</t>
  </si>
  <si>
    <t>Численность размещенных лиц в коллективных средствах размещения</t>
  </si>
  <si>
    <t>Коллективные средства размещения - всего</t>
  </si>
  <si>
    <t>Гостиницы и аналогичные средства размещения</t>
  </si>
  <si>
    <t>Специализированные средства размещения</t>
  </si>
  <si>
    <t>Беларусь</t>
  </si>
  <si>
    <t>Германия</t>
  </si>
  <si>
    <t>Италия</t>
  </si>
  <si>
    <t>Польша</t>
  </si>
  <si>
    <t>Украина</t>
  </si>
  <si>
    <t>Финляндия</t>
  </si>
  <si>
    <t>Франция</t>
  </si>
  <si>
    <t>Чешская Республика</t>
  </si>
  <si>
    <t>Эстония</t>
  </si>
  <si>
    <t>Азербайджан</t>
  </si>
  <si>
    <t>Армения</t>
  </si>
  <si>
    <t>Израиль</t>
  </si>
  <si>
    <t>Индия</t>
  </si>
  <si>
    <t>Исламская Республика Иран</t>
  </si>
  <si>
    <t>Казахстан</t>
  </si>
  <si>
    <t>Киргизия</t>
  </si>
  <si>
    <t>Китай</t>
  </si>
  <si>
    <t>Монголия</t>
  </si>
  <si>
    <t>Республика Корея</t>
  </si>
  <si>
    <t>Таиланд</t>
  </si>
  <si>
    <t>Тайвань (Китай)</t>
  </si>
  <si>
    <t>Таджикистан</t>
  </si>
  <si>
    <t>Турция</t>
  </si>
  <si>
    <t>Узбекистан</t>
  </si>
  <si>
    <t>Япония</t>
  </si>
  <si>
    <t>США</t>
  </si>
  <si>
    <t>Численность размещенных иностранных граждан в коллективных средствах размещения по странам гражданства, тыс.чел.</t>
  </si>
  <si>
    <t>страны</t>
  </si>
  <si>
    <t>Центральный федеральный округ</t>
  </si>
  <si>
    <t>Всего по странам мира:</t>
  </si>
  <si>
    <t>Прочие страны</t>
  </si>
  <si>
    <t>Северо-Западный федеральный округ</t>
  </si>
  <si>
    <t>Всего по странам мира                   в том числе по странам:</t>
  </si>
  <si>
    <t>Южный федеральный округ</t>
  </si>
  <si>
    <t>Северо-Кавказский федеральный округ</t>
  </si>
  <si>
    <t>Туркмения</t>
  </si>
  <si>
    <t>Приволжский федеральный округ</t>
  </si>
  <si>
    <t>Уральский федеральный округ</t>
  </si>
  <si>
    <t>Другие страны</t>
  </si>
  <si>
    <t>Сибирский федеральный округ</t>
  </si>
  <si>
    <t>Дальневосточный федеральный округ</t>
  </si>
  <si>
    <t>Корейская Народно-Демократическая Республика</t>
  </si>
  <si>
    <t>Болгария</t>
  </si>
  <si>
    <t>Грузия</t>
  </si>
  <si>
    <t>отпуск, досуг и отдых</t>
  </si>
  <si>
    <t>образование и профессиональная  подготовка</t>
  </si>
  <si>
    <t>лечебные и оздоровительные  процедуры</t>
  </si>
  <si>
    <t xml:space="preserve">религиозные/паломнические </t>
  </si>
  <si>
    <t>посещение магазинов и прочие</t>
  </si>
  <si>
    <t>деловые и профессиональные</t>
  </si>
  <si>
    <t>Численность лиц, размещенных в коллективных средствах размещения</t>
  </si>
  <si>
    <t>в % к итогу</t>
  </si>
  <si>
    <t>ЧИСЛЕННОСТЬ ЛИЦ, РАЗМЕЩЕННЫХ В КОЛЛЕКТИВНЫХ СРЕДСТВАХ РАЗМЕЩЕНИЯ, ПО ЦЕЛЯМ ПОЕЗДОК</t>
  </si>
  <si>
    <t>Платные услуги населению в сфере туризма</t>
  </si>
  <si>
    <t>Глотко О.Л.</t>
  </si>
  <si>
    <t>Объем платных услуг населению, млн. руб.</t>
  </si>
  <si>
    <t>туристские</t>
  </si>
  <si>
    <r>
      <t>гостиниц и аналогичных средств размещения</t>
    </r>
    <r>
      <rPr>
        <vertAlign val="superscript"/>
        <sz val="11"/>
        <color indexed="8"/>
        <rFont val="Times New Roman"/>
        <family val="1"/>
        <charset val="204"/>
      </rPr>
      <t>1)</t>
    </r>
  </si>
  <si>
    <t>…</t>
  </si>
  <si>
    <r>
      <t>специализированных коллективных средств размещения</t>
    </r>
    <r>
      <rPr>
        <vertAlign val="superscript"/>
        <sz val="11"/>
        <color indexed="8"/>
        <rFont val="Times New Roman"/>
        <family val="1"/>
        <charset val="204"/>
      </rPr>
      <t>2)</t>
    </r>
  </si>
  <si>
    <r>
      <t xml:space="preserve">    из них: 
санаторно-курортных организаций</t>
    </r>
    <r>
      <rPr>
        <vertAlign val="superscript"/>
        <sz val="11"/>
        <color indexed="8"/>
        <rFont val="Times New Roman"/>
        <family val="1"/>
        <charset val="204"/>
      </rPr>
      <t>3)</t>
    </r>
  </si>
  <si>
    <t>ПЛАТНЫЕ УСЛУГИ НАСЕЛЕНИЮ В СФЕРЕ ТУРИЗМА</t>
  </si>
  <si>
    <r>
      <rPr>
        <vertAlign val="superscript"/>
        <sz val="10"/>
        <color indexed="8"/>
        <rFont val="Times New Roman"/>
        <family val="1"/>
        <charset val="204"/>
      </rPr>
      <t>2)</t>
    </r>
    <r>
      <rPr>
        <sz val="10"/>
        <color indexed="8"/>
        <rFont val="Times New Roman"/>
        <family val="1"/>
        <charset val="204"/>
      </rPr>
      <t xml:space="preserve"> Федеральное статистическое наблюдение специализированных средств размещения (кемпингов, жилых автоприцепов, железнодорожных спальных вагонов и прочего временного жилья), за исключением санаторно-курортных организаций, ведется с 2017 г. в соответствии с ОКПД2.</t>
    </r>
  </si>
  <si>
    <r>
      <rPr>
        <vertAlign val="superscript"/>
        <sz val="10"/>
        <color indexed="8"/>
        <rFont val="Times New Roman"/>
        <family val="1"/>
        <charset val="204"/>
      </rPr>
      <t xml:space="preserve">3) </t>
    </r>
    <r>
      <rPr>
        <sz val="10"/>
        <color indexed="8"/>
        <rFont val="Times New Roman"/>
        <family val="1"/>
        <charset val="204"/>
      </rPr>
      <t>До 2017 г. – санаторно-оздоровительные.</t>
    </r>
  </si>
  <si>
    <t>8 (495) 568-00-42 (доб. 99-357)</t>
  </si>
  <si>
    <t>Платные услуги населению в сфере туризма в 2000-2021 гг.</t>
  </si>
  <si>
    <t>Объем платных услуг населению в сфере туризма в 2002-2021 гг.</t>
  </si>
  <si>
    <r>
      <rPr>
        <vertAlign val="superscript"/>
        <sz val="10"/>
        <color indexed="8"/>
        <rFont val="Times New Roman"/>
        <family val="1"/>
        <charset val="204"/>
      </rPr>
      <t>1)</t>
    </r>
    <r>
      <rPr>
        <vertAlign val="superscript"/>
        <sz val="6"/>
        <color indexed="8"/>
        <rFont val="Times New Roman"/>
        <family val="1"/>
        <charset val="204"/>
      </rPr>
      <t xml:space="preserve">  </t>
    </r>
    <r>
      <rPr>
        <sz val="10"/>
        <color indexed="8"/>
        <rFont val="Times New Roman"/>
        <family val="1"/>
        <charset val="204"/>
      </rPr>
      <t xml:space="preserve">В </t>
    </r>
    <r>
      <rPr>
        <sz val="10"/>
        <rFont val="Times New Roman"/>
        <family val="1"/>
        <charset val="204"/>
      </rPr>
      <t>2000 г. учиты</t>
    </r>
    <r>
      <rPr>
        <sz val="10"/>
        <color indexed="8"/>
        <rFont val="Times New Roman"/>
        <family val="1"/>
        <charset val="204"/>
      </rPr>
      <t>вались в составе жилищных услуг.</t>
    </r>
  </si>
  <si>
    <r>
      <t>284461</t>
    </r>
    <r>
      <rPr>
        <vertAlign val="superscript"/>
        <sz val="11"/>
        <color theme="1"/>
        <rFont val="Times New Roman"/>
        <family val="1"/>
        <charset val="204"/>
      </rPr>
      <t xml:space="preserve"> 4)</t>
    </r>
  </si>
  <si>
    <r>
      <rPr>
        <vertAlign val="superscript"/>
        <sz val="10"/>
        <color theme="1"/>
        <rFont val="Times New Roman"/>
        <family val="1"/>
        <charset val="204"/>
      </rPr>
      <t>4)</t>
    </r>
    <r>
      <rPr>
        <sz val="10"/>
        <color theme="1"/>
        <rFont val="Times New Roman"/>
        <family val="1"/>
        <charset val="204"/>
      </rPr>
      <t xml:space="preserve"> Данные уточнены за счет включения административных данных об объеме средств за проезд населения по платным автомобильным дорогам и использование на платной основе парковок (парковочных мест), расположенных на дорогах общего пользования, и корректировки данных о доходах самозанятых в разрезе видов услуг на основе окончательных итогов сплошного федерального статистического наблюдения за деятельностью субъектов малого и среднего предпринимательства.</t>
    </r>
  </si>
  <si>
    <t>Обновление:</t>
  </si>
  <si>
    <t>14 марта 2023 год</t>
  </si>
  <si>
    <t>Официальная статистическая информация об объёме платных услуг населению публикуется без учета статистической информации по Донецкой Народной Республике (ДНР), Луганской Народной Республике (ЛНР), Запорожской и Херсонской областям.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</si>
</sst>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_-* #,##0\ _₽_-;\-* #,##0\ _₽_-;_-* &quot;-&quot;\ _₽_-;_-@_-"/>
    <numFmt numFmtId="165" formatCode="_-* #,##0.00\ _₽_-;\-* #,##0.00\ _₽_-;_-* &quot;-&quot;??\ _₽_-;_-@_-"/>
    <numFmt numFmtId="166" formatCode="0.0"/>
    <numFmt numFmtId="167" formatCode="0.0000"/>
    <numFmt numFmtId="168" formatCode="_(&quot;$&quot;* #,##0_);_(&quot;$&quot;* \(#,##0\);_(&quot;$&quot;* &quot;-&quot;_);_(@_)"/>
    <numFmt numFmtId="169" formatCode="_(&quot;$&quot;* #,##0.00_);_(&quot;$&quot;* \(#,##0.00\);_(&quot;$&quot;* &quot;-&quot;??_);_(@_)"/>
    <numFmt numFmtId="170" formatCode="_-* #,##0_р_._-;\-* #,##0_р_._-;_-* &quot;-&quot;??_р_._-;_-@_-"/>
  </numFmts>
  <fonts count="6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theme="1"/>
      <name val="Arial"/>
      <family val="2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vertAlign val="superscript"/>
      <sz val="10"/>
      <color indexed="8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7"/>
      <color theme="1"/>
      <name val="Arial"/>
      <family val="2"/>
      <charset val="204"/>
    </font>
    <font>
      <vertAlign val="superscript"/>
      <sz val="11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Arial Cyr"/>
      <charset val="204"/>
    </font>
    <font>
      <b/>
      <sz val="14"/>
      <name val="Times New Roman"/>
      <family val="1"/>
      <charset val="204"/>
    </font>
    <font>
      <sz val="8"/>
      <name val="Arial"/>
      <family val="2"/>
    </font>
    <font>
      <b/>
      <sz val="8"/>
      <color indexed="8"/>
      <name val="MS Sans Serif"/>
      <family val="2"/>
    </font>
    <font>
      <sz val="11"/>
      <name val="µ¸¿ò"/>
      <charset val="129"/>
    </font>
    <font>
      <sz val="8"/>
      <color indexed="8"/>
      <name val="MS Sans Serif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sz val="10"/>
      <name val="Arial"/>
      <family val="2"/>
    </font>
    <font>
      <b/>
      <sz val="8"/>
      <color indexed="12"/>
      <name val="Arial"/>
      <family val="2"/>
    </font>
    <font>
      <sz val="10"/>
      <color indexed="8"/>
      <name val="Arial"/>
      <family val="2"/>
    </font>
    <font>
      <sz val="9"/>
      <name val="Times"/>
      <family val="1"/>
    </font>
    <font>
      <sz val="10"/>
      <color indexed="8"/>
      <name val="MS Sans Serif"/>
      <family val="2"/>
    </font>
    <font>
      <sz val="10"/>
      <name val="Times New Roman"/>
      <family val="1"/>
    </font>
    <font>
      <b/>
      <sz val="12"/>
      <color indexed="12"/>
      <name val="Bookman"/>
      <family val="1"/>
    </font>
    <font>
      <b/>
      <i/>
      <u/>
      <sz val="10"/>
      <color indexed="10"/>
      <name val="Bookman"/>
      <family val="1"/>
    </font>
    <font>
      <sz val="8.5"/>
      <color indexed="8"/>
      <name val="MS Sans Serif"/>
      <family val="2"/>
    </font>
    <font>
      <sz val="8"/>
      <color indexed="8"/>
      <name val="Arial"/>
      <family val="2"/>
    </font>
    <font>
      <sz val="10"/>
      <color indexed="8"/>
      <name val="Arial"/>
      <family val="2"/>
      <charset val="238"/>
    </font>
    <font>
      <b/>
      <sz val="10"/>
      <color indexed="8"/>
      <name val="MS Sans Serif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b/>
      <sz val="10"/>
      <name val="Arial"/>
      <family val="2"/>
    </font>
    <font>
      <b/>
      <sz val="8.5"/>
      <color indexed="8"/>
      <name val="MS Sans Serif"/>
      <family val="2"/>
    </font>
    <font>
      <sz val="8"/>
      <name val="Arial"/>
      <family val="2"/>
      <charset val="238"/>
    </font>
    <font>
      <sz val="10"/>
      <name val="MS Sans Serif"/>
      <family val="2"/>
    </font>
    <font>
      <sz val="8"/>
      <color theme="1"/>
      <name val="Arial"/>
      <family val="2"/>
    </font>
    <font>
      <b/>
      <u/>
      <sz val="10"/>
      <color indexed="8"/>
      <name val="MS Sans Serif"/>
      <family val="2"/>
    </font>
    <font>
      <sz val="7.5"/>
      <color indexed="8"/>
      <name val="MS Sans Serif"/>
      <family val="2"/>
    </font>
    <font>
      <b/>
      <sz val="14"/>
      <name val="Helv"/>
    </font>
    <font>
      <b/>
      <sz val="12"/>
      <name val="Helv"/>
    </font>
    <font>
      <b/>
      <sz val="8"/>
      <name val="Arial"/>
      <family val="2"/>
    </font>
    <font>
      <sz val="6"/>
      <name val="Arial Cyr"/>
      <charset val="204"/>
    </font>
    <font>
      <sz val="10"/>
      <color indexed="8"/>
      <name val="Arial"/>
      <family val="2"/>
      <charset val="204"/>
    </font>
    <font>
      <sz val="12"/>
      <color indexed="24"/>
      <name val="System"/>
      <family val="2"/>
      <charset val="204"/>
    </font>
    <font>
      <sz val="12"/>
      <name val="ＭＳ Ｐゴシック"/>
      <family val="3"/>
      <charset val="128"/>
    </font>
    <font>
      <b/>
      <sz val="10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vertAlign val="superscript"/>
      <sz val="6"/>
      <color indexed="8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10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4"/>
        <bgColor indexed="10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ck">
        <color indexed="63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61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8" fillId="0" borderId="0"/>
    <xf numFmtId="0" fontId="8" fillId="0" borderId="0"/>
    <xf numFmtId="0" fontId="16" fillId="0" borderId="0" applyNumberFormat="0" applyFill="0" applyBorder="0" applyAlignment="0" applyProtection="0"/>
    <xf numFmtId="0" fontId="27" fillId="4" borderId="12"/>
    <xf numFmtId="0" fontId="27" fillId="4" borderId="12"/>
    <xf numFmtId="0" fontId="27" fillId="4" borderId="12"/>
    <xf numFmtId="0" fontId="27" fillId="4" borderId="12"/>
    <xf numFmtId="0" fontId="27" fillId="4" borderId="12"/>
    <xf numFmtId="0" fontId="27" fillId="4" borderId="12"/>
    <xf numFmtId="0" fontId="27" fillId="4" borderId="12"/>
    <xf numFmtId="0" fontId="27" fillId="4" borderId="12"/>
    <xf numFmtId="0" fontId="27" fillId="4" borderId="12"/>
    <xf numFmtId="0" fontId="28" fillId="5" borderId="13">
      <alignment horizontal="right" vertical="top" wrapText="1"/>
    </xf>
    <xf numFmtId="0" fontId="29" fillId="0" borderId="0"/>
    <xf numFmtId="0" fontId="27" fillId="0" borderId="2"/>
    <xf numFmtId="0" fontId="27" fillId="0" borderId="2"/>
    <xf numFmtId="0" fontId="27" fillId="0" borderId="2"/>
    <xf numFmtId="0" fontId="27" fillId="0" borderId="2"/>
    <xf numFmtId="0" fontId="27" fillId="0" borderId="2"/>
    <xf numFmtId="0" fontId="27" fillId="0" borderId="2"/>
    <xf numFmtId="0" fontId="27" fillId="0" borderId="2"/>
    <xf numFmtId="0" fontId="27" fillId="0" borderId="2"/>
    <xf numFmtId="0" fontId="27" fillId="0" borderId="2"/>
    <xf numFmtId="0" fontId="27" fillId="0" borderId="2"/>
    <xf numFmtId="0" fontId="27" fillId="0" borderId="2"/>
    <xf numFmtId="0" fontId="27" fillId="0" borderId="2"/>
    <xf numFmtId="0" fontId="27" fillId="0" borderId="2"/>
    <xf numFmtId="0" fontId="27" fillId="0" borderId="2"/>
    <xf numFmtId="0" fontId="27" fillId="0" borderId="2"/>
    <xf numFmtId="0" fontId="27" fillId="0" borderId="2"/>
    <xf numFmtId="0" fontId="27" fillId="0" borderId="2"/>
    <xf numFmtId="0" fontId="27" fillId="0" borderId="2"/>
    <xf numFmtId="0" fontId="30" fillId="6" borderId="14">
      <alignment horizontal="left" vertical="top" wrapText="1"/>
    </xf>
    <xf numFmtId="0" fontId="30" fillId="6" borderId="14">
      <alignment horizontal="left" vertical="top" wrapText="1"/>
    </xf>
    <xf numFmtId="0" fontId="31" fillId="7" borderId="0">
      <alignment horizontal="center"/>
    </xf>
    <xf numFmtId="0" fontId="32" fillId="7" borderId="0">
      <alignment horizontal="center" vertical="center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3" fillId="8" borderId="0">
      <alignment horizontal="center" wrapText="1"/>
    </xf>
    <xf numFmtId="0" fontId="34" fillId="7" borderId="0">
      <alignment horizontal="center"/>
    </xf>
    <xf numFmtId="165" fontId="33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33" fillId="0" borderId="0"/>
    <xf numFmtId="165" fontId="33" fillId="0" borderId="0"/>
    <xf numFmtId="165" fontId="35" fillId="0" borderId="0"/>
    <xf numFmtId="165" fontId="35" fillId="0" borderId="0"/>
    <xf numFmtId="165" fontId="35" fillId="0" borderId="0"/>
    <xf numFmtId="0" fontId="36" fillId="0" borderId="0">
      <alignment horizontal="right" vertical="top"/>
    </xf>
    <xf numFmtId="0" fontId="37" fillId="9" borderId="12" applyBorder="0">
      <protection locked="0"/>
    </xf>
    <xf numFmtId="164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0" fontId="39" fillId="0" borderId="0">
      <alignment horizontal="centerContinuous"/>
    </xf>
    <xf numFmtId="0" fontId="39" fillId="0" borderId="0" applyAlignment="0">
      <alignment horizontal="centerContinuous"/>
    </xf>
    <xf numFmtId="0" fontId="40" fillId="0" borderId="0" applyAlignment="0">
      <alignment horizontal="centerContinuous"/>
    </xf>
    <xf numFmtId="0" fontId="41" fillId="9" borderId="12">
      <protection locked="0"/>
    </xf>
    <xf numFmtId="0" fontId="33" fillId="9" borderId="2"/>
    <xf numFmtId="0" fontId="33" fillId="9" borderId="2"/>
    <xf numFmtId="0" fontId="33" fillId="9" borderId="2"/>
    <xf numFmtId="0" fontId="33" fillId="9" borderId="2"/>
    <xf numFmtId="0" fontId="33" fillId="7" borderId="0"/>
    <xf numFmtId="0" fontId="33" fillId="7" borderId="0"/>
    <xf numFmtId="0" fontId="42" fillId="7" borderId="2">
      <alignment horizontal="left"/>
    </xf>
    <xf numFmtId="0" fontId="42" fillId="7" borderId="2">
      <alignment horizontal="left"/>
    </xf>
    <xf numFmtId="0" fontId="35" fillId="7" borderId="0">
      <alignment horizontal="left"/>
    </xf>
    <xf numFmtId="0" fontId="43" fillId="7" borderId="0">
      <alignment horizontal="left"/>
    </xf>
    <xf numFmtId="0" fontId="35" fillId="7" borderId="0">
      <alignment horizontal="left"/>
    </xf>
    <xf numFmtId="0" fontId="35" fillId="7" borderId="0">
      <alignment horizontal="left"/>
    </xf>
    <xf numFmtId="0" fontId="35" fillId="7" borderId="0">
      <alignment horizontal="left"/>
    </xf>
    <xf numFmtId="0" fontId="44" fillId="10" borderId="0">
      <alignment horizontal="left" vertical="top"/>
    </xf>
    <xf numFmtId="0" fontId="28" fillId="11" borderId="0">
      <alignment horizontal="right" vertical="top" textRotation="90" wrapText="1"/>
    </xf>
    <xf numFmtId="0" fontId="28" fillId="11" borderId="0">
      <alignment horizontal="right" vertical="top" textRotation="90" wrapText="1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>
      <alignment vertical="top"/>
      <protection locked="0"/>
    </xf>
    <xf numFmtId="0" fontId="48" fillId="0" borderId="0">
      <alignment vertical="top"/>
      <protection locked="0"/>
    </xf>
    <xf numFmtId="0" fontId="49" fillId="8" borderId="0">
      <alignment horizontal="center"/>
    </xf>
    <xf numFmtId="0" fontId="49" fillId="8" borderId="0">
      <alignment horizontal="center"/>
    </xf>
    <xf numFmtId="0" fontId="49" fillId="8" borderId="0">
      <alignment horizontal="center"/>
    </xf>
    <xf numFmtId="0" fontId="49" fillId="8" borderId="0">
      <alignment horizontal="center"/>
    </xf>
    <xf numFmtId="0" fontId="49" fillId="8" borderId="0">
      <alignment horizontal="center"/>
    </xf>
    <xf numFmtId="0" fontId="49" fillId="8" borderId="0">
      <alignment horizontal="center"/>
    </xf>
    <xf numFmtId="0" fontId="49" fillId="8" borderId="0">
      <alignment horizontal="center"/>
    </xf>
    <xf numFmtId="0" fontId="49" fillId="8" borderId="0">
      <alignment horizontal="center"/>
    </xf>
    <xf numFmtId="0" fontId="49" fillId="8" borderId="0">
      <alignment horizontal="center"/>
    </xf>
    <xf numFmtId="0" fontId="33" fillId="7" borderId="2">
      <alignment horizontal="centerContinuous" wrapText="1"/>
    </xf>
    <xf numFmtId="0" fontId="33" fillId="7" borderId="2">
      <alignment horizontal="centerContinuous" wrapText="1"/>
    </xf>
    <xf numFmtId="0" fontId="33" fillId="7" borderId="2">
      <alignment horizontal="centerContinuous" wrapText="1"/>
    </xf>
    <xf numFmtId="0" fontId="33" fillId="7" borderId="2">
      <alignment horizontal="centerContinuous" wrapText="1"/>
    </xf>
    <xf numFmtId="0" fontId="50" fillId="10" borderId="0">
      <alignment horizontal="center" wrapText="1"/>
    </xf>
    <xf numFmtId="0" fontId="33" fillId="7" borderId="2">
      <alignment horizontal="centerContinuous" wrapText="1"/>
    </xf>
    <xf numFmtId="0" fontId="27" fillId="7" borderId="11">
      <alignment wrapText="1"/>
    </xf>
    <xf numFmtId="0" fontId="27" fillId="7" borderId="11">
      <alignment wrapText="1"/>
    </xf>
    <xf numFmtId="0" fontId="51" fillId="7" borderId="11">
      <alignment wrapText="1"/>
    </xf>
    <xf numFmtId="0" fontId="27" fillId="7" borderId="11">
      <alignment wrapText="1"/>
    </xf>
    <xf numFmtId="0" fontId="27" fillId="7" borderId="11">
      <alignment wrapText="1"/>
    </xf>
    <xf numFmtId="0" fontId="51" fillId="7" borderId="11">
      <alignment wrapText="1"/>
    </xf>
    <xf numFmtId="0" fontId="27" fillId="7" borderId="11">
      <alignment wrapText="1"/>
    </xf>
    <xf numFmtId="0" fontId="51" fillId="7" borderId="11">
      <alignment wrapText="1"/>
    </xf>
    <xf numFmtId="0" fontId="27" fillId="7" borderId="11">
      <alignment wrapText="1"/>
    </xf>
    <xf numFmtId="0" fontId="51" fillId="7" borderId="11">
      <alignment wrapText="1"/>
    </xf>
    <xf numFmtId="0" fontId="27" fillId="7" borderId="11">
      <alignment wrapText="1"/>
    </xf>
    <xf numFmtId="0" fontId="51" fillId="7" borderId="11">
      <alignment wrapText="1"/>
    </xf>
    <xf numFmtId="0" fontId="27" fillId="7" borderId="11">
      <alignment wrapText="1"/>
    </xf>
    <xf numFmtId="0" fontId="51" fillId="7" borderId="11">
      <alignment wrapText="1"/>
    </xf>
    <xf numFmtId="0" fontId="27" fillId="7" borderId="11">
      <alignment wrapText="1"/>
    </xf>
    <xf numFmtId="0" fontId="27" fillId="7" borderId="11">
      <alignment wrapText="1"/>
    </xf>
    <xf numFmtId="0" fontId="27" fillId="7" borderId="11">
      <alignment wrapText="1"/>
    </xf>
    <xf numFmtId="0" fontId="27" fillId="7" borderId="11">
      <alignment wrapText="1"/>
    </xf>
    <xf numFmtId="0" fontId="27" fillId="7" borderId="11">
      <alignment wrapText="1"/>
    </xf>
    <xf numFmtId="0" fontId="27" fillId="7" borderId="11">
      <alignment wrapText="1"/>
    </xf>
    <xf numFmtId="0" fontId="27" fillId="7" borderId="11">
      <alignment wrapText="1"/>
    </xf>
    <xf numFmtId="0" fontId="27" fillId="7" borderId="11">
      <alignment wrapText="1"/>
    </xf>
    <xf numFmtId="0" fontId="27" fillId="7" borderId="11">
      <alignment wrapText="1"/>
    </xf>
    <xf numFmtId="0" fontId="27" fillId="7" borderId="11">
      <alignment wrapText="1"/>
    </xf>
    <xf numFmtId="0" fontId="27" fillId="7" borderId="11">
      <alignment wrapText="1"/>
    </xf>
    <xf numFmtId="0" fontId="27" fillId="7" borderId="11">
      <alignment wrapText="1"/>
    </xf>
    <xf numFmtId="0" fontId="27" fillId="7" borderId="11">
      <alignment wrapText="1"/>
    </xf>
    <xf numFmtId="0" fontId="27" fillId="7" borderId="11">
      <alignment wrapText="1"/>
    </xf>
    <xf numFmtId="0" fontId="27" fillId="7" borderId="11">
      <alignment wrapText="1"/>
    </xf>
    <xf numFmtId="0" fontId="27" fillId="7" borderId="11">
      <alignment wrapText="1"/>
    </xf>
    <xf numFmtId="0" fontId="27" fillId="7" borderId="6"/>
    <xf numFmtId="0" fontId="27" fillId="7" borderId="6"/>
    <xf numFmtId="0" fontId="27" fillId="7" borderId="6"/>
    <xf numFmtId="0" fontId="51" fillId="7" borderId="6"/>
    <xf numFmtId="0" fontId="51" fillId="7" borderId="6"/>
    <xf numFmtId="0" fontId="51" fillId="7" borderId="6"/>
    <xf numFmtId="0" fontId="51" fillId="7" borderId="6"/>
    <xf numFmtId="0" fontId="51" fillId="7" borderId="6"/>
    <xf numFmtId="0" fontId="27" fillId="7" borderId="6"/>
    <xf numFmtId="0" fontId="27" fillId="7" borderId="6"/>
    <xf numFmtId="0" fontId="27" fillId="7" borderId="6"/>
    <xf numFmtId="0" fontId="27" fillId="7" borderId="6"/>
    <xf numFmtId="0" fontId="27" fillId="7" borderId="6"/>
    <xf numFmtId="0" fontId="27" fillId="7" borderId="6"/>
    <xf numFmtId="0" fontId="27" fillId="7" borderId="6"/>
    <xf numFmtId="0" fontId="51" fillId="7" borderId="8"/>
    <xf numFmtId="0" fontId="27" fillId="7" borderId="8"/>
    <xf numFmtId="0" fontId="27" fillId="7" borderId="8"/>
    <xf numFmtId="0" fontId="51" fillId="7" borderId="8"/>
    <xf numFmtId="0" fontId="51" fillId="7" borderId="8"/>
    <xf numFmtId="0" fontId="51" fillId="7" borderId="8"/>
    <xf numFmtId="0" fontId="51" fillId="7" borderId="8"/>
    <xf numFmtId="0" fontId="51" fillId="7" borderId="8"/>
    <xf numFmtId="0" fontId="27" fillId="7" borderId="8"/>
    <xf numFmtId="0" fontId="27" fillId="7" borderId="8"/>
    <xf numFmtId="0" fontId="27" fillId="7" borderId="8"/>
    <xf numFmtId="0" fontId="27" fillId="7" borderId="8"/>
    <xf numFmtId="0" fontId="27" fillId="7" borderId="8"/>
    <xf numFmtId="0" fontId="27" fillId="7" borderId="8"/>
    <xf numFmtId="0" fontId="27" fillId="7" borderId="8"/>
    <xf numFmtId="0" fontId="27" fillId="7" borderId="7">
      <alignment horizontal="center" wrapText="1"/>
    </xf>
    <xf numFmtId="0" fontId="27" fillId="7" borderId="7">
      <alignment horizontal="center" wrapText="1"/>
    </xf>
    <xf numFmtId="0" fontId="27" fillId="7" borderId="7">
      <alignment horizontal="center" wrapText="1"/>
    </xf>
    <xf numFmtId="0" fontId="27" fillId="7" borderId="7">
      <alignment horizontal="center" wrapText="1"/>
    </xf>
    <xf numFmtId="0" fontId="27" fillId="7" borderId="7">
      <alignment horizontal="center" wrapText="1"/>
    </xf>
    <xf numFmtId="0" fontId="27" fillId="7" borderId="7">
      <alignment horizontal="center" wrapText="1"/>
    </xf>
    <xf numFmtId="0" fontId="27" fillId="7" borderId="7">
      <alignment horizontal="center" wrapText="1"/>
    </xf>
    <xf numFmtId="0" fontId="27" fillId="7" borderId="7">
      <alignment horizontal="center" wrapText="1"/>
    </xf>
    <xf numFmtId="0" fontId="27" fillId="7" borderId="7">
      <alignment horizontal="center" wrapText="1"/>
    </xf>
    <xf numFmtId="0" fontId="30" fillId="6" borderId="15">
      <alignment horizontal="left" vertical="top" wrapText="1"/>
    </xf>
    <xf numFmtId="0" fontId="3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4" fillId="0" borderId="0"/>
    <xf numFmtId="0" fontId="35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NumberFormat="0" applyFill="0" applyBorder="0" applyAlignment="0" applyProtection="0"/>
    <xf numFmtId="0" fontId="33" fillId="0" borderId="0"/>
    <xf numFmtId="0" fontId="33" fillId="0" borderId="0"/>
    <xf numFmtId="0" fontId="53" fillId="0" borderId="0"/>
    <xf numFmtId="0" fontId="33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4" fillId="0" borderId="0"/>
    <xf numFmtId="0" fontId="33" fillId="0" borderId="0"/>
    <xf numFmtId="0" fontId="33" fillId="0" borderId="0"/>
    <xf numFmtId="0" fontId="4" fillId="0" borderId="0"/>
    <xf numFmtId="0" fontId="33" fillId="0" borderId="0"/>
    <xf numFmtId="0" fontId="33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 applyNumberFormat="0" applyFill="0" applyBorder="0" applyAlignment="0" applyProtection="0"/>
    <xf numFmtId="0" fontId="33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8" fillId="0" borderId="0"/>
    <xf numFmtId="0" fontId="33" fillId="0" borderId="0"/>
    <xf numFmtId="0" fontId="33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NumberFormat="0" applyFill="0" applyBorder="0" applyAlignment="0" applyProtection="0"/>
    <xf numFmtId="0" fontId="33" fillId="0" borderId="0"/>
    <xf numFmtId="0" fontId="33" fillId="0" borderId="0" applyNumberFormat="0" applyFill="0" applyBorder="0" applyAlignment="0" applyProtection="0"/>
    <xf numFmtId="0" fontId="33" fillId="0" borderId="0"/>
    <xf numFmtId="0" fontId="33" fillId="0" borderId="0" applyNumberFormat="0" applyFill="0" applyBorder="0" applyAlignment="0" applyProtection="0"/>
    <xf numFmtId="0" fontId="33" fillId="0" borderId="0"/>
    <xf numFmtId="0" fontId="33" fillId="0" borderId="0" applyNumberFormat="0" applyFill="0" applyBorder="0" applyAlignment="0" applyProtection="0"/>
    <xf numFmtId="0" fontId="33" fillId="0" borderId="0"/>
    <xf numFmtId="0" fontId="35" fillId="0" borderId="0"/>
    <xf numFmtId="0" fontId="5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33" fillId="0" borderId="0"/>
    <xf numFmtId="0" fontId="35" fillId="0" borderId="0"/>
    <xf numFmtId="0" fontId="4" fillId="0" borderId="0"/>
    <xf numFmtId="0" fontId="52" fillId="0" borderId="0"/>
    <xf numFmtId="0" fontId="52" fillId="0" borderId="0"/>
    <xf numFmtId="0" fontId="4" fillId="0" borderId="0"/>
    <xf numFmtId="0" fontId="52" fillId="0" borderId="0"/>
    <xf numFmtId="0" fontId="3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33" fillId="0" borderId="0"/>
    <xf numFmtId="0" fontId="52" fillId="0" borderId="0"/>
    <xf numFmtId="0" fontId="3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33" fillId="0" borderId="0"/>
    <xf numFmtId="0" fontId="3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33" fillId="0" borderId="0"/>
    <xf numFmtId="0" fontId="3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3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33" fillId="0" borderId="0"/>
    <xf numFmtId="0" fontId="33" fillId="0" borderId="0"/>
    <xf numFmtId="0" fontId="33" fillId="0" borderId="0"/>
    <xf numFmtId="0" fontId="37" fillId="0" borderId="0" applyNumberFormat="0" applyFont="0" applyFill="0" applyBorder="0" applyAlignment="0" applyProtection="0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0" fontId="35" fillId="2" borderId="1" applyNumberFormat="0" applyFont="0" applyAlignment="0" applyProtection="0"/>
    <xf numFmtId="0" fontId="35" fillId="2" borderId="1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" fillId="0" borderId="0"/>
    <xf numFmtId="9" fontId="4" fillId="0" borderId="0"/>
    <xf numFmtId="9" fontId="33" fillId="0" borderId="0" applyFont="0" applyFill="0" applyBorder="0" applyAlignment="0" applyProtection="0"/>
    <xf numFmtId="9" fontId="33" fillId="0" borderId="0"/>
    <xf numFmtId="9" fontId="35" fillId="0" borderId="0"/>
    <xf numFmtId="9" fontId="35" fillId="0" borderId="0"/>
    <xf numFmtId="9" fontId="33" fillId="0" borderId="0" applyNumberFormat="0" applyFont="0" applyFill="0" applyBorder="0" applyAlignment="0" applyProtection="0"/>
    <xf numFmtId="0" fontId="27" fillId="7" borderId="2"/>
    <xf numFmtId="0" fontId="27" fillId="7" borderId="2"/>
    <xf numFmtId="0" fontId="27" fillId="7" borderId="2"/>
    <xf numFmtId="0" fontId="27" fillId="7" borderId="2"/>
    <xf numFmtId="0" fontId="27" fillId="7" borderId="2"/>
    <xf numFmtId="0" fontId="27" fillId="7" borderId="2"/>
    <xf numFmtId="0" fontId="27" fillId="7" borderId="2"/>
    <xf numFmtId="0" fontId="27" fillId="7" borderId="2"/>
    <xf numFmtId="0" fontId="27" fillId="7" borderId="2"/>
    <xf numFmtId="0" fontId="27" fillId="7" borderId="2"/>
    <xf numFmtId="0" fontId="27" fillId="7" borderId="2"/>
    <xf numFmtId="0" fontId="27" fillId="7" borderId="2"/>
    <xf numFmtId="0" fontId="27" fillId="7" borderId="2"/>
    <xf numFmtId="0" fontId="27" fillId="7" borderId="2"/>
    <xf numFmtId="0" fontId="27" fillId="7" borderId="2"/>
    <xf numFmtId="0" fontId="27" fillId="7" borderId="2"/>
    <xf numFmtId="0" fontId="27" fillId="7" borderId="2"/>
    <xf numFmtId="0" fontId="27" fillId="7" borderId="2"/>
    <xf numFmtId="0" fontId="32" fillId="7" borderId="0">
      <alignment horizontal="right"/>
    </xf>
    <xf numFmtId="0" fontId="54" fillId="10" borderId="0">
      <alignment horizontal="center"/>
    </xf>
    <xf numFmtId="0" fontId="30" fillId="11" borderId="2">
      <alignment horizontal="left" vertical="top" wrapText="1"/>
    </xf>
    <xf numFmtId="0" fontId="30" fillId="11" borderId="2">
      <alignment horizontal="left" vertical="top" wrapText="1"/>
    </xf>
    <xf numFmtId="0" fontId="55" fillId="11" borderId="3">
      <alignment horizontal="left" vertical="top" wrapText="1"/>
    </xf>
    <xf numFmtId="0" fontId="30" fillId="11" borderId="4">
      <alignment horizontal="left" vertical="top" wrapText="1"/>
    </xf>
    <xf numFmtId="0" fontId="30" fillId="11" borderId="3">
      <alignment horizontal="left" vertical="top"/>
    </xf>
    <xf numFmtId="0" fontId="27" fillId="0" borderId="0"/>
    <xf numFmtId="0" fontId="38" fillId="0" borderId="0"/>
    <xf numFmtId="0" fontId="44" fillId="12" borderId="0">
      <alignment horizontal="left"/>
    </xf>
    <xf numFmtId="0" fontId="50" fillId="12" borderId="0">
      <alignment horizontal="left" wrapText="1"/>
    </xf>
    <xf numFmtId="0" fontId="44" fillId="12" borderId="0">
      <alignment horizontal="left"/>
    </xf>
    <xf numFmtId="0" fontId="56" fillId="0" borderId="16"/>
    <xf numFmtId="0" fontId="57" fillId="0" borderId="0"/>
    <xf numFmtId="0" fontId="31" fillId="7" borderId="0">
      <alignment horizontal="center"/>
    </xf>
    <xf numFmtId="0" fontId="58" fillId="7" borderId="0"/>
    <xf numFmtId="0" fontId="44" fillId="12" borderId="0">
      <alignment horizontal="left"/>
    </xf>
    <xf numFmtId="164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9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69" fontId="38" fillId="0" borderId="0" applyFont="0" applyFill="0" applyBorder="0" applyAlignment="0" applyProtection="0"/>
    <xf numFmtId="44" fontId="59" fillId="0" borderId="0" applyFont="0" applyFill="0" applyBorder="0" applyAlignment="0" applyProtection="0"/>
    <xf numFmtId="0" fontId="60" fillId="0" borderId="0"/>
    <xf numFmtId="0" fontId="60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9" fillId="0" borderId="0"/>
    <xf numFmtId="0" fontId="8" fillId="0" borderId="0"/>
    <xf numFmtId="0" fontId="8" fillId="0" borderId="0"/>
    <xf numFmtId="0" fontId="60" fillId="0" borderId="0"/>
    <xf numFmtId="0" fontId="2" fillId="0" borderId="0"/>
    <xf numFmtId="0" fontId="61" fillId="0" borderId="0"/>
    <xf numFmtId="0" fontId="33" fillId="0" borderId="0"/>
    <xf numFmtId="0" fontId="62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 wrapText="1"/>
    </xf>
    <xf numFmtId="0" fontId="9" fillId="0" borderId="5" xfId="0" applyFont="1" applyBorder="1" applyAlignment="1">
      <alignment vertical="center" wrapText="1"/>
    </xf>
    <xf numFmtId="0" fontId="12" fillId="0" borderId="6" xfId="0" applyFont="1" applyBorder="1" applyAlignment="1">
      <alignment horizontal="left" vertical="center" wrapText="1" indent="1"/>
    </xf>
    <xf numFmtId="0" fontId="18" fillId="0" borderId="0" xfId="0" applyFont="1" applyBorder="1"/>
    <xf numFmtId="0" fontId="18" fillId="0" borderId="0" xfId="0" applyFont="1" applyBorder="1" applyAlignment="1">
      <alignment horizontal="left"/>
    </xf>
    <xf numFmtId="0" fontId="18" fillId="0" borderId="0" xfId="8" applyFont="1"/>
    <xf numFmtId="0" fontId="19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166" fontId="7" fillId="0" borderId="2" xfId="0" applyNumberFormat="1" applyFont="1" applyBorder="1" applyAlignment="1">
      <alignment horizontal="right" vertical="center" wrapText="1"/>
    </xf>
    <xf numFmtId="166" fontId="7" fillId="0" borderId="2" xfId="0" applyNumberFormat="1" applyFont="1" applyFill="1" applyBorder="1" applyAlignment="1">
      <alignment horizontal="right" vertical="center" wrapText="1"/>
    </xf>
    <xf numFmtId="166" fontId="13" fillId="0" borderId="2" xfId="0" applyNumberFormat="1" applyFont="1" applyFill="1" applyBorder="1" applyAlignment="1">
      <alignment horizontal="right" vertical="center" wrapText="1"/>
    </xf>
    <xf numFmtId="166" fontId="0" fillId="0" borderId="0" xfId="0" applyNumberFormat="1"/>
    <xf numFmtId="167" fontId="0" fillId="0" borderId="0" xfId="0" applyNumberFormat="1"/>
    <xf numFmtId="0" fontId="7" fillId="0" borderId="2" xfId="0" applyFont="1" applyBorder="1" applyAlignment="1">
      <alignment horizontal="left" vertical="center" wrapText="1" indent="1"/>
    </xf>
    <xf numFmtId="0" fontId="21" fillId="0" borderId="10" xfId="0" applyFont="1" applyBorder="1" applyAlignment="1">
      <alignment vertical="center" wrapText="1"/>
    </xf>
    <xf numFmtId="0" fontId="22" fillId="0" borderId="0" xfId="0" applyFont="1" applyBorder="1" applyAlignment="1">
      <alignment horizontal="left" vertical="center" wrapText="1" indent="1"/>
    </xf>
    <xf numFmtId="166" fontId="22" fillId="0" borderId="0" xfId="0" applyNumberFormat="1" applyFont="1" applyBorder="1" applyAlignment="1">
      <alignment horizontal="right" vertical="center" wrapText="1"/>
    </xf>
    <xf numFmtId="0" fontId="17" fillId="0" borderId="0" xfId="9" applyFont="1" applyBorder="1" applyAlignment="1" applyProtection="1">
      <alignment horizontal="left" wrapText="1"/>
    </xf>
    <xf numFmtId="0" fontId="6" fillId="0" borderId="0" xfId="8" applyFont="1" applyFill="1" applyAlignment="1">
      <alignment horizontal="center" vertical="center" wrapText="1"/>
    </xf>
    <xf numFmtId="0" fontId="25" fillId="0" borderId="0" xfId="8" applyFont="1" applyFill="1"/>
    <xf numFmtId="0" fontId="24" fillId="0" borderId="2" xfId="8" applyFont="1" applyFill="1" applyBorder="1" applyAlignment="1">
      <alignment horizontal="center"/>
    </xf>
    <xf numFmtId="0" fontId="24" fillId="0" borderId="0" xfId="8" applyFont="1" applyFill="1" applyBorder="1" applyAlignment="1">
      <alignment horizontal="center"/>
    </xf>
    <xf numFmtId="0" fontId="14" fillId="0" borderId="2" xfId="8" applyFont="1" applyFill="1" applyBorder="1" applyAlignment="1">
      <alignment horizontal="left" wrapText="1" indent="2"/>
    </xf>
    <xf numFmtId="3" fontId="14" fillId="0" borderId="2" xfId="8" applyNumberFormat="1" applyFont="1" applyFill="1" applyBorder="1" applyAlignment="1">
      <alignment horizontal="right" vertical="center" wrapText="1"/>
    </xf>
    <xf numFmtId="3" fontId="24" fillId="0" borderId="0" xfId="8" applyNumberFormat="1" applyFont="1" applyFill="1" applyBorder="1" applyAlignment="1">
      <alignment horizontal="right" vertical="center" wrapText="1"/>
    </xf>
    <xf numFmtId="0" fontId="24" fillId="0" borderId="0" xfId="8" applyFont="1" applyFill="1"/>
    <xf numFmtId="0" fontId="2" fillId="0" borderId="0" xfId="1"/>
    <xf numFmtId="0" fontId="18" fillId="0" borderId="0" xfId="1" applyFont="1" applyAlignment="1">
      <alignment horizontal="center" vertical="center" wrapText="1"/>
    </xf>
    <xf numFmtId="0" fontId="7" fillId="0" borderId="0" xfId="1" applyFont="1" applyAlignment="1">
      <alignment wrapText="1"/>
    </xf>
    <xf numFmtId="3" fontId="13" fillId="0" borderId="0" xfId="1" applyNumberFormat="1" applyFont="1" applyFill="1" applyAlignment="1">
      <alignment wrapText="1"/>
    </xf>
    <xf numFmtId="0" fontId="7" fillId="0" borderId="0" xfId="1" applyFont="1"/>
    <xf numFmtId="166" fontId="7" fillId="0" borderId="0" xfId="1" applyNumberFormat="1" applyFont="1"/>
    <xf numFmtId="3" fontId="13" fillId="0" borderId="0" xfId="1" applyNumberFormat="1" applyFont="1"/>
    <xf numFmtId="3" fontId="7" fillId="0" borderId="0" xfId="1" applyNumberFormat="1" applyFont="1" applyAlignment="1">
      <alignment wrapText="1"/>
    </xf>
    <xf numFmtId="3" fontId="7" fillId="0" borderId="0" xfId="1" applyNumberFormat="1" applyFont="1"/>
    <xf numFmtId="0" fontId="13" fillId="0" borderId="0" xfId="1" applyFont="1" applyAlignment="1">
      <alignment wrapText="1"/>
    </xf>
    <xf numFmtId="3" fontId="13" fillId="0" borderId="0" xfId="1" applyNumberFormat="1" applyFont="1" applyAlignment="1">
      <alignment wrapText="1"/>
    </xf>
    <xf numFmtId="0" fontId="13" fillId="0" borderId="0" xfId="1" applyFont="1"/>
    <xf numFmtId="0" fontId="2" fillId="0" borderId="0" xfId="1" applyAlignment="1">
      <alignment wrapText="1"/>
    </xf>
    <xf numFmtId="0" fontId="8" fillId="0" borderId="0" xfId="8" applyAlignment="1">
      <alignment wrapText="1"/>
    </xf>
    <xf numFmtId="166" fontId="24" fillId="0" borderId="0" xfId="0" applyNumberFormat="1" applyFont="1" applyBorder="1" applyAlignment="1">
      <alignment horizontal="right" indent="3"/>
    </xf>
    <xf numFmtId="166" fontId="24" fillId="0" borderId="7" xfId="0" applyNumberFormat="1" applyFont="1" applyBorder="1" applyAlignment="1">
      <alignment horizontal="right" indent="3"/>
    </xf>
    <xf numFmtId="3" fontId="24" fillId="0" borderId="7" xfId="0" applyNumberFormat="1" applyFont="1" applyFill="1" applyBorder="1" applyAlignment="1">
      <alignment horizontal="right" wrapText="1"/>
    </xf>
    <xf numFmtId="0" fontId="24" fillId="0" borderId="17" xfId="0" applyFont="1" applyBorder="1" applyAlignment="1">
      <alignment horizontal="left" vertical="center" wrapText="1" indent="1"/>
    </xf>
    <xf numFmtId="166" fontId="24" fillId="0" borderId="6" xfId="0" applyNumberFormat="1" applyFont="1" applyBorder="1" applyAlignment="1">
      <alignment horizontal="right" indent="3"/>
    </xf>
    <xf numFmtId="3" fontId="24" fillId="0" borderId="6" xfId="0" applyNumberFormat="1" applyFont="1" applyFill="1" applyBorder="1" applyAlignment="1">
      <alignment horizontal="right" wrapText="1"/>
    </xf>
    <xf numFmtId="0" fontId="24" fillId="0" borderId="18" xfId="0" applyFont="1" applyBorder="1" applyAlignment="1">
      <alignment horizontal="left" vertical="center" wrapText="1" indent="2"/>
    </xf>
    <xf numFmtId="166" fontId="24" fillId="0" borderId="5" xfId="0" applyNumberFormat="1" applyFont="1" applyBorder="1" applyAlignment="1">
      <alignment horizontal="right" indent="3"/>
    </xf>
    <xf numFmtId="3" fontId="24" fillId="0" borderId="5" xfId="0" applyNumberFormat="1" applyFont="1" applyFill="1" applyBorder="1" applyAlignment="1">
      <alignment horizontal="right" wrapText="1"/>
    </xf>
    <xf numFmtId="0" fontId="63" fillId="0" borderId="18" xfId="0" applyFont="1" applyBorder="1" applyAlignment="1">
      <alignment vertical="center" wrapText="1"/>
    </xf>
    <xf numFmtId="0" fontId="24" fillId="0" borderId="4" xfId="0" applyFont="1" applyBorder="1" applyAlignment="1">
      <alignment horizontal="center"/>
    </xf>
    <xf numFmtId="0" fontId="24" fillId="0" borderId="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left"/>
    </xf>
    <xf numFmtId="0" fontId="26" fillId="0" borderId="0" xfId="0" applyFont="1" applyBorder="1"/>
    <xf numFmtId="0" fontId="12" fillId="0" borderId="7" xfId="0" applyFont="1" applyBorder="1" applyAlignment="1">
      <alignment horizontal="left" vertical="center" wrapText="1" indent="2"/>
    </xf>
    <xf numFmtId="0" fontId="18" fillId="0" borderId="0" xfId="0" quotePrefix="1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166" fontId="20" fillId="0" borderId="0" xfId="9" applyNumberFormat="1" applyFont="1" applyFill="1" applyBorder="1" applyAlignment="1" applyProtection="1">
      <alignment horizontal="left" vertical="center"/>
    </xf>
    <xf numFmtId="0" fontId="12" fillId="0" borderId="5" xfId="0" applyFont="1" applyBorder="1" applyAlignment="1">
      <alignment horizontal="right" vertical="center" wrapText="1"/>
    </xf>
    <xf numFmtId="0" fontId="23" fillId="0" borderId="5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0" fillId="0" borderId="5" xfId="0" applyBorder="1"/>
    <xf numFmtId="3" fontId="12" fillId="0" borderId="6" xfId="0" applyNumberFormat="1" applyFont="1" applyBorder="1" applyAlignment="1">
      <alignment horizontal="right" wrapText="1"/>
    </xf>
    <xf numFmtId="3" fontId="12" fillId="0" borderId="18" xfId="0" applyNumberFormat="1" applyFont="1" applyBorder="1" applyAlignment="1">
      <alignment horizontal="right" wrapText="1"/>
    </xf>
    <xf numFmtId="3" fontId="12" fillId="0" borderId="7" xfId="0" applyNumberFormat="1" applyFont="1" applyBorder="1" applyAlignment="1">
      <alignment horizontal="right" wrapText="1"/>
    </xf>
    <xf numFmtId="3" fontId="12" fillId="0" borderId="17" xfId="0" applyNumberFormat="1" applyFont="1" applyBorder="1" applyAlignment="1">
      <alignment horizontal="right" wrapText="1"/>
    </xf>
    <xf numFmtId="170" fontId="0" fillId="0" borderId="0" xfId="560" applyNumberFormat="1" applyFont="1"/>
    <xf numFmtId="3" fontId="0" fillId="0" borderId="0" xfId="0" applyNumberFormat="1"/>
    <xf numFmtId="0" fontId="0" fillId="0" borderId="5" xfId="0" applyFont="1" applyBorder="1"/>
    <xf numFmtId="3" fontId="7" fillId="0" borderId="6" xfId="0" applyNumberFormat="1" applyFont="1" applyBorder="1" applyAlignment="1">
      <alignment horizontal="right" wrapText="1"/>
    </xf>
    <xf numFmtId="3" fontId="7" fillId="0" borderId="7" xfId="0" applyNumberFormat="1" applyFont="1" applyBorder="1" applyAlignment="1">
      <alignment horizontal="right" wrapText="1"/>
    </xf>
    <xf numFmtId="0" fontId="24" fillId="0" borderId="0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/>
    </xf>
    <xf numFmtId="166" fontId="20" fillId="0" borderId="0" xfId="9" applyNumberFormat="1" applyFont="1" applyFill="1" applyBorder="1" applyAlignment="1" applyProtection="1">
      <alignment horizontal="left" vertical="center"/>
    </xf>
    <xf numFmtId="0" fontId="5" fillId="0" borderId="8" xfId="0" applyFont="1" applyBorder="1" applyAlignment="1">
      <alignment horizontal="center"/>
    </xf>
    <xf numFmtId="0" fontId="64" fillId="0" borderId="0" xfId="0" applyFont="1" applyBorder="1" applyAlignment="1">
      <alignment horizontal="center" wrapText="1"/>
    </xf>
    <xf numFmtId="0" fontId="64" fillId="0" borderId="8" xfId="0" applyFont="1" applyBorder="1" applyAlignment="1">
      <alignment horizontal="center" wrapText="1"/>
    </xf>
    <xf numFmtId="0" fontId="6" fillId="0" borderId="0" xfId="8" applyFont="1" applyFill="1" applyAlignment="1">
      <alignment horizontal="center" vertical="center" wrapText="1"/>
    </xf>
    <xf numFmtId="0" fontId="18" fillId="0" borderId="0" xfId="1" applyFont="1" applyAlignment="1">
      <alignment horizontal="center" vertical="center" wrapText="1"/>
    </xf>
    <xf numFmtId="0" fontId="19" fillId="0" borderId="0" xfId="0" applyFont="1" applyAlignment="1">
      <alignment horizontal="left" vertical="top" wrapText="1"/>
    </xf>
  </cellXfs>
  <cellStyles count="561">
    <cellStyle name="bin" xfId="10"/>
    <cellStyle name="bin 2" xfId="11"/>
    <cellStyle name="bin 3" xfId="12"/>
    <cellStyle name="bin 4" xfId="13"/>
    <cellStyle name="bin 5" xfId="14"/>
    <cellStyle name="bin 6" xfId="15"/>
    <cellStyle name="bin 7" xfId="16"/>
    <cellStyle name="bin 8" xfId="17"/>
    <cellStyle name="bin 9" xfId="18"/>
    <cellStyle name="blue" xfId="19"/>
    <cellStyle name="Ç¥ÁØ_ENRL2" xfId="20"/>
    <cellStyle name="cell" xfId="21"/>
    <cellStyle name="cell 10" xfId="22"/>
    <cellStyle name="cell 2" xfId="23"/>
    <cellStyle name="cell 2 2" xfId="24"/>
    <cellStyle name="cell 3" xfId="25"/>
    <cellStyle name="cell 3 2" xfId="26"/>
    <cellStyle name="cell 4" xfId="27"/>
    <cellStyle name="cell 4 2" xfId="28"/>
    <cellStyle name="cell 5" xfId="29"/>
    <cellStyle name="cell 5 2" xfId="30"/>
    <cellStyle name="cell 6" xfId="31"/>
    <cellStyle name="cell 6 2" xfId="32"/>
    <cellStyle name="cell 7" xfId="33"/>
    <cellStyle name="cell 7 2" xfId="34"/>
    <cellStyle name="cell 8" xfId="35"/>
    <cellStyle name="cell 8 2" xfId="36"/>
    <cellStyle name="cell 9" xfId="37"/>
    <cellStyle name="cell 9 2" xfId="38"/>
    <cellStyle name="Code additions" xfId="39"/>
    <cellStyle name="Code additions 2" xfId="40"/>
    <cellStyle name="Col&amp;RowHeadings" xfId="41"/>
    <cellStyle name="ColCodes" xfId="42"/>
    <cellStyle name="ColTitles" xfId="43"/>
    <cellStyle name="ColTitles 10" xfId="44"/>
    <cellStyle name="ColTitles 10 2" xfId="45"/>
    <cellStyle name="ColTitles 11" xfId="46"/>
    <cellStyle name="ColTitles 11 2" xfId="47"/>
    <cellStyle name="ColTitles 12" xfId="48"/>
    <cellStyle name="ColTitles 12 2" xfId="49"/>
    <cellStyle name="ColTitles 13" xfId="50"/>
    <cellStyle name="ColTitles 13 2" xfId="51"/>
    <cellStyle name="ColTitles 14" xfId="52"/>
    <cellStyle name="ColTitles 14 2" xfId="53"/>
    <cellStyle name="ColTitles 15" xfId="54"/>
    <cellStyle name="ColTitles 15 2" xfId="55"/>
    <cellStyle name="ColTitles 16" xfId="56"/>
    <cellStyle name="ColTitles 16 2" xfId="57"/>
    <cellStyle name="ColTitles 17" xfId="58"/>
    <cellStyle name="ColTitles 2" xfId="59"/>
    <cellStyle name="ColTitles 2 2" xfId="60"/>
    <cellStyle name="ColTitles 3" xfId="61"/>
    <cellStyle name="ColTitles 3 2" xfId="62"/>
    <cellStyle name="ColTitles 4" xfId="63"/>
    <cellStyle name="ColTitles 4 2" xfId="64"/>
    <cellStyle name="ColTitles 5" xfId="65"/>
    <cellStyle name="ColTitles 5 2" xfId="66"/>
    <cellStyle name="ColTitles 6" xfId="67"/>
    <cellStyle name="ColTitles 6 2" xfId="68"/>
    <cellStyle name="ColTitles 7" xfId="69"/>
    <cellStyle name="ColTitles 7 2" xfId="70"/>
    <cellStyle name="ColTitles 8" xfId="71"/>
    <cellStyle name="ColTitles 8 2" xfId="72"/>
    <cellStyle name="ColTitles 9" xfId="73"/>
    <cellStyle name="ColTitles 9 2" xfId="74"/>
    <cellStyle name="column" xfId="75"/>
    <cellStyle name="Comma 2" xfId="76"/>
    <cellStyle name="Comma 2 2" xfId="77"/>
    <cellStyle name="Comma 2 2 2" xfId="78"/>
    <cellStyle name="Comma 2 3" xfId="79"/>
    <cellStyle name="Comma 3" xfId="80"/>
    <cellStyle name="Comma 4" xfId="81"/>
    <cellStyle name="Comma 5" xfId="82"/>
    <cellStyle name="comma(1)" xfId="83"/>
    <cellStyle name="DataEntryCells" xfId="84"/>
    <cellStyle name="Dezimal [0]_DIAGRAM" xfId="85"/>
    <cellStyle name="Dezimal_DIAGRAM" xfId="86"/>
    <cellStyle name="Didier" xfId="87"/>
    <cellStyle name="Didier - Title" xfId="88"/>
    <cellStyle name="Didier subtitles" xfId="89"/>
    <cellStyle name="ErrRpt_DataEntryCells" xfId="90"/>
    <cellStyle name="ErrRpt-DataEntryCells" xfId="91"/>
    <cellStyle name="ErrRpt-DataEntryCells 2" xfId="92"/>
    <cellStyle name="ErrRpt-DataEntryCells 2 2" xfId="93"/>
    <cellStyle name="ErrRpt-DataEntryCells 3" xfId="94"/>
    <cellStyle name="ErrRpt-GreyBackground" xfId="95"/>
    <cellStyle name="ErrRpt-GreyBackground 2" xfId="96"/>
    <cellStyle name="formula" xfId="97"/>
    <cellStyle name="formula 2" xfId="98"/>
    <cellStyle name="gap" xfId="99"/>
    <cellStyle name="gap 2" xfId="100"/>
    <cellStyle name="gap 2 2" xfId="101"/>
    <cellStyle name="gap 2 2 2" xfId="102"/>
    <cellStyle name="gap 3" xfId="103"/>
    <cellStyle name="Grey_background" xfId="104"/>
    <cellStyle name="GreyBackground" xfId="105"/>
    <cellStyle name="GreyBackground 2" xfId="106"/>
    <cellStyle name="Hipervínculo" xfId="107"/>
    <cellStyle name="Hipervínculo visitado" xfId="108"/>
    <cellStyle name="Hyperlink 2" xfId="109"/>
    <cellStyle name="Hyperlink 2 2" xfId="110"/>
    <cellStyle name="Hyperlink 3" xfId="111"/>
    <cellStyle name="ISC" xfId="112"/>
    <cellStyle name="ISC 2" xfId="113"/>
    <cellStyle name="ISC 3" xfId="114"/>
    <cellStyle name="ISC 4" xfId="115"/>
    <cellStyle name="ISC 5" xfId="116"/>
    <cellStyle name="ISC 6" xfId="117"/>
    <cellStyle name="ISC 7" xfId="118"/>
    <cellStyle name="ISC 8" xfId="119"/>
    <cellStyle name="ISC 9" xfId="120"/>
    <cellStyle name="isced" xfId="121"/>
    <cellStyle name="isced 2" xfId="122"/>
    <cellStyle name="isced 2 2" xfId="123"/>
    <cellStyle name="isced 3" xfId="124"/>
    <cellStyle name="ISCED Titles" xfId="125"/>
    <cellStyle name="isced_8gradk" xfId="126"/>
    <cellStyle name="level1a" xfId="127"/>
    <cellStyle name="level1a 10" xfId="128"/>
    <cellStyle name="level1a 2" xfId="129"/>
    <cellStyle name="level1a 2 2" xfId="130"/>
    <cellStyle name="level1a 2 2 2" xfId="131"/>
    <cellStyle name="level1a 2 3" xfId="132"/>
    <cellStyle name="level1a 2 3 2" xfId="133"/>
    <cellStyle name="level1a 2 4" xfId="134"/>
    <cellStyle name="level1a 2 4 2" xfId="135"/>
    <cellStyle name="level1a 2 5" xfId="136"/>
    <cellStyle name="level1a 2 5 2" xfId="137"/>
    <cellStyle name="level1a 2 6" xfId="138"/>
    <cellStyle name="level1a 2 6 2" xfId="139"/>
    <cellStyle name="level1a 2 7" xfId="140"/>
    <cellStyle name="level1a 2 7 2" xfId="141"/>
    <cellStyle name="level1a 2 8" xfId="142"/>
    <cellStyle name="level1a 3" xfId="143"/>
    <cellStyle name="level1a 3 2" xfId="144"/>
    <cellStyle name="level1a 4" xfId="145"/>
    <cellStyle name="level1a 4 2" xfId="146"/>
    <cellStyle name="level1a 5" xfId="147"/>
    <cellStyle name="level1a 5 2" xfId="148"/>
    <cellStyle name="level1a 6" xfId="149"/>
    <cellStyle name="level1a 6 2" xfId="150"/>
    <cellStyle name="level1a 7" xfId="151"/>
    <cellStyle name="level1a 7 2" xfId="152"/>
    <cellStyle name="level1a 8" xfId="153"/>
    <cellStyle name="level1a 8 2" xfId="154"/>
    <cellStyle name="level1a 9" xfId="155"/>
    <cellStyle name="level1a 9 2" xfId="156"/>
    <cellStyle name="level2" xfId="157"/>
    <cellStyle name="level2 2" xfId="158"/>
    <cellStyle name="level2 2 2" xfId="159"/>
    <cellStyle name="level2 2 3" xfId="160"/>
    <cellStyle name="level2 2 4" xfId="161"/>
    <cellStyle name="level2 2 5" xfId="162"/>
    <cellStyle name="level2 2 6" xfId="163"/>
    <cellStyle name="level2 2 7" xfId="164"/>
    <cellStyle name="level2 3" xfId="165"/>
    <cellStyle name="level2 4" xfId="166"/>
    <cellStyle name="level2 5" xfId="167"/>
    <cellStyle name="level2 6" xfId="168"/>
    <cellStyle name="level2 7" xfId="169"/>
    <cellStyle name="level2 8" xfId="170"/>
    <cellStyle name="level2 9" xfId="171"/>
    <cellStyle name="level2a" xfId="172"/>
    <cellStyle name="level2a 2" xfId="173"/>
    <cellStyle name="level2a 2 2" xfId="174"/>
    <cellStyle name="level2a 2 3" xfId="175"/>
    <cellStyle name="level2a 2 4" xfId="176"/>
    <cellStyle name="level2a 2 5" xfId="177"/>
    <cellStyle name="level2a 2 6" xfId="178"/>
    <cellStyle name="level2a 2 7" xfId="179"/>
    <cellStyle name="level2a 3" xfId="180"/>
    <cellStyle name="level2a 4" xfId="181"/>
    <cellStyle name="level2a 5" xfId="182"/>
    <cellStyle name="level2a 6" xfId="183"/>
    <cellStyle name="level2a 7" xfId="184"/>
    <cellStyle name="level2a 8" xfId="185"/>
    <cellStyle name="level2a 9" xfId="186"/>
    <cellStyle name="level3" xfId="187"/>
    <cellStyle name="level3 2" xfId="188"/>
    <cellStyle name="level3 3" xfId="189"/>
    <cellStyle name="level3 4" xfId="190"/>
    <cellStyle name="level3 5" xfId="191"/>
    <cellStyle name="level3 6" xfId="192"/>
    <cellStyle name="level3 7" xfId="193"/>
    <cellStyle name="level3 8" xfId="194"/>
    <cellStyle name="level3 9" xfId="195"/>
    <cellStyle name="Line titles-Rows" xfId="196"/>
    <cellStyle name="Migliaia (0)_conti99" xfId="197"/>
    <cellStyle name="Normal" xfId="6"/>
    <cellStyle name="Normal 10" xfId="198"/>
    <cellStyle name="Normal 10 2" xfId="199"/>
    <cellStyle name="Normal 11" xfId="200"/>
    <cellStyle name="Normal 11 2" xfId="201"/>
    <cellStyle name="Normal 11 2 2" xfId="202"/>
    <cellStyle name="Normal 11 3" xfId="203"/>
    <cellStyle name="Normal 11 3 2" xfId="204"/>
    <cellStyle name="Normal 11 4" xfId="205"/>
    <cellStyle name="Normal 11 4 2" xfId="206"/>
    <cellStyle name="Normal 11 5" xfId="207"/>
    <cellStyle name="Normal 11 5 2" xfId="208"/>
    <cellStyle name="Normal 11 6" xfId="209"/>
    <cellStyle name="Normal 11 6 2" xfId="210"/>
    <cellStyle name="Normal 12" xfId="211"/>
    <cellStyle name="Normal 13" xfId="212"/>
    <cellStyle name="Normal 14" xfId="213"/>
    <cellStyle name="Normal 14 2" xfId="214"/>
    <cellStyle name="Normal 15" xfId="215"/>
    <cellStyle name="Normal 15 2" xfId="216"/>
    <cellStyle name="Normal 16" xfId="217"/>
    <cellStyle name="Normal 17" xfId="218"/>
    <cellStyle name="Normal 18" xfId="219"/>
    <cellStyle name="Normal 2" xfId="220"/>
    <cellStyle name="Normal 2 2" xfId="221"/>
    <cellStyle name="Normal 2 2 2" xfId="222"/>
    <cellStyle name="Normal 2 2 2 2" xfId="223"/>
    <cellStyle name="Normal 2 2 2 2 2" xfId="224"/>
    <cellStyle name="Normal 2 2 2 3" xfId="225"/>
    <cellStyle name="Normal 2 2 3" xfId="226"/>
    <cellStyle name="Normal 2 2 3 2" xfId="227"/>
    <cellStyle name="Normal 2 2 4" xfId="228"/>
    <cellStyle name="Normal 2 3" xfId="229"/>
    <cellStyle name="Normal 2 3 2" xfId="230"/>
    <cellStyle name="Normal 2 4" xfId="231"/>
    <cellStyle name="Normal 2 4 2" xfId="232"/>
    <cellStyle name="Normal 2 5" xfId="233"/>
    <cellStyle name="Normal 2 5 2" xfId="234"/>
    <cellStyle name="Normal 2 6" xfId="235"/>
    <cellStyle name="Normal 2 6 2" xfId="236"/>
    <cellStyle name="Normal 2 7" xfId="237"/>
    <cellStyle name="Normal 2 7 2" xfId="238"/>
    <cellStyle name="Normal 2 8" xfId="239"/>
    <cellStyle name="Normal 23" xfId="240"/>
    <cellStyle name="Normal 3" xfId="241"/>
    <cellStyle name="Normal 3 10" xfId="242"/>
    <cellStyle name="Normal 3 10 2" xfId="243"/>
    <cellStyle name="Normal 3 11" xfId="244"/>
    <cellStyle name="Normal 3 2" xfId="245"/>
    <cellStyle name="Normal 3 2 2" xfId="246"/>
    <cellStyle name="Normal 3 2 2 2" xfId="247"/>
    <cellStyle name="Normal 3 2 2 2 2" xfId="248"/>
    <cellStyle name="Normal 3 2 2 3" xfId="249"/>
    <cellStyle name="Normal 3 2 3" xfId="250"/>
    <cellStyle name="Normal 3 3" xfId="251"/>
    <cellStyle name="Normal 3 3 2" xfId="252"/>
    <cellStyle name="Normal 3 4" xfId="253"/>
    <cellStyle name="Normal 3 4 2" xfId="254"/>
    <cellStyle name="Normal 3 5" xfId="255"/>
    <cellStyle name="Normal 3 5 2" xfId="256"/>
    <cellStyle name="Normal 3 6" xfId="257"/>
    <cellStyle name="Normal 3 6 2" xfId="258"/>
    <cellStyle name="Normal 3 7" xfId="259"/>
    <cellStyle name="Normal 3 7 2" xfId="260"/>
    <cellStyle name="Normal 3 8" xfId="261"/>
    <cellStyle name="Normal 3 8 2" xfId="262"/>
    <cellStyle name="Normal 3 9" xfId="263"/>
    <cellStyle name="Normal 3 9 2" xfId="264"/>
    <cellStyle name="Normal 4" xfId="265"/>
    <cellStyle name="Normal 4 10" xfId="266"/>
    <cellStyle name="Normal 4 10 2" xfId="267"/>
    <cellStyle name="Normal 4 11" xfId="268"/>
    <cellStyle name="Normal 4 11 2" xfId="269"/>
    <cellStyle name="Normal 4 12" xfId="270"/>
    <cellStyle name="Normal 4 2" xfId="271"/>
    <cellStyle name="Normal 4 2 2" xfId="272"/>
    <cellStyle name="Normal 4 2 3" xfId="273"/>
    <cellStyle name="Normal 4 3" xfId="274"/>
    <cellStyle name="Normal 4 3 2" xfId="275"/>
    <cellStyle name="Normal 4 4" xfId="276"/>
    <cellStyle name="Normal 4 4 2" xfId="277"/>
    <cellStyle name="Normal 4 5" xfId="278"/>
    <cellStyle name="Normal 4 5 2" xfId="279"/>
    <cellStyle name="Normal 4 6" xfId="280"/>
    <cellStyle name="Normal 4 6 2" xfId="281"/>
    <cellStyle name="Normal 4 7" xfId="282"/>
    <cellStyle name="Normal 4 7 2" xfId="283"/>
    <cellStyle name="Normal 4 8" xfId="284"/>
    <cellStyle name="Normal 4 8 2" xfId="285"/>
    <cellStyle name="Normal 4 9" xfId="286"/>
    <cellStyle name="Normal 4 9 2" xfId="287"/>
    <cellStyle name="Normal 5" xfId="288"/>
    <cellStyle name="Normal 5 2" xfId="289"/>
    <cellStyle name="Normal 5 2 2" xfId="290"/>
    <cellStyle name="Normal 5 2 2 2" xfId="291"/>
    <cellStyle name="Normal 5 2 3" xfId="292"/>
    <cellStyle name="Normal 5 2 3 2" xfId="293"/>
    <cellStyle name="Normal 5 2 4" xfId="294"/>
    <cellStyle name="Normal 5 2 4 2" xfId="295"/>
    <cellStyle name="Normal 5 2 5" xfId="296"/>
    <cellStyle name="Normal 5 2 5 2" xfId="297"/>
    <cellStyle name="Normal 5 2 6" xfId="298"/>
    <cellStyle name="Normal 5 2 6 2" xfId="299"/>
    <cellStyle name="Normal 5 3" xfId="300"/>
    <cellStyle name="Normal 5 3 2" xfId="301"/>
    <cellStyle name="Normal 5 4" xfId="302"/>
    <cellStyle name="Normal 6" xfId="303"/>
    <cellStyle name="Normal 6 2" xfId="304"/>
    <cellStyle name="Normal 6 3" xfId="305"/>
    <cellStyle name="Normal 6 4" xfId="306"/>
    <cellStyle name="Normal 7" xfId="307"/>
    <cellStyle name="Normal 8" xfId="308"/>
    <cellStyle name="Normal 8 10" xfId="309"/>
    <cellStyle name="Normal 8 11" xfId="310"/>
    <cellStyle name="Normal 8 12" xfId="311"/>
    <cellStyle name="Normal 8 13" xfId="312"/>
    <cellStyle name="Normal 8 14" xfId="313"/>
    <cellStyle name="Normal 8 15" xfId="314"/>
    <cellStyle name="Normal 8 16" xfId="315"/>
    <cellStyle name="Normal 8 2" xfId="316"/>
    <cellStyle name="Normal 8 3" xfId="317"/>
    <cellStyle name="Normal 8 3 2" xfId="318"/>
    <cellStyle name="Normal 8 3 3" xfId="319"/>
    <cellStyle name="Normal 8 3 4" xfId="320"/>
    <cellStyle name="Normal 8 3 5" xfId="321"/>
    <cellStyle name="Normal 8 3 6" xfId="322"/>
    <cellStyle name="Normal 8 3 7" xfId="323"/>
    <cellStyle name="Normal 8 4" xfId="324"/>
    <cellStyle name="Normal 8 4 2" xfId="325"/>
    <cellStyle name="Normal 8 4 3" xfId="326"/>
    <cellStyle name="Normal 8 4 4" xfId="327"/>
    <cellStyle name="Normal 8 4 5" xfId="328"/>
    <cellStyle name="Normal 8 4 6" xfId="329"/>
    <cellStyle name="Normal 8 4 7" xfId="330"/>
    <cellStyle name="Normal 8 5" xfId="331"/>
    <cellStyle name="Normal 8 5 2" xfId="332"/>
    <cellStyle name="Normal 8 5 3" xfId="333"/>
    <cellStyle name="Normal 8 5 4" xfId="334"/>
    <cellStyle name="Normal 8 5 5" xfId="335"/>
    <cellStyle name="Normal 8 5 6" xfId="336"/>
    <cellStyle name="Normal 8 5 7" xfId="337"/>
    <cellStyle name="Normal 8 6" xfId="338"/>
    <cellStyle name="Normal 8 7" xfId="339"/>
    <cellStyle name="Normal 8 8" xfId="340"/>
    <cellStyle name="Normal 8 9" xfId="341"/>
    <cellStyle name="Normal 9" xfId="342"/>
    <cellStyle name="Normal 9 2" xfId="343"/>
    <cellStyle name="Normál_8gradk" xfId="344"/>
    <cellStyle name="Normal_B1.1b" xfId="345"/>
    <cellStyle name="Note 10 2" xfId="346"/>
    <cellStyle name="Note 10 2 2" xfId="347"/>
    <cellStyle name="Note 10 3" xfId="348"/>
    <cellStyle name="Note 10 3 2" xfId="349"/>
    <cellStyle name="Note 10 4" xfId="350"/>
    <cellStyle name="Note 10 4 2" xfId="351"/>
    <cellStyle name="Note 10 5" xfId="352"/>
    <cellStyle name="Note 10 5 2" xfId="353"/>
    <cellStyle name="Note 10 6" xfId="354"/>
    <cellStyle name="Note 10 6 2" xfId="355"/>
    <cellStyle name="Note 10 7" xfId="356"/>
    <cellStyle name="Note 10 7 2" xfId="357"/>
    <cellStyle name="Note 11 2" xfId="358"/>
    <cellStyle name="Note 11 2 2" xfId="359"/>
    <cellStyle name="Note 11 3" xfId="360"/>
    <cellStyle name="Note 11 3 2" xfId="361"/>
    <cellStyle name="Note 11 4" xfId="362"/>
    <cellStyle name="Note 11 4 2" xfId="363"/>
    <cellStyle name="Note 11 5" xfId="364"/>
    <cellStyle name="Note 11 5 2" xfId="365"/>
    <cellStyle name="Note 11 6" xfId="366"/>
    <cellStyle name="Note 11 6 2" xfId="367"/>
    <cellStyle name="Note 12 2" xfId="368"/>
    <cellStyle name="Note 12 2 2" xfId="369"/>
    <cellStyle name="Note 12 3" xfId="370"/>
    <cellStyle name="Note 12 3 2" xfId="371"/>
    <cellStyle name="Note 12 4" xfId="372"/>
    <cellStyle name="Note 12 4 2" xfId="373"/>
    <cellStyle name="Note 12 5" xfId="374"/>
    <cellStyle name="Note 12 5 2" xfId="375"/>
    <cellStyle name="Note 13 2" xfId="376"/>
    <cellStyle name="Note 13 2 2" xfId="377"/>
    <cellStyle name="Note 14 2" xfId="378"/>
    <cellStyle name="Note 14 2 2" xfId="379"/>
    <cellStyle name="Note 15 2" xfId="380"/>
    <cellStyle name="Note 15 2 2" xfId="381"/>
    <cellStyle name="Note 2 2" xfId="382"/>
    <cellStyle name="Note 2 2 2" xfId="383"/>
    <cellStyle name="Note 2 3" xfId="384"/>
    <cellStyle name="Note 2 3 2" xfId="385"/>
    <cellStyle name="Note 2 4" xfId="386"/>
    <cellStyle name="Note 2 4 2" xfId="387"/>
    <cellStyle name="Note 2 5" xfId="388"/>
    <cellStyle name="Note 2 5 2" xfId="389"/>
    <cellStyle name="Note 2 6" xfId="390"/>
    <cellStyle name="Note 2 6 2" xfId="391"/>
    <cellStyle name="Note 2 7" xfId="392"/>
    <cellStyle name="Note 2 7 2" xfId="393"/>
    <cellStyle name="Note 2 8" xfId="394"/>
    <cellStyle name="Note 2 8 2" xfId="395"/>
    <cellStyle name="Note 3 2" xfId="396"/>
    <cellStyle name="Note 3 2 2" xfId="397"/>
    <cellStyle name="Note 3 3" xfId="398"/>
    <cellStyle name="Note 3 3 2" xfId="399"/>
    <cellStyle name="Note 3 4" xfId="400"/>
    <cellStyle name="Note 3 4 2" xfId="401"/>
    <cellStyle name="Note 3 5" xfId="402"/>
    <cellStyle name="Note 3 5 2" xfId="403"/>
    <cellStyle name="Note 3 6" xfId="404"/>
    <cellStyle name="Note 3 6 2" xfId="405"/>
    <cellStyle name="Note 3 7" xfId="406"/>
    <cellStyle name="Note 3 7 2" xfId="407"/>
    <cellStyle name="Note 3 8" xfId="408"/>
    <cellStyle name="Note 3 8 2" xfId="409"/>
    <cellStyle name="Note 4 2" xfId="410"/>
    <cellStyle name="Note 4 2 2" xfId="411"/>
    <cellStyle name="Note 4 3" xfId="412"/>
    <cellStyle name="Note 4 3 2" xfId="413"/>
    <cellStyle name="Note 4 4" xfId="414"/>
    <cellStyle name="Note 4 4 2" xfId="415"/>
    <cellStyle name="Note 4 5" xfId="416"/>
    <cellStyle name="Note 4 5 2" xfId="417"/>
    <cellStyle name="Note 4 6" xfId="418"/>
    <cellStyle name="Note 4 6 2" xfId="419"/>
    <cellStyle name="Note 4 7" xfId="420"/>
    <cellStyle name="Note 4 7 2" xfId="421"/>
    <cellStyle name="Note 4 8" xfId="422"/>
    <cellStyle name="Note 4 8 2" xfId="423"/>
    <cellStyle name="Note 5 2" xfId="424"/>
    <cellStyle name="Note 5 2 2" xfId="425"/>
    <cellStyle name="Note 5 3" xfId="426"/>
    <cellStyle name="Note 5 3 2" xfId="427"/>
    <cellStyle name="Note 5 4" xfId="428"/>
    <cellStyle name="Note 5 4 2" xfId="429"/>
    <cellStyle name="Note 5 5" xfId="430"/>
    <cellStyle name="Note 5 5 2" xfId="431"/>
    <cellStyle name="Note 5 6" xfId="432"/>
    <cellStyle name="Note 5 6 2" xfId="433"/>
    <cellStyle name="Note 5 7" xfId="434"/>
    <cellStyle name="Note 5 7 2" xfId="435"/>
    <cellStyle name="Note 5 8" xfId="436"/>
    <cellStyle name="Note 5 8 2" xfId="437"/>
    <cellStyle name="Note 6 2" xfId="438"/>
    <cellStyle name="Note 6 2 2" xfId="439"/>
    <cellStyle name="Note 6 3" xfId="440"/>
    <cellStyle name="Note 6 3 2" xfId="441"/>
    <cellStyle name="Note 6 4" xfId="442"/>
    <cellStyle name="Note 6 4 2" xfId="443"/>
    <cellStyle name="Note 6 5" xfId="444"/>
    <cellStyle name="Note 6 5 2" xfId="445"/>
    <cellStyle name="Note 6 6" xfId="446"/>
    <cellStyle name="Note 6 6 2" xfId="447"/>
    <cellStyle name="Note 6 7" xfId="448"/>
    <cellStyle name="Note 6 7 2" xfId="449"/>
    <cellStyle name="Note 6 8" xfId="450"/>
    <cellStyle name="Note 6 8 2" xfId="451"/>
    <cellStyle name="Note 7 2" xfId="452"/>
    <cellStyle name="Note 7 2 2" xfId="453"/>
    <cellStyle name="Note 7 3" xfId="454"/>
    <cellStyle name="Note 7 3 2" xfId="455"/>
    <cellStyle name="Note 7 4" xfId="456"/>
    <cellStyle name="Note 7 4 2" xfId="457"/>
    <cellStyle name="Note 7 5" xfId="458"/>
    <cellStyle name="Note 7 5 2" xfId="459"/>
    <cellStyle name="Note 7 6" xfId="460"/>
    <cellStyle name="Note 7 6 2" xfId="461"/>
    <cellStyle name="Note 7 7" xfId="462"/>
    <cellStyle name="Note 7 7 2" xfId="463"/>
    <cellStyle name="Note 7 8" xfId="464"/>
    <cellStyle name="Note 7 8 2" xfId="465"/>
    <cellStyle name="Note 8 2" xfId="466"/>
    <cellStyle name="Note 8 2 2" xfId="467"/>
    <cellStyle name="Note 8 3" xfId="468"/>
    <cellStyle name="Note 8 3 2" xfId="469"/>
    <cellStyle name="Note 8 4" xfId="470"/>
    <cellStyle name="Note 8 4 2" xfId="471"/>
    <cellStyle name="Note 8 5" xfId="472"/>
    <cellStyle name="Note 8 5 2" xfId="473"/>
    <cellStyle name="Note 8 6" xfId="474"/>
    <cellStyle name="Note 8 6 2" xfId="475"/>
    <cellStyle name="Note 8 7" xfId="476"/>
    <cellStyle name="Note 8 7 2" xfId="477"/>
    <cellStyle name="Note 8 8" xfId="478"/>
    <cellStyle name="Note 8 8 2" xfId="479"/>
    <cellStyle name="Note 9 2" xfId="480"/>
    <cellStyle name="Note 9 2 2" xfId="481"/>
    <cellStyle name="Note 9 3" xfId="482"/>
    <cellStyle name="Note 9 3 2" xfId="483"/>
    <cellStyle name="Note 9 4" xfId="484"/>
    <cellStyle name="Note 9 4 2" xfId="485"/>
    <cellStyle name="Note 9 5" xfId="486"/>
    <cellStyle name="Note 9 5 2" xfId="487"/>
    <cellStyle name="Note 9 6" xfId="488"/>
    <cellStyle name="Note 9 6 2" xfId="489"/>
    <cellStyle name="Note 9 7" xfId="490"/>
    <cellStyle name="Note 9 7 2" xfId="491"/>
    <cellStyle name="Note 9 8" xfId="492"/>
    <cellStyle name="Note 9 8 2" xfId="493"/>
    <cellStyle name="Percent 2" xfId="494"/>
    <cellStyle name="Percent 2 2" xfId="495"/>
    <cellStyle name="Percent 2 2 2" xfId="496"/>
    <cellStyle name="Percent 2 3" xfId="497"/>
    <cellStyle name="Percent 3" xfId="498"/>
    <cellStyle name="Percent 3 2" xfId="499"/>
    <cellStyle name="Percent 4" xfId="500"/>
    <cellStyle name="Percent 5" xfId="501"/>
    <cellStyle name="Prozent_SubCatperStud" xfId="502"/>
    <cellStyle name="row" xfId="503"/>
    <cellStyle name="row 10" xfId="504"/>
    <cellStyle name="row 2" xfId="505"/>
    <cellStyle name="row 2 2" xfId="506"/>
    <cellStyle name="row 3" xfId="507"/>
    <cellStyle name="row 3 2" xfId="508"/>
    <cellStyle name="row 4" xfId="509"/>
    <cellStyle name="row 4 2" xfId="510"/>
    <cellStyle name="row 5" xfId="511"/>
    <cellStyle name="row 5 2" xfId="512"/>
    <cellStyle name="row 6" xfId="513"/>
    <cellStyle name="row 6 2" xfId="514"/>
    <cellStyle name="row 7" xfId="515"/>
    <cellStyle name="row 7 2" xfId="516"/>
    <cellStyle name="row 8" xfId="517"/>
    <cellStyle name="row 8 2" xfId="518"/>
    <cellStyle name="row 9" xfId="519"/>
    <cellStyle name="row 9 2" xfId="520"/>
    <cellStyle name="RowCodes" xfId="521"/>
    <cellStyle name="Row-Col Headings" xfId="522"/>
    <cellStyle name="RowTitles" xfId="523"/>
    <cellStyle name="RowTitles 2" xfId="524"/>
    <cellStyle name="RowTitles1-Detail" xfId="525"/>
    <cellStyle name="RowTitles-Col2" xfId="526"/>
    <cellStyle name="RowTitles-Detail" xfId="527"/>
    <cellStyle name="Standaard_Blad1" xfId="528"/>
    <cellStyle name="Standard_DIAGRAM" xfId="529"/>
    <cellStyle name="Sub-titles" xfId="530"/>
    <cellStyle name="Sub-titles Cols" xfId="531"/>
    <cellStyle name="Sub-titles rows" xfId="532"/>
    <cellStyle name="Table No." xfId="533"/>
    <cellStyle name="Table Title" xfId="534"/>
    <cellStyle name="temp" xfId="535"/>
    <cellStyle name="title1" xfId="536"/>
    <cellStyle name="Titles" xfId="537"/>
    <cellStyle name="Tusental (0)_Blad2" xfId="538"/>
    <cellStyle name="Tusental_Blad2" xfId="539"/>
    <cellStyle name="Valuta (0)_Blad2" xfId="540"/>
    <cellStyle name="Valuta_Blad2" xfId="541"/>
    <cellStyle name="Währung [0]_DIAGRAM" xfId="542"/>
    <cellStyle name="Währung_DIAGRAM" xfId="543"/>
    <cellStyle name="Гиперссылка" xfId="9" builtinId="8"/>
    <cellStyle name="Денежный 2" xfId="544"/>
    <cellStyle name="Обычный" xfId="0" builtinId="0"/>
    <cellStyle name="Обычный 10" xfId="545"/>
    <cellStyle name="Обычный 10 2" xfId="546"/>
    <cellStyle name="Обычный 11" xfId="547"/>
    <cellStyle name="Обычный 2" xfId="4"/>
    <cellStyle name="Обычный 2 2" xfId="8"/>
    <cellStyle name="Обычный 2 3" xfId="548"/>
    <cellStyle name="Обычный 2 4" xfId="549"/>
    <cellStyle name="Обычный 2 5" xfId="550"/>
    <cellStyle name="Обычный 2 6" xfId="551"/>
    <cellStyle name="Обычный 2 7" xfId="552"/>
    <cellStyle name="Обычный 3" xfId="5"/>
    <cellStyle name="Обычный 4" xfId="7"/>
    <cellStyle name="Обычный 5" xfId="1"/>
    <cellStyle name="Обычный 6" xfId="553"/>
    <cellStyle name="Обычный 7" xfId="554"/>
    <cellStyle name="Обычный 8" xfId="555"/>
    <cellStyle name="Обычный 9" xfId="556"/>
    <cellStyle name="Процентный 2" xfId="3"/>
    <cellStyle name="ТЕКСТ" xfId="557"/>
    <cellStyle name="Финансовый" xfId="560" builtinId="3"/>
    <cellStyle name="Финансовый 2" xfId="2"/>
    <cellStyle name="표준_T_A8(통계청_검증결과)" xfId="558"/>
    <cellStyle name="標準_法務省担当表（eigo ） " xfId="55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Объем платных услуг населению в сфере туризма, млн. руб.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[1]Лист2!$A$4</c:f>
              <c:strCache>
                <c:ptCount val="1"/>
                <c:pt idx="0">
                  <c:v>Туристские услуги</c:v>
                </c:pt>
              </c:strCache>
            </c:strRef>
          </c:tx>
          <c:cat>
            <c:numRef>
              <c:f>[1]Лист2!$B$3:$U$3</c:f>
              <c:numCache>
                <c:formatCode>Основной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[1]Лист2!$B$4:$U$4</c:f>
              <c:numCache>
                <c:formatCode>Основной</c:formatCode>
                <c:ptCount val="20"/>
                <c:pt idx="0">
                  <c:v>15156.784</c:v>
                </c:pt>
                <c:pt idx="1">
                  <c:v>18251.163199999999</c:v>
                </c:pt>
                <c:pt idx="2">
                  <c:v>23766.615100000003</c:v>
                </c:pt>
                <c:pt idx="3">
                  <c:v>33848.803200000002</c:v>
                </c:pt>
                <c:pt idx="4">
                  <c:v>45312.019</c:v>
                </c:pt>
                <c:pt idx="5">
                  <c:v>53960.575499999999</c:v>
                </c:pt>
                <c:pt idx="6">
                  <c:v>72975.460800000001</c:v>
                </c:pt>
                <c:pt idx="7">
                  <c:v>78227.589599999992</c:v>
                </c:pt>
                <c:pt idx="8">
                  <c:v>99879</c:v>
                </c:pt>
                <c:pt idx="9">
                  <c:v>112829</c:v>
                </c:pt>
                <c:pt idx="10">
                  <c:v>121545</c:v>
                </c:pt>
                <c:pt idx="11">
                  <c:v>145784</c:v>
                </c:pt>
                <c:pt idx="12">
                  <c:v>147541</c:v>
                </c:pt>
                <c:pt idx="13">
                  <c:v>158252</c:v>
                </c:pt>
                <c:pt idx="14">
                  <c:v>161344</c:v>
                </c:pt>
                <c:pt idx="15">
                  <c:v>166520</c:v>
                </c:pt>
                <c:pt idx="16">
                  <c:v>172090</c:v>
                </c:pt>
                <c:pt idx="17">
                  <c:v>179826</c:v>
                </c:pt>
                <c:pt idx="18">
                  <c:v>91884.154299999995</c:v>
                </c:pt>
                <c:pt idx="19">
                  <c:v>149751.11469999998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[1]Лист2!$A$5</c:f>
              <c:strCache>
                <c:ptCount val="1"/>
                <c:pt idx="0">
                  <c:v>Услуги гостиниц и аналогичных средств размещения</c:v>
                </c:pt>
              </c:strCache>
            </c:strRef>
          </c:tx>
          <c:cat>
            <c:numRef>
              <c:f>[1]Лист2!$B$3:$U$3</c:f>
              <c:numCache>
                <c:formatCode>Основной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[1]Лист2!$B$5:$U$5</c:f>
              <c:numCache>
                <c:formatCode>Основной</c:formatCode>
                <c:ptCount val="20"/>
                <c:pt idx="0">
                  <c:v>32103.638899999998</c:v>
                </c:pt>
                <c:pt idx="1">
                  <c:v>41429.806700000001</c:v>
                </c:pt>
                <c:pt idx="2">
                  <c:v>52341.683899999996</c:v>
                </c:pt>
                <c:pt idx="3">
                  <c:v>60098.123599999999</c:v>
                </c:pt>
                <c:pt idx="4">
                  <c:v>74743.723400000003</c:v>
                </c:pt>
                <c:pt idx="5">
                  <c:v>92479.570500000002</c:v>
                </c:pt>
                <c:pt idx="6">
                  <c:v>107521.6627</c:v>
                </c:pt>
                <c:pt idx="7">
                  <c:v>105903.5567</c:v>
                </c:pt>
                <c:pt idx="8">
                  <c:v>112855</c:v>
                </c:pt>
                <c:pt idx="9">
                  <c:v>125541</c:v>
                </c:pt>
                <c:pt idx="10">
                  <c:v>141012</c:v>
                </c:pt>
                <c:pt idx="11">
                  <c:v>162387</c:v>
                </c:pt>
                <c:pt idx="12">
                  <c:v>175709</c:v>
                </c:pt>
                <c:pt idx="13">
                  <c:v>188992</c:v>
                </c:pt>
                <c:pt idx="14">
                  <c:v>213288</c:v>
                </c:pt>
                <c:pt idx="15">
                  <c:v>219916</c:v>
                </c:pt>
                <c:pt idx="16">
                  <c:v>255708</c:v>
                </c:pt>
                <c:pt idx="17">
                  <c:v>247702</c:v>
                </c:pt>
                <c:pt idx="18">
                  <c:v>183407.27249999999</c:v>
                </c:pt>
                <c:pt idx="19">
                  <c:v>284461.43900000001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[1]Лист2!$A$6</c:f>
              <c:strCache>
                <c:ptCount val="1"/>
                <c:pt idx="0">
                  <c:v>Услуги санаторно-курортных организаций</c:v>
                </c:pt>
              </c:strCache>
            </c:strRef>
          </c:tx>
          <c:cat>
            <c:numRef>
              <c:f>[1]Лист2!$B$3:$U$3</c:f>
              <c:numCache>
                <c:formatCode>Основной</c:formatCod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numCache>
            </c:numRef>
          </c:cat>
          <c:val>
            <c:numRef>
              <c:f>[1]Лист2!$B$6:$U$6</c:f>
              <c:numCache>
                <c:formatCode>Основной</c:formatCode>
                <c:ptCount val="20"/>
                <c:pt idx="0">
                  <c:v>22902.027100000003</c:v>
                </c:pt>
                <c:pt idx="1">
                  <c:v>25770.5834</c:v>
                </c:pt>
                <c:pt idx="2">
                  <c:v>30469.2402</c:v>
                </c:pt>
                <c:pt idx="3">
                  <c:v>36082.436999999998</c:v>
                </c:pt>
                <c:pt idx="4">
                  <c:v>42765.603600000002</c:v>
                </c:pt>
                <c:pt idx="5">
                  <c:v>49158.452899999997</c:v>
                </c:pt>
                <c:pt idx="6">
                  <c:v>58124.686600000001</c:v>
                </c:pt>
                <c:pt idx="7">
                  <c:v>61090.110799999995</c:v>
                </c:pt>
                <c:pt idx="8">
                  <c:v>60460</c:v>
                </c:pt>
                <c:pt idx="9">
                  <c:v>68521</c:v>
                </c:pt>
                <c:pt idx="10">
                  <c:v>75622</c:v>
                </c:pt>
                <c:pt idx="11">
                  <c:v>82444</c:v>
                </c:pt>
                <c:pt idx="12">
                  <c:v>92300</c:v>
                </c:pt>
                <c:pt idx="13">
                  <c:v>110513</c:v>
                </c:pt>
                <c:pt idx="14">
                  <c:v>120009</c:v>
                </c:pt>
                <c:pt idx="15">
                  <c:v>112305</c:v>
                </c:pt>
                <c:pt idx="16">
                  <c:v>129147</c:v>
                </c:pt>
                <c:pt idx="17">
                  <c:v>133873</c:v>
                </c:pt>
                <c:pt idx="18">
                  <c:v>101882.18700000001</c:v>
                </c:pt>
                <c:pt idx="19">
                  <c:v>150677.88339999999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485696"/>
        <c:axId val="266096000"/>
      </c:lineChart>
      <c:catAx>
        <c:axId val="267485696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66096000"/>
        <c:crosses val="autoZero"/>
        <c:auto val="1"/>
        <c:lblAlgn val="ctr"/>
        <c:lblOffset val="100"/>
        <c:noMultiLvlLbl val="0"/>
      </c:catAx>
      <c:valAx>
        <c:axId val="266096000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6748569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'2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&#1057;&#1086;&#1076;&#1077;&#1088;&#1078;&#1072;&#1085;&#1080;&#1077;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hyperlink" Target="#&#1057;&#1086;&#1076;&#1077;&#1088;&#1078;&#1072;&#1085;&#1080;&#107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4</xdr:row>
      <xdr:rowOff>19050</xdr:rowOff>
    </xdr:from>
    <xdr:to>
      <xdr:col>1</xdr:col>
      <xdr:colOff>200025</xdr:colOff>
      <xdr:row>4</xdr:row>
      <xdr:rowOff>171450</xdr:rowOff>
    </xdr:to>
    <xdr:pic>
      <xdr:nvPicPr>
        <xdr:cNvPr id="3" name="Рисунок 2" descr="Ð³ÑÐ°ÑÐ¸Ðº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895350"/>
          <a:ext cx="152400" cy="152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1190625</xdr:colOff>
      <xdr:row>0</xdr:row>
      <xdr:rowOff>0</xdr:rowOff>
    </xdr:from>
    <xdr:ext cx="387480" cy="417267"/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25" y="0"/>
          <a:ext cx="387480" cy="41726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0</xdr:row>
      <xdr:rowOff>0</xdr:rowOff>
    </xdr:from>
    <xdr:ext cx="387480" cy="417267"/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FF00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0"/>
          <a:ext cx="387480" cy="41726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</xdr:row>
      <xdr:rowOff>0</xdr:rowOff>
    </xdr:from>
    <xdr:to>
      <xdr:col>14</xdr:col>
      <xdr:colOff>309563</xdr:colOff>
      <xdr:row>27</xdr:row>
      <xdr:rowOff>180975</xdr:rowOff>
    </xdr:to>
    <xdr:graphicFrame macro="">
      <xdr:nvGraphicFramePr>
        <xdr:cNvPr id="6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83;&#1103;%20&#1075;&#1088;&#1072;&#1092;&#1080;&#1082;&#1072;%207-1g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/>
      <sheetData sheetId="1">
        <row r="3">
          <cell r="B3">
            <v>2002</v>
          </cell>
          <cell r="C3">
            <v>2003</v>
          </cell>
          <cell r="D3">
            <v>2004</v>
          </cell>
          <cell r="E3">
            <v>2005</v>
          </cell>
          <cell r="F3">
            <v>2006</v>
          </cell>
          <cell r="G3">
            <v>2007</v>
          </cell>
          <cell r="H3">
            <v>2008</v>
          </cell>
          <cell r="I3">
            <v>2009</v>
          </cell>
          <cell r="J3">
            <v>2010</v>
          </cell>
          <cell r="K3">
            <v>2011</v>
          </cell>
          <cell r="L3">
            <v>2012</v>
          </cell>
          <cell r="M3">
            <v>2013</v>
          </cell>
          <cell r="N3">
            <v>2014</v>
          </cell>
          <cell r="O3">
            <v>2015</v>
          </cell>
          <cell r="P3">
            <v>2016</v>
          </cell>
          <cell r="Q3">
            <v>2017</v>
          </cell>
          <cell r="R3">
            <v>2018</v>
          </cell>
          <cell r="S3">
            <v>2019</v>
          </cell>
          <cell r="T3">
            <v>2020</v>
          </cell>
          <cell r="U3">
            <v>2021</v>
          </cell>
        </row>
        <row r="4">
          <cell r="A4" t="str">
            <v>Туристские услуги</v>
          </cell>
          <cell r="B4">
            <v>15156.784</v>
          </cell>
          <cell r="C4">
            <v>18251.163199999999</v>
          </cell>
          <cell r="D4">
            <v>23766.615100000003</v>
          </cell>
          <cell r="E4">
            <v>33848.803200000002</v>
          </cell>
          <cell r="F4">
            <v>45312.019</v>
          </cell>
          <cell r="G4">
            <v>53960.575499999999</v>
          </cell>
          <cell r="H4">
            <v>72975.460800000001</v>
          </cell>
          <cell r="I4">
            <v>78227.589599999992</v>
          </cell>
          <cell r="J4">
            <v>99879</v>
          </cell>
          <cell r="K4">
            <v>112829</v>
          </cell>
          <cell r="L4">
            <v>121545</v>
          </cell>
          <cell r="M4">
            <v>145784</v>
          </cell>
          <cell r="N4">
            <v>147541</v>
          </cell>
          <cell r="O4">
            <v>158252</v>
          </cell>
          <cell r="P4">
            <v>161344</v>
          </cell>
          <cell r="Q4">
            <v>166520</v>
          </cell>
          <cell r="R4">
            <v>172090</v>
          </cell>
          <cell r="S4">
            <v>179826</v>
          </cell>
          <cell r="T4">
            <v>91884.154299999995</v>
          </cell>
          <cell r="U4">
            <v>149751.11469999998</v>
          </cell>
        </row>
        <row r="5">
          <cell r="A5" t="str">
            <v>Услуги гостиниц и аналогичных средств размещения</v>
          </cell>
          <cell r="B5">
            <v>32103.638899999998</v>
          </cell>
          <cell r="C5">
            <v>41429.806700000001</v>
          </cell>
          <cell r="D5">
            <v>52341.683899999996</v>
          </cell>
          <cell r="E5">
            <v>60098.123599999999</v>
          </cell>
          <cell r="F5">
            <v>74743.723400000003</v>
          </cell>
          <cell r="G5">
            <v>92479.570500000002</v>
          </cell>
          <cell r="H5">
            <v>107521.6627</v>
          </cell>
          <cell r="I5">
            <v>105903.5567</v>
          </cell>
          <cell r="J5">
            <v>112855</v>
          </cell>
          <cell r="K5">
            <v>125541</v>
          </cell>
          <cell r="L5">
            <v>141012</v>
          </cell>
          <cell r="M5">
            <v>162387</v>
          </cell>
          <cell r="N5">
            <v>175709</v>
          </cell>
          <cell r="O5">
            <v>188992</v>
          </cell>
          <cell r="P5">
            <v>213288</v>
          </cell>
          <cell r="Q5">
            <v>219916</v>
          </cell>
          <cell r="R5">
            <v>255708</v>
          </cell>
          <cell r="S5">
            <v>247702</v>
          </cell>
          <cell r="T5">
            <v>183407.27249999999</v>
          </cell>
          <cell r="U5">
            <v>284461.43900000001</v>
          </cell>
        </row>
        <row r="6">
          <cell r="A6" t="str">
            <v>Услуги санаторно-курортных организаций</v>
          </cell>
          <cell r="B6">
            <v>22902.027100000003</v>
          </cell>
          <cell r="C6">
            <v>25770.5834</v>
          </cell>
          <cell r="D6">
            <v>30469.2402</v>
          </cell>
          <cell r="E6">
            <v>36082.436999999998</v>
          </cell>
          <cell r="F6">
            <v>42765.603600000002</v>
          </cell>
          <cell r="G6">
            <v>49158.452899999997</v>
          </cell>
          <cell r="H6">
            <v>58124.686600000001</v>
          </cell>
          <cell r="I6">
            <v>61090.110799999995</v>
          </cell>
          <cell r="J6">
            <v>60460</v>
          </cell>
          <cell r="K6">
            <v>68521</v>
          </cell>
          <cell r="L6">
            <v>75622</v>
          </cell>
          <cell r="M6">
            <v>82444</v>
          </cell>
          <cell r="N6">
            <v>92300</v>
          </cell>
          <cell r="O6">
            <v>110513</v>
          </cell>
          <cell r="P6">
            <v>120009</v>
          </cell>
          <cell r="Q6">
            <v>112305</v>
          </cell>
          <cell r="R6">
            <v>129147</v>
          </cell>
          <cell r="S6">
            <v>133873</v>
          </cell>
          <cell r="T6">
            <v>101882.18700000001</v>
          </cell>
          <cell r="U6">
            <v>150677.88339999999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"/>
  <sheetViews>
    <sheetView showGridLines="0" tabSelected="1" zoomScaleNormal="100" workbookViewId="0">
      <selection activeCell="C17" sqref="C17"/>
    </sheetView>
  </sheetViews>
  <sheetFormatPr defaultRowHeight="14.4"/>
  <cols>
    <col min="1" max="1" width="6.5546875" customWidth="1"/>
    <col min="2" max="2" width="3.88671875" customWidth="1"/>
    <col min="3" max="3" width="102.77734375" customWidth="1"/>
    <col min="4" max="4" width="6.44140625" customWidth="1"/>
    <col min="5" max="5" width="35.109375" customWidth="1"/>
  </cols>
  <sheetData>
    <row r="1" spans="1:3" ht="17.399999999999999">
      <c r="A1" s="59" t="s">
        <v>0</v>
      </c>
      <c r="B1" s="59"/>
      <c r="C1" s="6"/>
    </row>
    <row r="2" spans="1:3" ht="15.6">
      <c r="A2" s="6"/>
      <c r="B2" s="6"/>
      <c r="C2" s="7"/>
    </row>
    <row r="3" spans="1:3" ht="17.399999999999999">
      <c r="A3" s="6"/>
      <c r="B3" s="6"/>
      <c r="C3" s="58" t="s">
        <v>62</v>
      </c>
    </row>
    <row r="4" spans="1:3" ht="15.6">
      <c r="A4" s="61" t="s">
        <v>1</v>
      </c>
      <c r="B4" s="61"/>
      <c r="C4" s="22" t="s">
        <v>74</v>
      </c>
    </row>
    <row r="5" spans="1:3" ht="15.6">
      <c r="A5" s="61" t="s">
        <v>2</v>
      </c>
      <c r="B5" s="61"/>
      <c r="C5" s="22" t="s">
        <v>75</v>
      </c>
    </row>
    <row r="6" spans="1:3" ht="15.75" customHeight="1">
      <c r="A6" s="61"/>
      <c r="B6" s="61"/>
      <c r="C6" s="22"/>
    </row>
    <row r="7" spans="1:3" ht="15.6">
      <c r="A7" s="61"/>
      <c r="B7" s="61"/>
      <c r="C7" s="22"/>
    </row>
    <row r="8" spans="1:3" ht="46.8">
      <c r="A8" s="61"/>
      <c r="B8" s="61"/>
      <c r="C8" s="87" t="s">
        <v>81</v>
      </c>
    </row>
    <row r="9" spans="1:3" ht="15.6">
      <c r="A9" s="61"/>
      <c r="B9" s="61"/>
      <c r="C9" s="22"/>
    </row>
    <row r="10" spans="1:3" ht="17.399999999999999">
      <c r="C10" s="58"/>
    </row>
    <row r="11" spans="1:3" ht="15.6">
      <c r="A11" s="61"/>
      <c r="B11" s="61"/>
      <c r="C11" s="22"/>
    </row>
    <row r="12" spans="1:3" ht="15.6">
      <c r="A12" s="61"/>
      <c r="B12" s="61"/>
      <c r="C12" s="8" t="s">
        <v>3</v>
      </c>
    </row>
    <row r="13" spans="1:3" ht="15.6">
      <c r="A13" s="62"/>
      <c r="B13" s="62"/>
      <c r="C13" s="9" t="s">
        <v>63</v>
      </c>
    </row>
    <row r="14" spans="1:3" ht="15.6">
      <c r="A14" s="61"/>
      <c r="B14" s="61"/>
      <c r="C14" s="9" t="s">
        <v>73</v>
      </c>
    </row>
    <row r="15" spans="1:3" ht="15.6">
      <c r="A15" s="61"/>
      <c r="B15" s="61"/>
    </row>
    <row r="16" spans="1:3" ht="15.6">
      <c r="C16" s="6" t="s">
        <v>79</v>
      </c>
    </row>
    <row r="17" spans="3:3" ht="15.6">
      <c r="C17" s="9" t="s">
        <v>80</v>
      </c>
    </row>
  </sheetData>
  <hyperlinks>
    <hyperlink ref="C4" location="'1'!A1" display="Основные показатели деятельности коллективных средств размещения"/>
    <hyperlink ref="C5" location="'2'!A1" display="Численность размещенных лиц в коллективных средствах размещения"/>
  </hyperlinks>
  <pageMargins left="0.7" right="0.7" top="0.75" bottom="0.75" header="0.3" footer="0.3"/>
  <pageSetup paperSize="9" scale="74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5" sqref="C25"/>
    </sheetView>
  </sheetViews>
  <sheetFormatPr defaultColWidth="9.109375" defaultRowHeight="14.4"/>
  <cols>
    <col min="1" max="1" width="31.6640625" style="31" customWidth="1"/>
    <col min="2" max="2" width="10.33203125" style="31" customWidth="1"/>
    <col min="3" max="16384" width="9.109375" style="31"/>
  </cols>
  <sheetData>
    <row r="1" spans="1:3" ht="15.6">
      <c r="A1" s="86" t="s">
        <v>45</v>
      </c>
      <c r="B1" s="86"/>
      <c r="C1" s="86"/>
    </row>
    <row r="2" spans="1:3" ht="28.2">
      <c r="A2" s="33" t="s">
        <v>41</v>
      </c>
      <c r="B2" s="41">
        <v>100585</v>
      </c>
      <c r="C2" s="35">
        <v>100</v>
      </c>
    </row>
    <row r="3" spans="1:3">
      <c r="A3" s="33" t="s">
        <v>23</v>
      </c>
      <c r="B3" s="41">
        <v>15841</v>
      </c>
      <c r="C3" s="36">
        <f t="shared" ref="C3:C13" si="0">B3/$B$2*100</f>
        <v>15.748869115673312</v>
      </c>
    </row>
    <row r="4" spans="1:3">
      <c r="A4" s="33" t="s">
        <v>32</v>
      </c>
      <c r="B4" s="41">
        <v>12593</v>
      </c>
      <c r="C4" s="36">
        <f t="shared" si="0"/>
        <v>12.519759407466321</v>
      </c>
    </row>
    <row r="5" spans="1:3">
      <c r="A5" s="33" t="s">
        <v>9</v>
      </c>
      <c r="B5" s="41">
        <v>9700</v>
      </c>
      <c r="C5" s="36">
        <f t="shared" si="0"/>
        <v>9.6435850275886068</v>
      </c>
    </row>
    <row r="6" spans="1:3">
      <c r="A6" s="33" t="s">
        <v>13</v>
      </c>
      <c r="B6" s="41">
        <v>8146</v>
      </c>
      <c r="C6" s="36">
        <f t="shared" si="0"/>
        <v>8.0986230551275042</v>
      </c>
    </row>
    <row r="7" spans="1:3">
      <c r="A7" s="33" t="s">
        <v>31</v>
      </c>
      <c r="B7" s="41">
        <v>5145</v>
      </c>
      <c r="C7" s="36">
        <f t="shared" si="0"/>
        <v>5.1150768007158129</v>
      </c>
    </row>
    <row r="8" spans="1:3">
      <c r="A8" s="33" t="s">
        <v>10</v>
      </c>
      <c r="B8" s="41">
        <v>3986</v>
      </c>
      <c r="C8" s="36">
        <f t="shared" si="0"/>
        <v>3.9628175175224936</v>
      </c>
    </row>
    <row r="9" spans="1:3">
      <c r="A9" s="33" t="s">
        <v>30</v>
      </c>
      <c r="B9" s="41">
        <v>3723</v>
      </c>
      <c r="C9" s="36">
        <f t="shared" si="0"/>
        <v>3.7013471193517922</v>
      </c>
    </row>
    <row r="10" spans="1:3">
      <c r="A10" s="33" t="s">
        <v>25</v>
      </c>
      <c r="B10" s="41">
        <v>3492</v>
      </c>
      <c r="C10" s="36">
        <f t="shared" si="0"/>
        <v>3.471690609931898</v>
      </c>
    </row>
    <row r="11" spans="1:3">
      <c r="A11" s="33" t="s">
        <v>11</v>
      </c>
      <c r="B11" s="41">
        <v>2635</v>
      </c>
      <c r="C11" s="36">
        <f t="shared" si="0"/>
        <v>2.6196749018243275</v>
      </c>
    </row>
    <row r="12" spans="1:3">
      <c r="A12" s="33" t="s">
        <v>21</v>
      </c>
      <c r="B12" s="41">
        <v>2551</v>
      </c>
      <c r="C12" s="36">
        <f t="shared" si="0"/>
        <v>2.5361634438534573</v>
      </c>
    </row>
    <row r="13" spans="1:3">
      <c r="A13" s="33" t="s">
        <v>39</v>
      </c>
      <c r="B13" s="37">
        <v>32773</v>
      </c>
      <c r="C13" s="36">
        <f t="shared" si="0"/>
        <v>32.582393000944478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X16" sqref="X16"/>
    </sheetView>
  </sheetViews>
  <sheetFormatPr defaultColWidth="9.109375" defaultRowHeight="14.4"/>
  <cols>
    <col min="1" max="1" width="31.6640625" style="31" customWidth="1"/>
    <col min="2" max="2" width="10.33203125" style="31" customWidth="1"/>
    <col min="3" max="16384" width="9.109375" style="31"/>
  </cols>
  <sheetData>
    <row r="1" spans="1:3" ht="15.6">
      <c r="A1" s="86" t="s">
        <v>43</v>
      </c>
      <c r="B1" s="86"/>
      <c r="C1" s="86"/>
    </row>
    <row r="2" spans="1:3" ht="28.2">
      <c r="A2" s="33" t="s">
        <v>41</v>
      </c>
      <c r="B2" s="40">
        <v>14486</v>
      </c>
      <c r="C2" s="35">
        <v>100</v>
      </c>
    </row>
    <row r="3" spans="1:3">
      <c r="A3" s="33" t="s">
        <v>18</v>
      </c>
      <c r="B3" s="42">
        <v>2441</v>
      </c>
      <c r="C3" s="36">
        <f t="shared" ref="C3:C13" si="0">B3/$B$2*100</f>
        <v>16.850752450641998</v>
      </c>
    </row>
    <row r="4" spans="1:3">
      <c r="A4" s="33" t="s">
        <v>23</v>
      </c>
      <c r="B4" s="42">
        <v>2239</v>
      </c>
      <c r="C4" s="36">
        <f t="shared" si="0"/>
        <v>15.456302637028854</v>
      </c>
    </row>
    <row r="5" spans="1:3">
      <c r="A5" s="33" t="s">
        <v>13</v>
      </c>
      <c r="B5" s="42">
        <v>1788</v>
      </c>
      <c r="C5" s="36">
        <f t="shared" si="0"/>
        <v>12.342951815546044</v>
      </c>
    </row>
    <row r="6" spans="1:3">
      <c r="A6" s="33" t="s">
        <v>19</v>
      </c>
      <c r="B6" s="42">
        <v>1777</v>
      </c>
      <c r="C6" s="36">
        <f t="shared" si="0"/>
        <v>12.26701642965622</v>
      </c>
    </row>
    <row r="7" spans="1:3">
      <c r="A7" s="33" t="s">
        <v>32</v>
      </c>
      <c r="B7" s="42">
        <v>819</v>
      </c>
      <c r="C7" s="36">
        <f t="shared" si="0"/>
        <v>5.6537346403423996</v>
      </c>
    </row>
    <row r="8" spans="1:3">
      <c r="A8" s="33" t="s">
        <v>9</v>
      </c>
      <c r="B8" s="42">
        <v>777</v>
      </c>
      <c r="C8" s="36">
        <f>B8/$B$2*100</f>
        <v>5.3637995305812511</v>
      </c>
    </row>
    <row r="9" spans="1:3">
      <c r="A9" s="33" t="s">
        <v>31</v>
      </c>
      <c r="B9" s="42">
        <v>764</v>
      </c>
      <c r="C9" s="36">
        <f>B9/$B$2*100</f>
        <v>5.2740577108932758</v>
      </c>
    </row>
    <row r="10" spans="1:3">
      <c r="A10" s="33" t="s">
        <v>52</v>
      </c>
      <c r="B10" s="42">
        <v>461</v>
      </c>
      <c r="C10" s="36">
        <f>B10/$B$2*100</f>
        <v>3.1823829904735605</v>
      </c>
    </row>
    <row r="11" spans="1:3">
      <c r="A11" s="33" t="s">
        <v>10</v>
      </c>
      <c r="B11" s="42">
        <v>278</v>
      </c>
      <c r="C11" s="36">
        <f>B11/$B$2*100</f>
        <v>1.9190942979428411</v>
      </c>
    </row>
    <row r="12" spans="1:3">
      <c r="A12" s="33" t="s">
        <v>27</v>
      </c>
      <c r="B12" s="42">
        <v>213</v>
      </c>
      <c r="C12" s="36">
        <f t="shared" ref="C12" si="1">B12/$B$2*100</f>
        <v>1.4703851995029684</v>
      </c>
    </row>
    <row r="13" spans="1:3">
      <c r="A13" s="33" t="s">
        <v>39</v>
      </c>
      <c r="B13" s="37">
        <v>2929</v>
      </c>
      <c r="C13" s="36">
        <f t="shared" si="0"/>
        <v>20.219522297390586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12" sqref="G12"/>
    </sheetView>
  </sheetViews>
  <sheetFormatPr defaultColWidth="9.109375" defaultRowHeight="14.4"/>
  <cols>
    <col min="1" max="1" width="31.6640625" style="31" customWidth="1"/>
    <col min="2" max="2" width="10.33203125" style="31" customWidth="1"/>
    <col min="3" max="16384" width="9.109375" style="31"/>
  </cols>
  <sheetData>
    <row r="1" spans="1:3" ht="15.6">
      <c r="A1" s="86" t="s">
        <v>42</v>
      </c>
      <c r="B1" s="86"/>
      <c r="C1" s="86"/>
    </row>
    <row r="2" spans="1:3" ht="28.2">
      <c r="A2" s="33" t="s">
        <v>41</v>
      </c>
      <c r="B2" s="41">
        <v>139114</v>
      </c>
      <c r="C2" s="35">
        <v>100</v>
      </c>
    </row>
    <row r="3" spans="1:3">
      <c r="A3" s="33" t="s">
        <v>13</v>
      </c>
      <c r="B3" s="41">
        <v>41513</v>
      </c>
      <c r="C3" s="36">
        <f t="shared" ref="C3:C13" si="0">B3/$B$2*100</f>
        <v>29.840993717382862</v>
      </c>
    </row>
    <row r="4" spans="1:3">
      <c r="A4" s="33" t="s">
        <v>9</v>
      </c>
      <c r="B4" s="41">
        <v>19583</v>
      </c>
      <c r="C4" s="36">
        <f>B4/$B$2*100</f>
        <v>14.076944089020515</v>
      </c>
    </row>
    <row r="5" spans="1:3">
      <c r="A5" s="33" t="s">
        <v>23</v>
      </c>
      <c r="B5" s="41">
        <v>10687</v>
      </c>
      <c r="C5" s="36">
        <f>B5/$B$2*100</f>
        <v>7.6821887085411964</v>
      </c>
    </row>
    <row r="6" spans="1:3">
      <c r="A6" s="33" t="s">
        <v>20</v>
      </c>
      <c r="B6" s="41">
        <v>9508</v>
      </c>
      <c r="C6" s="36">
        <f t="shared" si="0"/>
        <v>6.8346823468522224</v>
      </c>
    </row>
    <row r="7" spans="1:3">
      <c r="A7" s="33" t="s">
        <v>32</v>
      </c>
      <c r="B7" s="41">
        <v>7207</v>
      </c>
      <c r="C7" s="36">
        <f>B7/$B$2*100</f>
        <v>5.1806432134795921</v>
      </c>
    </row>
    <row r="8" spans="1:3">
      <c r="A8" s="33" t="s">
        <v>19</v>
      </c>
      <c r="B8" s="41">
        <v>5835</v>
      </c>
      <c r="C8" s="36">
        <f>B8/$B$2*100</f>
        <v>4.1944017137024305</v>
      </c>
    </row>
    <row r="9" spans="1:3">
      <c r="A9" s="33" t="s">
        <v>30</v>
      </c>
      <c r="B9" s="41">
        <v>3405</v>
      </c>
      <c r="C9" s="36">
        <f>B9/$B$2*100</f>
        <v>2.4476328766335524</v>
      </c>
    </row>
    <row r="10" spans="1:3">
      <c r="A10" s="33" t="s">
        <v>10</v>
      </c>
      <c r="B10" s="41">
        <v>3092</v>
      </c>
      <c r="C10" s="36">
        <f t="shared" si="0"/>
        <v>2.2226375490604826</v>
      </c>
    </row>
    <row r="11" spans="1:3">
      <c r="A11" s="33" t="s">
        <v>18</v>
      </c>
      <c r="B11" s="41">
        <v>2839</v>
      </c>
      <c r="C11" s="36">
        <f>B11/$B$2*100</f>
        <v>2.0407723162298543</v>
      </c>
    </row>
    <row r="12" spans="1:3">
      <c r="A12" s="33" t="s">
        <v>25</v>
      </c>
      <c r="B12" s="41">
        <v>2757</v>
      </c>
      <c r="C12" s="36">
        <f t="shared" si="0"/>
        <v>1.9818278534151845</v>
      </c>
    </row>
    <row r="13" spans="1:3">
      <c r="A13" s="33" t="s">
        <v>39</v>
      </c>
      <c r="B13" s="37">
        <v>32688</v>
      </c>
      <c r="C13" s="36">
        <f t="shared" si="0"/>
        <v>23.497275615682103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C23" sqref="C23"/>
    </sheetView>
  </sheetViews>
  <sheetFormatPr defaultColWidth="9.109375" defaultRowHeight="14.4"/>
  <cols>
    <col min="1" max="1" width="31.6640625" style="31" customWidth="1"/>
    <col min="2" max="2" width="10.33203125" style="31" customWidth="1"/>
    <col min="3" max="16384" width="9.109375" style="31"/>
  </cols>
  <sheetData>
    <row r="1" spans="1:3" ht="15.6">
      <c r="A1" s="86" t="s">
        <v>40</v>
      </c>
      <c r="B1" s="86"/>
      <c r="C1" s="86"/>
    </row>
    <row r="2" spans="1:3" ht="28.2">
      <c r="A2" s="33" t="s">
        <v>41</v>
      </c>
      <c r="B2" s="40">
        <v>384260</v>
      </c>
      <c r="C2" s="35">
        <v>100</v>
      </c>
    </row>
    <row r="3" spans="1:3">
      <c r="A3" s="33" t="s">
        <v>25</v>
      </c>
      <c r="B3" s="41">
        <v>64562</v>
      </c>
      <c r="C3" s="36">
        <f t="shared" ref="C3:C13" si="0">B3/$B$2*100</f>
        <v>16.801644719721022</v>
      </c>
    </row>
    <row r="4" spans="1:3">
      <c r="A4" s="33" t="s">
        <v>9</v>
      </c>
      <c r="B4" s="41">
        <v>26844</v>
      </c>
      <c r="C4" s="36">
        <f>B4/$B$2*100</f>
        <v>6.9858949669494619</v>
      </c>
    </row>
    <row r="5" spans="1:3">
      <c r="A5" s="33" t="s">
        <v>10</v>
      </c>
      <c r="B5" s="41">
        <v>24783</v>
      </c>
      <c r="C5" s="36">
        <f t="shared" si="0"/>
        <v>6.4495393743819296</v>
      </c>
    </row>
    <row r="6" spans="1:3">
      <c r="A6" s="33" t="s">
        <v>14</v>
      </c>
      <c r="B6" s="41">
        <v>22012</v>
      </c>
      <c r="C6" s="36">
        <f t="shared" si="0"/>
        <v>5.7284130536615834</v>
      </c>
    </row>
    <row r="7" spans="1:3">
      <c r="A7" s="33" t="s">
        <v>32</v>
      </c>
      <c r="B7" s="41">
        <v>20155</v>
      </c>
      <c r="C7" s="36">
        <f t="shared" si="0"/>
        <v>5.2451465153802115</v>
      </c>
    </row>
    <row r="8" spans="1:3">
      <c r="A8" s="33" t="s">
        <v>15</v>
      </c>
      <c r="B8" s="41">
        <v>16461</v>
      </c>
      <c r="C8" s="36">
        <f t="shared" si="0"/>
        <v>4.283818248061209</v>
      </c>
    </row>
    <row r="9" spans="1:3">
      <c r="A9" s="33" t="s">
        <v>13</v>
      </c>
      <c r="B9" s="41">
        <v>13781</v>
      </c>
      <c r="C9" s="36">
        <f t="shared" si="0"/>
        <v>3.5863738093998858</v>
      </c>
    </row>
    <row r="10" spans="1:3">
      <c r="A10" s="33" t="s">
        <v>11</v>
      </c>
      <c r="B10" s="41">
        <v>12364</v>
      </c>
      <c r="C10" s="36">
        <f t="shared" si="0"/>
        <v>3.2176130744808207</v>
      </c>
    </row>
    <row r="11" spans="1:3">
      <c r="A11" s="33" t="s">
        <v>17</v>
      </c>
      <c r="B11" s="41">
        <v>10778</v>
      </c>
      <c r="C11" s="36">
        <f>B11/$B$2*100</f>
        <v>2.8048717014521416</v>
      </c>
    </row>
    <row r="12" spans="1:3">
      <c r="A12" s="33" t="s">
        <v>30</v>
      </c>
      <c r="B12" s="41">
        <v>10327</v>
      </c>
      <c r="C12" s="36">
        <f t="shared" si="0"/>
        <v>2.6875032530057772</v>
      </c>
    </row>
    <row r="13" spans="1:3">
      <c r="A13" s="33" t="s">
        <v>39</v>
      </c>
      <c r="B13" s="37">
        <v>162193</v>
      </c>
      <c r="C13" s="36">
        <f t="shared" si="0"/>
        <v>42.209181283505956</v>
      </c>
    </row>
    <row r="99" spans="1:3" ht="15.6">
      <c r="A99" s="86" t="s">
        <v>42</v>
      </c>
      <c r="B99" s="86"/>
      <c r="C99" s="86"/>
    </row>
    <row r="100" spans="1:3" ht="28.2">
      <c r="A100" s="33" t="s">
        <v>41</v>
      </c>
      <c r="B100" s="38">
        <v>324745</v>
      </c>
      <c r="C100" s="35">
        <v>100</v>
      </c>
    </row>
    <row r="101" spans="1:3">
      <c r="A101" s="33" t="s">
        <v>13</v>
      </c>
      <c r="B101" s="38">
        <v>103207</v>
      </c>
      <c r="C101" s="36">
        <f t="shared" ref="C101:C111" si="1">B101/$B$100*100</f>
        <v>31.780935811174921</v>
      </c>
    </row>
    <row r="102" spans="1:3">
      <c r="A102" s="33" t="s">
        <v>9</v>
      </c>
      <c r="B102" s="38">
        <v>38096</v>
      </c>
      <c r="C102" s="36">
        <f t="shared" si="1"/>
        <v>11.731050516559147</v>
      </c>
    </row>
    <row r="103" spans="1:3">
      <c r="A103" s="33" t="s">
        <v>23</v>
      </c>
      <c r="B103" s="38">
        <v>20173</v>
      </c>
      <c r="C103" s="36">
        <f t="shared" si="1"/>
        <v>6.2119509153335697</v>
      </c>
    </row>
    <row r="104" spans="1:3">
      <c r="A104" s="33" t="s">
        <v>25</v>
      </c>
      <c r="B104" s="38">
        <v>15758</v>
      </c>
      <c r="C104" s="36">
        <f t="shared" si="1"/>
        <v>4.8524226700949979</v>
      </c>
    </row>
    <row r="105" spans="1:3">
      <c r="A105" s="33" t="s">
        <v>10</v>
      </c>
      <c r="B105" s="38">
        <v>15478</v>
      </c>
      <c r="C105" s="36">
        <f t="shared" si="1"/>
        <v>4.7662011732282252</v>
      </c>
    </row>
    <row r="106" spans="1:3">
      <c r="A106" s="33" t="s">
        <v>19</v>
      </c>
      <c r="B106" s="38">
        <v>13402</v>
      </c>
      <c r="C106" s="36">
        <f t="shared" si="1"/>
        <v>4.1269303607445842</v>
      </c>
    </row>
    <row r="107" spans="1:3">
      <c r="A107" s="33" t="s">
        <v>32</v>
      </c>
      <c r="B107" s="38">
        <v>9787</v>
      </c>
      <c r="C107" s="36">
        <f t="shared" si="1"/>
        <v>3.0137492494110765</v>
      </c>
    </row>
    <row r="108" spans="1:3">
      <c r="A108" s="33" t="s">
        <v>22</v>
      </c>
      <c r="B108" s="38">
        <v>7600</v>
      </c>
      <c r="C108" s="36">
        <f t="shared" si="1"/>
        <v>2.3402977720981077</v>
      </c>
    </row>
    <row r="109" spans="1:3">
      <c r="A109" s="33" t="s">
        <v>30</v>
      </c>
      <c r="B109" s="38">
        <v>7086</v>
      </c>
      <c r="C109" s="36">
        <f t="shared" si="1"/>
        <v>2.1820197385641045</v>
      </c>
    </row>
    <row r="110" spans="1:3">
      <c r="A110" s="33" t="s">
        <v>11</v>
      </c>
      <c r="B110" s="38">
        <v>6082</v>
      </c>
      <c r="C110" s="36">
        <f t="shared" si="1"/>
        <v>1.8728540855132487</v>
      </c>
    </row>
    <row r="111" spans="1:3">
      <c r="A111" s="33" t="s">
        <v>39</v>
      </c>
      <c r="B111" s="39">
        <f>B100-B101-B102-B103-B104-B105-B106-B107-B108-B109-B110</f>
        <v>88076</v>
      </c>
      <c r="C111" s="36">
        <f t="shared" si="1"/>
        <v>27.121587707278017</v>
      </c>
    </row>
    <row r="114" spans="1:3" ht="15.6">
      <c r="A114" s="86" t="s">
        <v>43</v>
      </c>
      <c r="B114" s="86"/>
      <c r="C114" s="86"/>
    </row>
    <row r="115" spans="1:3" ht="28.2">
      <c r="A115" s="33" t="s">
        <v>41</v>
      </c>
      <c r="B115" s="38">
        <v>49767</v>
      </c>
      <c r="C115" s="35">
        <v>100</v>
      </c>
    </row>
    <row r="116" spans="1:3">
      <c r="A116" s="33" t="s">
        <v>18</v>
      </c>
      <c r="B116" s="38">
        <v>15115</v>
      </c>
      <c r="C116" s="36">
        <f t="shared" ref="C116:C126" si="2">B116/$B$115*100</f>
        <v>30.371531336025882</v>
      </c>
    </row>
    <row r="117" spans="1:3">
      <c r="A117" s="33" t="s">
        <v>23</v>
      </c>
      <c r="B117" s="38">
        <v>9299</v>
      </c>
      <c r="C117" s="36">
        <f t="shared" si="2"/>
        <v>18.685072437559025</v>
      </c>
    </row>
    <row r="118" spans="1:3">
      <c r="A118" s="33" t="s">
        <v>13</v>
      </c>
      <c r="B118" s="38">
        <v>3587</v>
      </c>
      <c r="C118" s="36">
        <f t="shared" si="2"/>
        <v>7.2075873570840105</v>
      </c>
    </row>
    <row r="119" spans="1:3">
      <c r="A119" s="33" t="s">
        <v>32</v>
      </c>
      <c r="B119" s="38">
        <v>3414</v>
      </c>
      <c r="C119" s="36">
        <f t="shared" si="2"/>
        <v>6.8599674483091206</v>
      </c>
    </row>
    <row r="120" spans="1:3">
      <c r="A120" s="33" t="s">
        <v>25</v>
      </c>
      <c r="B120" s="38">
        <v>2297</v>
      </c>
      <c r="C120" s="36">
        <f t="shared" si="2"/>
        <v>4.6155082685313564</v>
      </c>
    </row>
    <row r="121" spans="1:3">
      <c r="A121" s="33" t="s">
        <v>19</v>
      </c>
      <c r="B121" s="38">
        <v>1556</v>
      </c>
      <c r="C121" s="36">
        <f t="shared" si="2"/>
        <v>3.1265698153394821</v>
      </c>
    </row>
    <row r="122" spans="1:3">
      <c r="A122" s="33" t="s">
        <v>10</v>
      </c>
      <c r="B122" s="38">
        <v>1534</v>
      </c>
      <c r="C122" s="36">
        <f t="shared" si="2"/>
        <v>3.0823638153796691</v>
      </c>
    </row>
    <row r="123" spans="1:3">
      <c r="A123" s="33" t="s">
        <v>20</v>
      </c>
      <c r="B123" s="38">
        <v>1422</v>
      </c>
      <c r="C123" s="36">
        <f t="shared" si="2"/>
        <v>2.8573150883115317</v>
      </c>
    </row>
    <row r="124" spans="1:3">
      <c r="A124" s="33" t="s">
        <v>9</v>
      </c>
      <c r="B124" s="38">
        <v>997</v>
      </c>
      <c r="C124" s="36">
        <f t="shared" si="2"/>
        <v>2.0033355436333311</v>
      </c>
    </row>
    <row r="125" spans="1:3">
      <c r="A125" s="33" t="s">
        <v>44</v>
      </c>
      <c r="B125" s="38">
        <v>795</v>
      </c>
      <c r="C125" s="36">
        <f t="shared" si="2"/>
        <v>1.5974440894568689</v>
      </c>
    </row>
    <row r="126" spans="1:3">
      <c r="A126" s="33" t="s">
        <v>39</v>
      </c>
      <c r="B126" s="39">
        <f>B115-B116-B117-B118-B119-B120-B121-B122-B123-B124-B125</f>
        <v>9751</v>
      </c>
      <c r="C126" s="36">
        <f t="shared" si="2"/>
        <v>19.593304800369722</v>
      </c>
    </row>
    <row r="128" spans="1:3" ht="15.6">
      <c r="A128" s="86" t="s">
        <v>45</v>
      </c>
      <c r="B128" s="86"/>
      <c r="C128" s="86"/>
    </row>
    <row r="129" spans="1:3" ht="28.2">
      <c r="A129" s="33" t="s">
        <v>41</v>
      </c>
      <c r="B129" s="38">
        <v>238854</v>
      </c>
      <c r="C129" s="35">
        <v>100</v>
      </c>
    </row>
    <row r="130" spans="1:3">
      <c r="A130" s="33" t="s">
        <v>23</v>
      </c>
      <c r="B130" s="38">
        <v>30575</v>
      </c>
      <c r="C130" s="36">
        <f t="shared" ref="C130:C140" si="3">B130/$B$129*100</f>
        <v>12.80070670786338</v>
      </c>
    </row>
    <row r="131" spans="1:3">
      <c r="A131" s="33" t="s">
        <v>9</v>
      </c>
      <c r="B131" s="38">
        <v>30165</v>
      </c>
      <c r="C131" s="36">
        <f t="shared" si="3"/>
        <v>12.629053731568238</v>
      </c>
    </row>
    <row r="132" spans="1:3">
      <c r="A132" s="33" t="s">
        <v>10</v>
      </c>
      <c r="B132" s="38">
        <v>24403</v>
      </c>
      <c r="C132" s="36">
        <f t="shared" si="3"/>
        <v>10.216701415927721</v>
      </c>
    </row>
    <row r="133" spans="1:3">
      <c r="A133" s="33" t="s">
        <v>25</v>
      </c>
      <c r="B133" s="38">
        <v>16950</v>
      </c>
      <c r="C133" s="36">
        <f t="shared" si="3"/>
        <v>7.0963852395187015</v>
      </c>
    </row>
    <row r="134" spans="1:3">
      <c r="A134" s="33" t="s">
        <v>13</v>
      </c>
      <c r="B134" s="38">
        <v>15852</v>
      </c>
      <c r="C134" s="36">
        <f t="shared" si="3"/>
        <v>6.6366901956843929</v>
      </c>
    </row>
    <row r="135" spans="1:3">
      <c r="A135" s="33" t="s">
        <v>15</v>
      </c>
      <c r="B135" s="38">
        <v>13271</v>
      </c>
      <c r="C135" s="36">
        <f t="shared" si="3"/>
        <v>5.5561137766166784</v>
      </c>
    </row>
    <row r="136" spans="1:3">
      <c r="A136" s="33" t="s">
        <v>11</v>
      </c>
      <c r="B136" s="38">
        <v>9364</v>
      </c>
      <c r="C136" s="36">
        <f t="shared" si="3"/>
        <v>3.9203865122627213</v>
      </c>
    </row>
    <row r="137" spans="1:3">
      <c r="A137" s="33" t="s">
        <v>34</v>
      </c>
      <c r="B137" s="38">
        <v>8161</v>
      </c>
      <c r="C137" s="36">
        <f t="shared" si="3"/>
        <v>3.4167315598650223</v>
      </c>
    </row>
    <row r="138" spans="1:3">
      <c r="A138" s="33" t="s">
        <v>32</v>
      </c>
      <c r="B138" s="38">
        <v>7637</v>
      </c>
      <c r="C138" s="36">
        <f t="shared" si="3"/>
        <v>3.1973506828439127</v>
      </c>
    </row>
    <row r="139" spans="1:3">
      <c r="A139" s="33" t="s">
        <v>16</v>
      </c>
      <c r="B139" s="38">
        <v>7440</v>
      </c>
      <c r="C139" s="36">
        <f t="shared" si="3"/>
        <v>3.1148735210630765</v>
      </c>
    </row>
    <row r="140" spans="1:3">
      <c r="A140" s="33" t="s">
        <v>39</v>
      </c>
      <c r="B140" s="39">
        <f>B129-B130-B131-B132-B133-B134-B135-B136-B137-B138-B139</f>
        <v>75036</v>
      </c>
      <c r="C140" s="36">
        <f t="shared" si="3"/>
        <v>31.415006656786154</v>
      </c>
    </row>
    <row r="142" spans="1:3" ht="15.6">
      <c r="A142" s="86" t="s">
        <v>46</v>
      </c>
      <c r="B142" s="86"/>
      <c r="C142" s="86"/>
    </row>
    <row r="143" spans="1:3" ht="28.2">
      <c r="A143" s="33" t="s">
        <v>41</v>
      </c>
      <c r="B143" s="38">
        <v>169706</v>
      </c>
      <c r="C143" s="35">
        <v>100</v>
      </c>
    </row>
    <row r="144" spans="1:3">
      <c r="A144" s="33" t="s">
        <v>25</v>
      </c>
      <c r="B144" s="38">
        <v>36060</v>
      </c>
      <c r="C144" s="36">
        <f t="shared" ref="C144:C154" si="4">B144/$B$143*100</f>
        <v>21.248512132747223</v>
      </c>
    </row>
    <row r="145" spans="1:3">
      <c r="A145" s="33" t="s">
        <v>23</v>
      </c>
      <c r="B145" s="38">
        <v>25410</v>
      </c>
      <c r="C145" s="36">
        <f t="shared" si="4"/>
        <v>14.9729532249891</v>
      </c>
    </row>
    <row r="146" spans="1:3">
      <c r="A146" s="33" t="s">
        <v>10</v>
      </c>
      <c r="B146" s="38">
        <v>14305</v>
      </c>
      <c r="C146" s="36">
        <f t="shared" si="4"/>
        <v>8.4292835845521079</v>
      </c>
    </row>
    <row r="147" spans="1:3">
      <c r="A147" s="33" t="s">
        <v>13</v>
      </c>
      <c r="B147" s="38">
        <v>14265</v>
      </c>
      <c r="C147" s="36">
        <f t="shared" si="4"/>
        <v>8.4057134102506694</v>
      </c>
    </row>
    <row r="148" spans="1:3">
      <c r="A148" s="33" t="s">
        <v>9</v>
      </c>
      <c r="B148" s="38">
        <v>7756</v>
      </c>
      <c r="C148" s="36">
        <f t="shared" si="4"/>
        <v>4.570256797049014</v>
      </c>
    </row>
    <row r="149" spans="1:3">
      <c r="A149" s="33" t="s">
        <v>11</v>
      </c>
      <c r="B149" s="38">
        <v>6312</v>
      </c>
      <c r="C149" s="36">
        <f t="shared" si="4"/>
        <v>3.7193735047670677</v>
      </c>
    </row>
    <row r="150" spans="1:3">
      <c r="A150" s="33" t="s">
        <v>15</v>
      </c>
      <c r="B150" s="38">
        <v>3704</v>
      </c>
      <c r="C150" s="36">
        <f t="shared" si="4"/>
        <v>2.1825981403132477</v>
      </c>
    </row>
    <row r="151" spans="1:3">
      <c r="A151" s="33" t="s">
        <v>34</v>
      </c>
      <c r="B151" s="38">
        <v>3501</v>
      </c>
      <c r="C151" s="36">
        <f t="shared" si="4"/>
        <v>2.0629795057334448</v>
      </c>
    </row>
    <row r="152" spans="1:3">
      <c r="A152" s="33" t="s">
        <v>16</v>
      </c>
      <c r="B152" s="38">
        <v>3471</v>
      </c>
      <c r="C152" s="36">
        <f t="shared" si="4"/>
        <v>2.0453018750073655</v>
      </c>
    </row>
    <row r="153" spans="1:3">
      <c r="A153" s="33" t="s">
        <v>12</v>
      </c>
      <c r="B153" s="38">
        <v>3448</v>
      </c>
      <c r="C153" s="36">
        <f t="shared" si="4"/>
        <v>2.0317490247840384</v>
      </c>
    </row>
    <row r="154" spans="1:3">
      <c r="A154" s="33" t="s">
        <v>47</v>
      </c>
      <c r="B154" s="39">
        <f>B143-B144-B145-B146-B147-B148-B149-B150-B151-B152-B153</f>
        <v>51474</v>
      </c>
      <c r="C154" s="36">
        <f t="shared" si="4"/>
        <v>30.331278799806725</v>
      </c>
    </row>
    <row r="156" spans="1:3" ht="15.6">
      <c r="A156" s="86" t="s">
        <v>48</v>
      </c>
      <c r="B156" s="86"/>
      <c r="C156" s="86"/>
    </row>
    <row r="157" spans="1:3" ht="28.2">
      <c r="A157" s="33" t="s">
        <v>41</v>
      </c>
      <c r="B157" s="38">
        <v>329261</v>
      </c>
      <c r="C157" s="35">
        <v>100</v>
      </c>
    </row>
    <row r="158" spans="1:3">
      <c r="A158" s="33" t="s">
        <v>25</v>
      </c>
      <c r="B158" s="38">
        <v>128661</v>
      </c>
      <c r="C158" s="36">
        <f t="shared" ref="C158:C168" si="5">B158/$B$157*100</f>
        <v>39.075687676341872</v>
      </c>
    </row>
    <row r="159" spans="1:3">
      <c r="A159" s="33" t="s">
        <v>23</v>
      </c>
      <c r="B159" s="38">
        <v>39027</v>
      </c>
      <c r="C159" s="36">
        <f t="shared" si="5"/>
        <v>11.852906964383877</v>
      </c>
    </row>
    <row r="160" spans="1:3">
      <c r="A160" s="33" t="s">
        <v>26</v>
      </c>
      <c r="B160" s="38">
        <v>24735</v>
      </c>
      <c r="C160" s="36">
        <f t="shared" si="5"/>
        <v>7.512277494145982</v>
      </c>
    </row>
    <row r="161" spans="1:3">
      <c r="A161" s="33" t="s">
        <v>10</v>
      </c>
      <c r="B161" s="38">
        <v>23284</v>
      </c>
      <c r="C161" s="36">
        <f t="shared" si="5"/>
        <v>7.0715936597410556</v>
      </c>
    </row>
    <row r="162" spans="1:3">
      <c r="A162" s="33" t="s">
        <v>9</v>
      </c>
      <c r="B162" s="38">
        <v>13552</v>
      </c>
      <c r="C162" s="36">
        <f t="shared" si="5"/>
        <v>4.1158837517956881</v>
      </c>
    </row>
    <row r="163" spans="1:3">
      <c r="A163" s="33" t="s">
        <v>13</v>
      </c>
      <c r="B163" s="38">
        <v>7857</v>
      </c>
      <c r="C163" s="36">
        <f t="shared" si="5"/>
        <v>2.3862528510816645</v>
      </c>
    </row>
    <row r="164" spans="1:3">
      <c r="A164" s="33" t="s">
        <v>27</v>
      </c>
      <c r="B164" s="38">
        <v>7821</v>
      </c>
      <c r="C164" s="36">
        <f t="shared" si="5"/>
        <v>2.3753192755898813</v>
      </c>
    </row>
    <row r="165" spans="1:3">
      <c r="A165" s="33" t="s">
        <v>15</v>
      </c>
      <c r="B165" s="38">
        <v>7503</v>
      </c>
      <c r="C165" s="36">
        <f t="shared" si="5"/>
        <v>2.2787393587457974</v>
      </c>
    </row>
    <row r="166" spans="1:3">
      <c r="A166" s="33" t="s">
        <v>34</v>
      </c>
      <c r="B166" s="38">
        <v>6959</v>
      </c>
      <c r="C166" s="36">
        <f t="shared" si="5"/>
        <v>2.1135208846477416</v>
      </c>
    </row>
    <row r="167" spans="1:3">
      <c r="A167" s="33" t="s">
        <v>33</v>
      </c>
      <c r="B167" s="38">
        <v>5881</v>
      </c>
      <c r="C167" s="36">
        <f t="shared" si="5"/>
        <v>1.7861210407549029</v>
      </c>
    </row>
    <row r="168" spans="1:3">
      <c r="A168" s="33" t="s">
        <v>39</v>
      </c>
      <c r="B168" s="39">
        <f>B157-B158-B159-B160-B161-B162-B163-B164-B165-B166-B167</f>
        <v>63981</v>
      </c>
      <c r="C168" s="36">
        <f t="shared" si="5"/>
        <v>19.431697042771539</v>
      </c>
    </row>
    <row r="170" spans="1:3" ht="15.6">
      <c r="A170" s="86" t="s">
        <v>49</v>
      </c>
      <c r="B170" s="86"/>
      <c r="C170" s="86"/>
    </row>
    <row r="171" spans="1:3" ht="28.2">
      <c r="A171" s="33" t="s">
        <v>41</v>
      </c>
      <c r="B171" s="38">
        <v>366418</v>
      </c>
      <c r="C171" s="35">
        <v>100</v>
      </c>
    </row>
    <row r="172" spans="1:3">
      <c r="A172" s="33" t="s">
        <v>25</v>
      </c>
      <c r="B172" s="38">
        <v>226754</v>
      </c>
      <c r="C172" s="36">
        <f t="shared" ref="C172:C182" si="6">B172/$B$171*100</f>
        <v>61.883968582329473</v>
      </c>
    </row>
    <row r="173" spans="1:3">
      <c r="A173" s="33" t="s">
        <v>27</v>
      </c>
      <c r="B173" s="38">
        <v>61915</v>
      </c>
      <c r="C173" s="36">
        <f t="shared" si="6"/>
        <v>16.897368579054522</v>
      </c>
    </row>
    <row r="174" spans="1:3">
      <c r="A174" s="33" t="s">
        <v>33</v>
      </c>
      <c r="B174" s="38">
        <v>23239</v>
      </c>
      <c r="C174" s="36">
        <f t="shared" si="6"/>
        <v>6.3422102625962689</v>
      </c>
    </row>
    <row r="175" spans="1:3">
      <c r="A175" s="33" t="s">
        <v>13</v>
      </c>
      <c r="B175" s="38">
        <v>8294</v>
      </c>
      <c r="C175" s="36">
        <f t="shared" si="6"/>
        <v>2.26353508834173</v>
      </c>
    </row>
    <row r="176" spans="1:3">
      <c r="A176" s="33" t="s">
        <v>34</v>
      </c>
      <c r="B176" s="38">
        <v>6813</v>
      </c>
      <c r="C176" s="36">
        <f t="shared" si="6"/>
        <v>1.859351887734773</v>
      </c>
    </row>
    <row r="177" spans="1:3">
      <c r="A177" s="33" t="s">
        <v>10</v>
      </c>
      <c r="B177" s="38">
        <v>3192</v>
      </c>
      <c r="C177" s="36">
        <f t="shared" si="6"/>
        <v>0.87113624330682449</v>
      </c>
    </row>
    <row r="178" spans="1:3" ht="28.2">
      <c r="A178" s="33" t="s">
        <v>50</v>
      </c>
      <c r="B178" s="38">
        <v>3087</v>
      </c>
      <c r="C178" s="36">
        <f t="shared" si="6"/>
        <v>0.84248044582962633</v>
      </c>
    </row>
    <row r="179" spans="1:3">
      <c r="A179" s="33" t="s">
        <v>51</v>
      </c>
      <c r="B179" s="38">
        <v>2581</v>
      </c>
      <c r="C179" s="36">
        <f t="shared" si="6"/>
        <v>0.70438679322522368</v>
      </c>
    </row>
    <row r="180" spans="1:3">
      <c r="A180" s="33" t="s">
        <v>9</v>
      </c>
      <c r="B180" s="38">
        <v>2398</v>
      </c>
      <c r="C180" s="36">
        <f t="shared" si="6"/>
        <v>0.65444383190782118</v>
      </c>
    </row>
    <row r="181" spans="1:3">
      <c r="A181" s="33" t="s">
        <v>32</v>
      </c>
      <c r="B181" s="38">
        <v>2085</v>
      </c>
      <c r="C181" s="36">
        <f t="shared" si="6"/>
        <v>0.56902226419007795</v>
      </c>
    </row>
    <row r="182" spans="1:3">
      <c r="A182" s="33" t="s">
        <v>39</v>
      </c>
      <c r="B182" s="39">
        <f>B171-B172-B173-B174-B175-B176-B177-B178-B179-B180-B181</f>
        <v>26060</v>
      </c>
      <c r="C182" s="36">
        <f t="shared" si="6"/>
        <v>7.1120960214836604</v>
      </c>
    </row>
  </sheetData>
  <mergeCells count="7">
    <mergeCell ref="A170:C170"/>
    <mergeCell ref="A1:C1"/>
    <mergeCell ref="A99:C99"/>
    <mergeCell ref="A114:C114"/>
    <mergeCell ref="A128:C128"/>
    <mergeCell ref="A142:C142"/>
    <mergeCell ref="A156:C15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workbookViewId="0">
      <selection activeCell="D17" sqref="D17"/>
    </sheetView>
  </sheetViews>
  <sheetFormatPr defaultColWidth="9.109375" defaultRowHeight="14.4"/>
  <cols>
    <col min="1" max="1" width="31.6640625" style="31" customWidth="1"/>
    <col min="2" max="2" width="10.33203125" style="31" customWidth="1"/>
    <col min="3" max="16384" width="9.109375" style="31"/>
  </cols>
  <sheetData>
    <row r="1" spans="1:4" ht="15.6">
      <c r="A1" s="86" t="s">
        <v>37</v>
      </c>
      <c r="B1" s="86"/>
      <c r="C1" s="86"/>
    </row>
    <row r="2" spans="1:4">
      <c r="A2" s="33" t="s">
        <v>38</v>
      </c>
      <c r="B2" s="34">
        <v>1300698</v>
      </c>
      <c r="C2" s="35">
        <v>100</v>
      </c>
    </row>
    <row r="3" spans="1:4">
      <c r="A3" s="33" t="s">
        <v>32</v>
      </c>
      <c r="B3" s="34">
        <v>225928</v>
      </c>
      <c r="C3" s="36">
        <f>B3/$B$2*100</f>
        <v>17.369750703084037</v>
      </c>
    </row>
    <row r="4" spans="1:4">
      <c r="A4" s="33" t="s">
        <v>9</v>
      </c>
      <c r="B4" s="34">
        <v>178243</v>
      </c>
      <c r="C4" s="36">
        <f>B4/$B$2*100</f>
        <v>13.703642198265854</v>
      </c>
    </row>
    <row r="5" spans="1:4">
      <c r="A5" s="33" t="s">
        <v>30</v>
      </c>
      <c r="B5" s="34">
        <v>106985</v>
      </c>
      <c r="C5" s="36">
        <f>B5/$B$2*100</f>
        <v>8.2251990854141397</v>
      </c>
    </row>
    <row r="6" spans="1:4">
      <c r="A6" s="33" t="s">
        <v>13</v>
      </c>
      <c r="B6" s="34">
        <v>95369</v>
      </c>
      <c r="C6" s="36">
        <f>B6/$B$2*100</f>
        <v>7.332140127839053</v>
      </c>
    </row>
    <row r="7" spans="1:4">
      <c r="A7" s="33" t="s">
        <v>24</v>
      </c>
      <c r="B7" s="34">
        <v>87607</v>
      </c>
      <c r="C7" s="36">
        <f>B7/$B$2*100</f>
        <v>6.7353836171040475</v>
      </c>
    </row>
    <row r="8" spans="1:4">
      <c r="A8" s="33" t="s">
        <v>25</v>
      </c>
      <c r="B8" s="34">
        <v>86916</v>
      </c>
      <c r="C8" s="36">
        <f t="shared" ref="C8:C13" si="0">B8/$B$2*100</f>
        <v>6.682258295161521</v>
      </c>
      <c r="D8" s="33"/>
    </row>
    <row r="9" spans="1:4">
      <c r="A9" s="33" t="s">
        <v>23</v>
      </c>
      <c r="B9" s="34">
        <v>78538</v>
      </c>
      <c r="C9" s="36">
        <f>B9/$B$2*100</f>
        <v>6.0381425972823823</v>
      </c>
      <c r="D9" s="33"/>
    </row>
    <row r="10" spans="1:4">
      <c r="A10" s="33" t="s">
        <v>10</v>
      </c>
      <c r="B10" s="34">
        <v>37258</v>
      </c>
      <c r="C10" s="36">
        <f t="shared" si="0"/>
        <v>2.8644620042469504</v>
      </c>
      <c r="D10" s="33"/>
    </row>
    <row r="11" spans="1:4">
      <c r="A11" s="33" t="s">
        <v>18</v>
      </c>
      <c r="B11" s="34">
        <v>29767</v>
      </c>
      <c r="C11" s="36">
        <f t="shared" si="0"/>
        <v>2.2885404605834712</v>
      </c>
      <c r="D11" s="33"/>
    </row>
    <row r="12" spans="1:4">
      <c r="A12" s="33" t="s">
        <v>31</v>
      </c>
      <c r="B12" s="34">
        <v>28692</v>
      </c>
      <c r="C12" s="36">
        <f t="shared" si="0"/>
        <v>2.2058925284731736</v>
      </c>
      <c r="D12" s="33"/>
    </row>
    <row r="13" spans="1:4">
      <c r="A13" s="33" t="s">
        <v>39</v>
      </c>
      <c r="B13" s="37">
        <v>345395</v>
      </c>
      <c r="C13" s="36">
        <f t="shared" si="0"/>
        <v>26.554588382545376</v>
      </c>
    </row>
    <row r="15" spans="1:4" ht="15.6">
      <c r="A15" s="86"/>
      <c r="B15" s="86"/>
      <c r="C15" s="86"/>
    </row>
    <row r="16" spans="1:4">
      <c r="A16" s="33"/>
      <c r="B16" s="38"/>
      <c r="C16" s="35"/>
    </row>
    <row r="17" spans="1:3">
      <c r="A17" s="33"/>
      <c r="B17" s="38"/>
      <c r="C17" s="36"/>
    </row>
    <row r="18" spans="1:3">
      <c r="A18" s="33"/>
      <c r="B18" s="38"/>
      <c r="C18" s="36"/>
    </row>
    <row r="19" spans="1:3">
      <c r="A19" s="33"/>
      <c r="B19" s="38"/>
      <c r="C19" s="36"/>
    </row>
    <row r="20" spans="1:3">
      <c r="A20" s="33"/>
      <c r="B20" s="38"/>
      <c r="C20" s="36"/>
    </row>
    <row r="21" spans="1:3">
      <c r="A21" s="33"/>
      <c r="B21" s="38"/>
      <c r="C21" s="36"/>
    </row>
    <row r="22" spans="1:3">
      <c r="A22" s="33"/>
      <c r="B22" s="38"/>
      <c r="C22" s="36"/>
    </row>
    <row r="23" spans="1:3">
      <c r="A23" s="33"/>
      <c r="B23" s="38"/>
      <c r="C23" s="36"/>
    </row>
    <row r="24" spans="1:3">
      <c r="A24" s="33"/>
      <c r="B24" s="38"/>
      <c r="C24" s="36"/>
    </row>
    <row r="25" spans="1:3">
      <c r="A25" s="33"/>
      <c r="B25" s="38"/>
      <c r="C25" s="36"/>
    </row>
    <row r="26" spans="1:3">
      <c r="A26" s="33"/>
      <c r="B26" s="38"/>
      <c r="C26" s="36"/>
    </row>
    <row r="27" spans="1:3">
      <c r="A27" s="33"/>
      <c r="B27" s="39"/>
      <c r="C27" s="36"/>
    </row>
    <row r="29" spans="1:3" ht="15.6">
      <c r="A29" s="86"/>
      <c r="B29" s="86"/>
      <c r="C29" s="86"/>
    </row>
    <row r="30" spans="1:3">
      <c r="A30" s="33"/>
      <c r="B30" s="38"/>
      <c r="C30" s="35"/>
    </row>
    <row r="31" spans="1:3">
      <c r="A31" s="33"/>
      <c r="B31" s="38"/>
      <c r="C31" s="36"/>
    </row>
    <row r="32" spans="1:3">
      <c r="A32" s="33"/>
      <c r="B32" s="38"/>
      <c r="C32" s="36"/>
    </row>
    <row r="33" spans="1:3">
      <c r="A33" s="33"/>
      <c r="B33" s="38"/>
      <c r="C33" s="36"/>
    </row>
    <row r="34" spans="1:3">
      <c r="A34" s="33"/>
      <c r="B34" s="38"/>
      <c r="C34" s="36"/>
    </row>
    <row r="35" spans="1:3">
      <c r="A35" s="33"/>
      <c r="B35" s="38"/>
      <c r="C35" s="36"/>
    </row>
    <row r="36" spans="1:3">
      <c r="A36" s="33"/>
      <c r="B36" s="38"/>
      <c r="C36" s="36"/>
    </row>
    <row r="37" spans="1:3">
      <c r="A37" s="33"/>
      <c r="B37" s="38"/>
      <c r="C37" s="36"/>
    </row>
    <row r="38" spans="1:3">
      <c r="A38" s="33"/>
      <c r="B38" s="38"/>
      <c r="C38" s="36"/>
    </row>
    <row r="39" spans="1:3">
      <c r="A39" s="33"/>
      <c r="B39" s="38"/>
      <c r="C39" s="36"/>
    </row>
    <row r="40" spans="1:3">
      <c r="A40" s="33"/>
      <c r="B40" s="38"/>
      <c r="C40" s="36"/>
    </row>
    <row r="41" spans="1:3">
      <c r="A41" s="33"/>
      <c r="B41" s="39"/>
      <c r="C41" s="36"/>
    </row>
    <row r="44" spans="1:3" ht="15.6">
      <c r="A44" s="86"/>
      <c r="B44" s="86"/>
      <c r="C44" s="86"/>
    </row>
    <row r="45" spans="1:3">
      <c r="A45" s="33"/>
      <c r="B45" s="38"/>
      <c r="C45" s="35"/>
    </row>
    <row r="46" spans="1:3">
      <c r="A46" s="33"/>
      <c r="B46" s="38"/>
      <c r="C46" s="36"/>
    </row>
    <row r="47" spans="1:3">
      <c r="A47" s="33"/>
      <c r="B47" s="38"/>
      <c r="C47" s="36"/>
    </row>
    <row r="48" spans="1:3">
      <c r="A48" s="33"/>
      <c r="B48" s="38"/>
      <c r="C48" s="36"/>
    </row>
    <row r="49" spans="1:3">
      <c r="A49" s="33"/>
      <c r="B49" s="38"/>
      <c r="C49" s="36"/>
    </row>
    <row r="50" spans="1:3">
      <c r="A50" s="33"/>
      <c r="B50" s="38"/>
      <c r="C50" s="36"/>
    </row>
    <row r="51" spans="1:3">
      <c r="A51" s="33"/>
      <c r="B51" s="38"/>
      <c r="C51" s="36"/>
    </row>
    <row r="52" spans="1:3">
      <c r="A52" s="33"/>
      <c r="B52" s="38"/>
      <c r="C52" s="36"/>
    </row>
    <row r="53" spans="1:3">
      <c r="A53" s="33"/>
      <c r="B53" s="38"/>
      <c r="C53" s="36"/>
    </row>
    <row r="54" spans="1:3">
      <c r="A54" s="33"/>
      <c r="B54" s="38"/>
      <c r="C54" s="36"/>
    </row>
    <row r="55" spans="1:3">
      <c r="A55" s="33"/>
      <c r="B55" s="38"/>
      <c r="C55" s="36"/>
    </row>
    <row r="56" spans="1:3">
      <c r="A56" s="33"/>
      <c r="B56" s="39"/>
      <c r="C56" s="36"/>
    </row>
    <row r="58" spans="1:3" ht="15.6">
      <c r="A58" s="86"/>
      <c r="B58" s="86"/>
      <c r="C58" s="86"/>
    </row>
    <row r="59" spans="1:3">
      <c r="A59" s="33"/>
      <c r="B59" s="38"/>
      <c r="C59" s="35"/>
    </row>
    <row r="60" spans="1:3">
      <c r="A60" s="33"/>
      <c r="B60" s="38"/>
      <c r="C60" s="36"/>
    </row>
    <row r="61" spans="1:3">
      <c r="A61" s="33"/>
      <c r="B61" s="38"/>
      <c r="C61" s="36"/>
    </row>
    <row r="62" spans="1:3">
      <c r="A62" s="33"/>
      <c r="B62" s="38"/>
      <c r="C62" s="36"/>
    </row>
    <row r="63" spans="1:3">
      <c r="A63" s="33"/>
      <c r="B63" s="38"/>
      <c r="C63" s="36"/>
    </row>
    <row r="64" spans="1:3">
      <c r="A64" s="33"/>
      <c r="B64" s="38"/>
      <c r="C64" s="36"/>
    </row>
    <row r="65" spans="1:3">
      <c r="A65" s="33"/>
      <c r="B65" s="38"/>
      <c r="C65" s="36"/>
    </row>
    <row r="66" spans="1:3">
      <c r="A66" s="33"/>
      <c r="B66" s="38"/>
      <c r="C66" s="36"/>
    </row>
    <row r="67" spans="1:3">
      <c r="A67" s="33"/>
      <c r="B67" s="38"/>
      <c r="C67" s="36"/>
    </row>
    <row r="68" spans="1:3">
      <c r="A68" s="33"/>
      <c r="B68" s="38"/>
      <c r="C68" s="36"/>
    </row>
    <row r="69" spans="1:3">
      <c r="A69" s="33"/>
      <c r="B69" s="38"/>
      <c r="C69" s="36"/>
    </row>
    <row r="70" spans="1:3">
      <c r="A70" s="33"/>
      <c r="B70" s="39"/>
      <c r="C70" s="36"/>
    </row>
    <row r="72" spans="1:3" ht="15.6">
      <c r="A72" s="86"/>
      <c r="B72" s="86"/>
      <c r="C72" s="86"/>
    </row>
    <row r="73" spans="1:3">
      <c r="A73" s="33"/>
      <c r="B73" s="38"/>
      <c r="C73" s="35"/>
    </row>
    <row r="74" spans="1:3">
      <c r="A74" s="33"/>
      <c r="B74" s="38"/>
      <c r="C74" s="36"/>
    </row>
    <row r="75" spans="1:3">
      <c r="A75" s="33"/>
      <c r="B75" s="38"/>
      <c r="C75" s="36"/>
    </row>
    <row r="76" spans="1:3">
      <c r="A76" s="33"/>
      <c r="B76" s="38"/>
      <c r="C76" s="36"/>
    </row>
    <row r="77" spans="1:3">
      <c r="A77" s="33"/>
      <c r="B77" s="38"/>
      <c r="C77" s="36"/>
    </row>
    <row r="78" spans="1:3">
      <c r="A78" s="33"/>
      <c r="B78" s="38"/>
      <c r="C78" s="36"/>
    </row>
    <row r="79" spans="1:3">
      <c r="A79" s="33"/>
      <c r="B79" s="38"/>
      <c r="C79" s="36"/>
    </row>
    <row r="80" spans="1:3">
      <c r="A80" s="33"/>
      <c r="B80" s="38"/>
      <c r="C80" s="36"/>
    </row>
    <row r="81" spans="1:3">
      <c r="A81" s="33"/>
      <c r="B81" s="38"/>
      <c r="C81" s="36"/>
    </row>
    <row r="82" spans="1:3">
      <c r="A82" s="33"/>
      <c r="B82" s="38"/>
      <c r="C82" s="36"/>
    </row>
    <row r="83" spans="1:3">
      <c r="A83" s="33"/>
      <c r="B83" s="38"/>
      <c r="C83" s="36"/>
    </row>
    <row r="84" spans="1:3">
      <c r="A84" s="33"/>
      <c r="B84" s="39"/>
      <c r="C84" s="36"/>
    </row>
    <row r="86" spans="1:3" ht="15.6">
      <c r="A86" s="86"/>
      <c r="B86" s="86"/>
      <c r="C86" s="86"/>
    </row>
    <row r="87" spans="1:3">
      <c r="A87" s="33"/>
      <c r="B87" s="38"/>
      <c r="C87" s="35"/>
    </row>
    <row r="88" spans="1:3">
      <c r="A88" s="33"/>
      <c r="B88" s="38"/>
      <c r="C88" s="36"/>
    </row>
    <row r="89" spans="1:3">
      <c r="A89" s="33"/>
      <c r="B89" s="38"/>
      <c r="C89" s="36"/>
    </row>
    <row r="90" spans="1:3">
      <c r="A90" s="33"/>
      <c r="B90" s="38"/>
      <c r="C90" s="36"/>
    </row>
    <row r="91" spans="1:3">
      <c r="A91" s="33"/>
      <c r="B91" s="38"/>
      <c r="C91" s="36"/>
    </row>
    <row r="92" spans="1:3">
      <c r="A92" s="33"/>
      <c r="B92" s="38"/>
      <c r="C92" s="36"/>
    </row>
    <row r="93" spans="1:3">
      <c r="A93" s="33"/>
      <c r="B93" s="38"/>
      <c r="C93" s="36"/>
    </row>
    <row r="94" spans="1:3">
      <c r="A94" s="33"/>
      <c r="B94" s="38"/>
      <c r="C94" s="36"/>
    </row>
    <row r="95" spans="1:3">
      <c r="A95" s="33"/>
      <c r="B95" s="38"/>
      <c r="C95" s="36"/>
    </row>
    <row r="96" spans="1:3">
      <c r="A96" s="33"/>
      <c r="B96" s="38"/>
      <c r="C96" s="36"/>
    </row>
    <row r="97" spans="1:3">
      <c r="A97" s="33"/>
      <c r="B97" s="38"/>
      <c r="C97" s="36"/>
    </row>
    <row r="98" spans="1:3">
      <c r="A98" s="33"/>
      <c r="B98" s="39"/>
      <c r="C98" s="36"/>
    </row>
    <row r="100" spans="1:3" ht="15.6">
      <c r="A100" s="86"/>
      <c r="B100" s="86"/>
      <c r="C100" s="86"/>
    </row>
    <row r="101" spans="1:3">
      <c r="A101" s="33"/>
      <c r="B101" s="38"/>
      <c r="C101" s="35"/>
    </row>
    <row r="102" spans="1:3">
      <c r="A102" s="33"/>
      <c r="B102" s="38"/>
      <c r="C102" s="36"/>
    </row>
    <row r="103" spans="1:3">
      <c r="A103" s="33"/>
      <c r="B103" s="38"/>
      <c r="C103" s="36"/>
    </row>
    <row r="104" spans="1:3">
      <c r="A104" s="33"/>
      <c r="B104" s="38"/>
      <c r="C104" s="36"/>
    </row>
    <row r="105" spans="1:3">
      <c r="A105" s="33"/>
      <c r="B105" s="38"/>
      <c r="C105" s="36"/>
    </row>
    <row r="106" spans="1:3">
      <c r="A106" s="33"/>
      <c r="B106" s="38"/>
      <c r="C106" s="36"/>
    </row>
    <row r="107" spans="1:3">
      <c r="A107" s="33"/>
      <c r="B107" s="38"/>
      <c r="C107" s="36"/>
    </row>
    <row r="108" spans="1:3">
      <c r="A108" s="33"/>
      <c r="B108" s="38"/>
      <c r="C108" s="36"/>
    </row>
    <row r="109" spans="1:3">
      <c r="A109" s="33"/>
      <c r="B109" s="38"/>
      <c r="C109" s="36"/>
    </row>
    <row r="110" spans="1:3">
      <c r="A110" s="33"/>
      <c r="B110" s="38"/>
      <c r="C110" s="36"/>
    </row>
    <row r="111" spans="1:3">
      <c r="A111" s="33"/>
      <c r="B111" s="38"/>
      <c r="C111" s="36"/>
    </row>
    <row r="112" spans="1:3">
      <c r="A112" s="33"/>
      <c r="B112" s="39"/>
      <c r="C112" s="36"/>
    </row>
  </sheetData>
  <mergeCells count="8">
    <mergeCell ref="A86:C86"/>
    <mergeCell ref="A100:C100"/>
    <mergeCell ref="A1:C1"/>
    <mergeCell ref="A15:C15"/>
    <mergeCell ref="A29:C29"/>
    <mergeCell ref="A44:C44"/>
    <mergeCell ref="A58:C58"/>
    <mergeCell ref="A72:C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/>
  </sheetViews>
  <sheetFormatPr defaultRowHeight="14.4"/>
  <cols>
    <col min="1" max="1" width="44.5546875" customWidth="1"/>
    <col min="2" max="7" width="9" customWidth="1"/>
    <col min="8" max="9" width="9.33203125" customWidth="1"/>
    <col min="10" max="10" width="9" customWidth="1"/>
    <col min="11" max="11" width="9.88671875" customWidth="1"/>
    <col min="13" max="13" width="12.77734375" bestFit="1" customWidth="1"/>
  </cols>
  <sheetData>
    <row r="1" spans="1:14" ht="33" customHeight="1">
      <c r="A1" s="63" t="s">
        <v>4</v>
      </c>
      <c r="B1" s="63"/>
      <c r="C1" s="63"/>
      <c r="D1" s="63"/>
    </row>
    <row r="2" spans="1:14" ht="22.5" customHeight="1">
      <c r="A2" s="78" t="s">
        <v>70</v>
      </c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4">
      <c r="A3" s="1"/>
      <c r="B3" s="3">
        <v>2000</v>
      </c>
      <c r="C3" s="3">
        <v>2005</v>
      </c>
      <c r="D3" s="3">
        <v>2010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</row>
    <row r="4" spans="1:14" ht="21.75" customHeight="1">
      <c r="A4" s="4" t="s">
        <v>64</v>
      </c>
      <c r="B4" s="64"/>
      <c r="C4" s="64"/>
      <c r="D4" s="65"/>
      <c r="E4" s="65"/>
      <c r="F4" s="65"/>
      <c r="G4" s="65"/>
      <c r="H4" s="65"/>
      <c r="I4" s="66"/>
      <c r="J4" s="67"/>
      <c r="K4" s="74"/>
    </row>
    <row r="5" spans="1:14">
      <c r="A5" s="5" t="s">
        <v>65</v>
      </c>
      <c r="B5" s="68">
        <v>10639</v>
      </c>
      <c r="C5" s="68">
        <v>33849</v>
      </c>
      <c r="D5" s="68">
        <v>99879</v>
      </c>
      <c r="E5" s="68">
        <v>158252</v>
      </c>
      <c r="F5" s="68">
        <v>161344</v>
      </c>
      <c r="G5" s="68">
        <v>166520</v>
      </c>
      <c r="H5" s="68">
        <v>172090</v>
      </c>
      <c r="I5" s="69">
        <v>179826</v>
      </c>
      <c r="J5" s="68">
        <v>91884</v>
      </c>
      <c r="K5" s="75">
        <v>149751.11469999998</v>
      </c>
      <c r="M5" s="72"/>
      <c r="N5" s="73"/>
    </row>
    <row r="6" spans="1:14" ht="17.399999999999999">
      <c r="A6" s="5" t="s">
        <v>66</v>
      </c>
      <c r="B6" s="68" t="s">
        <v>67</v>
      </c>
      <c r="C6" s="68">
        <v>60098</v>
      </c>
      <c r="D6" s="68">
        <v>112855</v>
      </c>
      <c r="E6" s="68">
        <v>188992</v>
      </c>
      <c r="F6" s="68">
        <v>213288</v>
      </c>
      <c r="G6" s="68">
        <v>219916</v>
      </c>
      <c r="H6" s="68">
        <v>255708</v>
      </c>
      <c r="I6" s="69">
        <v>247702</v>
      </c>
      <c r="J6" s="68">
        <v>183407</v>
      </c>
      <c r="K6" s="75" t="s">
        <v>77</v>
      </c>
      <c r="M6" s="72"/>
      <c r="N6" s="73"/>
    </row>
    <row r="7" spans="1:14" ht="30.6">
      <c r="A7" s="5" t="s">
        <v>68</v>
      </c>
      <c r="B7" s="68" t="s">
        <v>67</v>
      </c>
      <c r="C7" s="68" t="s">
        <v>67</v>
      </c>
      <c r="D7" s="68" t="s">
        <v>67</v>
      </c>
      <c r="E7" s="68" t="s">
        <v>67</v>
      </c>
      <c r="F7" s="68" t="s">
        <v>67</v>
      </c>
      <c r="G7" s="68">
        <v>137031</v>
      </c>
      <c r="H7" s="68">
        <v>159660</v>
      </c>
      <c r="I7" s="69">
        <v>170514</v>
      </c>
      <c r="J7" s="68">
        <v>131145</v>
      </c>
      <c r="K7" s="75">
        <v>205630.53469999999</v>
      </c>
      <c r="M7" s="72"/>
      <c r="N7" s="73"/>
    </row>
    <row r="8" spans="1:14" ht="30.6">
      <c r="A8" s="60" t="s">
        <v>69</v>
      </c>
      <c r="B8" s="70">
        <v>16840</v>
      </c>
      <c r="C8" s="70">
        <v>36082</v>
      </c>
      <c r="D8" s="70">
        <v>60460</v>
      </c>
      <c r="E8" s="70">
        <v>110513</v>
      </c>
      <c r="F8" s="70">
        <v>120009</v>
      </c>
      <c r="G8" s="68">
        <v>112305</v>
      </c>
      <c r="H8" s="70">
        <v>129147</v>
      </c>
      <c r="I8" s="71">
        <v>133873</v>
      </c>
      <c r="J8" s="70">
        <v>101882</v>
      </c>
      <c r="K8" s="76">
        <v>150677.88339999999</v>
      </c>
      <c r="M8" s="72"/>
      <c r="N8" s="73"/>
    </row>
    <row r="9" spans="1:14" ht="15.75" customHeight="1">
      <c r="A9" s="80" t="s">
        <v>76</v>
      </c>
      <c r="B9" s="80"/>
      <c r="C9" s="80"/>
      <c r="D9" s="80"/>
      <c r="E9" s="80"/>
      <c r="F9" s="80"/>
      <c r="G9" s="80"/>
      <c r="H9" s="80"/>
      <c r="I9" s="80"/>
      <c r="J9" s="80"/>
      <c r="K9" s="80"/>
    </row>
    <row r="10" spans="1:14" ht="32.25" customHeight="1">
      <c r="A10" s="79" t="s">
        <v>71</v>
      </c>
      <c r="B10" s="79"/>
      <c r="C10" s="79"/>
      <c r="D10" s="79"/>
      <c r="E10" s="79"/>
      <c r="F10" s="79"/>
      <c r="G10" s="79"/>
      <c r="H10" s="79"/>
      <c r="I10" s="79"/>
      <c r="J10" s="79"/>
      <c r="K10" s="79"/>
    </row>
    <row r="11" spans="1:14" ht="15" customHeight="1">
      <c r="A11" s="79" t="s">
        <v>72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</row>
    <row r="12" spans="1:14" ht="45" customHeight="1">
      <c r="A12" s="77" t="s">
        <v>78</v>
      </c>
      <c r="B12" s="77"/>
      <c r="C12" s="77"/>
      <c r="D12" s="77"/>
      <c r="E12" s="77"/>
      <c r="F12" s="77"/>
      <c r="G12" s="77"/>
      <c r="H12" s="77"/>
      <c r="I12" s="77"/>
      <c r="J12" s="77"/>
      <c r="K12" s="77"/>
    </row>
  </sheetData>
  <mergeCells count="5">
    <mergeCell ref="A12:K12"/>
    <mergeCell ref="A2:K2"/>
    <mergeCell ref="A10:K10"/>
    <mergeCell ref="A9:K9"/>
    <mergeCell ref="A11:K11"/>
  </mergeCells>
  <hyperlinks>
    <hyperlink ref="A1" location="Содержание!A1" display="          К содержанию"/>
  </hyperlinks>
  <pageMargins left="0.70866141732283472" right="0.51181102362204722" top="0.74803149606299213" bottom="0.74803149606299213" header="0.31496062992125984" footer="0.31496062992125984"/>
  <pageSetup paperSize="9" scale="7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zoomScaleSheetLayoutView="100" workbookViewId="0">
      <selection sqref="A1:B1"/>
    </sheetView>
  </sheetViews>
  <sheetFormatPr defaultRowHeight="14.4"/>
  <cols>
    <col min="1" max="1" width="16.88671875" customWidth="1"/>
    <col min="2" max="2" width="9.109375" customWidth="1"/>
    <col min="17" max="17" width="3.5546875" customWidth="1"/>
  </cols>
  <sheetData>
    <row r="1" spans="1:2" ht="33" customHeight="1">
      <c r="A1" s="81" t="s">
        <v>4</v>
      </c>
      <c r="B1" s="81"/>
    </row>
    <row r="3" spans="1:2" hidden="1"/>
    <row r="4" spans="1:2" hidden="1"/>
    <row r="5" spans="1:2" hidden="1"/>
    <row r="6" spans="1:2" hidden="1"/>
    <row r="7" spans="1:2" hidden="1"/>
  </sheetData>
  <mergeCells count="1">
    <mergeCell ref="A1:B1"/>
  </mergeCells>
  <hyperlinks>
    <hyperlink ref="A1" location="Содержание!A1" display="          К содержанию"/>
  </hyperlinks>
  <pageMargins left="0.7" right="0.7" top="0.75" bottom="0.75" header="0.3" footer="0.3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Normal="100" workbookViewId="0">
      <selection activeCell="K8" sqref="K8"/>
    </sheetView>
  </sheetViews>
  <sheetFormatPr defaultRowHeight="14.4"/>
  <cols>
    <col min="1" max="1" width="43.88671875" customWidth="1"/>
    <col min="2" max="10" width="8.6640625" customWidth="1"/>
  </cols>
  <sheetData>
    <row r="1" spans="1:15" ht="17.399999999999999">
      <c r="A1" s="82" t="s">
        <v>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5">
      <c r="A2" s="10"/>
      <c r="B2" s="10">
        <v>2010</v>
      </c>
      <c r="C2" s="10">
        <v>2011</v>
      </c>
      <c r="D2" s="10">
        <v>2012</v>
      </c>
      <c r="E2" s="10">
        <v>2013</v>
      </c>
      <c r="F2" s="10">
        <v>2014</v>
      </c>
      <c r="G2" s="10">
        <v>2015</v>
      </c>
      <c r="H2" s="10">
        <v>2016</v>
      </c>
      <c r="I2" s="10">
        <v>2017</v>
      </c>
      <c r="J2" s="10">
        <v>2018</v>
      </c>
      <c r="K2" s="10">
        <v>2019</v>
      </c>
      <c r="L2" s="11">
        <v>2020</v>
      </c>
    </row>
    <row r="3" spans="1:15">
      <c r="A3" s="12" t="s">
        <v>6</v>
      </c>
      <c r="B3" s="13">
        <v>34.746498000000003</v>
      </c>
      <c r="C3" s="13">
        <v>37.399453999999999</v>
      </c>
      <c r="D3" s="13">
        <v>41.065067000000006</v>
      </c>
      <c r="E3" s="13">
        <v>42.635162999999999</v>
      </c>
      <c r="F3" s="13">
        <v>44.218887000000002</v>
      </c>
      <c r="G3" s="13">
        <v>49.284209000000004</v>
      </c>
      <c r="H3" s="14">
        <v>54.430931000000001</v>
      </c>
      <c r="I3" s="13">
        <v>61.563203999999999</v>
      </c>
      <c r="J3" s="14">
        <v>71.538081000000005</v>
      </c>
      <c r="K3" s="14">
        <v>76.041739000000007</v>
      </c>
      <c r="L3" s="15">
        <v>47.382458</v>
      </c>
      <c r="M3" s="16"/>
      <c r="N3" s="17"/>
      <c r="O3" s="17"/>
    </row>
    <row r="4" spans="1:15" ht="27.6">
      <c r="A4" s="18" t="s">
        <v>7</v>
      </c>
      <c r="B4" s="13">
        <v>24.025746999999999</v>
      </c>
      <c r="C4" s="13">
        <v>27.112424999999998</v>
      </c>
      <c r="D4" s="13">
        <v>30.235199999999999</v>
      </c>
      <c r="E4" s="13">
        <v>31.732948</v>
      </c>
      <c r="F4" s="13">
        <v>33.159819999999996</v>
      </c>
      <c r="G4" s="13">
        <v>36.817349999999998</v>
      </c>
      <c r="H4" s="14">
        <v>42.981377999999999</v>
      </c>
      <c r="I4" s="13">
        <v>48.411738999999997</v>
      </c>
      <c r="J4" s="14">
        <v>57.243105999999997</v>
      </c>
      <c r="K4" s="14">
        <v>61.058700999999999</v>
      </c>
      <c r="L4" s="15">
        <v>38.309936999999998</v>
      </c>
      <c r="M4" s="16"/>
      <c r="N4" s="17"/>
      <c r="O4" s="17"/>
    </row>
    <row r="5" spans="1:15">
      <c r="A5" s="18" t="s">
        <v>8</v>
      </c>
      <c r="B5" s="13">
        <v>10.720751</v>
      </c>
      <c r="C5" s="13">
        <v>10.287029</v>
      </c>
      <c r="D5" s="13">
        <v>10.829867</v>
      </c>
      <c r="E5" s="13">
        <v>10.902215</v>
      </c>
      <c r="F5" s="13">
        <v>11.059066999999999</v>
      </c>
      <c r="G5" s="13">
        <v>12.466859000000001</v>
      </c>
      <c r="H5" s="14">
        <v>11.449553</v>
      </c>
      <c r="I5" s="13">
        <v>13.151465</v>
      </c>
      <c r="J5" s="14">
        <v>14.294975000000001</v>
      </c>
      <c r="K5" s="14">
        <v>14.983038000000001</v>
      </c>
      <c r="L5" s="15">
        <v>9.0725210000000001</v>
      </c>
      <c r="M5" s="16"/>
      <c r="N5" s="17"/>
      <c r="O5" s="17"/>
    </row>
    <row r="6" spans="1:15" ht="19.5" customHeight="1">
      <c r="A6" s="19"/>
      <c r="B6" s="19"/>
      <c r="C6" s="19"/>
      <c r="D6" s="19"/>
      <c r="E6" s="19"/>
      <c r="F6" s="19"/>
      <c r="G6" s="19"/>
      <c r="H6" s="19"/>
      <c r="I6" s="19"/>
      <c r="L6" s="16"/>
      <c r="M6" s="16"/>
      <c r="N6" s="17"/>
      <c r="O6" s="17"/>
    </row>
    <row r="7" spans="1:15">
      <c r="A7" s="20"/>
      <c r="B7" s="21"/>
      <c r="C7" s="21"/>
      <c r="D7" s="21"/>
      <c r="E7" s="21"/>
      <c r="F7" s="21"/>
      <c r="G7" s="21"/>
      <c r="H7" s="21"/>
      <c r="L7" s="16"/>
      <c r="M7" s="16"/>
      <c r="N7" s="17"/>
      <c r="O7" s="17"/>
    </row>
    <row r="8" spans="1:15">
      <c r="A8" s="20"/>
      <c r="B8" s="21"/>
      <c r="C8" s="21"/>
      <c r="D8" s="21"/>
      <c r="E8" s="21"/>
      <c r="F8" s="21"/>
      <c r="G8" s="21"/>
      <c r="H8" s="21"/>
      <c r="L8" s="16"/>
      <c r="M8" s="16"/>
      <c r="N8" s="17"/>
      <c r="O8" s="17"/>
    </row>
    <row r="9" spans="1:15">
      <c r="A9" s="20"/>
      <c r="B9" s="21"/>
      <c r="C9" s="21"/>
      <c r="D9" s="21"/>
      <c r="E9" s="21"/>
      <c r="F9" s="21"/>
      <c r="G9" s="21"/>
      <c r="H9" s="21"/>
    </row>
  </sheetData>
  <mergeCells count="1">
    <mergeCell ref="A1:L1"/>
  </mergeCells>
  <pageMargins left="0.7" right="0.7" top="0.75" bottom="0.75" header="0.3" footer="0.3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selection activeCell="B4" sqref="B4"/>
    </sheetView>
  </sheetViews>
  <sheetFormatPr defaultRowHeight="14.4"/>
  <cols>
    <col min="1" max="1" width="35.6640625" customWidth="1"/>
    <col min="2" max="2" width="8.6640625" bestFit="1" customWidth="1"/>
    <col min="3" max="3" width="11.33203125" customWidth="1"/>
  </cols>
  <sheetData>
    <row r="1" spans="1:3">
      <c r="A1" s="83" t="s">
        <v>61</v>
      </c>
      <c r="B1" s="83"/>
      <c r="C1" s="83"/>
    </row>
    <row r="2" spans="1:3">
      <c r="A2" s="84"/>
      <c r="B2" s="84"/>
      <c r="C2" s="84"/>
    </row>
    <row r="3" spans="1:3">
      <c r="A3" s="57"/>
      <c r="B3" s="56">
        <v>2020</v>
      </c>
      <c r="C3" s="55" t="s">
        <v>60</v>
      </c>
    </row>
    <row r="4" spans="1:3" ht="27.75" customHeight="1">
      <c r="A4" s="54" t="s">
        <v>59</v>
      </c>
      <c r="B4" s="53">
        <v>47382458</v>
      </c>
      <c r="C4" s="52">
        <f>SUM(C5:C10)</f>
        <v>100</v>
      </c>
    </row>
    <row r="5" spans="1:3">
      <c r="A5" s="51" t="s">
        <v>53</v>
      </c>
      <c r="B5" s="50">
        <v>25236379</v>
      </c>
      <c r="C5" s="49">
        <f t="shared" ref="C5:C10" si="0">B5/$B$4*100</f>
        <v>53.261016978055466</v>
      </c>
    </row>
    <row r="6" spans="1:3" ht="26.4">
      <c r="A6" s="51" t="s">
        <v>54</v>
      </c>
      <c r="B6" s="50">
        <v>1113246</v>
      </c>
      <c r="C6" s="49">
        <f t="shared" si="0"/>
        <v>2.3494897626459141</v>
      </c>
    </row>
    <row r="7" spans="1:3" ht="26.4">
      <c r="A7" s="51" t="s">
        <v>55</v>
      </c>
      <c r="B7" s="50">
        <v>3634672</v>
      </c>
      <c r="C7" s="49">
        <f t="shared" si="0"/>
        <v>7.6709232771334914</v>
      </c>
    </row>
    <row r="8" spans="1:3">
      <c r="A8" s="51" t="s">
        <v>56</v>
      </c>
      <c r="B8" s="50">
        <v>114252</v>
      </c>
      <c r="C8" s="49">
        <f t="shared" si="0"/>
        <v>0.24112721210030938</v>
      </c>
    </row>
    <row r="9" spans="1:3">
      <c r="A9" s="51" t="s">
        <v>57</v>
      </c>
      <c r="B9" s="50">
        <v>2169029</v>
      </c>
      <c r="C9" s="49">
        <f t="shared" si="0"/>
        <v>4.5777046855610575</v>
      </c>
    </row>
    <row r="10" spans="1:3">
      <c r="A10" s="48" t="s">
        <v>58</v>
      </c>
      <c r="B10" s="47">
        <v>15114880</v>
      </c>
      <c r="C10" s="46">
        <f t="shared" si="0"/>
        <v>31.899738084503763</v>
      </c>
    </row>
    <row r="11" spans="1:3">
      <c r="C11" s="45"/>
    </row>
  </sheetData>
  <mergeCells count="1">
    <mergeCell ref="A1:C2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R29" sqref="R29"/>
    </sheetView>
  </sheetViews>
  <sheetFormatPr defaultColWidth="8.6640625" defaultRowHeight="13.2"/>
  <cols>
    <col min="1" max="1" width="37.44140625" style="30" customWidth="1"/>
    <col min="2" max="4" width="13.109375" style="30" customWidth="1"/>
    <col min="5" max="256" width="8.6640625" style="24"/>
    <col min="257" max="257" width="37.44140625" style="24" customWidth="1"/>
    <col min="258" max="260" width="13.109375" style="24" customWidth="1"/>
    <col min="261" max="512" width="8.6640625" style="24"/>
    <col min="513" max="513" width="37.44140625" style="24" customWidth="1"/>
    <col min="514" max="516" width="13.109375" style="24" customWidth="1"/>
    <col min="517" max="768" width="8.6640625" style="24"/>
    <col min="769" max="769" width="37.44140625" style="24" customWidth="1"/>
    <col min="770" max="772" width="13.109375" style="24" customWidth="1"/>
    <col min="773" max="1024" width="8.6640625" style="24"/>
    <col min="1025" max="1025" width="37.44140625" style="24" customWidth="1"/>
    <col min="1026" max="1028" width="13.109375" style="24" customWidth="1"/>
    <col min="1029" max="1280" width="8.6640625" style="24"/>
    <col min="1281" max="1281" width="37.44140625" style="24" customWidth="1"/>
    <col min="1282" max="1284" width="13.109375" style="24" customWidth="1"/>
    <col min="1285" max="1536" width="8.6640625" style="24"/>
    <col min="1537" max="1537" width="37.44140625" style="24" customWidth="1"/>
    <col min="1538" max="1540" width="13.109375" style="24" customWidth="1"/>
    <col min="1541" max="1792" width="8.6640625" style="24"/>
    <col min="1793" max="1793" width="37.44140625" style="24" customWidth="1"/>
    <col min="1794" max="1796" width="13.109375" style="24" customWidth="1"/>
    <col min="1797" max="2048" width="8.6640625" style="24"/>
    <col min="2049" max="2049" width="37.44140625" style="24" customWidth="1"/>
    <col min="2050" max="2052" width="13.109375" style="24" customWidth="1"/>
    <col min="2053" max="2304" width="8.6640625" style="24"/>
    <col min="2305" max="2305" width="37.44140625" style="24" customWidth="1"/>
    <col min="2306" max="2308" width="13.109375" style="24" customWidth="1"/>
    <col min="2309" max="2560" width="8.6640625" style="24"/>
    <col min="2561" max="2561" width="37.44140625" style="24" customWidth="1"/>
    <col min="2562" max="2564" width="13.109375" style="24" customWidth="1"/>
    <col min="2565" max="2816" width="8.6640625" style="24"/>
    <col min="2817" max="2817" width="37.44140625" style="24" customWidth="1"/>
    <col min="2818" max="2820" width="13.109375" style="24" customWidth="1"/>
    <col min="2821" max="3072" width="8.6640625" style="24"/>
    <col min="3073" max="3073" width="37.44140625" style="24" customWidth="1"/>
    <col min="3074" max="3076" width="13.109375" style="24" customWidth="1"/>
    <col min="3077" max="3328" width="8.6640625" style="24"/>
    <col min="3329" max="3329" width="37.44140625" style="24" customWidth="1"/>
    <col min="3330" max="3332" width="13.109375" style="24" customWidth="1"/>
    <col min="3333" max="3584" width="8.6640625" style="24"/>
    <col min="3585" max="3585" width="37.44140625" style="24" customWidth="1"/>
    <col min="3586" max="3588" width="13.109375" style="24" customWidth="1"/>
    <col min="3589" max="3840" width="8.6640625" style="24"/>
    <col min="3841" max="3841" width="37.44140625" style="24" customWidth="1"/>
    <col min="3842" max="3844" width="13.109375" style="24" customWidth="1"/>
    <col min="3845" max="4096" width="8.6640625" style="24"/>
    <col min="4097" max="4097" width="37.44140625" style="24" customWidth="1"/>
    <col min="4098" max="4100" width="13.109375" style="24" customWidth="1"/>
    <col min="4101" max="4352" width="8.6640625" style="24"/>
    <col min="4353" max="4353" width="37.44140625" style="24" customWidth="1"/>
    <col min="4354" max="4356" width="13.109375" style="24" customWidth="1"/>
    <col min="4357" max="4608" width="8.6640625" style="24"/>
    <col min="4609" max="4609" width="37.44140625" style="24" customWidth="1"/>
    <col min="4610" max="4612" width="13.109375" style="24" customWidth="1"/>
    <col min="4613" max="4864" width="8.6640625" style="24"/>
    <col min="4865" max="4865" width="37.44140625" style="24" customWidth="1"/>
    <col min="4866" max="4868" width="13.109375" style="24" customWidth="1"/>
    <col min="4869" max="5120" width="8.6640625" style="24"/>
    <col min="5121" max="5121" width="37.44140625" style="24" customWidth="1"/>
    <col min="5122" max="5124" width="13.109375" style="24" customWidth="1"/>
    <col min="5125" max="5376" width="8.6640625" style="24"/>
    <col min="5377" max="5377" width="37.44140625" style="24" customWidth="1"/>
    <col min="5378" max="5380" width="13.109375" style="24" customWidth="1"/>
    <col min="5381" max="5632" width="8.6640625" style="24"/>
    <col min="5633" max="5633" width="37.44140625" style="24" customWidth="1"/>
    <col min="5634" max="5636" width="13.109375" style="24" customWidth="1"/>
    <col min="5637" max="5888" width="8.6640625" style="24"/>
    <col min="5889" max="5889" width="37.44140625" style="24" customWidth="1"/>
    <col min="5890" max="5892" width="13.109375" style="24" customWidth="1"/>
    <col min="5893" max="6144" width="8.6640625" style="24"/>
    <col min="6145" max="6145" width="37.44140625" style="24" customWidth="1"/>
    <col min="6146" max="6148" width="13.109375" style="24" customWidth="1"/>
    <col min="6149" max="6400" width="8.6640625" style="24"/>
    <col min="6401" max="6401" width="37.44140625" style="24" customWidth="1"/>
    <col min="6402" max="6404" width="13.109375" style="24" customWidth="1"/>
    <col min="6405" max="6656" width="8.6640625" style="24"/>
    <col min="6657" max="6657" width="37.44140625" style="24" customWidth="1"/>
    <col min="6658" max="6660" width="13.109375" style="24" customWidth="1"/>
    <col min="6661" max="6912" width="8.6640625" style="24"/>
    <col min="6913" max="6913" width="37.44140625" style="24" customWidth="1"/>
    <col min="6914" max="6916" width="13.109375" style="24" customWidth="1"/>
    <col min="6917" max="7168" width="8.6640625" style="24"/>
    <col min="7169" max="7169" width="37.44140625" style="24" customWidth="1"/>
    <col min="7170" max="7172" width="13.109375" style="24" customWidth="1"/>
    <col min="7173" max="7424" width="8.6640625" style="24"/>
    <col min="7425" max="7425" width="37.44140625" style="24" customWidth="1"/>
    <col min="7426" max="7428" width="13.109375" style="24" customWidth="1"/>
    <col min="7429" max="7680" width="8.6640625" style="24"/>
    <col min="7681" max="7681" width="37.44140625" style="24" customWidth="1"/>
    <col min="7682" max="7684" width="13.109375" style="24" customWidth="1"/>
    <col min="7685" max="7936" width="8.6640625" style="24"/>
    <col min="7937" max="7937" width="37.44140625" style="24" customWidth="1"/>
    <col min="7938" max="7940" width="13.109375" style="24" customWidth="1"/>
    <col min="7941" max="8192" width="8.6640625" style="24"/>
    <col min="8193" max="8193" width="37.44140625" style="24" customWidth="1"/>
    <col min="8194" max="8196" width="13.109375" style="24" customWidth="1"/>
    <col min="8197" max="8448" width="8.6640625" style="24"/>
    <col min="8449" max="8449" width="37.44140625" style="24" customWidth="1"/>
    <col min="8450" max="8452" width="13.109375" style="24" customWidth="1"/>
    <col min="8453" max="8704" width="8.6640625" style="24"/>
    <col min="8705" max="8705" width="37.44140625" style="24" customWidth="1"/>
    <col min="8706" max="8708" width="13.109375" style="24" customWidth="1"/>
    <col min="8709" max="8960" width="8.6640625" style="24"/>
    <col min="8961" max="8961" width="37.44140625" style="24" customWidth="1"/>
    <col min="8962" max="8964" width="13.109375" style="24" customWidth="1"/>
    <col min="8965" max="9216" width="8.6640625" style="24"/>
    <col min="9217" max="9217" width="37.44140625" style="24" customWidth="1"/>
    <col min="9218" max="9220" width="13.109375" style="24" customWidth="1"/>
    <col min="9221" max="9472" width="8.6640625" style="24"/>
    <col min="9473" max="9473" width="37.44140625" style="24" customWidth="1"/>
    <col min="9474" max="9476" width="13.109375" style="24" customWidth="1"/>
    <col min="9477" max="9728" width="8.6640625" style="24"/>
    <col min="9729" max="9729" width="37.44140625" style="24" customWidth="1"/>
    <col min="9730" max="9732" width="13.109375" style="24" customWidth="1"/>
    <col min="9733" max="9984" width="8.6640625" style="24"/>
    <col min="9985" max="9985" width="37.44140625" style="24" customWidth="1"/>
    <col min="9986" max="9988" width="13.109375" style="24" customWidth="1"/>
    <col min="9989" max="10240" width="8.6640625" style="24"/>
    <col min="10241" max="10241" width="37.44140625" style="24" customWidth="1"/>
    <col min="10242" max="10244" width="13.109375" style="24" customWidth="1"/>
    <col min="10245" max="10496" width="8.6640625" style="24"/>
    <col min="10497" max="10497" width="37.44140625" style="24" customWidth="1"/>
    <col min="10498" max="10500" width="13.109375" style="24" customWidth="1"/>
    <col min="10501" max="10752" width="8.6640625" style="24"/>
    <col min="10753" max="10753" width="37.44140625" style="24" customWidth="1"/>
    <col min="10754" max="10756" width="13.109375" style="24" customWidth="1"/>
    <col min="10757" max="11008" width="8.6640625" style="24"/>
    <col min="11009" max="11009" width="37.44140625" style="24" customWidth="1"/>
    <col min="11010" max="11012" width="13.109375" style="24" customWidth="1"/>
    <col min="11013" max="11264" width="8.6640625" style="24"/>
    <col min="11265" max="11265" width="37.44140625" style="24" customWidth="1"/>
    <col min="11266" max="11268" width="13.109375" style="24" customWidth="1"/>
    <col min="11269" max="11520" width="8.6640625" style="24"/>
    <col min="11521" max="11521" width="37.44140625" style="24" customWidth="1"/>
    <col min="11522" max="11524" width="13.109375" style="24" customWidth="1"/>
    <col min="11525" max="11776" width="8.6640625" style="24"/>
    <col min="11777" max="11777" width="37.44140625" style="24" customWidth="1"/>
    <col min="11778" max="11780" width="13.109375" style="24" customWidth="1"/>
    <col min="11781" max="12032" width="8.6640625" style="24"/>
    <col min="12033" max="12033" width="37.44140625" style="24" customWidth="1"/>
    <col min="12034" max="12036" width="13.109375" style="24" customWidth="1"/>
    <col min="12037" max="12288" width="8.6640625" style="24"/>
    <col min="12289" max="12289" width="37.44140625" style="24" customWidth="1"/>
    <col min="12290" max="12292" width="13.109375" style="24" customWidth="1"/>
    <col min="12293" max="12544" width="8.6640625" style="24"/>
    <col min="12545" max="12545" width="37.44140625" style="24" customWidth="1"/>
    <col min="12546" max="12548" width="13.109375" style="24" customWidth="1"/>
    <col min="12549" max="12800" width="8.6640625" style="24"/>
    <col min="12801" max="12801" width="37.44140625" style="24" customWidth="1"/>
    <col min="12802" max="12804" width="13.109375" style="24" customWidth="1"/>
    <col min="12805" max="13056" width="8.6640625" style="24"/>
    <col min="13057" max="13057" width="37.44140625" style="24" customWidth="1"/>
    <col min="13058" max="13060" width="13.109375" style="24" customWidth="1"/>
    <col min="13061" max="13312" width="8.6640625" style="24"/>
    <col min="13313" max="13313" width="37.44140625" style="24" customWidth="1"/>
    <col min="13314" max="13316" width="13.109375" style="24" customWidth="1"/>
    <col min="13317" max="13568" width="8.6640625" style="24"/>
    <col min="13569" max="13569" width="37.44140625" style="24" customWidth="1"/>
    <col min="13570" max="13572" width="13.109375" style="24" customWidth="1"/>
    <col min="13573" max="13824" width="8.6640625" style="24"/>
    <col min="13825" max="13825" width="37.44140625" style="24" customWidth="1"/>
    <col min="13826" max="13828" width="13.109375" style="24" customWidth="1"/>
    <col min="13829" max="14080" width="8.6640625" style="24"/>
    <col min="14081" max="14081" width="37.44140625" style="24" customWidth="1"/>
    <col min="14082" max="14084" width="13.109375" style="24" customWidth="1"/>
    <col min="14085" max="14336" width="8.6640625" style="24"/>
    <col min="14337" max="14337" width="37.44140625" style="24" customWidth="1"/>
    <col min="14338" max="14340" width="13.109375" style="24" customWidth="1"/>
    <col min="14341" max="14592" width="8.6640625" style="24"/>
    <col min="14593" max="14593" width="37.44140625" style="24" customWidth="1"/>
    <col min="14594" max="14596" width="13.109375" style="24" customWidth="1"/>
    <col min="14597" max="14848" width="8.6640625" style="24"/>
    <col min="14849" max="14849" width="37.44140625" style="24" customWidth="1"/>
    <col min="14850" max="14852" width="13.109375" style="24" customWidth="1"/>
    <col min="14853" max="15104" width="8.6640625" style="24"/>
    <col min="15105" max="15105" width="37.44140625" style="24" customWidth="1"/>
    <col min="15106" max="15108" width="13.109375" style="24" customWidth="1"/>
    <col min="15109" max="15360" width="8.6640625" style="24"/>
    <col min="15361" max="15361" width="37.44140625" style="24" customWidth="1"/>
    <col min="15362" max="15364" width="13.109375" style="24" customWidth="1"/>
    <col min="15365" max="15616" width="8.6640625" style="24"/>
    <col min="15617" max="15617" width="37.44140625" style="24" customWidth="1"/>
    <col min="15618" max="15620" width="13.109375" style="24" customWidth="1"/>
    <col min="15621" max="15872" width="8.6640625" style="24"/>
    <col min="15873" max="15873" width="37.44140625" style="24" customWidth="1"/>
    <col min="15874" max="15876" width="13.109375" style="24" customWidth="1"/>
    <col min="15877" max="16128" width="8.6640625" style="24"/>
    <col min="16129" max="16129" width="37.44140625" style="24" customWidth="1"/>
    <col min="16130" max="16132" width="13.109375" style="24" customWidth="1"/>
    <col min="16133" max="16384" width="8.6640625" style="24"/>
  </cols>
  <sheetData>
    <row r="1" spans="1:4" ht="44.25" customHeight="1">
      <c r="A1" s="85" t="s">
        <v>35</v>
      </c>
      <c r="B1" s="85"/>
      <c r="C1" s="85"/>
      <c r="D1" s="23"/>
    </row>
    <row r="3" spans="1:4">
      <c r="A3" s="25" t="s">
        <v>36</v>
      </c>
      <c r="B3" s="25">
        <v>2020</v>
      </c>
      <c r="C3" s="25">
        <v>2019</v>
      </c>
      <c r="D3" s="26"/>
    </row>
    <row r="4" spans="1:4">
      <c r="A4" s="27" t="s">
        <v>15</v>
      </c>
      <c r="B4" s="28">
        <v>44.29</v>
      </c>
      <c r="C4" s="28">
        <v>334.37799999999999</v>
      </c>
      <c r="D4" s="29"/>
    </row>
    <row r="5" spans="1:4">
      <c r="A5" s="27" t="s">
        <v>31</v>
      </c>
      <c r="B5" s="28">
        <v>47.256999999999998</v>
      </c>
      <c r="C5" s="28">
        <v>115.149</v>
      </c>
      <c r="D5" s="29"/>
    </row>
    <row r="6" spans="1:4">
      <c r="A6" s="27" t="s">
        <v>10</v>
      </c>
      <c r="B6" s="28">
        <v>80.311000000000007</v>
      </c>
      <c r="C6" s="28">
        <v>562.745</v>
      </c>
      <c r="D6" s="29"/>
    </row>
    <row r="7" spans="1:4">
      <c r="A7" s="27" t="s">
        <v>24</v>
      </c>
      <c r="B7" s="28">
        <v>102.03100000000001</v>
      </c>
      <c r="C7" s="28">
        <v>116.51</v>
      </c>
      <c r="D7" s="29"/>
    </row>
    <row r="8" spans="1:4">
      <c r="A8" s="27" t="s">
        <v>30</v>
      </c>
      <c r="B8" s="28">
        <v>134.166</v>
      </c>
      <c r="C8" s="28">
        <v>183.66399999999999</v>
      </c>
      <c r="D8" s="29"/>
    </row>
    <row r="9" spans="1:4">
      <c r="A9" s="27" t="s">
        <v>23</v>
      </c>
      <c r="B9" s="28">
        <v>146.40100000000001</v>
      </c>
      <c r="C9" s="28">
        <v>394.46499999999997</v>
      </c>
      <c r="D9" s="29"/>
    </row>
    <row r="10" spans="1:4">
      <c r="A10" s="27" t="s">
        <v>13</v>
      </c>
      <c r="B10" s="28">
        <v>168.37</v>
      </c>
      <c r="C10" s="28">
        <v>444.06200000000001</v>
      </c>
      <c r="D10" s="29"/>
    </row>
    <row r="11" spans="1:4">
      <c r="A11" s="27" t="s">
        <v>25</v>
      </c>
      <c r="B11" s="28">
        <v>199.35</v>
      </c>
      <c r="C11" s="28">
        <v>3343.125</v>
      </c>
      <c r="D11" s="29"/>
    </row>
    <row r="12" spans="1:4">
      <c r="A12" s="27" t="s">
        <v>9</v>
      </c>
      <c r="B12" s="28">
        <v>243.74700000000001</v>
      </c>
      <c r="C12" s="28">
        <v>514.20699999999999</v>
      </c>
      <c r="D12" s="29"/>
    </row>
    <row r="13" spans="1:4">
      <c r="A13" s="27" t="s">
        <v>32</v>
      </c>
      <c r="B13" s="28">
        <v>286.012</v>
      </c>
      <c r="C13" s="28">
        <v>341.096</v>
      </c>
      <c r="D13" s="29"/>
    </row>
  </sheetData>
  <autoFilter ref="A3:C3"/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A25" sqref="AA25"/>
    </sheetView>
  </sheetViews>
  <sheetFormatPr defaultColWidth="9.109375" defaultRowHeight="14.4"/>
  <cols>
    <col min="1" max="1" width="31.6640625" style="31" customWidth="1"/>
    <col min="2" max="2" width="10.33203125" style="31" customWidth="1"/>
    <col min="3" max="16384" width="9.109375" style="31"/>
  </cols>
  <sheetData>
    <row r="1" spans="1:6" ht="15.6">
      <c r="A1" s="86" t="s">
        <v>49</v>
      </c>
      <c r="B1" s="86"/>
      <c r="C1" s="86"/>
      <c r="D1" s="32"/>
    </row>
    <row r="2" spans="1:6" ht="28.2">
      <c r="A2" s="33" t="s">
        <v>41</v>
      </c>
      <c r="B2" s="43">
        <v>67944</v>
      </c>
      <c r="C2" s="35">
        <v>100</v>
      </c>
      <c r="D2" s="35"/>
    </row>
    <row r="3" spans="1:6">
      <c r="A3" s="33" t="s">
        <v>25</v>
      </c>
      <c r="B3" s="38">
        <v>14286</v>
      </c>
      <c r="C3" s="36">
        <f t="shared" ref="C3:C13" si="0">B3/$B$2*100</f>
        <v>21.026139173436949</v>
      </c>
      <c r="D3" s="36"/>
      <c r="E3" s="44"/>
      <c r="F3" s="44"/>
    </row>
    <row r="4" spans="1:6">
      <c r="A4" s="33" t="s">
        <v>27</v>
      </c>
      <c r="B4" s="38">
        <v>11437</v>
      </c>
      <c r="C4" s="36">
        <f t="shared" si="0"/>
        <v>16.83298010125986</v>
      </c>
      <c r="D4" s="36"/>
      <c r="E4" s="44"/>
      <c r="F4" s="44"/>
    </row>
    <row r="5" spans="1:6">
      <c r="A5" s="33" t="s">
        <v>32</v>
      </c>
      <c r="B5" s="38">
        <v>9600</v>
      </c>
      <c r="C5" s="36">
        <f t="shared" si="0"/>
        <v>14.129282938890853</v>
      </c>
      <c r="D5" s="36"/>
      <c r="E5" s="44"/>
      <c r="F5" s="44"/>
    </row>
    <row r="6" spans="1:6">
      <c r="A6" s="33" t="s">
        <v>33</v>
      </c>
      <c r="B6" s="38">
        <v>5351</v>
      </c>
      <c r="C6" s="36">
        <f t="shared" si="0"/>
        <v>7.8756034381255153</v>
      </c>
      <c r="D6" s="36"/>
      <c r="E6" s="44"/>
      <c r="F6" s="44"/>
    </row>
    <row r="7" spans="1:6">
      <c r="A7" s="33" t="s">
        <v>30</v>
      </c>
      <c r="B7" s="38">
        <v>4204</v>
      </c>
      <c r="C7" s="36">
        <f t="shared" si="0"/>
        <v>6.1874484869892852</v>
      </c>
      <c r="D7" s="36"/>
      <c r="E7" s="44"/>
      <c r="F7" s="44"/>
    </row>
    <row r="8" spans="1:6">
      <c r="A8" s="33" t="s">
        <v>23</v>
      </c>
      <c r="B8" s="38">
        <v>4024</v>
      </c>
      <c r="C8" s="36">
        <f t="shared" si="0"/>
        <v>5.9225244318850816</v>
      </c>
      <c r="D8" s="36"/>
      <c r="E8" s="44"/>
      <c r="F8" s="44"/>
    </row>
    <row r="9" spans="1:6">
      <c r="A9" s="33" t="s">
        <v>13</v>
      </c>
      <c r="B9" s="38">
        <v>2115</v>
      </c>
      <c r="C9" s="36">
        <f t="shared" si="0"/>
        <v>3.1128576474743905</v>
      </c>
      <c r="D9" s="36"/>
      <c r="E9" s="44"/>
      <c r="F9" s="44"/>
    </row>
    <row r="10" spans="1:6">
      <c r="A10" s="33" t="s">
        <v>26</v>
      </c>
      <c r="B10" s="38">
        <v>2103</v>
      </c>
      <c r="C10" s="36">
        <f t="shared" si="0"/>
        <v>3.0951960438007768</v>
      </c>
      <c r="D10" s="36"/>
      <c r="E10" s="44"/>
      <c r="F10" s="44"/>
    </row>
    <row r="11" spans="1:6">
      <c r="A11" s="33" t="s">
        <v>24</v>
      </c>
      <c r="B11" s="38">
        <v>1524</v>
      </c>
      <c r="C11" s="36">
        <f t="shared" si="0"/>
        <v>2.2430236665489227</v>
      </c>
      <c r="D11" s="36"/>
      <c r="E11" s="44"/>
      <c r="F11" s="44"/>
    </row>
    <row r="12" spans="1:6">
      <c r="A12" s="33" t="s">
        <v>9</v>
      </c>
      <c r="B12" s="38">
        <v>1474</v>
      </c>
      <c r="C12" s="36">
        <f t="shared" si="0"/>
        <v>2.1694336512421994</v>
      </c>
      <c r="D12" s="36"/>
      <c r="E12" s="44"/>
      <c r="F12" s="44"/>
    </row>
    <row r="13" spans="1:6">
      <c r="A13" s="33" t="s">
        <v>39</v>
      </c>
      <c r="B13" s="39">
        <v>11826</v>
      </c>
      <c r="C13" s="36">
        <f t="shared" si="0"/>
        <v>17.405510420346168</v>
      </c>
      <c r="D13" s="36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Z15" sqref="Z15"/>
    </sheetView>
  </sheetViews>
  <sheetFormatPr defaultColWidth="9.109375" defaultRowHeight="14.4"/>
  <cols>
    <col min="1" max="1" width="31.6640625" style="31" customWidth="1"/>
    <col min="2" max="2" width="10.33203125" style="31" customWidth="1"/>
    <col min="3" max="16384" width="9.109375" style="31"/>
  </cols>
  <sheetData>
    <row r="1" spans="1:3" ht="15.6">
      <c r="A1" s="86" t="s">
        <v>48</v>
      </c>
      <c r="B1" s="86"/>
      <c r="C1" s="86"/>
    </row>
    <row r="2" spans="1:3" ht="28.2">
      <c r="A2" s="33" t="s">
        <v>41</v>
      </c>
      <c r="B2" s="34">
        <v>109072</v>
      </c>
      <c r="C2" s="35">
        <v>100</v>
      </c>
    </row>
    <row r="3" spans="1:3">
      <c r="A3" s="33" t="s">
        <v>25</v>
      </c>
      <c r="B3" s="41">
        <v>24444</v>
      </c>
      <c r="C3" s="36">
        <f t="shared" ref="C3:C13" si="0">B3/$B$2*100</f>
        <v>22.410884553322578</v>
      </c>
    </row>
    <row r="4" spans="1:3">
      <c r="A4" s="33" t="s">
        <v>23</v>
      </c>
      <c r="B4" s="41">
        <v>14987</v>
      </c>
      <c r="C4" s="36">
        <f t="shared" si="0"/>
        <v>13.740465013935749</v>
      </c>
    </row>
    <row r="5" spans="1:3">
      <c r="A5" s="33" t="s">
        <v>10</v>
      </c>
      <c r="B5" s="41">
        <v>8192</v>
      </c>
      <c r="C5" s="36">
        <f t="shared" si="0"/>
        <v>7.5106351767639721</v>
      </c>
    </row>
    <row r="6" spans="1:3">
      <c r="A6" s="33" t="s">
        <v>32</v>
      </c>
      <c r="B6" s="41">
        <v>5976</v>
      </c>
      <c r="C6" s="36">
        <f t="shared" si="0"/>
        <v>5.4789496846119992</v>
      </c>
    </row>
    <row r="7" spans="1:3">
      <c r="A7" s="33" t="s">
        <v>29</v>
      </c>
      <c r="B7" s="41">
        <v>4588</v>
      </c>
      <c r="C7" s="36">
        <f t="shared" si="0"/>
        <v>4.2063957752677128</v>
      </c>
    </row>
    <row r="8" spans="1:3">
      <c r="A8" s="33" t="s">
        <v>28</v>
      </c>
      <c r="B8" s="41">
        <v>4042</v>
      </c>
      <c r="C8" s="36">
        <f t="shared" si="0"/>
        <v>3.705809006894528</v>
      </c>
    </row>
    <row r="9" spans="1:3">
      <c r="A9" s="33" t="s">
        <v>9</v>
      </c>
      <c r="B9" s="41">
        <v>3822</v>
      </c>
      <c r="C9" s="36">
        <f t="shared" si="0"/>
        <v>3.5041073786122929</v>
      </c>
    </row>
    <row r="10" spans="1:3">
      <c r="A10" s="33" t="s">
        <v>27</v>
      </c>
      <c r="B10" s="41">
        <v>3302</v>
      </c>
      <c r="C10" s="36">
        <f t="shared" si="0"/>
        <v>3.0273580753997358</v>
      </c>
    </row>
    <row r="11" spans="1:3">
      <c r="A11" s="33" t="s">
        <v>15</v>
      </c>
      <c r="B11" s="41">
        <v>3293</v>
      </c>
      <c r="C11" s="36">
        <f t="shared" si="0"/>
        <v>3.0191066451518265</v>
      </c>
    </row>
    <row r="12" spans="1:3">
      <c r="A12" s="33" t="s">
        <v>11</v>
      </c>
      <c r="B12" s="41">
        <v>2870</v>
      </c>
      <c r="C12" s="36">
        <f t="shared" si="0"/>
        <v>2.6312894235000734</v>
      </c>
    </row>
    <row r="13" spans="1:3">
      <c r="A13" s="33" t="s">
        <v>39</v>
      </c>
      <c r="B13" s="37">
        <v>33556</v>
      </c>
      <c r="C13" s="36">
        <f t="shared" si="0"/>
        <v>30.764999266539533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1" sqref="B11"/>
    </sheetView>
  </sheetViews>
  <sheetFormatPr defaultColWidth="9.109375" defaultRowHeight="14.4"/>
  <cols>
    <col min="1" max="1" width="31.6640625" style="31" customWidth="1"/>
    <col min="2" max="2" width="10.33203125" style="31" customWidth="1"/>
    <col min="3" max="4" width="9.109375" style="31"/>
    <col min="5" max="5" width="13.5546875" style="31" customWidth="1"/>
    <col min="6" max="16384" width="9.109375" style="31"/>
  </cols>
  <sheetData>
    <row r="1" spans="1:4" ht="15.6">
      <c r="A1" s="86" t="s">
        <v>46</v>
      </c>
      <c r="B1" s="86"/>
      <c r="C1" s="86"/>
    </row>
    <row r="2" spans="1:4" ht="28.2">
      <c r="A2" s="33" t="s">
        <v>41</v>
      </c>
      <c r="B2" s="41">
        <v>43076</v>
      </c>
      <c r="C2" s="35">
        <v>100</v>
      </c>
    </row>
    <row r="3" spans="1:4">
      <c r="A3" s="33" t="s">
        <v>23</v>
      </c>
      <c r="B3" s="41">
        <v>10400</v>
      </c>
      <c r="C3" s="36">
        <f t="shared" ref="C3:C13" si="0">B3/$B$2*100</f>
        <v>24.14337450088216</v>
      </c>
      <c r="D3" s="43"/>
    </row>
    <row r="4" spans="1:4">
      <c r="A4" s="33" t="s">
        <v>32</v>
      </c>
      <c r="B4" s="41">
        <v>3734</v>
      </c>
      <c r="C4" s="36">
        <f>B4/$B$2*100</f>
        <v>8.6684000371436536</v>
      </c>
      <c r="D4" s="43"/>
    </row>
    <row r="5" spans="1:4">
      <c r="A5" s="33" t="s">
        <v>30</v>
      </c>
      <c r="B5" s="41">
        <v>3473</v>
      </c>
      <c r="C5" s="36">
        <f>B5/$B$2*100</f>
        <v>8.0624941963042076</v>
      </c>
      <c r="D5" s="43"/>
    </row>
    <row r="6" spans="1:4">
      <c r="A6" s="33" t="s">
        <v>9</v>
      </c>
      <c r="B6" s="41">
        <v>3304</v>
      </c>
      <c r="C6" s="36">
        <f>B6/$B$2*100</f>
        <v>7.6701643606648719</v>
      </c>
      <c r="D6" s="43"/>
    </row>
    <row r="7" spans="1:4">
      <c r="A7" s="33" t="s">
        <v>13</v>
      </c>
      <c r="B7" s="41">
        <v>2815</v>
      </c>
      <c r="C7" s="36">
        <f>B7/$B$2*100</f>
        <v>6.5349614634599318</v>
      </c>
      <c r="D7" s="43"/>
    </row>
    <row r="8" spans="1:4">
      <c r="A8" s="33" t="s">
        <v>25</v>
      </c>
      <c r="B8" s="41">
        <v>2737</v>
      </c>
      <c r="C8" s="36">
        <f t="shared" si="0"/>
        <v>6.3538861547033161</v>
      </c>
      <c r="D8" s="43"/>
    </row>
    <row r="9" spans="1:4">
      <c r="A9" s="33" t="s">
        <v>24</v>
      </c>
      <c r="B9" s="41">
        <v>1660</v>
      </c>
      <c r="C9" s="36">
        <f t="shared" si="0"/>
        <v>3.8536540068715754</v>
      </c>
      <c r="D9" s="43"/>
    </row>
    <row r="10" spans="1:4">
      <c r="A10" s="33" t="s">
        <v>10</v>
      </c>
      <c r="B10" s="41">
        <v>1622</v>
      </c>
      <c r="C10" s="36">
        <f t="shared" si="0"/>
        <v>3.7654378308106606</v>
      </c>
      <c r="D10" s="43"/>
    </row>
    <row r="11" spans="1:4">
      <c r="A11" s="33" t="s">
        <v>31</v>
      </c>
      <c r="B11" s="41">
        <v>1408</v>
      </c>
      <c r="C11" s="36">
        <f>B11/$B$2*100</f>
        <v>3.268641470888662</v>
      </c>
      <c r="D11" s="43"/>
    </row>
    <row r="12" spans="1:4">
      <c r="A12" s="33" t="s">
        <v>18</v>
      </c>
      <c r="B12" s="41">
        <v>1134</v>
      </c>
      <c r="C12" s="36">
        <f t="shared" si="0"/>
        <v>2.6325564119231126</v>
      </c>
      <c r="D12" s="43"/>
    </row>
    <row r="13" spans="1:4">
      <c r="A13" s="33" t="s">
        <v>47</v>
      </c>
      <c r="B13" s="37">
        <v>10789</v>
      </c>
      <c r="C13" s="36">
        <f t="shared" si="0"/>
        <v>25.04642956634785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4</vt:i4>
      </vt:variant>
    </vt:vector>
  </HeadingPairs>
  <TitlesOfParts>
    <vt:vector size="18" baseType="lpstr">
      <vt:lpstr>Содержание</vt:lpstr>
      <vt:lpstr>1</vt:lpstr>
      <vt:lpstr>2</vt:lpstr>
      <vt:lpstr>Лист2</vt:lpstr>
      <vt:lpstr>Лист2 (2)</vt:lpstr>
      <vt:lpstr>Таблица</vt:lpstr>
      <vt:lpstr>Таблица (9)</vt:lpstr>
      <vt:lpstr>Таблица (8)</vt:lpstr>
      <vt:lpstr>Таблица (7)</vt:lpstr>
      <vt:lpstr>Таблица (6)</vt:lpstr>
      <vt:lpstr>Таблица (5)</vt:lpstr>
      <vt:lpstr>Таблица (4)</vt:lpstr>
      <vt:lpstr>Таблица (3)</vt:lpstr>
      <vt:lpstr>Таблица (2)</vt:lpstr>
      <vt:lpstr>'1'!Область_печати</vt:lpstr>
      <vt:lpstr>'2'!Область_печати</vt:lpstr>
      <vt:lpstr>Лист2!Область_печати</vt:lpstr>
      <vt:lpstr>'Лист2 (2)'!Область_печати</vt:lpstr>
    </vt:vector>
  </TitlesOfParts>
  <Company>Rosstat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Самохина Светлана Владимировна</dc:creator>
  <cp:lastModifiedBy>Комина Арина Александровна</cp:lastModifiedBy>
  <cp:lastPrinted>2023-03-13T13:01:58Z</cp:lastPrinted>
  <dcterms:created xsi:type="dcterms:W3CDTF">2021-09-03T12:55:27Z</dcterms:created>
  <dcterms:modified xsi:type="dcterms:W3CDTF">2023-03-14T13:28:46Z</dcterms:modified>
</cp:coreProperties>
</file>