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lajar excel\"/>
    </mc:Choice>
  </mc:AlternateContent>
  <bookViews>
    <workbookView xWindow="-120" yWindow="-120" windowWidth="29040" windowHeight="164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G7" i="1"/>
  <c r="G8" i="1"/>
  <c r="G9" i="1"/>
  <c r="G10" i="1"/>
  <c r="G6" i="1"/>
  <c r="D7" i="1"/>
  <c r="D8" i="1"/>
  <c r="D9" i="1"/>
  <c r="D10" i="1"/>
  <c r="D6" i="1"/>
  <c r="J7" i="1"/>
  <c r="J8" i="1"/>
  <c r="J9" i="1"/>
  <c r="J10" i="1"/>
  <c r="J6" i="1"/>
  <c r="I7" i="1"/>
  <c r="I8" i="1"/>
  <c r="I9" i="1"/>
  <c r="I10" i="1"/>
  <c r="I6" i="1"/>
  <c r="H7" i="1" l="1"/>
  <c r="H8" i="1"/>
  <c r="H9" i="1"/>
  <c r="H10" i="1"/>
  <c r="H6" i="1"/>
  <c r="M7" i="1"/>
  <c r="M8" i="1"/>
  <c r="M9" i="1"/>
  <c r="M10" i="1"/>
  <c r="M6" i="1"/>
  <c r="L7" i="1"/>
  <c r="L8" i="1"/>
  <c r="L9" i="1"/>
  <c r="L10" i="1"/>
  <c r="L6" i="1"/>
</calcChain>
</file>

<file path=xl/sharedStrings.xml><?xml version="1.0" encoding="utf-8"?>
<sst xmlns="http://schemas.openxmlformats.org/spreadsheetml/2006/main" count="39" uniqueCount="33">
  <si>
    <t>Nama Pasien</t>
  </si>
  <si>
    <t>Kelas</t>
  </si>
  <si>
    <t>Penanganan</t>
  </si>
  <si>
    <t>Tanggal</t>
  </si>
  <si>
    <t>Lama</t>
  </si>
  <si>
    <t>Biaya</t>
  </si>
  <si>
    <t>Inap</t>
  </si>
  <si>
    <t>Layanan</t>
  </si>
  <si>
    <t>Persalinan</t>
  </si>
  <si>
    <t>Total Bayar</t>
  </si>
  <si>
    <t>Rahayu</t>
  </si>
  <si>
    <t>Santi</t>
  </si>
  <si>
    <t>Putri</t>
  </si>
  <si>
    <t>Eka</t>
  </si>
  <si>
    <t>Icha</t>
  </si>
  <si>
    <t>Masuk</t>
  </si>
  <si>
    <t>Keluar</t>
  </si>
  <si>
    <t>A-B</t>
  </si>
  <si>
    <t>C-D</t>
  </si>
  <si>
    <t>B-B</t>
  </si>
  <si>
    <t>B-D</t>
  </si>
  <si>
    <t>Keterangan :</t>
  </si>
  <si>
    <t xml:space="preserve">1. Penanganan diisi menggunakan rumus if berdasarkan karakter sebelah kanan : </t>
  </si>
  <si>
    <t xml:space="preserve">     - jika B maka Bidan</t>
  </si>
  <si>
    <t xml:space="preserve">     - Jika D maka Dokter</t>
  </si>
  <si>
    <t>2. Lama inap = keluar - masuk</t>
  </si>
  <si>
    <t>3. Biaya (Inap, Layanan, Persalinan) dikerjakan berdasarkan rumus lookup - lihat tabel</t>
  </si>
  <si>
    <t>4. Total bayar = Inap + Layanan + Persalinan</t>
  </si>
  <si>
    <t>Tabel Acuan</t>
  </si>
  <si>
    <t>A</t>
  </si>
  <si>
    <t>B</t>
  </si>
  <si>
    <t>C</t>
  </si>
  <si>
    <t>Klinik Persalinan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</si>
</sst>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15" fontId="0" fillId="0" borderId="10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0" xfId="0" applyFont="1"/>
    <xf numFmtId="165" fontId="0" fillId="0" borderId="1" xfId="1" applyNumberFormat="1" applyFont="1" applyBorder="1"/>
    <xf numFmtId="0" fontId="1" fillId="0" borderId="4" xfId="0" applyFont="1" applyBorder="1" applyAlignment="1">
      <alignment horizontal="center"/>
    </xf>
    <xf numFmtId="165" fontId="0" fillId="0" borderId="5" xfId="1" applyNumberFormat="1" applyFont="1" applyBorder="1"/>
    <xf numFmtId="0" fontId="1" fillId="0" borderId="6" xfId="0" applyFont="1" applyBorder="1" applyAlignment="1">
      <alignment horizontal="center"/>
    </xf>
    <xf numFmtId="165" fontId="0" fillId="0" borderId="7" xfId="1" applyNumberFormat="1" applyFont="1" applyBorder="1"/>
    <xf numFmtId="165" fontId="0" fillId="0" borderId="8" xfId="1" applyNumberFormat="1" applyFont="1" applyBorder="1"/>
    <xf numFmtId="0" fontId="1" fillId="0" borderId="9" xfId="0" applyFont="1" applyBorder="1" applyAlignment="1">
      <alignment horizontal="center"/>
    </xf>
    <xf numFmtId="165" fontId="0" fillId="0" borderId="10" xfId="1" applyNumberFormat="1" applyFont="1" applyBorder="1"/>
    <xf numFmtId="165" fontId="0" fillId="0" borderId="11" xfId="1" applyNumberFormat="1" applyFont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165" fontId="0" fillId="0" borderId="1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topLeftCell="B1" workbookViewId="0">
      <selection activeCell="K14" sqref="K14"/>
    </sheetView>
  </sheetViews>
  <sheetFormatPr defaultRowHeight="15" x14ac:dyDescent="0.25"/>
  <cols>
    <col min="2" max="2" width="12.42578125" bestFit="1" customWidth="1"/>
    <col min="4" max="4" width="16.42578125" customWidth="1"/>
    <col min="5" max="5" width="11" customWidth="1"/>
    <col min="6" max="6" width="10.28515625" customWidth="1"/>
    <col min="7" max="7" width="15.85546875" customWidth="1"/>
    <col min="8" max="8" width="11.28515625" customWidth="1"/>
    <col min="9" max="10" width="11" customWidth="1"/>
    <col min="11" max="11" width="12.85546875" customWidth="1"/>
    <col min="12" max="12" width="11.42578125" hidden="1" customWidth="1"/>
    <col min="13" max="13" width="11.28515625" hidden="1" customWidth="1"/>
  </cols>
  <sheetData>
    <row r="2" spans="2:13" x14ac:dyDescent="0.25">
      <c r="B2" s="27" t="s">
        <v>32</v>
      </c>
      <c r="C2" s="27"/>
      <c r="D2" s="27"/>
      <c r="E2" s="27"/>
      <c r="F2" s="27"/>
      <c r="G2" s="27"/>
      <c r="H2" s="27"/>
      <c r="I2" s="27"/>
      <c r="J2" s="27"/>
      <c r="K2" s="27"/>
    </row>
    <row r="3" spans="2:13" ht="15.75" thickBot="1" x14ac:dyDescent="0.3"/>
    <row r="4" spans="2:13" s="1" customFormat="1" x14ac:dyDescent="0.25">
      <c r="B4" s="28" t="s">
        <v>0</v>
      </c>
      <c r="C4" s="30" t="s">
        <v>1</v>
      </c>
      <c r="D4" s="30" t="s">
        <v>2</v>
      </c>
      <c r="E4" s="30" t="s">
        <v>3</v>
      </c>
      <c r="F4" s="30"/>
      <c r="G4" s="11" t="s">
        <v>4</v>
      </c>
      <c r="H4" s="30" t="s">
        <v>5</v>
      </c>
      <c r="I4" s="30"/>
      <c r="J4" s="30"/>
      <c r="K4" s="32" t="s">
        <v>9</v>
      </c>
    </row>
    <row r="5" spans="2:13" s="1" customFormat="1" ht="15.75" thickBot="1" x14ac:dyDescent="0.3">
      <c r="B5" s="29"/>
      <c r="C5" s="31"/>
      <c r="D5" s="31"/>
      <c r="E5" s="12" t="s">
        <v>15</v>
      </c>
      <c r="F5" s="12" t="s">
        <v>16</v>
      </c>
      <c r="G5" s="12" t="s">
        <v>6</v>
      </c>
      <c r="H5" s="12" t="s">
        <v>6</v>
      </c>
      <c r="I5" s="12" t="s">
        <v>7</v>
      </c>
      <c r="J5" s="12" t="s">
        <v>8</v>
      </c>
      <c r="K5" s="33"/>
    </row>
    <row r="6" spans="2:13" x14ac:dyDescent="0.25">
      <c r="B6" s="8" t="s">
        <v>10</v>
      </c>
      <c r="C6" s="9" t="s">
        <v>17</v>
      </c>
      <c r="D6" s="9" t="str">
        <f>IF(RIGHT(C6,1)="B","Bidan",IF(RIGHT(C6,1)="D","Dokter",""))</f>
        <v>Bidan</v>
      </c>
      <c r="E6" s="10">
        <v>39458</v>
      </c>
      <c r="F6" s="10">
        <v>39461</v>
      </c>
      <c r="G6" s="34">
        <f>F6-E6</f>
        <v>3</v>
      </c>
      <c r="H6" s="21">
        <f>VLOOKUP(M6,$G$22:$J$24,2)</f>
        <v>150000</v>
      </c>
      <c r="I6" s="21">
        <f>VLOOKUP(M6,$G$22:$J$24,3)</f>
        <v>50000</v>
      </c>
      <c r="J6" s="21">
        <f>VLOOKUP(M6,$G$22:$J$24,4)</f>
        <v>500000</v>
      </c>
      <c r="K6" s="35">
        <f>SUM(H6:J6)</f>
        <v>700000</v>
      </c>
      <c r="L6" t="str">
        <f>RIGHT(C6)</f>
        <v>B</v>
      </c>
      <c r="M6" t="str">
        <f>LEFT(C6)</f>
        <v>A</v>
      </c>
    </row>
    <row r="7" spans="2:13" x14ac:dyDescent="0.25">
      <c r="B7" s="4" t="s">
        <v>11</v>
      </c>
      <c r="C7" s="2" t="s">
        <v>18</v>
      </c>
      <c r="D7" s="9" t="str">
        <f t="shared" ref="D7:D10" si="0">IF(RIGHT(C7,1)="B","Bidan",IF(RIGHT(C7,1)="D","Dokter",""))</f>
        <v>Dokter</v>
      </c>
      <c r="E7" s="3">
        <v>39458</v>
      </c>
      <c r="F7" s="3">
        <v>39462</v>
      </c>
      <c r="G7" s="34">
        <f t="shared" ref="G7:G10" si="1">F7-E7</f>
        <v>4</v>
      </c>
      <c r="H7" s="21">
        <f>VLOOKUP(M7,$G$22:$J$24,2)</f>
        <v>50000</v>
      </c>
      <c r="I7" s="21">
        <f>VLOOKUP(M7,$G$22:$J$24,3)</f>
        <v>15000</v>
      </c>
      <c r="J7" s="21">
        <f>VLOOKUP(M7,$G$22:$J$24,4)</f>
        <v>200000</v>
      </c>
      <c r="K7" s="35">
        <f t="shared" ref="K7:K10" si="2">SUM(H7:J7)</f>
        <v>265000</v>
      </c>
      <c r="L7" t="str">
        <f t="shared" ref="L7:L10" si="3">RIGHT(C7)</f>
        <v>D</v>
      </c>
      <c r="M7" t="str">
        <f t="shared" ref="M7:M10" si="4">LEFT(C7)</f>
        <v>C</v>
      </c>
    </row>
    <row r="8" spans="2:13" x14ac:dyDescent="0.25">
      <c r="B8" s="4" t="s">
        <v>12</v>
      </c>
      <c r="C8" s="2" t="s">
        <v>19</v>
      </c>
      <c r="D8" s="9" t="str">
        <f t="shared" si="0"/>
        <v>Bidan</v>
      </c>
      <c r="E8" s="3">
        <v>39458</v>
      </c>
      <c r="F8" s="3">
        <v>39460</v>
      </c>
      <c r="G8" s="34">
        <f t="shared" si="1"/>
        <v>2</v>
      </c>
      <c r="H8" s="21">
        <f>VLOOKUP(M8,$G$22:$J$24,2)</f>
        <v>100000</v>
      </c>
      <c r="I8" s="21">
        <f>VLOOKUP(M8,$G$22:$J$24,3)</f>
        <v>30000</v>
      </c>
      <c r="J8" s="21">
        <f>VLOOKUP(M8,$G$22:$J$24,4)</f>
        <v>300000</v>
      </c>
      <c r="K8" s="35">
        <f t="shared" si="2"/>
        <v>430000</v>
      </c>
      <c r="L8" t="str">
        <f t="shared" si="3"/>
        <v>B</v>
      </c>
      <c r="M8" t="str">
        <f t="shared" si="4"/>
        <v>B</v>
      </c>
    </row>
    <row r="9" spans="2:13" x14ac:dyDescent="0.25">
      <c r="B9" s="4" t="s">
        <v>13</v>
      </c>
      <c r="C9" s="2" t="s">
        <v>17</v>
      </c>
      <c r="D9" s="9" t="str">
        <f t="shared" si="0"/>
        <v>Bidan</v>
      </c>
      <c r="E9" s="3">
        <v>39458</v>
      </c>
      <c r="F9" s="3">
        <v>39463</v>
      </c>
      <c r="G9" s="34">
        <f t="shared" si="1"/>
        <v>5</v>
      </c>
      <c r="H9" s="21">
        <f>VLOOKUP(M9,$G$22:$J$24,2)</f>
        <v>150000</v>
      </c>
      <c r="I9" s="21">
        <f>VLOOKUP(M9,$G$22:$J$24,3)</f>
        <v>50000</v>
      </c>
      <c r="J9" s="21">
        <f>VLOOKUP(M9,$G$22:$J$24,4)</f>
        <v>500000</v>
      </c>
      <c r="K9" s="35">
        <f t="shared" si="2"/>
        <v>700000</v>
      </c>
      <c r="L9" t="str">
        <f t="shared" si="3"/>
        <v>B</v>
      </c>
      <c r="M9" t="str">
        <f t="shared" si="4"/>
        <v>A</v>
      </c>
    </row>
    <row r="10" spans="2:13" ht="15.75" thickBot="1" x14ac:dyDescent="0.3">
      <c r="B10" s="5" t="s">
        <v>14</v>
      </c>
      <c r="C10" s="6" t="s">
        <v>20</v>
      </c>
      <c r="D10" s="9" t="str">
        <f t="shared" si="0"/>
        <v>Dokter</v>
      </c>
      <c r="E10" s="7">
        <v>39458</v>
      </c>
      <c r="F10" s="7">
        <v>39459</v>
      </c>
      <c r="G10" s="34">
        <f t="shared" si="1"/>
        <v>1</v>
      </c>
      <c r="H10" s="21">
        <f>VLOOKUP(M10,$G$22:$J$24,2)</f>
        <v>100000</v>
      </c>
      <c r="I10" s="21">
        <f>VLOOKUP(M10,$G$22:$J$24,3)</f>
        <v>30000</v>
      </c>
      <c r="J10" s="21">
        <f>VLOOKUP(M10,$G$22:$J$24,4)</f>
        <v>300000</v>
      </c>
      <c r="K10" s="35">
        <f t="shared" si="2"/>
        <v>430000</v>
      </c>
      <c r="L10" t="str">
        <f t="shared" si="3"/>
        <v>D</v>
      </c>
      <c r="M10" t="str">
        <f t="shared" si="4"/>
        <v>B</v>
      </c>
    </row>
    <row r="12" spans="2:13" x14ac:dyDescent="0.25">
      <c r="B12" s="13" t="s">
        <v>21</v>
      </c>
    </row>
    <row r="13" spans="2:13" x14ac:dyDescent="0.25">
      <c r="B13" t="s">
        <v>22</v>
      </c>
    </row>
    <row r="14" spans="2:13" x14ac:dyDescent="0.25">
      <c r="B14" t="s">
        <v>23</v>
      </c>
    </row>
    <row r="15" spans="2:13" x14ac:dyDescent="0.25">
      <c r="B15" t="s">
        <v>24</v>
      </c>
    </row>
    <row r="16" spans="2:13" x14ac:dyDescent="0.25">
      <c r="B16" t="s">
        <v>25</v>
      </c>
    </row>
    <row r="17" spans="2:10" x14ac:dyDescent="0.25">
      <c r="B17" t="s">
        <v>26</v>
      </c>
    </row>
    <row r="18" spans="2:10" x14ac:dyDescent="0.25">
      <c r="B18" t="s">
        <v>27</v>
      </c>
    </row>
    <row r="20" spans="2:10" ht="15.75" thickBot="1" x14ac:dyDescent="0.3">
      <c r="G20" s="26" t="s">
        <v>28</v>
      </c>
    </row>
    <row r="21" spans="2:10" ht="15.75" thickBot="1" x14ac:dyDescent="0.3">
      <c r="G21" s="23" t="s">
        <v>1</v>
      </c>
      <c r="H21" s="24" t="s">
        <v>6</v>
      </c>
      <c r="I21" s="24" t="s">
        <v>7</v>
      </c>
      <c r="J21" s="25" t="s">
        <v>8</v>
      </c>
    </row>
    <row r="22" spans="2:10" x14ac:dyDescent="0.25">
      <c r="G22" s="20" t="s">
        <v>29</v>
      </c>
      <c r="H22" s="21">
        <v>150000</v>
      </c>
      <c r="I22" s="21">
        <v>50000</v>
      </c>
      <c r="J22" s="22">
        <v>500000</v>
      </c>
    </row>
    <row r="23" spans="2:10" x14ac:dyDescent="0.25">
      <c r="G23" s="15" t="s">
        <v>30</v>
      </c>
      <c r="H23" s="14">
        <v>100000</v>
      </c>
      <c r="I23" s="14">
        <v>30000</v>
      </c>
      <c r="J23" s="16">
        <v>300000</v>
      </c>
    </row>
    <row r="24" spans="2:10" ht="15.75" thickBot="1" x14ac:dyDescent="0.3">
      <c r="G24" s="17" t="s">
        <v>31</v>
      </c>
      <c r="H24" s="18">
        <v>50000</v>
      </c>
      <c r="I24" s="18">
        <v>15000</v>
      </c>
      <c r="J24" s="19">
        <v>200000</v>
      </c>
    </row>
  </sheetData>
  <mergeCells count="7">
    <mergeCell ref="B2:K2"/>
    <mergeCell ref="B4:B5"/>
    <mergeCell ref="C4:C5"/>
    <mergeCell ref="D4:D5"/>
    <mergeCell ref="E4:F4"/>
    <mergeCell ref="H4:J4"/>
    <mergeCell ref="K4:K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Smart.Com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Komputer</dc:creator>
  <cp:lastModifiedBy>Jakia Sri Rahmawati</cp:lastModifiedBy>
  <dcterms:created xsi:type="dcterms:W3CDTF">2014-03-18T10:37:24Z</dcterms:created>
  <dcterms:modified xsi:type="dcterms:W3CDTF">2025-02-24T11:35:29Z</dcterms:modified>
</cp:coreProperties>
</file>