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ia Sri Rahmawati\Downloads\Pertemuan 4\Soal\"/>
    </mc:Choice>
  </mc:AlternateContent>
  <bookViews>
    <workbookView xWindow="0" yWindow="0" windowWidth="4080" windowHeight="8460"/>
  </bookViews>
  <sheets>
    <sheet name="contoh" sheetId="2" r:id="rId1"/>
    <sheet name="hasi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I6" i="2"/>
  <c r="I7" i="2"/>
  <c r="I8" i="2"/>
  <c r="I9" i="2"/>
  <c r="I10" i="2"/>
  <c r="I11" i="2"/>
  <c r="I12" i="2"/>
  <c r="I5" i="2"/>
  <c r="J13" i="2"/>
  <c r="J6" i="2"/>
  <c r="J7" i="2"/>
  <c r="J8" i="2"/>
  <c r="J9" i="2"/>
  <c r="J10" i="2"/>
  <c r="J11" i="2"/>
  <c r="J12" i="2"/>
  <c r="J5" i="2"/>
  <c r="H13" i="2"/>
  <c r="H6" i="2" l="1"/>
  <c r="H7" i="2"/>
  <c r="H8" i="2"/>
  <c r="H9" i="2"/>
  <c r="H10" i="2"/>
  <c r="H11" i="2"/>
  <c r="H12" i="2"/>
  <c r="H5" i="2"/>
  <c r="G13" i="2"/>
  <c r="G6" i="2"/>
  <c r="G7" i="2"/>
  <c r="G8" i="2"/>
  <c r="G9" i="2"/>
  <c r="G10" i="2"/>
  <c r="G11" i="2"/>
  <c r="G12" i="2"/>
  <c r="G5" i="2"/>
  <c r="F13" i="2"/>
  <c r="E13" i="2"/>
  <c r="D13" i="2"/>
  <c r="F6" i="2" l="1"/>
  <c r="F7" i="2"/>
  <c r="F8" i="2"/>
  <c r="F9" i="2"/>
  <c r="F10" i="2"/>
  <c r="F11" i="2"/>
  <c r="F12" i="2"/>
  <c r="F5" i="2"/>
  <c r="E6" i="2"/>
  <c r="E7" i="2"/>
  <c r="E8" i="2"/>
  <c r="E9" i="2"/>
  <c r="E10" i="2"/>
  <c r="E11" i="2"/>
  <c r="E12" i="2"/>
  <c r="E5" i="2"/>
  <c r="D9" i="2"/>
  <c r="D10" i="2"/>
  <c r="D11" i="2"/>
  <c r="D12" i="2"/>
  <c r="D8" i="2"/>
  <c r="D7" i="2"/>
  <c r="D6" i="2"/>
  <c r="D5" i="2"/>
</calcChain>
</file>

<file path=xl/sharedStrings.xml><?xml version="1.0" encoding="utf-8"?>
<sst xmlns="http://schemas.openxmlformats.org/spreadsheetml/2006/main" count="42" uniqueCount="28">
  <si>
    <t>DAFTAR GAJI PEGAWAI PT. TERNAK JAYA</t>
  </si>
  <si>
    <t>No</t>
  </si>
  <si>
    <t>Gol</t>
  </si>
  <si>
    <t>Nama Pegawai</t>
  </si>
  <si>
    <t>Gaji</t>
  </si>
  <si>
    <t>Total Gaji</t>
  </si>
  <si>
    <t>Pajak</t>
  </si>
  <si>
    <t>Gaji Bersih</t>
  </si>
  <si>
    <t>Gaji Pokok</t>
  </si>
  <si>
    <t>Tunjangan</t>
  </si>
  <si>
    <t>Transfortasi</t>
  </si>
  <si>
    <t>1C</t>
  </si>
  <si>
    <t>1B</t>
  </si>
  <si>
    <t>1A</t>
  </si>
  <si>
    <t>MADE ROMANIA</t>
  </si>
  <si>
    <t>PURNAMA</t>
  </si>
  <si>
    <t>ARIANA</t>
  </si>
  <si>
    <t>DWI GITA</t>
  </si>
  <si>
    <t>MAHARIAWAN</t>
  </si>
  <si>
    <t>MAS YOGA</t>
  </si>
  <si>
    <t>WIRANTA</t>
  </si>
  <si>
    <t>SURYA PRADNYANA</t>
  </si>
  <si>
    <t>Total</t>
  </si>
  <si>
    <t>Tabel Gaji</t>
  </si>
  <si>
    <t>Transportasi</t>
  </si>
  <si>
    <t>Tabel Potongan Pajak</t>
  </si>
  <si>
    <t>Nominal Pajak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</si>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</sst>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1" fillId="5" borderId="1" xfId="0" applyNumberFormat="1" applyFont="1" applyFill="1" applyBorder="1"/>
    <xf numFmtId="164" fontId="2" fillId="0" borderId="1" xfId="0" applyNumberFormat="1" applyFont="1" applyBorder="1"/>
    <xf numFmtId="9" fontId="0" fillId="0" borderId="1" xfId="2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9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171450</xdr:rowOff>
    </xdr:from>
    <xdr:to>
      <xdr:col>9</xdr:col>
      <xdr:colOff>665730</xdr:colOff>
      <xdr:row>21</xdr:row>
      <xdr:rowOff>132855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F3571D-62CF-AC7D-67E3-6BE6F73DD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71450"/>
          <a:ext cx="8161905" cy="3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96" zoomScaleNormal="96" workbookViewId="0">
      <selection activeCell="I14" sqref="I14"/>
    </sheetView>
  </sheetViews>
  <sheetFormatPr defaultColWidth="12" defaultRowHeight="15" x14ac:dyDescent="0.25"/>
  <cols>
    <col min="1" max="1" width="5.5703125" customWidth="1"/>
    <col min="2" max="2" width="5.85546875" customWidth="1"/>
    <col min="3" max="3" width="18.7109375" bestFit="1" customWidth="1"/>
    <col min="4" max="4" width="13.28515625" customWidth="1"/>
    <col min="5" max="5" width="11.5703125" customWidth="1"/>
    <col min="6" max="6" width="11.28515625" customWidth="1"/>
    <col min="7" max="8" width="13.42578125" customWidth="1"/>
    <col min="9" max="9" width="14.140625" customWidth="1"/>
    <col min="10" max="10" width="14" customWidth="1"/>
    <col min="11" max="11" width="30.7109375" customWidth="1"/>
  </cols>
  <sheetData>
    <row r="1" spans="1:10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3" spans="1:10" s="2" customFormat="1" x14ac:dyDescent="0.25">
      <c r="A3" s="18" t="s">
        <v>1</v>
      </c>
      <c r="B3" s="18" t="s">
        <v>2</v>
      </c>
      <c r="C3" s="18" t="s">
        <v>3</v>
      </c>
      <c r="D3" s="18" t="s">
        <v>4</v>
      </c>
      <c r="E3" s="18"/>
      <c r="F3" s="18"/>
      <c r="G3" s="18" t="s">
        <v>5</v>
      </c>
      <c r="H3" s="18" t="s">
        <v>6</v>
      </c>
      <c r="I3" s="18" t="s">
        <v>7</v>
      </c>
      <c r="J3" s="12" t="s">
        <v>26</v>
      </c>
    </row>
    <row r="4" spans="1:10" s="2" customFormat="1" x14ac:dyDescent="0.25">
      <c r="A4" s="18"/>
      <c r="B4" s="18"/>
      <c r="C4" s="18"/>
      <c r="D4" s="3" t="s">
        <v>8</v>
      </c>
      <c r="E4" s="3" t="s">
        <v>9</v>
      </c>
      <c r="F4" s="3" t="s">
        <v>10</v>
      </c>
      <c r="G4" s="18"/>
      <c r="H4" s="18"/>
      <c r="I4" s="18"/>
      <c r="J4" s="13"/>
    </row>
    <row r="5" spans="1:10" x14ac:dyDescent="0.25">
      <c r="A5" s="1">
        <v>1</v>
      </c>
      <c r="B5" s="1" t="s">
        <v>13</v>
      </c>
      <c r="C5" s="1" t="s">
        <v>14</v>
      </c>
      <c r="D5" s="6">
        <f>VLOOKUP(B5,B17:E19,2,FALSE)</f>
        <v>600000</v>
      </c>
      <c r="E5" s="6">
        <f>VLOOKUP(B5,$B$17:$E$19,3,FALSE)</f>
        <v>60000</v>
      </c>
      <c r="F5" s="6">
        <f>VLOOKUP(B5,$B$17:$E$19,4,FALSE)</f>
        <v>100000</v>
      </c>
      <c r="G5" s="6">
        <f>SUM(D5,E5,F5)</f>
        <v>760000</v>
      </c>
      <c r="H5" s="11">
        <f>HLOOKUP(B5,$G$16:$I$17,2,FALSE)</f>
        <v>0.02</v>
      </c>
      <c r="I5" s="10">
        <f>G5:G12-J5:J12</f>
        <v>744800</v>
      </c>
      <c r="J5" s="6">
        <f>G5:G12*H5:H12</f>
        <v>15200</v>
      </c>
    </row>
    <row r="6" spans="1:10" x14ac:dyDescent="0.25">
      <c r="A6" s="1">
        <v>2</v>
      </c>
      <c r="B6" s="1" t="s">
        <v>12</v>
      </c>
      <c r="C6" s="1" t="s">
        <v>15</v>
      </c>
      <c r="D6" s="6">
        <f t="shared" ref="D6" si="0">VLOOKUP(B6,B18:E20,2,FALSE)</f>
        <v>800000</v>
      </c>
      <c r="E6" s="6">
        <f t="shared" ref="E6:E12" si="1">VLOOKUP(B6,$B$17:$E$19,3,FALSE)</f>
        <v>80000</v>
      </c>
      <c r="F6" s="6">
        <f t="shared" ref="F6:F12" si="2">VLOOKUP(B6,$B$17:$E$19,4,FALSE)</f>
        <v>100000</v>
      </c>
      <c r="G6" s="6">
        <f t="shared" ref="G6:G12" si="3">SUM(D6,E6,F6)</f>
        <v>980000</v>
      </c>
      <c r="H6" s="11">
        <f t="shared" ref="H6:H13" si="4">HLOOKUP(B6,$G$16:$I$17,2,FALSE)</f>
        <v>0.03</v>
      </c>
      <c r="I6" s="10">
        <f t="shared" ref="I6:I12" si="5">G6:G13-J6:J13</f>
        <v>950600</v>
      </c>
      <c r="J6" s="6">
        <f t="shared" ref="J6:J12" si="6">G6:G13*H6:H13</f>
        <v>29400</v>
      </c>
    </row>
    <row r="7" spans="1:10" x14ac:dyDescent="0.25">
      <c r="A7" s="1">
        <v>3</v>
      </c>
      <c r="B7" s="1" t="s">
        <v>12</v>
      </c>
      <c r="C7" s="1" t="s">
        <v>16</v>
      </c>
      <c r="D7" s="6">
        <f>VLOOKUP(B7,B17:E19,2,FALSE)</f>
        <v>800000</v>
      </c>
      <c r="E7" s="6">
        <f t="shared" si="1"/>
        <v>80000</v>
      </c>
      <c r="F7" s="6">
        <f t="shared" si="2"/>
        <v>100000</v>
      </c>
      <c r="G7" s="6">
        <f t="shared" si="3"/>
        <v>980000</v>
      </c>
      <c r="H7" s="11">
        <f t="shared" si="4"/>
        <v>0.03</v>
      </c>
      <c r="I7" s="10">
        <f t="shared" si="5"/>
        <v>950600</v>
      </c>
      <c r="J7" s="6">
        <f t="shared" si="6"/>
        <v>29400</v>
      </c>
    </row>
    <row r="8" spans="1:10" x14ac:dyDescent="0.25">
      <c r="A8" s="1">
        <v>4</v>
      </c>
      <c r="B8" s="1" t="s">
        <v>12</v>
      </c>
      <c r="C8" s="1" t="s">
        <v>17</v>
      </c>
      <c r="D8" s="6">
        <f>VLOOKUP(B8,$B$17:$E$19,2,FALSE)</f>
        <v>800000</v>
      </c>
      <c r="E8" s="6">
        <f t="shared" si="1"/>
        <v>80000</v>
      </c>
      <c r="F8" s="6">
        <f t="shared" si="2"/>
        <v>100000</v>
      </c>
      <c r="G8" s="6">
        <f t="shared" si="3"/>
        <v>980000</v>
      </c>
      <c r="H8" s="11">
        <f t="shared" si="4"/>
        <v>0.03</v>
      </c>
      <c r="I8" s="10">
        <f t="shared" si="5"/>
        <v>950600</v>
      </c>
      <c r="J8" s="6">
        <f t="shared" si="6"/>
        <v>29400</v>
      </c>
    </row>
    <row r="9" spans="1:10" x14ac:dyDescent="0.25">
      <c r="A9" s="1">
        <v>5</v>
      </c>
      <c r="B9" s="1" t="s">
        <v>13</v>
      </c>
      <c r="C9" s="1" t="s">
        <v>18</v>
      </c>
      <c r="D9" s="6">
        <f t="shared" ref="D9:D12" si="7">VLOOKUP(B9,$B$17:$E$19,2,FALSE)</f>
        <v>600000</v>
      </c>
      <c r="E9" s="6">
        <f t="shared" si="1"/>
        <v>60000</v>
      </c>
      <c r="F9" s="6">
        <f t="shared" si="2"/>
        <v>100000</v>
      </c>
      <c r="G9" s="6">
        <f t="shared" si="3"/>
        <v>760000</v>
      </c>
      <c r="H9" s="11">
        <f t="shared" si="4"/>
        <v>0.02</v>
      </c>
      <c r="I9" s="10">
        <f t="shared" si="5"/>
        <v>744800</v>
      </c>
      <c r="J9" s="6">
        <f t="shared" si="6"/>
        <v>15200</v>
      </c>
    </row>
    <row r="10" spans="1:10" x14ac:dyDescent="0.25">
      <c r="A10" s="1">
        <v>6</v>
      </c>
      <c r="B10" s="1" t="s">
        <v>12</v>
      </c>
      <c r="C10" s="1" t="s">
        <v>19</v>
      </c>
      <c r="D10" s="6">
        <f t="shared" si="7"/>
        <v>800000</v>
      </c>
      <c r="E10" s="6">
        <f t="shared" si="1"/>
        <v>80000</v>
      </c>
      <c r="F10" s="6">
        <f t="shared" si="2"/>
        <v>100000</v>
      </c>
      <c r="G10" s="6">
        <f t="shared" si="3"/>
        <v>980000</v>
      </c>
      <c r="H10" s="11">
        <f t="shared" si="4"/>
        <v>0.03</v>
      </c>
      <c r="I10" s="10">
        <f t="shared" si="5"/>
        <v>950600</v>
      </c>
      <c r="J10" s="6">
        <f t="shared" si="6"/>
        <v>29400</v>
      </c>
    </row>
    <row r="11" spans="1:10" x14ac:dyDescent="0.25">
      <c r="A11" s="1">
        <v>7</v>
      </c>
      <c r="B11" s="1" t="s">
        <v>12</v>
      </c>
      <c r="C11" s="1" t="s">
        <v>20</v>
      </c>
      <c r="D11" s="6">
        <f t="shared" si="7"/>
        <v>800000</v>
      </c>
      <c r="E11" s="6">
        <f t="shared" si="1"/>
        <v>80000</v>
      </c>
      <c r="F11" s="6">
        <f t="shared" si="2"/>
        <v>100000</v>
      </c>
      <c r="G11" s="6">
        <f t="shared" si="3"/>
        <v>980000</v>
      </c>
      <c r="H11" s="11">
        <f t="shared" si="4"/>
        <v>0.03</v>
      </c>
      <c r="I11" s="10">
        <f t="shared" si="5"/>
        <v>950600</v>
      </c>
      <c r="J11" s="6">
        <f t="shared" si="6"/>
        <v>29400</v>
      </c>
    </row>
    <row r="12" spans="1:10" x14ac:dyDescent="0.25">
      <c r="A12" s="1">
        <v>8</v>
      </c>
      <c r="B12" s="1" t="s">
        <v>11</v>
      </c>
      <c r="C12" s="1" t="s">
        <v>21</v>
      </c>
      <c r="D12" s="6">
        <f t="shared" si="7"/>
        <v>1000000</v>
      </c>
      <c r="E12" s="6">
        <f t="shared" si="1"/>
        <v>120000</v>
      </c>
      <c r="F12" s="6">
        <f t="shared" si="2"/>
        <v>100000</v>
      </c>
      <c r="G12" s="6">
        <f t="shared" si="3"/>
        <v>1220000</v>
      </c>
      <c r="H12" s="11">
        <f t="shared" si="4"/>
        <v>0.04</v>
      </c>
      <c r="I12" s="10">
        <f t="shared" si="5"/>
        <v>1171200</v>
      </c>
      <c r="J12" s="6">
        <f t="shared" si="6"/>
        <v>48800</v>
      </c>
    </row>
    <row r="13" spans="1:10" x14ac:dyDescent="0.25">
      <c r="A13" s="14" t="s">
        <v>22</v>
      </c>
      <c r="B13" s="15"/>
      <c r="C13" s="16"/>
      <c r="D13" s="7">
        <f>SUM(D5:D12)</f>
        <v>6200000</v>
      </c>
      <c r="E13" s="7">
        <f>SUM(E5:E12)</f>
        <v>640000</v>
      </c>
      <c r="F13" s="7">
        <f>SUM(F5:F12)</f>
        <v>800000</v>
      </c>
      <c r="G13" s="8">
        <f>SUM(G5:G12)</f>
        <v>7640000</v>
      </c>
      <c r="H13" s="19">
        <f>SUM(H5:H12)</f>
        <v>0.23</v>
      </c>
      <c r="I13" s="9">
        <f>SUM(I5:I12)</f>
        <v>7413800</v>
      </c>
      <c r="J13" s="6">
        <f>SUM(J5:J12)</f>
        <v>226200</v>
      </c>
    </row>
    <row r="14" spans="1:10" x14ac:dyDescent="0.25">
      <c r="I14" t="s">
        <v>27</v>
      </c>
    </row>
    <row r="15" spans="1:10" x14ac:dyDescent="0.25">
      <c r="B15" s="14" t="s">
        <v>23</v>
      </c>
      <c r="C15" s="15"/>
      <c r="D15" s="15"/>
      <c r="E15" s="16"/>
      <c r="G15" s="14" t="s">
        <v>25</v>
      </c>
      <c r="H15" s="15"/>
      <c r="I15" s="16"/>
    </row>
    <row r="16" spans="1:10" x14ac:dyDescent="0.25">
      <c r="B16" s="4" t="s">
        <v>2</v>
      </c>
      <c r="C16" s="4" t="s">
        <v>8</v>
      </c>
      <c r="D16" s="4" t="s">
        <v>9</v>
      </c>
      <c r="E16" s="4" t="s">
        <v>24</v>
      </c>
      <c r="G16" s="4" t="s">
        <v>13</v>
      </c>
      <c r="H16" s="4" t="s">
        <v>12</v>
      </c>
      <c r="I16" s="4" t="s">
        <v>11</v>
      </c>
    </row>
    <row r="17" spans="2:9" x14ac:dyDescent="0.25">
      <c r="B17" s="1" t="s">
        <v>13</v>
      </c>
      <c r="C17" s="6">
        <v>600000</v>
      </c>
      <c r="D17" s="6">
        <v>60000</v>
      </c>
      <c r="E17" s="6">
        <v>100000</v>
      </c>
      <c r="G17" s="5">
        <v>0.02</v>
      </c>
      <c r="H17" s="5">
        <v>0.03</v>
      </c>
      <c r="I17" s="5">
        <v>0.04</v>
      </c>
    </row>
    <row r="18" spans="2:9" x14ac:dyDescent="0.25">
      <c r="B18" s="1" t="s">
        <v>12</v>
      </c>
      <c r="C18" s="6">
        <v>800000</v>
      </c>
      <c r="D18" s="6">
        <v>80000</v>
      </c>
      <c r="E18" s="6">
        <v>100000</v>
      </c>
    </row>
    <row r="19" spans="2:9" x14ac:dyDescent="0.25">
      <c r="B19" s="1" t="s">
        <v>11</v>
      </c>
      <c r="C19" s="6">
        <v>1000000</v>
      </c>
      <c r="D19" s="6">
        <v>120000</v>
      </c>
      <c r="E19" s="6">
        <v>100000</v>
      </c>
    </row>
  </sheetData>
  <mergeCells count="12">
    <mergeCell ref="J3:J4"/>
    <mergeCell ref="A13:C13"/>
    <mergeCell ref="B15:E15"/>
    <mergeCell ref="G15:I15"/>
    <mergeCell ref="A1:I1"/>
    <mergeCell ref="A3:A4"/>
    <mergeCell ref="B3:B4"/>
    <mergeCell ref="C3:C4"/>
    <mergeCell ref="D3:F3"/>
    <mergeCell ref="G3:G4"/>
    <mergeCell ref="H3:H4"/>
    <mergeCell ref="I3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L24" sqref="L24"/>
    </sheetView>
  </sheetViews>
  <sheetFormatPr defaultColWidth="12" defaultRowHeight="15" x14ac:dyDescent="0.25"/>
  <cols>
    <col min="1" max="1" width="2.5703125" customWidth="1"/>
    <col min="2" max="2" width="30.7109375" customWidth="1"/>
  </cols>
  <sheetData>
    <row r="3" s="2" customFormat="1" x14ac:dyDescent="0.25"/>
    <row r="4" s="2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contoh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Undo</dc:creator>
  <cp:lastModifiedBy>Jakia Sri Rahmawati</cp:lastModifiedBy>
  <dcterms:created xsi:type="dcterms:W3CDTF">2023-02-05T01:21:36Z</dcterms:created>
  <dcterms:modified xsi:type="dcterms:W3CDTF">2025-02-18T05:10:01Z</dcterms:modified>
</cp:coreProperties>
</file>