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 activeTab="5"/>
  </bookViews>
  <sheets>
    <sheet name="Sheet1" sheetId="1" r:id="rId1"/>
    <sheet name="Sheet2" sheetId="2" r:id="rId2"/>
    <sheet name="referensi" sheetId="3" r:id="rId3"/>
    <sheet name="Sheet4" sheetId="15" r:id="rId4"/>
    <sheet name="Sheet3" sheetId="4" r:id="rId5"/>
    <sheet name="Referensi Relative &amp; Aritmetika" sheetId="5" r:id="rId6"/>
    <sheet name="Referensi Absolute Baris" sheetId="6" r:id="rId7"/>
    <sheet name="contoh referensi" sheetId="7" r:id="rId8"/>
    <sheet name="Referensi Absolute" sheetId="9" r:id="rId9"/>
    <sheet name="Mid Left Right" sheetId="10" r:id="rId10"/>
    <sheet name="Referensi Campuran" sheetId="11" r:id="rId11"/>
    <sheet name="left. mid, right" sheetId="12" r:id="rId12"/>
    <sheet name="left, mid, right 2" sheetId="13" r:id="rId13"/>
    <sheet name="SUM, MAX, MIN, AVERAGE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5" i="15"/>
  <c r="E6" i="15"/>
  <c r="E7" i="15"/>
  <c r="E8" i="15"/>
  <c r="E9" i="15"/>
  <c r="E5" i="15"/>
  <c r="E18" i="14"/>
  <c r="F18" i="14"/>
  <c r="D18" i="14"/>
  <c r="I7" i="14"/>
  <c r="I8" i="14"/>
  <c r="I9" i="14"/>
  <c r="I10" i="14"/>
  <c r="I11" i="14"/>
  <c r="I12" i="14"/>
  <c r="I13" i="14"/>
  <c r="I14" i="14"/>
  <c r="I15" i="14"/>
  <c r="I6" i="14"/>
  <c r="F19" i="14"/>
  <c r="E19" i="14"/>
  <c r="D19" i="14"/>
  <c r="J7" i="14"/>
  <c r="J8" i="14"/>
  <c r="J9" i="14"/>
  <c r="J10" i="14"/>
  <c r="J11" i="14"/>
  <c r="J12" i="14"/>
  <c r="J13" i="14"/>
  <c r="J14" i="14"/>
  <c r="J15" i="14"/>
  <c r="J6" i="14"/>
  <c r="H7" i="14"/>
  <c r="H8" i="14"/>
  <c r="H9" i="14"/>
  <c r="H10" i="14"/>
  <c r="H11" i="14"/>
  <c r="H12" i="14"/>
  <c r="H13" i="14"/>
  <c r="H14" i="14"/>
  <c r="H15" i="14"/>
  <c r="H6" i="14"/>
  <c r="G7" i="14"/>
  <c r="G8" i="14"/>
  <c r="G9" i="14"/>
  <c r="G10" i="14"/>
  <c r="G11" i="14"/>
  <c r="G12" i="14"/>
  <c r="G13" i="14"/>
  <c r="G14" i="14"/>
  <c r="G15" i="14"/>
  <c r="G6" i="14"/>
  <c r="F17" i="14"/>
  <c r="F16" i="14"/>
  <c r="E17" i="14"/>
  <c r="E16" i="14"/>
  <c r="D17" i="14"/>
  <c r="D16" i="14"/>
  <c r="I7" i="13" l="1"/>
  <c r="I8" i="13"/>
  <c r="I9" i="13"/>
  <c r="I10" i="13"/>
  <c r="I11" i="13"/>
  <c r="I6" i="13"/>
  <c r="H7" i="13"/>
  <c r="H8" i="13"/>
  <c r="H9" i="13"/>
  <c r="H10" i="13"/>
  <c r="H11" i="13"/>
  <c r="H6" i="13"/>
  <c r="G7" i="13"/>
  <c r="G8" i="13"/>
  <c r="G9" i="13"/>
  <c r="G10" i="13"/>
  <c r="G11" i="13"/>
  <c r="G6" i="13"/>
  <c r="F6" i="12"/>
  <c r="F7" i="12"/>
  <c r="F8" i="12"/>
  <c r="F9" i="12"/>
  <c r="F10" i="12"/>
  <c r="F5" i="12"/>
  <c r="E6" i="12"/>
  <c r="E7" i="12"/>
  <c r="E8" i="12"/>
  <c r="E9" i="12"/>
  <c r="E10" i="12"/>
  <c r="E5" i="12"/>
  <c r="G6" i="12"/>
  <c r="G7" i="12"/>
  <c r="G8" i="12"/>
  <c r="G9" i="12"/>
  <c r="G10" i="12"/>
  <c r="G5" i="12"/>
  <c r="D6" i="12"/>
  <c r="D7" i="12"/>
  <c r="D8" i="12"/>
  <c r="D9" i="12"/>
  <c r="D10" i="12"/>
  <c r="D5" i="12"/>
  <c r="D14" i="11"/>
  <c r="E14" i="11"/>
  <c r="F14" i="11"/>
  <c r="G14" i="11"/>
  <c r="H14" i="11"/>
  <c r="I14" i="11"/>
  <c r="J14" i="11"/>
  <c r="K14" i="11"/>
  <c r="L14" i="11"/>
  <c r="D15" i="11"/>
  <c r="E15" i="11"/>
  <c r="F15" i="11"/>
  <c r="G15" i="11"/>
  <c r="H15" i="11"/>
  <c r="I15" i="11"/>
  <c r="J15" i="11"/>
  <c r="K15" i="11"/>
  <c r="L15" i="11"/>
  <c r="C15" i="11"/>
  <c r="C14" i="11"/>
  <c r="D13" i="11"/>
  <c r="E13" i="11"/>
  <c r="F13" i="11"/>
  <c r="G13" i="11"/>
  <c r="H13" i="11"/>
  <c r="I13" i="11"/>
  <c r="J13" i="11"/>
  <c r="K13" i="11"/>
  <c r="L13" i="11"/>
  <c r="D12" i="11"/>
  <c r="E12" i="11"/>
  <c r="F12" i="11"/>
  <c r="G12" i="11"/>
  <c r="H12" i="11"/>
  <c r="I12" i="11"/>
  <c r="J12" i="11"/>
  <c r="K12" i="11"/>
  <c r="L12" i="11"/>
  <c r="D11" i="11"/>
  <c r="E11" i="11"/>
  <c r="F11" i="11"/>
  <c r="G11" i="11"/>
  <c r="H11" i="11"/>
  <c r="I11" i="11"/>
  <c r="J11" i="11"/>
  <c r="K11" i="11"/>
  <c r="L11" i="11"/>
  <c r="D10" i="11"/>
  <c r="E10" i="11"/>
  <c r="F10" i="11"/>
  <c r="G10" i="11"/>
  <c r="H10" i="11"/>
  <c r="I10" i="11"/>
  <c r="J10" i="11"/>
  <c r="K10" i="11"/>
  <c r="L10" i="11"/>
  <c r="C13" i="11"/>
  <c r="C12" i="11"/>
  <c r="C11" i="11"/>
  <c r="C10" i="11"/>
  <c r="D9" i="11"/>
  <c r="E9" i="11"/>
  <c r="F9" i="11"/>
  <c r="G9" i="11"/>
  <c r="H9" i="11"/>
  <c r="I9" i="11"/>
  <c r="J9" i="11"/>
  <c r="K9" i="11"/>
  <c r="L9" i="11"/>
  <c r="C9" i="11"/>
  <c r="D8" i="11"/>
  <c r="E8" i="11"/>
  <c r="F8" i="11"/>
  <c r="G8" i="11"/>
  <c r="H8" i="11"/>
  <c r="I8" i="11"/>
  <c r="J8" i="11"/>
  <c r="K8" i="11"/>
  <c r="L8" i="11"/>
  <c r="C8" i="11"/>
  <c r="D7" i="11"/>
  <c r="E7" i="11"/>
  <c r="F7" i="11"/>
  <c r="G7" i="11"/>
  <c r="H7" i="11"/>
  <c r="I7" i="11"/>
  <c r="J7" i="11"/>
  <c r="K7" i="11"/>
  <c r="L7" i="11"/>
  <c r="C7" i="11"/>
  <c r="D6" i="11"/>
  <c r="E6" i="11"/>
  <c r="F6" i="11"/>
  <c r="G6" i="11"/>
  <c r="H6" i="11"/>
  <c r="I6" i="11"/>
  <c r="J6" i="11"/>
  <c r="K6" i="11"/>
  <c r="L6" i="11"/>
  <c r="C6" i="11"/>
  <c r="F6" i="6"/>
  <c r="F7" i="6"/>
  <c r="F8" i="6"/>
  <c r="F9" i="6"/>
  <c r="F10" i="6"/>
  <c r="F5" i="6"/>
  <c r="E6" i="6"/>
  <c r="E7" i="6"/>
  <c r="E8" i="6"/>
  <c r="E9" i="6"/>
  <c r="E10" i="6"/>
  <c r="E5" i="6"/>
  <c r="D6" i="6"/>
  <c r="D7" i="6"/>
  <c r="D8" i="6"/>
  <c r="D9" i="6"/>
  <c r="D10" i="6"/>
  <c r="D5" i="6"/>
  <c r="E5" i="9" l="1"/>
  <c r="E6" i="9"/>
  <c r="E7" i="9"/>
  <c r="E8" i="9"/>
  <c r="G6" i="10" l="1"/>
  <c r="G7" i="10"/>
  <c r="G8" i="10"/>
  <c r="G5" i="10"/>
  <c r="H6" i="10"/>
  <c r="H7" i="10"/>
  <c r="H8" i="10"/>
  <c r="H5" i="10"/>
  <c r="F6" i="10"/>
  <c r="F7" i="10"/>
  <c r="F8" i="10"/>
  <c r="F5" i="10"/>
  <c r="E4" i="9"/>
  <c r="D5" i="9"/>
  <c r="D6" i="9"/>
  <c r="D7" i="9"/>
  <c r="D8" i="9"/>
  <c r="D4" i="9"/>
  <c r="K9" i="7" l="1"/>
  <c r="L9" i="7"/>
  <c r="K10" i="7"/>
  <c r="L10" i="7"/>
  <c r="K11" i="7"/>
  <c r="L11" i="7"/>
  <c r="K8" i="7"/>
  <c r="L8" i="7"/>
  <c r="L7" i="7"/>
  <c r="K7" i="7"/>
  <c r="D7" i="7"/>
  <c r="E7" i="7" s="1"/>
  <c r="D8" i="7"/>
  <c r="D9" i="7"/>
  <c r="D10" i="7"/>
  <c r="G5" i="5"/>
  <c r="G6" i="5"/>
  <c r="G7" i="5"/>
  <c r="G8" i="5"/>
  <c r="G9" i="5"/>
  <c r="G10" i="5"/>
  <c r="G11" i="5"/>
  <c r="G12" i="5"/>
  <c r="G13" i="5"/>
  <c r="G4" i="5"/>
  <c r="F5" i="5"/>
  <c r="F6" i="5"/>
  <c r="F7" i="5"/>
  <c r="F8" i="5"/>
  <c r="F9" i="5"/>
  <c r="F10" i="5"/>
  <c r="F11" i="5"/>
  <c r="F12" i="5"/>
  <c r="F13" i="5"/>
  <c r="F4" i="5"/>
  <c r="E5" i="5"/>
  <c r="E6" i="5"/>
  <c r="E7" i="5"/>
  <c r="E8" i="5"/>
  <c r="E9" i="5"/>
  <c r="E10" i="5"/>
  <c r="E11" i="5"/>
  <c r="E12" i="5"/>
  <c r="E13" i="5"/>
  <c r="E4" i="5"/>
  <c r="D5" i="5"/>
  <c r="D6" i="5"/>
  <c r="D7" i="5"/>
  <c r="D8" i="5"/>
  <c r="D9" i="5"/>
  <c r="D10" i="5"/>
  <c r="D11" i="5"/>
  <c r="D12" i="5"/>
  <c r="D13" i="5"/>
  <c r="D4" i="5"/>
  <c r="K6" i="3" l="1"/>
  <c r="K7" i="3"/>
  <c r="K8" i="3"/>
  <c r="K5" i="3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5" i="3"/>
  <c r="G5" i="3" s="1"/>
  <c r="I13" i="2"/>
  <c r="I12" i="2"/>
</calcChain>
</file>

<file path=xl/sharedStrings.xml><?xml version="1.0" encoding="utf-8"?>
<sst xmlns="http://schemas.openxmlformats.org/spreadsheetml/2006/main" count="210" uniqueCount="189">
  <si>
    <t>Tabel Penjumlahan Tahunan (dalam QTY)</t>
  </si>
  <si>
    <t>NO</t>
  </si>
  <si>
    <t>Nama Barang</t>
  </si>
  <si>
    <t>Tahun</t>
  </si>
  <si>
    <t>Kaca</t>
  </si>
  <si>
    <t>Mouse</t>
  </si>
  <si>
    <t>Laptop</t>
  </si>
  <si>
    <t>HP</t>
  </si>
  <si>
    <t>Cassan</t>
  </si>
  <si>
    <t>Terminal</t>
  </si>
  <si>
    <t>Baju</t>
  </si>
  <si>
    <t>Angka</t>
  </si>
  <si>
    <t>Huruf</t>
  </si>
  <si>
    <t>Tanggal</t>
  </si>
  <si>
    <t xml:space="preserve">Ganjil </t>
  </si>
  <si>
    <t>Genap</t>
  </si>
  <si>
    <t>Kustom Pola 1</t>
  </si>
  <si>
    <t>Kustom Pola 2</t>
  </si>
  <si>
    <t>a</t>
  </si>
  <si>
    <t>b</t>
  </si>
  <si>
    <t>A1</t>
  </si>
  <si>
    <t>A2</t>
  </si>
  <si>
    <t>A3</t>
  </si>
  <si>
    <t>A4</t>
  </si>
  <si>
    <t>A5</t>
  </si>
  <si>
    <t>nama 1</t>
  </si>
  <si>
    <t>nama 2</t>
  </si>
  <si>
    <t>nama 3</t>
  </si>
  <si>
    <t>nama 4</t>
  </si>
  <si>
    <t>nama 5</t>
  </si>
  <si>
    <t>senin</t>
  </si>
  <si>
    <t>selasa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</si>
  <si>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</si>
  <si>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</si>
  <si>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</si>
  <si>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</si>
  <si>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</si>
  <si>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</si>
  <si>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</si>
  <si>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</si>
  <si>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</si>
  <si>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</si>
  <si>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</si>
  <si>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</si>
  <si>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asset</t>
  </si>
  <si>
    <t xml:space="preserve">kas </t>
  </si>
  <si>
    <t xml:space="preserve">piutang usaha </t>
  </si>
  <si>
    <t>sewa dibayar dimuka</t>
  </si>
  <si>
    <t>Peralatan</t>
  </si>
  <si>
    <t>Modal saham</t>
  </si>
  <si>
    <t>Saldo laba</t>
  </si>
  <si>
    <t>Beban</t>
  </si>
  <si>
    <t>Deviden</t>
  </si>
  <si>
    <t>Equity</t>
  </si>
  <si>
    <t>Liabilitas</t>
  </si>
  <si>
    <t>Hutang usaha</t>
  </si>
  <si>
    <t>Pendapatan  diterima dimuka</t>
  </si>
  <si>
    <t>pendapatan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</si>
  <si>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</si>
  <si>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</si>
  <si>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</si>
  <si>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</si>
  <si>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</si>
  <si>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</si>
  <si>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</si>
  <si>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</si>
  <si>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</si>
  <si>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</si>
  <si>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</si>
  <si>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</si>
  <si>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+</t>
  </si>
  <si>
    <t>001</t>
  </si>
  <si>
    <t>+62777</t>
  </si>
  <si>
    <t>jumlah</t>
  </si>
  <si>
    <t>A</t>
  </si>
  <si>
    <t>B</t>
  </si>
  <si>
    <t>Harga</t>
  </si>
  <si>
    <t>Diskon</t>
  </si>
  <si>
    <t>01/01/2024</t>
  </si>
  <si>
    <t>02/01/2024</t>
  </si>
  <si>
    <t>01/01/2025</t>
  </si>
  <si>
    <t>02/01/2025</t>
  </si>
  <si>
    <t>01/01/2026</t>
  </si>
  <si>
    <t>Date Time</t>
  </si>
  <si>
    <t>Short Date</t>
  </si>
  <si>
    <t>Short date</t>
  </si>
  <si>
    <t>Persentase</t>
  </si>
  <si>
    <t xml:space="preserve">Jumlah </t>
  </si>
  <si>
    <t>Mata Uang</t>
  </si>
  <si>
    <t xml:space="preserve">Date time </t>
  </si>
  <si>
    <t>short date</t>
  </si>
  <si>
    <t xml:space="preserve">short date </t>
  </si>
  <si>
    <t>persentase</t>
  </si>
  <si>
    <t>mata uang</t>
  </si>
  <si>
    <t>tabel perhitungan aritmetika</t>
  </si>
  <si>
    <t>no</t>
  </si>
  <si>
    <t>angka1</t>
  </si>
  <si>
    <t>angka2</t>
  </si>
  <si>
    <t>jumlah+</t>
  </si>
  <si>
    <t>kurang -</t>
  </si>
  <si>
    <t>kali *</t>
  </si>
  <si>
    <t>bagi /</t>
  </si>
  <si>
    <t>Daftar Potongan Biaya Kuliah Gelombang</t>
  </si>
  <si>
    <t>Jurusan</t>
  </si>
  <si>
    <t>biaya</t>
  </si>
  <si>
    <t>potongan</t>
  </si>
  <si>
    <t>gel 1</t>
  </si>
  <si>
    <t>gel 2</t>
  </si>
  <si>
    <t>gel 3</t>
  </si>
  <si>
    <t>TI</t>
  </si>
  <si>
    <t>TM</t>
  </si>
  <si>
    <t>TE</t>
  </si>
  <si>
    <t>SI</t>
  </si>
  <si>
    <t>DKV</t>
  </si>
  <si>
    <t>AKUTANSI</t>
  </si>
  <si>
    <t>Absolute</t>
  </si>
  <si>
    <t>Jumlah Barang</t>
  </si>
  <si>
    <t>Total Harga</t>
  </si>
  <si>
    <t>Semi Absolute</t>
  </si>
  <si>
    <t>Tabel Perhitungan Upah</t>
  </si>
  <si>
    <t>nama</t>
  </si>
  <si>
    <t>jm Kerja</t>
  </si>
  <si>
    <t>jumlh Upah</t>
  </si>
  <si>
    <t>nama1</t>
  </si>
  <si>
    <t>nama2</t>
  </si>
  <si>
    <t>nama3</t>
  </si>
  <si>
    <t>nama4</t>
  </si>
  <si>
    <t>nama5</t>
  </si>
  <si>
    <t>/jam</t>
  </si>
  <si>
    <t>DKI-001-2024</t>
  </si>
  <si>
    <t>Kode Kota</t>
  </si>
  <si>
    <t>Digit</t>
  </si>
  <si>
    <t>DKI-001-2027</t>
  </si>
  <si>
    <t>DKI-01-202</t>
  </si>
  <si>
    <t>BDG-002-025</t>
  </si>
  <si>
    <t>Tabel Perkalian</t>
  </si>
  <si>
    <t>Tabel Invoice</t>
  </si>
  <si>
    <t>Nomor Invoice</t>
  </si>
  <si>
    <t xml:space="preserve">Kode Perusahaan </t>
  </si>
  <si>
    <t>bulan</t>
  </si>
  <si>
    <t>no urut</t>
  </si>
  <si>
    <t>INV-2023-05-1234</t>
  </si>
  <si>
    <t>ABC-2023-05-1235</t>
  </si>
  <si>
    <t>INV-2023-06-1236</t>
  </si>
  <si>
    <t>XYZ-2023-06-1236</t>
  </si>
  <si>
    <t>Tabel invoice</t>
  </si>
  <si>
    <t xml:space="preserve">no </t>
  </si>
  <si>
    <t>Kode Produk</t>
  </si>
  <si>
    <t>Kategori</t>
  </si>
  <si>
    <t>Nomor Seri</t>
  </si>
  <si>
    <t>Warna</t>
  </si>
  <si>
    <t>CAT-1234-BLK</t>
  </si>
  <si>
    <t>DOG-5678-BRN</t>
  </si>
  <si>
    <t>BRD-9012-WHT</t>
  </si>
  <si>
    <t>PWT-0097-GRN</t>
  </si>
  <si>
    <t>FHS-8007-BLK</t>
  </si>
  <si>
    <t>JJK-7008-RED</t>
  </si>
  <si>
    <t>Tabel Rekapitulasi Ulangan</t>
  </si>
  <si>
    <t>NAMA</t>
  </si>
  <si>
    <t>MAPEL</t>
  </si>
  <si>
    <t>MTK</t>
  </si>
  <si>
    <t>IPA</t>
  </si>
  <si>
    <t>IPS</t>
  </si>
  <si>
    <t>NILAI TERBESAR</t>
  </si>
  <si>
    <t>Nilai Terkecil</t>
  </si>
  <si>
    <t>Nilai Rata-Rata</t>
  </si>
  <si>
    <t>Jumlah Nilai</t>
  </si>
  <si>
    <t>Nilai Terbesar</t>
  </si>
  <si>
    <t>SISWA1</t>
  </si>
  <si>
    <t>SISWA2</t>
  </si>
  <si>
    <t>SISWA3</t>
  </si>
  <si>
    <t>SISWA4</t>
  </si>
  <si>
    <t>SISWA5</t>
  </si>
  <si>
    <t>SISWA6</t>
  </si>
  <si>
    <t>SISWA7</t>
  </si>
  <si>
    <t>SISWA8</t>
  </si>
  <si>
    <t>SISWA9</t>
  </si>
  <si>
    <t>SISWA10</t>
  </si>
  <si>
    <t xml:space="preserve">NO </t>
  </si>
  <si>
    <t>NAMA PRODUK</t>
  </si>
  <si>
    <t>HARGA</t>
  </si>
  <si>
    <t>JUMLAH DISKON</t>
  </si>
  <si>
    <t>HARGA SETELAH DISKON</t>
  </si>
  <si>
    <t>NAMA1</t>
  </si>
  <si>
    <t>NAMA2</t>
  </si>
  <si>
    <t>NAMA3</t>
  </si>
  <si>
    <t>NAMA4</t>
  </si>
  <si>
    <t>NAMA5</t>
  </si>
  <si>
    <t>Tabel Perhitungan Diskon PT.XYZ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</si>
</sst>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-409]d\-mmm;@"/>
    <numFmt numFmtId="165" formatCode="[$-F800]dddd\,\ mmmm\ dd\,\ yyyy"/>
    <numFmt numFmtId="166" formatCode="_(* #,##0_);_(* \(#,##0\);_(* &quot;-&quot;??_);_(@_)"/>
    <numFmt numFmtId="167" formatCode="[$-F400]h:mm:ss\ AM/PM"/>
    <numFmt numFmtId="168" formatCode="#,##0.000"/>
    <numFmt numFmtId="17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2" borderId="11" xfId="0" applyFont="1" applyFill="1" applyBorder="1" applyAlignment="1">
      <alignment horizontal="center"/>
    </xf>
    <xf numFmtId="166" fontId="0" fillId="0" borderId="0" xfId="1" applyNumberFormat="1" applyFont="1"/>
    <xf numFmtId="2" fontId="0" fillId="0" borderId="0" xfId="0" applyNumberFormat="1"/>
    <xf numFmtId="0" fontId="3" fillId="0" borderId="3" xfId="0" applyNumberFormat="1" applyFont="1" applyBorder="1"/>
    <xf numFmtId="0" fontId="3" fillId="0" borderId="3" xfId="0" applyNumberFormat="1" applyFont="1" applyBorder="1" applyAlignment="1">
      <alignment horizontal="center"/>
    </xf>
    <xf numFmtId="0" fontId="3" fillId="0" borderId="3" xfId="0" quotePrefix="1" applyNumberFormat="1" applyFont="1" applyBorder="1"/>
    <xf numFmtId="0" fontId="0" fillId="0" borderId="0" xfId="0" quotePrefix="1"/>
    <xf numFmtId="0" fontId="0" fillId="0" borderId="0" xfId="0" quotePrefix="1" applyAlignment="1">
      <alignment horizontal="left"/>
    </xf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" fontId="0" fillId="0" borderId="0" xfId="2" applyNumberFormat="1" applyFont="1"/>
    <xf numFmtId="164" fontId="0" fillId="0" borderId="1" xfId="0" quotePrefix="1" applyNumberFormat="1" applyBorder="1"/>
    <xf numFmtId="14" fontId="0" fillId="0" borderId="1" xfId="0" quotePrefix="1" applyNumberFormat="1" applyBorder="1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8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4" fillId="0" borderId="0" xfId="0" applyFont="1" applyAlignment="1"/>
    <xf numFmtId="3" fontId="0" fillId="0" borderId="0" xfId="0" applyNumberFormat="1"/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9" fontId="0" fillId="0" borderId="0" xfId="2" applyNumberFormat="1" applyFont="1"/>
    <xf numFmtId="0" fontId="0" fillId="3" borderId="1" xfId="0" applyFill="1" applyBorder="1"/>
    <xf numFmtId="0" fontId="2" fillId="3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7" xfId="0" applyBorder="1"/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76" fontId="0" fillId="3" borderId="1" xfId="0" applyNumberFormat="1" applyFill="1" applyBorder="1"/>
    <xf numFmtId="2" fontId="0" fillId="3" borderId="1" xfId="0" applyNumberFormat="1" applyFill="1" applyBorder="1"/>
    <xf numFmtId="0" fontId="11" fillId="0" borderId="2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" fillId="0" borderId="1" xfId="0" applyFont="1" applyBorder="1"/>
    <xf numFmtId="176" fontId="10" fillId="0" borderId="1" xfId="0" applyNumberFormat="1" applyFont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5" sqref="H15"/>
    </sheetView>
  </sheetViews>
  <sheetFormatPr defaultRowHeight="15" x14ac:dyDescent="0.25"/>
  <cols>
    <col min="1" max="1" width="5.140625" customWidth="1"/>
    <col min="2" max="2" width="16.7109375" customWidth="1"/>
    <col min="3" max="3" width="10" customWidth="1"/>
    <col min="4" max="4" width="10.5703125" customWidth="1"/>
    <col min="5" max="5" width="10.7109375" customWidth="1"/>
    <col min="6" max="6" width="10" customWidth="1"/>
    <col min="8" max="8" width="11.42578125" customWidth="1"/>
    <col min="9" max="9" width="11.5703125" customWidth="1"/>
    <col min="10" max="10" width="27.7109375" customWidth="1"/>
    <col min="11" max="11" width="14" customWidth="1"/>
    <col min="12" max="12" width="12" customWidth="1"/>
    <col min="13" max="13" width="16.28515625" customWidth="1"/>
    <col min="14" max="14" width="17.140625" customWidth="1"/>
  </cols>
  <sheetData>
    <row r="1" spans="1:14" x14ac:dyDescent="0.25">
      <c r="A1" t="s">
        <v>0</v>
      </c>
    </row>
    <row r="2" spans="1:14" ht="15.75" thickBot="1" x14ac:dyDescent="0.3"/>
    <row r="3" spans="1:14" x14ac:dyDescent="0.25">
      <c r="A3" s="54" t="s">
        <v>1</v>
      </c>
      <c r="B3" s="54" t="s">
        <v>2</v>
      </c>
      <c r="C3" s="53" t="s">
        <v>3</v>
      </c>
      <c r="D3" s="53"/>
      <c r="E3" s="53"/>
      <c r="F3" s="53"/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ht="15.75" thickBot="1" x14ac:dyDescent="0.3">
      <c r="A4" s="55"/>
      <c r="B4" s="55"/>
      <c r="C4" s="9">
        <v>2016</v>
      </c>
      <c r="D4" s="9">
        <v>2017</v>
      </c>
      <c r="E4" s="9">
        <v>2018</v>
      </c>
      <c r="F4" s="9">
        <v>2019</v>
      </c>
      <c r="H4" s="1">
        <v>2</v>
      </c>
      <c r="I4" s="1" t="s">
        <v>18</v>
      </c>
      <c r="J4" s="21" t="s">
        <v>78</v>
      </c>
      <c r="K4" s="1">
        <v>1</v>
      </c>
      <c r="L4" s="1">
        <v>2</v>
      </c>
      <c r="M4" s="1" t="s">
        <v>20</v>
      </c>
      <c r="N4" s="1" t="s">
        <v>26</v>
      </c>
    </row>
    <row r="5" spans="1:14" x14ac:dyDescent="0.25">
      <c r="A5" s="6">
        <v>1</v>
      </c>
      <c r="B5" s="7" t="s">
        <v>4</v>
      </c>
      <c r="C5" s="7"/>
      <c r="D5" s="7"/>
      <c r="E5" s="7"/>
      <c r="F5" s="8"/>
      <c r="H5" s="1">
        <v>4</v>
      </c>
      <c r="I5" s="1" t="s">
        <v>19</v>
      </c>
      <c r="J5" s="22" t="s">
        <v>79</v>
      </c>
      <c r="K5" s="1">
        <v>3</v>
      </c>
      <c r="L5" s="1">
        <v>4</v>
      </c>
      <c r="M5" s="1" t="s">
        <v>21</v>
      </c>
      <c r="N5" s="1" t="s">
        <v>28</v>
      </c>
    </row>
    <row r="6" spans="1:14" x14ac:dyDescent="0.25">
      <c r="A6" s="2">
        <v>2</v>
      </c>
      <c r="B6" s="1" t="s">
        <v>5</v>
      </c>
      <c r="C6" s="1"/>
      <c r="D6" s="1"/>
      <c r="E6" s="1"/>
      <c r="F6" s="3"/>
      <c r="H6" s="1">
        <v>1</v>
      </c>
      <c r="I6" s="1" t="s">
        <v>18</v>
      </c>
      <c r="J6" s="21" t="s">
        <v>80</v>
      </c>
      <c r="K6" s="1">
        <v>5</v>
      </c>
      <c r="L6" s="1">
        <v>6</v>
      </c>
      <c r="M6" s="1" t="s">
        <v>22</v>
      </c>
      <c r="N6" s="1" t="s">
        <v>25</v>
      </c>
    </row>
    <row r="7" spans="1:14" x14ac:dyDescent="0.25">
      <c r="A7" s="6">
        <v>3</v>
      </c>
      <c r="B7" s="1" t="s">
        <v>6</v>
      </c>
      <c r="C7" s="1"/>
      <c r="D7" s="1"/>
      <c r="E7" s="1"/>
      <c r="F7" s="3"/>
      <c r="H7" s="1">
        <v>3</v>
      </c>
      <c r="I7" s="1" t="s">
        <v>19</v>
      </c>
      <c r="J7" s="22" t="s">
        <v>81</v>
      </c>
      <c r="K7" s="1">
        <v>7</v>
      </c>
      <c r="L7" s="1">
        <v>8</v>
      </c>
      <c r="M7" s="1" t="s">
        <v>23</v>
      </c>
      <c r="N7" s="1" t="s">
        <v>27</v>
      </c>
    </row>
    <row r="8" spans="1:14" x14ac:dyDescent="0.25">
      <c r="A8" s="2">
        <v>4</v>
      </c>
      <c r="B8" s="1" t="s">
        <v>7</v>
      </c>
      <c r="C8" s="1"/>
      <c r="D8" s="1"/>
      <c r="E8" s="1"/>
      <c r="F8" s="3"/>
      <c r="H8" s="1">
        <v>5</v>
      </c>
      <c r="I8" s="1" t="s">
        <v>18</v>
      </c>
      <c r="J8" s="21" t="s">
        <v>82</v>
      </c>
      <c r="K8" s="1">
        <v>9</v>
      </c>
      <c r="L8" s="1">
        <v>10</v>
      </c>
      <c r="M8" s="1" t="s">
        <v>24</v>
      </c>
      <c r="N8" s="1" t="s">
        <v>29</v>
      </c>
    </row>
    <row r="9" spans="1:14" x14ac:dyDescent="0.25">
      <c r="A9" s="6">
        <v>5</v>
      </c>
      <c r="B9" s="1" t="s">
        <v>8</v>
      </c>
      <c r="C9" s="1"/>
      <c r="D9" s="1"/>
      <c r="E9" s="1"/>
      <c r="F9" s="3"/>
    </row>
    <row r="10" spans="1:14" x14ac:dyDescent="0.25">
      <c r="A10" s="2">
        <v>6</v>
      </c>
      <c r="B10" s="1" t="s">
        <v>9</v>
      </c>
      <c r="C10" s="1"/>
      <c r="D10" s="1"/>
      <c r="E10" s="1"/>
      <c r="F10" s="3"/>
    </row>
    <row r="11" spans="1:14" ht="15.75" thickBot="1" x14ac:dyDescent="0.3">
      <c r="A11" s="6">
        <v>7</v>
      </c>
      <c r="B11" s="4" t="s">
        <v>10</v>
      </c>
      <c r="C11" s="4"/>
      <c r="D11" s="4"/>
      <c r="E11" s="4"/>
      <c r="F11" s="5"/>
      <c r="I11" t="s">
        <v>30</v>
      </c>
      <c r="J11" t="s">
        <v>58</v>
      </c>
      <c r="K11" t="s">
        <v>32</v>
      </c>
      <c r="L11" s="10">
        <v>90000</v>
      </c>
    </row>
    <row r="12" spans="1:14" x14ac:dyDescent="0.25">
      <c r="A12" s="2">
        <v>8</v>
      </c>
      <c r="I12" t="s">
        <v>31</v>
      </c>
      <c r="J12" t="s">
        <v>59</v>
      </c>
      <c r="K12" t="s">
        <v>33</v>
      </c>
    </row>
    <row r="13" spans="1:14" x14ac:dyDescent="0.25">
      <c r="A13" s="6">
        <v>9</v>
      </c>
      <c r="J13" t="s">
        <v>60</v>
      </c>
      <c r="K13" t="s">
        <v>34</v>
      </c>
      <c r="L13" s="11">
        <v>8.9877599999999997</v>
      </c>
    </row>
    <row r="14" spans="1:14" x14ac:dyDescent="0.25">
      <c r="A14" s="2">
        <v>10</v>
      </c>
      <c r="J14" t="s">
        <v>61</v>
      </c>
      <c r="K14" t="s">
        <v>35</v>
      </c>
    </row>
    <row r="15" spans="1:14" x14ac:dyDescent="0.25">
      <c r="A15" s="6">
        <v>11</v>
      </c>
      <c r="J15" t="s">
        <v>62</v>
      </c>
      <c r="K15" t="s">
        <v>36</v>
      </c>
    </row>
    <row r="16" spans="1:14" x14ac:dyDescent="0.25">
      <c r="A16" s="2">
        <v>12</v>
      </c>
      <c r="J16" t="s">
        <v>63</v>
      </c>
      <c r="K16" t="s">
        <v>37</v>
      </c>
    </row>
    <row r="17" spans="1:11" x14ac:dyDescent="0.25">
      <c r="A17" s="6">
        <v>13</v>
      </c>
      <c r="J17" t="s">
        <v>64</v>
      </c>
      <c r="K17" t="s">
        <v>38</v>
      </c>
    </row>
    <row r="18" spans="1:11" x14ac:dyDescent="0.25">
      <c r="A18" s="2">
        <v>14</v>
      </c>
      <c r="J18" t="s">
        <v>65</v>
      </c>
      <c r="K18" t="s">
        <v>39</v>
      </c>
    </row>
    <row r="19" spans="1:11" x14ac:dyDescent="0.25">
      <c r="A19" s="6">
        <v>15</v>
      </c>
      <c r="J19" t="s">
        <v>66</v>
      </c>
      <c r="K19" t="s">
        <v>40</v>
      </c>
    </row>
    <row r="20" spans="1:11" x14ac:dyDescent="0.25">
      <c r="A20" s="2">
        <v>16</v>
      </c>
      <c r="J20" t="s">
        <v>67</v>
      </c>
      <c r="K20" t="s">
        <v>41</v>
      </c>
    </row>
    <row r="21" spans="1:11" x14ac:dyDescent="0.25">
      <c r="A21" s="6">
        <v>17</v>
      </c>
      <c r="J21" t="s">
        <v>68</v>
      </c>
      <c r="K21" t="s">
        <v>42</v>
      </c>
    </row>
    <row r="22" spans="1:11" x14ac:dyDescent="0.25">
      <c r="A22" s="2">
        <v>18</v>
      </c>
      <c r="J22" t="s">
        <v>69</v>
      </c>
      <c r="K22" t="s">
        <v>43</v>
      </c>
    </row>
    <row r="23" spans="1:11" x14ac:dyDescent="0.25">
      <c r="A23" s="6">
        <v>19</v>
      </c>
    </row>
  </sheetData>
  <sortState ref="H4:N8">
    <sortCondition ref="L4"/>
  </sortState>
  <mergeCells count="3">
    <mergeCell ref="C3:F3"/>
    <mergeCell ref="A3:A4"/>
    <mergeCell ref="B3:B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8"/>
  <sheetViews>
    <sheetView workbookViewId="0">
      <selection activeCell="J19" sqref="J19"/>
    </sheetView>
  </sheetViews>
  <sheetFormatPr defaultRowHeight="15" x14ac:dyDescent="0.25"/>
  <cols>
    <col min="5" max="5" width="17.28515625" customWidth="1"/>
    <col min="6" max="6" width="14.28515625" customWidth="1"/>
    <col min="7" max="7" width="11.7109375" customWidth="1"/>
    <col min="10" max="10" width="15.5703125" customWidth="1"/>
    <col min="11" max="11" width="12.28515625" customWidth="1"/>
  </cols>
  <sheetData>
    <row r="4" spans="5:8" x14ac:dyDescent="0.25">
      <c r="F4" t="s">
        <v>130</v>
      </c>
      <c r="G4" t="s">
        <v>131</v>
      </c>
      <c r="H4" t="s">
        <v>3</v>
      </c>
    </row>
    <row r="5" spans="5:8" x14ac:dyDescent="0.25">
      <c r="E5" t="s">
        <v>129</v>
      </c>
      <c r="F5" t="str">
        <f>LEFT(E5,3)</f>
        <v>DKI</v>
      </c>
      <c r="G5" t="str">
        <f>MID(E5,5,3)</f>
        <v>001</v>
      </c>
      <c r="H5" t="str">
        <f>RIGHT(E5,4)</f>
        <v>2024</v>
      </c>
    </row>
    <row r="6" spans="5:8" x14ac:dyDescent="0.25">
      <c r="E6" t="s">
        <v>134</v>
      </c>
      <c r="F6" t="str">
        <f t="shared" ref="F6:F8" si="0">LEFT(E6,3)</f>
        <v>BDG</v>
      </c>
      <c r="G6" t="str">
        <f t="shared" ref="G6:G8" si="1">MID(E6,5,3)</f>
        <v>002</v>
      </c>
      <c r="H6" t="str">
        <f t="shared" ref="H6:H8" si="2">RIGHT(E6,4)</f>
        <v>-025</v>
      </c>
    </row>
    <row r="7" spans="5:8" x14ac:dyDescent="0.25">
      <c r="E7" t="s">
        <v>133</v>
      </c>
      <c r="F7" t="str">
        <f t="shared" si="0"/>
        <v>DKI</v>
      </c>
      <c r="G7" t="str">
        <f t="shared" si="1"/>
        <v>01-</v>
      </c>
      <c r="H7" t="str">
        <f t="shared" si="2"/>
        <v>-202</v>
      </c>
    </row>
    <row r="8" spans="5:8" x14ac:dyDescent="0.25">
      <c r="E8" t="s">
        <v>132</v>
      </c>
      <c r="F8" t="str">
        <f t="shared" si="0"/>
        <v>DKI</v>
      </c>
      <c r="G8" t="str">
        <f t="shared" si="1"/>
        <v>001</v>
      </c>
      <c r="H8" t="str">
        <f t="shared" si="2"/>
        <v>2027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5"/>
  <sheetViews>
    <sheetView zoomScale="85" zoomScaleNormal="85" workbookViewId="0">
      <selection activeCell="O11" sqref="O11"/>
    </sheetView>
  </sheetViews>
  <sheetFormatPr defaultRowHeight="15" x14ac:dyDescent="0.25"/>
  <cols>
    <col min="1" max="1" width="11.28515625" customWidth="1"/>
    <col min="2" max="2" width="7.85546875" customWidth="1"/>
    <col min="3" max="4" width="7.7109375" customWidth="1"/>
    <col min="5" max="5" width="7.28515625" customWidth="1"/>
    <col min="6" max="6" width="7" customWidth="1"/>
    <col min="7" max="7" width="7.140625" customWidth="1"/>
    <col min="8" max="8" width="7" customWidth="1"/>
    <col min="9" max="9" width="7.85546875" customWidth="1"/>
    <col min="10" max="10" width="8" customWidth="1"/>
    <col min="11" max="11" width="7.140625" customWidth="1"/>
    <col min="12" max="12" width="7.5703125" customWidth="1"/>
  </cols>
  <sheetData>
    <row r="4" spans="2:12" ht="31.5" x14ac:dyDescent="0.5">
      <c r="B4" s="63" t="s">
        <v>135</v>
      </c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2:12" ht="30.75" customHeight="1" x14ac:dyDescent="0.25">
      <c r="B5" s="1"/>
      <c r="C5" s="41">
        <v>1</v>
      </c>
      <c r="D5" s="41">
        <v>2</v>
      </c>
      <c r="E5" s="41">
        <v>3</v>
      </c>
      <c r="F5" s="41">
        <v>4</v>
      </c>
      <c r="G5" s="41">
        <v>5</v>
      </c>
      <c r="H5" s="41">
        <v>6</v>
      </c>
      <c r="I5" s="41">
        <v>7</v>
      </c>
      <c r="J5" s="41">
        <v>8</v>
      </c>
      <c r="K5" s="41">
        <v>9</v>
      </c>
      <c r="L5" s="41">
        <v>10</v>
      </c>
    </row>
    <row r="6" spans="2:12" ht="29.25" customHeight="1" x14ac:dyDescent="0.25">
      <c r="B6" s="41">
        <v>1</v>
      </c>
      <c r="C6" s="30">
        <f t="shared" ref="C6:C15" si="0">$B6*C$5</f>
        <v>1</v>
      </c>
      <c r="D6" s="30">
        <f t="shared" ref="D6:L14" si="1">$B6*D$5</f>
        <v>2</v>
      </c>
      <c r="E6" s="30">
        <f t="shared" si="1"/>
        <v>3</v>
      </c>
      <c r="F6" s="30">
        <f t="shared" si="1"/>
        <v>4</v>
      </c>
      <c r="G6" s="30">
        <f t="shared" si="1"/>
        <v>5</v>
      </c>
      <c r="H6" s="30">
        <f t="shared" si="1"/>
        <v>6</v>
      </c>
      <c r="I6" s="30">
        <f t="shared" si="1"/>
        <v>7</v>
      </c>
      <c r="J6" s="30">
        <f t="shared" si="1"/>
        <v>8</v>
      </c>
      <c r="K6" s="30">
        <f t="shared" si="1"/>
        <v>9</v>
      </c>
      <c r="L6" s="30">
        <f t="shared" si="1"/>
        <v>10</v>
      </c>
    </row>
    <row r="7" spans="2:12" ht="29.25" customHeight="1" x14ac:dyDescent="0.25">
      <c r="B7" s="41">
        <v>2</v>
      </c>
      <c r="C7" s="30">
        <f t="shared" si="0"/>
        <v>2</v>
      </c>
      <c r="D7" s="30">
        <f t="shared" si="1"/>
        <v>4</v>
      </c>
      <c r="E7" s="30">
        <f t="shared" si="1"/>
        <v>6</v>
      </c>
      <c r="F7" s="30">
        <f t="shared" si="1"/>
        <v>8</v>
      </c>
      <c r="G7" s="30">
        <f t="shared" si="1"/>
        <v>10</v>
      </c>
      <c r="H7" s="30">
        <f t="shared" si="1"/>
        <v>12</v>
      </c>
      <c r="I7" s="30">
        <f t="shared" si="1"/>
        <v>14</v>
      </c>
      <c r="J7" s="30">
        <f t="shared" si="1"/>
        <v>16</v>
      </c>
      <c r="K7" s="30">
        <f t="shared" si="1"/>
        <v>18</v>
      </c>
      <c r="L7" s="30">
        <f t="shared" si="1"/>
        <v>20</v>
      </c>
    </row>
    <row r="8" spans="2:12" ht="29.25" customHeight="1" x14ac:dyDescent="0.25">
      <c r="B8" s="41">
        <v>3</v>
      </c>
      <c r="C8" s="30">
        <f t="shared" si="0"/>
        <v>3</v>
      </c>
      <c r="D8" s="30">
        <f t="shared" si="1"/>
        <v>6</v>
      </c>
      <c r="E8" s="30">
        <f t="shared" si="1"/>
        <v>9</v>
      </c>
      <c r="F8" s="30">
        <f t="shared" si="1"/>
        <v>12</v>
      </c>
      <c r="G8" s="30">
        <f t="shared" si="1"/>
        <v>15</v>
      </c>
      <c r="H8" s="30">
        <f t="shared" si="1"/>
        <v>18</v>
      </c>
      <c r="I8" s="30">
        <f t="shared" si="1"/>
        <v>21</v>
      </c>
      <c r="J8" s="30">
        <f t="shared" si="1"/>
        <v>24</v>
      </c>
      <c r="K8" s="30">
        <f t="shared" si="1"/>
        <v>27</v>
      </c>
      <c r="L8" s="30">
        <f t="shared" si="1"/>
        <v>30</v>
      </c>
    </row>
    <row r="9" spans="2:12" ht="27.75" customHeight="1" x14ac:dyDescent="0.25">
      <c r="B9" s="41">
        <v>4</v>
      </c>
      <c r="C9" s="30">
        <f t="shared" si="0"/>
        <v>4</v>
      </c>
      <c r="D9" s="30">
        <f t="shared" si="1"/>
        <v>8</v>
      </c>
      <c r="E9" s="30">
        <f t="shared" si="1"/>
        <v>12</v>
      </c>
      <c r="F9" s="30">
        <f t="shared" si="1"/>
        <v>16</v>
      </c>
      <c r="G9" s="30">
        <f t="shared" si="1"/>
        <v>20</v>
      </c>
      <c r="H9" s="30">
        <f t="shared" si="1"/>
        <v>24</v>
      </c>
      <c r="I9" s="30">
        <f t="shared" si="1"/>
        <v>28</v>
      </c>
      <c r="J9" s="30">
        <f t="shared" si="1"/>
        <v>32</v>
      </c>
      <c r="K9" s="30">
        <f t="shared" si="1"/>
        <v>36</v>
      </c>
      <c r="L9" s="30">
        <f t="shared" si="1"/>
        <v>40</v>
      </c>
    </row>
    <row r="10" spans="2:12" ht="30" customHeight="1" x14ac:dyDescent="0.25">
      <c r="B10" s="41">
        <v>5</v>
      </c>
      <c r="C10" s="30">
        <f t="shared" si="0"/>
        <v>5</v>
      </c>
      <c r="D10" s="30">
        <f t="shared" si="1"/>
        <v>10</v>
      </c>
      <c r="E10" s="30">
        <f t="shared" si="1"/>
        <v>15</v>
      </c>
      <c r="F10" s="30">
        <f t="shared" si="1"/>
        <v>20</v>
      </c>
      <c r="G10" s="30">
        <f t="shared" si="1"/>
        <v>25</v>
      </c>
      <c r="H10" s="30">
        <f t="shared" si="1"/>
        <v>30</v>
      </c>
      <c r="I10" s="30">
        <f t="shared" si="1"/>
        <v>35</v>
      </c>
      <c r="J10" s="30">
        <f t="shared" si="1"/>
        <v>40</v>
      </c>
      <c r="K10" s="30">
        <f t="shared" si="1"/>
        <v>45</v>
      </c>
      <c r="L10" s="30">
        <f t="shared" si="1"/>
        <v>50</v>
      </c>
    </row>
    <row r="11" spans="2:12" ht="30" customHeight="1" x14ac:dyDescent="0.25">
      <c r="B11" s="41">
        <v>6</v>
      </c>
      <c r="C11" s="30">
        <f t="shared" si="0"/>
        <v>6</v>
      </c>
      <c r="D11" s="30">
        <f t="shared" si="1"/>
        <v>12</v>
      </c>
      <c r="E11" s="30">
        <f t="shared" si="1"/>
        <v>18</v>
      </c>
      <c r="F11" s="30">
        <f t="shared" si="1"/>
        <v>24</v>
      </c>
      <c r="G11" s="30">
        <f t="shared" si="1"/>
        <v>30</v>
      </c>
      <c r="H11" s="30">
        <f t="shared" si="1"/>
        <v>36</v>
      </c>
      <c r="I11" s="30">
        <f t="shared" si="1"/>
        <v>42</v>
      </c>
      <c r="J11" s="30">
        <f t="shared" si="1"/>
        <v>48</v>
      </c>
      <c r="K11" s="30">
        <f t="shared" si="1"/>
        <v>54</v>
      </c>
      <c r="L11" s="30">
        <f t="shared" si="1"/>
        <v>60</v>
      </c>
    </row>
    <row r="12" spans="2:12" ht="34.5" customHeight="1" x14ac:dyDescent="0.25">
      <c r="B12" s="41">
        <v>7</v>
      </c>
      <c r="C12" s="30">
        <f t="shared" si="0"/>
        <v>7</v>
      </c>
      <c r="D12" s="30">
        <f t="shared" si="1"/>
        <v>14</v>
      </c>
      <c r="E12" s="30">
        <f t="shared" si="1"/>
        <v>21</v>
      </c>
      <c r="F12" s="30">
        <f t="shared" si="1"/>
        <v>28</v>
      </c>
      <c r="G12" s="30">
        <f t="shared" si="1"/>
        <v>35</v>
      </c>
      <c r="H12" s="30">
        <f t="shared" si="1"/>
        <v>42</v>
      </c>
      <c r="I12" s="30">
        <f t="shared" si="1"/>
        <v>49</v>
      </c>
      <c r="J12" s="30">
        <f t="shared" si="1"/>
        <v>56</v>
      </c>
      <c r="K12" s="30">
        <f t="shared" si="1"/>
        <v>63</v>
      </c>
      <c r="L12" s="30">
        <f t="shared" si="1"/>
        <v>70</v>
      </c>
    </row>
    <row r="13" spans="2:12" ht="30" customHeight="1" x14ac:dyDescent="0.25">
      <c r="B13" s="41">
        <v>8</v>
      </c>
      <c r="C13" s="30">
        <f t="shared" si="0"/>
        <v>8</v>
      </c>
      <c r="D13" s="30">
        <f t="shared" si="1"/>
        <v>16</v>
      </c>
      <c r="E13" s="30">
        <f t="shared" si="1"/>
        <v>24</v>
      </c>
      <c r="F13" s="30">
        <f t="shared" si="1"/>
        <v>32</v>
      </c>
      <c r="G13" s="30">
        <f t="shared" si="1"/>
        <v>40</v>
      </c>
      <c r="H13" s="30">
        <f t="shared" si="1"/>
        <v>48</v>
      </c>
      <c r="I13" s="30">
        <f t="shared" si="1"/>
        <v>56</v>
      </c>
      <c r="J13" s="30">
        <f t="shared" si="1"/>
        <v>64</v>
      </c>
      <c r="K13" s="30">
        <f t="shared" si="1"/>
        <v>72</v>
      </c>
      <c r="L13" s="30">
        <f t="shared" si="1"/>
        <v>80</v>
      </c>
    </row>
    <row r="14" spans="2:12" ht="28.5" customHeight="1" x14ac:dyDescent="0.25">
      <c r="B14" s="41">
        <v>9</v>
      </c>
      <c r="C14" s="30">
        <f t="shared" si="0"/>
        <v>9</v>
      </c>
      <c r="D14" s="30">
        <f t="shared" si="1"/>
        <v>18</v>
      </c>
      <c r="E14" s="30">
        <f t="shared" si="1"/>
        <v>27</v>
      </c>
      <c r="F14" s="30">
        <f t="shared" si="1"/>
        <v>36</v>
      </c>
      <c r="G14" s="30">
        <f t="shared" si="1"/>
        <v>45</v>
      </c>
      <c r="H14" s="30">
        <f t="shared" si="1"/>
        <v>54</v>
      </c>
      <c r="I14" s="30">
        <f t="shared" si="1"/>
        <v>63</v>
      </c>
      <c r="J14" s="30">
        <f t="shared" si="1"/>
        <v>72</v>
      </c>
      <c r="K14" s="30">
        <f t="shared" si="1"/>
        <v>81</v>
      </c>
      <c r="L14" s="30">
        <f t="shared" si="1"/>
        <v>90</v>
      </c>
    </row>
    <row r="15" spans="2:12" ht="29.25" customHeight="1" x14ac:dyDescent="0.25">
      <c r="B15" s="41">
        <v>10</v>
      </c>
      <c r="C15" s="30">
        <f t="shared" si="0"/>
        <v>10</v>
      </c>
      <c r="D15" s="30">
        <f t="shared" ref="D15:L15" si="2">$B15*D$5</f>
        <v>20</v>
      </c>
      <c r="E15" s="30">
        <f t="shared" si="2"/>
        <v>30</v>
      </c>
      <c r="F15" s="30">
        <f t="shared" si="2"/>
        <v>40</v>
      </c>
      <c r="G15" s="30">
        <f t="shared" si="2"/>
        <v>50</v>
      </c>
      <c r="H15" s="30">
        <f t="shared" si="2"/>
        <v>60</v>
      </c>
      <c r="I15" s="30">
        <f t="shared" si="2"/>
        <v>70</v>
      </c>
      <c r="J15" s="30">
        <f t="shared" si="2"/>
        <v>80</v>
      </c>
      <c r="K15" s="30">
        <f t="shared" si="2"/>
        <v>90</v>
      </c>
      <c r="L15" s="30">
        <f t="shared" si="2"/>
        <v>100</v>
      </c>
    </row>
  </sheetData>
  <mergeCells count="1">
    <mergeCell ref="B4:L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I20" sqref="I20"/>
    </sheetView>
  </sheetViews>
  <sheetFormatPr defaultRowHeight="15" x14ac:dyDescent="0.25"/>
  <cols>
    <col min="2" max="2" width="6.85546875" customWidth="1"/>
    <col min="3" max="3" width="18.140625" customWidth="1"/>
    <col min="4" max="4" width="16" customWidth="1"/>
    <col min="5" max="5" width="15.7109375" customWidth="1"/>
    <col min="6" max="6" width="12.85546875" customWidth="1"/>
    <col min="7" max="7" width="13.140625" customWidth="1"/>
  </cols>
  <sheetData>
    <row r="3" spans="2:7" ht="26.25" x14ac:dyDescent="0.4">
      <c r="B3" s="64" t="s">
        <v>136</v>
      </c>
      <c r="C3" s="64"/>
      <c r="D3" s="64"/>
      <c r="E3" s="64"/>
      <c r="F3" s="64"/>
      <c r="G3" s="64"/>
    </row>
    <row r="4" spans="2:7" ht="27.75" customHeight="1" x14ac:dyDescent="0.25">
      <c r="B4" s="44" t="s">
        <v>95</v>
      </c>
      <c r="C4" s="44" t="s">
        <v>137</v>
      </c>
      <c r="D4" s="44" t="s">
        <v>138</v>
      </c>
      <c r="E4" s="44" t="s">
        <v>3</v>
      </c>
      <c r="F4" s="44" t="s">
        <v>139</v>
      </c>
      <c r="G4" s="44" t="s">
        <v>140</v>
      </c>
    </row>
    <row r="5" spans="2:7" x14ac:dyDescent="0.25">
      <c r="B5" s="30">
        <v>1</v>
      </c>
      <c r="C5" s="1" t="s">
        <v>141</v>
      </c>
      <c r="D5" s="40" t="str">
        <f>LEFT(C5,3)</f>
        <v>INV</v>
      </c>
      <c r="E5" s="40" t="str">
        <f>MID(C5,5,4)</f>
        <v>2023</v>
      </c>
      <c r="F5" s="40" t="str">
        <f>MID(C5,10,2)</f>
        <v>05</v>
      </c>
      <c r="G5" s="40" t="str">
        <f>RIGHT(C5,4)</f>
        <v>1234</v>
      </c>
    </row>
    <row r="6" spans="2:7" x14ac:dyDescent="0.25">
      <c r="B6" s="30">
        <v>2</v>
      </c>
      <c r="C6" s="42" t="s">
        <v>142</v>
      </c>
      <c r="D6" s="40" t="str">
        <f t="shared" ref="D6:D10" si="0">LEFT(C6,3)</f>
        <v>ABC</v>
      </c>
      <c r="E6" s="40" t="str">
        <f t="shared" ref="E6:E10" si="1">MID(C6,5,4)</f>
        <v>2023</v>
      </c>
      <c r="F6" s="40" t="str">
        <f t="shared" ref="F6:F10" si="2">MID(C6,10,2)</f>
        <v>05</v>
      </c>
      <c r="G6" s="40" t="str">
        <f t="shared" ref="G6:G10" si="3">RIGHT(C6,4)</f>
        <v>1235</v>
      </c>
    </row>
    <row r="7" spans="2:7" x14ac:dyDescent="0.25">
      <c r="B7" s="30">
        <v>3</v>
      </c>
      <c r="C7" s="43" t="s">
        <v>143</v>
      </c>
      <c r="D7" s="40" t="str">
        <f t="shared" si="0"/>
        <v>INV</v>
      </c>
      <c r="E7" s="40" t="str">
        <f t="shared" si="1"/>
        <v>2023</v>
      </c>
      <c r="F7" s="40" t="str">
        <f t="shared" si="2"/>
        <v>06</v>
      </c>
      <c r="G7" s="40" t="str">
        <f t="shared" si="3"/>
        <v>1236</v>
      </c>
    </row>
    <row r="8" spans="2:7" x14ac:dyDescent="0.25">
      <c r="B8" s="30">
        <v>4</v>
      </c>
      <c r="C8" s="43" t="s">
        <v>143</v>
      </c>
      <c r="D8" s="40" t="str">
        <f t="shared" si="0"/>
        <v>INV</v>
      </c>
      <c r="E8" s="40" t="str">
        <f t="shared" si="1"/>
        <v>2023</v>
      </c>
      <c r="F8" s="40" t="str">
        <f t="shared" si="2"/>
        <v>06</v>
      </c>
      <c r="G8" s="40" t="str">
        <f t="shared" si="3"/>
        <v>1236</v>
      </c>
    </row>
    <row r="9" spans="2:7" x14ac:dyDescent="0.25">
      <c r="B9" s="30">
        <v>5</v>
      </c>
      <c r="C9" s="42" t="s">
        <v>144</v>
      </c>
      <c r="D9" s="40" t="str">
        <f t="shared" si="0"/>
        <v>XYZ</v>
      </c>
      <c r="E9" s="40" t="str">
        <f t="shared" si="1"/>
        <v>2023</v>
      </c>
      <c r="F9" s="40" t="str">
        <f t="shared" si="2"/>
        <v>06</v>
      </c>
      <c r="G9" s="40" t="str">
        <f t="shared" si="3"/>
        <v>1236</v>
      </c>
    </row>
    <row r="10" spans="2:7" x14ac:dyDescent="0.25">
      <c r="B10" s="30">
        <v>6</v>
      </c>
      <c r="C10" s="42" t="s">
        <v>144</v>
      </c>
      <c r="D10" s="40" t="str">
        <f t="shared" si="0"/>
        <v>XYZ</v>
      </c>
      <c r="E10" s="40" t="str">
        <f t="shared" si="1"/>
        <v>2023</v>
      </c>
      <c r="F10" s="40" t="str">
        <f t="shared" si="2"/>
        <v>06</v>
      </c>
      <c r="G10" s="40" t="str">
        <f t="shared" si="3"/>
        <v>1236</v>
      </c>
    </row>
  </sheetData>
  <mergeCells count="1">
    <mergeCell ref="B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1"/>
  <sheetViews>
    <sheetView workbookViewId="0">
      <selection activeCell="F8" sqref="F8"/>
    </sheetView>
  </sheetViews>
  <sheetFormatPr defaultRowHeight="15" x14ac:dyDescent="0.25"/>
  <cols>
    <col min="5" max="5" width="7.28515625" customWidth="1"/>
    <col min="6" max="6" width="20.85546875" customWidth="1"/>
    <col min="7" max="7" width="13.7109375" customWidth="1"/>
    <col min="8" max="8" width="17.42578125" customWidth="1"/>
    <col min="9" max="9" width="17.140625" customWidth="1"/>
  </cols>
  <sheetData>
    <row r="4" spans="5:9" ht="26.25" x14ac:dyDescent="0.4">
      <c r="E4" s="65" t="s">
        <v>145</v>
      </c>
      <c r="F4" s="65"/>
      <c r="G4" s="65"/>
      <c r="H4" s="65"/>
      <c r="I4" s="65"/>
    </row>
    <row r="5" spans="5:9" ht="15.75" x14ac:dyDescent="0.25">
      <c r="E5" s="31" t="s">
        <v>146</v>
      </c>
      <c r="F5" s="45" t="s">
        <v>147</v>
      </c>
      <c r="G5" s="45" t="s">
        <v>148</v>
      </c>
      <c r="H5" s="45" t="s">
        <v>149</v>
      </c>
      <c r="I5" s="45" t="s">
        <v>150</v>
      </c>
    </row>
    <row r="6" spans="5:9" x14ac:dyDescent="0.25">
      <c r="E6" s="1">
        <v>1</v>
      </c>
      <c r="F6" s="46" t="s">
        <v>151</v>
      </c>
      <c r="G6" s="40" t="str">
        <f>LEFT(F6,3)</f>
        <v>CAT</v>
      </c>
      <c r="H6" s="40" t="str">
        <f>MID(F6,5,4)</f>
        <v>1234</v>
      </c>
      <c r="I6" s="40" t="str">
        <f>RIGHT(F6,3)</f>
        <v>BLK</v>
      </c>
    </row>
    <row r="7" spans="5:9" x14ac:dyDescent="0.25">
      <c r="E7" s="1">
        <v>2</v>
      </c>
      <c r="F7" s="46" t="s">
        <v>152</v>
      </c>
      <c r="G7" s="40" t="str">
        <f t="shared" ref="G7:G11" si="0">LEFT(F7,3)</f>
        <v>DOG</v>
      </c>
      <c r="H7" s="40" t="str">
        <f t="shared" ref="H7:H11" si="1">MID(F7,5,4)</f>
        <v>5678</v>
      </c>
      <c r="I7" s="40" t="str">
        <f t="shared" ref="I7:I11" si="2">RIGHT(F7,3)</f>
        <v>BRN</v>
      </c>
    </row>
    <row r="8" spans="5:9" x14ac:dyDescent="0.25">
      <c r="E8" s="1">
        <v>3</v>
      </c>
      <c r="F8" s="46" t="s">
        <v>153</v>
      </c>
      <c r="G8" s="40" t="str">
        <f t="shared" si="0"/>
        <v>BRD</v>
      </c>
      <c r="H8" s="40" t="str">
        <f t="shared" si="1"/>
        <v>9012</v>
      </c>
      <c r="I8" s="40" t="str">
        <f t="shared" si="2"/>
        <v>WHT</v>
      </c>
    </row>
    <row r="9" spans="5:9" ht="14.25" customHeight="1" x14ac:dyDescent="0.25">
      <c r="E9" s="1">
        <v>4</v>
      </c>
      <c r="F9" s="46" t="s">
        <v>154</v>
      </c>
      <c r="G9" s="40" t="str">
        <f t="shared" si="0"/>
        <v>PWT</v>
      </c>
      <c r="H9" s="40" t="str">
        <f t="shared" si="1"/>
        <v>0097</v>
      </c>
      <c r="I9" s="40" t="str">
        <f t="shared" si="2"/>
        <v>GRN</v>
      </c>
    </row>
    <row r="10" spans="5:9" x14ac:dyDescent="0.25">
      <c r="E10" s="1">
        <v>5</v>
      </c>
      <c r="F10" s="47" t="s">
        <v>155</v>
      </c>
      <c r="G10" s="40" t="str">
        <f t="shared" si="0"/>
        <v>FHS</v>
      </c>
      <c r="H10" s="40" t="str">
        <f t="shared" si="1"/>
        <v>8007</v>
      </c>
      <c r="I10" s="40" t="str">
        <f t="shared" si="2"/>
        <v>BLK</v>
      </c>
    </row>
    <row r="11" spans="5:9" x14ac:dyDescent="0.25">
      <c r="E11" s="1">
        <v>6</v>
      </c>
      <c r="F11" s="47" t="s">
        <v>156</v>
      </c>
      <c r="G11" s="40" t="str">
        <f t="shared" si="0"/>
        <v>JJK</v>
      </c>
      <c r="H11" s="40" t="str">
        <f t="shared" si="1"/>
        <v>7008</v>
      </c>
      <c r="I11" s="40" t="str">
        <f t="shared" si="2"/>
        <v>RED</v>
      </c>
    </row>
  </sheetData>
  <mergeCells count="1">
    <mergeCell ref="E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22" sqref="H22"/>
    </sheetView>
  </sheetViews>
  <sheetFormatPr defaultRowHeight="15" x14ac:dyDescent="0.25"/>
  <cols>
    <col min="3" max="3" width="14.5703125" customWidth="1"/>
    <col min="7" max="7" width="18.85546875" customWidth="1"/>
    <col min="8" max="8" width="17.42578125" customWidth="1"/>
    <col min="9" max="9" width="23" customWidth="1"/>
    <col min="10" max="10" width="19.85546875" customWidth="1"/>
  </cols>
  <sheetData>
    <row r="2" spans="2:12" ht="15.75" thickBot="1" x14ac:dyDescent="0.3"/>
    <row r="3" spans="2:12" ht="21.75" customHeight="1" thickBot="1" x14ac:dyDescent="0.4">
      <c r="B3" s="75" t="s">
        <v>157</v>
      </c>
      <c r="C3" s="75"/>
      <c r="D3" s="75"/>
      <c r="E3" s="75"/>
      <c r="F3" s="75"/>
      <c r="G3" s="75"/>
      <c r="H3" s="75"/>
      <c r="I3" s="75"/>
      <c r="J3" s="75"/>
      <c r="K3" s="51"/>
      <c r="L3" s="52"/>
    </row>
    <row r="4" spans="2:12" x14ac:dyDescent="0.25">
      <c r="B4" s="76" t="s">
        <v>1</v>
      </c>
      <c r="C4" s="76" t="s">
        <v>158</v>
      </c>
      <c r="D4" s="79" t="s">
        <v>159</v>
      </c>
      <c r="E4" s="79"/>
      <c r="F4" s="79"/>
      <c r="G4" s="76" t="s">
        <v>163</v>
      </c>
      <c r="H4" s="80" t="s">
        <v>164</v>
      </c>
      <c r="I4" s="80" t="s">
        <v>165</v>
      </c>
      <c r="J4" s="80" t="s">
        <v>166</v>
      </c>
    </row>
    <row r="5" spans="2:12" ht="15.75" thickBot="1" x14ac:dyDescent="0.3">
      <c r="B5" s="77"/>
      <c r="C5" s="77"/>
      <c r="D5" s="31" t="s">
        <v>160</v>
      </c>
      <c r="E5" s="31" t="s">
        <v>161</v>
      </c>
      <c r="F5" s="31" t="s">
        <v>162</v>
      </c>
      <c r="G5" s="77"/>
      <c r="H5" s="80"/>
      <c r="I5" s="80"/>
      <c r="J5" s="80"/>
    </row>
    <row r="6" spans="2:12" ht="15.75" thickBot="1" x14ac:dyDescent="0.3">
      <c r="B6" s="1">
        <v>1</v>
      </c>
      <c r="C6" s="1" t="s">
        <v>168</v>
      </c>
      <c r="D6" s="49">
        <v>57</v>
      </c>
      <c r="E6" s="49">
        <v>88</v>
      </c>
      <c r="F6" s="49">
        <v>92</v>
      </c>
      <c r="G6" s="40">
        <f>MAX(D6:F6)</f>
        <v>92</v>
      </c>
      <c r="H6" s="40">
        <f>MIN(D6:F6)</f>
        <v>57</v>
      </c>
      <c r="I6" s="82">
        <f>AVERAGE(D6:F6)</f>
        <v>79</v>
      </c>
      <c r="J6" s="40">
        <f>SUM(D6:F6)</f>
        <v>237</v>
      </c>
    </row>
    <row r="7" spans="2:12" ht="15.75" thickBot="1" x14ac:dyDescent="0.3">
      <c r="B7" s="1">
        <v>2</v>
      </c>
      <c r="C7" s="1" t="s">
        <v>169</v>
      </c>
      <c r="D7" s="50">
        <v>92</v>
      </c>
      <c r="E7" s="50">
        <v>86</v>
      </c>
      <c r="F7" s="50">
        <v>58</v>
      </c>
      <c r="G7" s="40">
        <f t="shared" ref="G7:G15" si="0">MAX(D7:F7)</f>
        <v>92</v>
      </c>
      <c r="H7" s="40">
        <f t="shared" ref="H7:H15" si="1">MIN(D7:F7)</f>
        <v>58</v>
      </c>
      <c r="I7" s="82">
        <f t="shared" ref="I7:I15" si="2">AVERAGE(D7:F7)</f>
        <v>78.666666666666671</v>
      </c>
      <c r="J7" s="40">
        <f t="shared" ref="J7:J15" si="3">SUM(D7:F7)</f>
        <v>236</v>
      </c>
    </row>
    <row r="8" spans="2:12" ht="15.75" thickBot="1" x14ac:dyDescent="0.3">
      <c r="B8" s="1">
        <v>3</v>
      </c>
      <c r="C8" s="1" t="s">
        <v>170</v>
      </c>
      <c r="D8" s="50">
        <v>54</v>
      </c>
      <c r="E8" s="50">
        <v>66</v>
      </c>
      <c r="F8" s="50">
        <v>90</v>
      </c>
      <c r="G8" s="40">
        <f t="shared" si="0"/>
        <v>90</v>
      </c>
      <c r="H8" s="40">
        <f t="shared" si="1"/>
        <v>54</v>
      </c>
      <c r="I8" s="82">
        <f t="shared" si="2"/>
        <v>70</v>
      </c>
      <c r="J8" s="40">
        <f t="shared" si="3"/>
        <v>210</v>
      </c>
    </row>
    <row r="9" spans="2:12" ht="15.75" thickBot="1" x14ac:dyDescent="0.3">
      <c r="B9" s="1">
        <v>4</v>
      </c>
      <c r="C9" s="1" t="s">
        <v>171</v>
      </c>
      <c r="D9" s="50">
        <v>89</v>
      </c>
      <c r="E9" s="50">
        <v>89</v>
      </c>
      <c r="F9" s="50">
        <v>89</v>
      </c>
      <c r="G9" s="40">
        <f t="shared" si="0"/>
        <v>89</v>
      </c>
      <c r="H9" s="40">
        <f t="shared" si="1"/>
        <v>89</v>
      </c>
      <c r="I9" s="82">
        <f t="shared" si="2"/>
        <v>89</v>
      </c>
      <c r="J9" s="40">
        <f t="shared" si="3"/>
        <v>267</v>
      </c>
    </row>
    <row r="10" spans="2:12" ht="15.75" thickBot="1" x14ac:dyDescent="0.3">
      <c r="B10" s="1">
        <v>5</v>
      </c>
      <c r="C10" s="1" t="s">
        <v>172</v>
      </c>
      <c r="D10" s="50">
        <v>88</v>
      </c>
      <c r="E10" s="50">
        <v>74</v>
      </c>
      <c r="F10" s="50">
        <v>51</v>
      </c>
      <c r="G10" s="40">
        <f t="shared" si="0"/>
        <v>88</v>
      </c>
      <c r="H10" s="40">
        <f t="shared" si="1"/>
        <v>51</v>
      </c>
      <c r="I10" s="82">
        <f t="shared" si="2"/>
        <v>71</v>
      </c>
      <c r="J10" s="40">
        <f t="shared" si="3"/>
        <v>213</v>
      </c>
    </row>
    <row r="11" spans="2:12" ht="15.75" thickBot="1" x14ac:dyDescent="0.3">
      <c r="B11" s="1">
        <v>6</v>
      </c>
      <c r="C11" s="1" t="s">
        <v>173</v>
      </c>
      <c r="D11" s="50">
        <v>94</v>
      </c>
      <c r="E11" s="50">
        <v>55</v>
      </c>
      <c r="F11" s="50">
        <v>64</v>
      </c>
      <c r="G11" s="40">
        <f t="shared" si="0"/>
        <v>94</v>
      </c>
      <c r="H11" s="40">
        <f t="shared" si="1"/>
        <v>55</v>
      </c>
      <c r="I11" s="82">
        <f t="shared" si="2"/>
        <v>71</v>
      </c>
      <c r="J11" s="40">
        <f t="shared" si="3"/>
        <v>213</v>
      </c>
    </row>
    <row r="12" spans="2:12" ht="15.75" thickBot="1" x14ac:dyDescent="0.3">
      <c r="B12" s="1">
        <v>7</v>
      </c>
      <c r="C12" s="1" t="s">
        <v>174</v>
      </c>
      <c r="D12" s="50">
        <v>76</v>
      </c>
      <c r="E12" s="50">
        <v>90</v>
      </c>
      <c r="F12" s="50">
        <v>68</v>
      </c>
      <c r="G12" s="40">
        <f t="shared" si="0"/>
        <v>90</v>
      </c>
      <c r="H12" s="40">
        <f t="shared" si="1"/>
        <v>68</v>
      </c>
      <c r="I12" s="82">
        <f t="shared" si="2"/>
        <v>78</v>
      </c>
      <c r="J12" s="40">
        <f t="shared" si="3"/>
        <v>234</v>
      </c>
    </row>
    <row r="13" spans="2:12" ht="15.75" thickBot="1" x14ac:dyDescent="0.3">
      <c r="B13" s="1">
        <v>8</v>
      </c>
      <c r="C13" s="1" t="s">
        <v>175</v>
      </c>
      <c r="D13" s="50">
        <v>73</v>
      </c>
      <c r="E13" s="50">
        <v>74</v>
      </c>
      <c r="F13" s="50">
        <v>69</v>
      </c>
      <c r="G13" s="40">
        <f t="shared" si="0"/>
        <v>74</v>
      </c>
      <c r="H13" s="40">
        <f t="shared" si="1"/>
        <v>69</v>
      </c>
      <c r="I13" s="82">
        <f t="shared" si="2"/>
        <v>72</v>
      </c>
      <c r="J13" s="40">
        <f t="shared" si="3"/>
        <v>216</v>
      </c>
    </row>
    <row r="14" spans="2:12" ht="15.75" thickBot="1" x14ac:dyDescent="0.3">
      <c r="B14" s="1">
        <v>9</v>
      </c>
      <c r="C14" s="1" t="s">
        <v>176</v>
      </c>
      <c r="D14" s="50">
        <v>63</v>
      </c>
      <c r="E14" s="50">
        <v>74</v>
      </c>
      <c r="F14" s="50">
        <v>81</v>
      </c>
      <c r="G14" s="40">
        <f t="shared" si="0"/>
        <v>81</v>
      </c>
      <c r="H14" s="40">
        <f t="shared" si="1"/>
        <v>63</v>
      </c>
      <c r="I14" s="82">
        <f t="shared" si="2"/>
        <v>72.666666666666671</v>
      </c>
      <c r="J14" s="40">
        <f t="shared" si="3"/>
        <v>218</v>
      </c>
    </row>
    <row r="15" spans="2:12" ht="15.75" thickBot="1" x14ac:dyDescent="0.3">
      <c r="B15" s="48">
        <v>10</v>
      </c>
      <c r="C15" s="1" t="s">
        <v>177</v>
      </c>
      <c r="D15" s="50">
        <v>45</v>
      </c>
      <c r="E15" s="50">
        <v>55</v>
      </c>
      <c r="F15" s="50">
        <v>63</v>
      </c>
      <c r="G15" s="40">
        <f t="shared" si="0"/>
        <v>63</v>
      </c>
      <c r="H15" s="40">
        <f t="shared" si="1"/>
        <v>45</v>
      </c>
      <c r="I15" s="82">
        <f t="shared" si="2"/>
        <v>54.333333333333336</v>
      </c>
      <c r="J15" s="40">
        <f t="shared" si="3"/>
        <v>163</v>
      </c>
    </row>
    <row r="16" spans="2:12" x14ac:dyDescent="0.25">
      <c r="B16" s="78" t="s">
        <v>167</v>
      </c>
      <c r="C16" s="78"/>
      <c r="D16" s="40">
        <f>MAX(D6:D15)</f>
        <v>94</v>
      </c>
      <c r="E16" s="40">
        <f>MAX(E6:E15)</f>
        <v>90</v>
      </c>
      <c r="F16" s="40">
        <f>MAX(F6:F15)</f>
        <v>92</v>
      </c>
      <c r="G16" s="66"/>
      <c r="H16" s="67"/>
      <c r="I16" s="67"/>
      <c r="J16" s="68"/>
    </row>
    <row r="17" spans="2:10" x14ac:dyDescent="0.25">
      <c r="B17" s="78" t="s">
        <v>164</v>
      </c>
      <c r="C17" s="78"/>
      <c r="D17" s="40">
        <f>MIN(D6:D15)</f>
        <v>45</v>
      </c>
      <c r="E17" s="40">
        <f>MIN(E6:E15)</f>
        <v>55</v>
      </c>
      <c r="F17" s="40">
        <f>MIN(F6:F15)</f>
        <v>51</v>
      </c>
      <c r="G17" s="69"/>
      <c r="H17" s="70"/>
      <c r="I17" s="70"/>
      <c r="J17" s="71"/>
    </row>
    <row r="18" spans="2:10" x14ac:dyDescent="0.25">
      <c r="B18" s="78" t="s">
        <v>165</v>
      </c>
      <c r="C18" s="78"/>
      <c r="D18" s="40">
        <f>AVERAGE(D6:D15)</f>
        <v>73.099999999999994</v>
      </c>
      <c r="E18" s="40">
        <f t="shared" ref="E18:F18" si="4">AVERAGE(E6:E15)</f>
        <v>75.099999999999994</v>
      </c>
      <c r="F18" s="40">
        <f t="shared" si="4"/>
        <v>72.5</v>
      </c>
      <c r="G18" s="69"/>
      <c r="H18" s="70"/>
      <c r="I18" s="70"/>
      <c r="J18" s="71"/>
    </row>
    <row r="19" spans="2:10" x14ac:dyDescent="0.25">
      <c r="B19" s="78" t="s">
        <v>166</v>
      </c>
      <c r="C19" s="78"/>
      <c r="D19" s="40">
        <f>SUM(D6:D15)</f>
        <v>731</v>
      </c>
      <c r="E19" s="40">
        <f>SUM(E6:E15)</f>
        <v>751</v>
      </c>
      <c r="F19" s="40">
        <f>SUM(F6:F15)</f>
        <v>725</v>
      </c>
      <c r="G19" s="72"/>
      <c r="H19" s="73"/>
      <c r="I19" s="73"/>
      <c r="J19" s="74"/>
    </row>
  </sheetData>
  <mergeCells count="13">
    <mergeCell ref="G16:J19"/>
    <mergeCell ref="B3:J3"/>
    <mergeCell ref="B4:B5"/>
    <mergeCell ref="C4:C5"/>
    <mergeCell ref="B16:C16"/>
    <mergeCell ref="B17:C17"/>
    <mergeCell ref="B18:C18"/>
    <mergeCell ref="B19:C19"/>
    <mergeCell ref="D4:F4"/>
    <mergeCell ref="H4:H5"/>
    <mergeCell ref="I4:I5"/>
    <mergeCell ref="J4:J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1" sqref="G11"/>
    </sheetView>
  </sheetViews>
  <sheetFormatPr defaultRowHeight="15" x14ac:dyDescent="0.25"/>
  <cols>
    <col min="1" max="1" width="11.7109375" customWidth="1"/>
    <col min="2" max="2" width="8.7109375" customWidth="1"/>
    <col min="3" max="3" width="17" customWidth="1"/>
    <col min="4" max="4" width="22.140625" customWidth="1"/>
    <col min="5" max="5" width="10.7109375" customWidth="1"/>
    <col min="7" max="7" width="17.140625" customWidth="1"/>
    <col min="8" max="8" width="29.85546875" customWidth="1"/>
    <col min="10" max="10" width="15.140625" customWidth="1"/>
    <col min="11" max="11" width="12.42578125" customWidth="1"/>
    <col min="12" max="12" width="9.85546875" customWidth="1"/>
    <col min="13" max="13" width="10" customWidth="1"/>
  </cols>
  <sheetData>
    <row r="1" spans="1:13" ht="16.5" thickBot="1" x14ac:dyDescent="0.3">
      <c r="A1" s="57" t="s">
        <v>13</v>
      </c>
      <c r="B1" s="56" t="s">
        <v>44</v>
      </c>
      <c r="C1" s="56"/>
      <c r="D1" s="56"/>
      <c r="E1" s="56"/>
      <c r="F1" s="14" t="s">
        <v>70</v>
      </c>
      <c r="G1" s="56" t="s">
        <v>54</v>
      </c>
      <c r="H1" s="56"/>
      <c r="I1" s="12"/>
      <c r="J1" s="56" t="s">
        <v>53</v>
      </c>
      <c r="K1" s="56"/>
      <c r="L1" s="56"/>
      <c r="M1" s="56"/>
    </row>
    <row r="2" spans="1:13" ht="15.75" thickBot="1" x14ac:dyDescent="0.3">
      <c r="A2" s="57"/>
      <c r="B2" s="57" t="s">
        <v>45</v>
      </c>
      <c r="C2" s="57" t="s">
        <v>46</v>
      </c>
      <c r="D2" s="57" t="s">
        <v>47</v>
      </c>
      <c r="E2" s="57" t="s">
        <v>48</v>
      </c>
      <c r="F2" s="56"/>
      <c r="G2" s="57" t="s">
        <v>55</v>
      </c>
      <c r="H2" s="57" t="s">
        <v>56</v>
      </c>
      <c r="I2" s="56"/>
      <c r="J2" s="57" t="s">
        <v>49</v>
      </c>
      <c r="K2" s="57" t="s">
        <v>50</v>
      </c>
      <c r="L2" s="57"/>
      <c r="M2" s="57"/>
    </row>
    <row r="3" spans="1:13" ht="15.75" thickBot="1" x14ac:dyDescent="0.3">
      <c r="A3" s="57"/>
      <c r="B3" s="57"/>
      <c r="C3" s="57"/>
      <c r="D3" s="57"/>
      <c r="E3" s="57"/>
      <c r="F3" s="56"/>
      <c r="G3" s="57"/>
      <c r="H3" s="57"/>
      <c r="I3" s="56"/>
      <c r="J3" s="57"/>
      <c r="K3" s="57"/>
      <c r="L3" s="57"/>
      <c r="M3" s="57"/>
    </row>
    <row r="4" spans="1:13" ht="16.5" thickBot="1" x14ac:dyDescent="0.3">
      <c r="A4" s="57"/>
      <c r="B4" s="57"/>
      <c r="C4" s="57"/>
      <c r="D4" s="57"/>
      <c r="E4" s="57"/>
      <c r="F4" s="12"/>
      <c r="G4" s="57"/>
      <c r="H4" s="57"/>
      <c r="I4" s="12"/>
      <c r="J4" s="57"/>
      <c r="K4" s="13" t="s">
        <v>57</v>
      </c>
      <c r="L4" s="13" t="s">
        <v>51</v>
      </c>
      <c r="M4" s="13" t="s">
        <v>52</v>
      </c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11" spans="1:13" x14ac:dyDescent="0.25">
      <c r="G11" s="15" t="s">
        <v>70</v>
      </c>
    </row>
    <row r="12" spans="1:13" x14ac:dyDescent="0.25">
      <c r="G12">
        <v>1</v>
      </c>
      <c r="H12">
        <v>2</v>
      </c>
      <c r="I12">
        <f>G12+H12</f>
        <v>3</v>
      </c>
    </row>
    <row r="13" spans="1:13" x14ac:dyDescent="0.25">
      <c r="G13" s="16" t="s">
        <v>71</v>
      </c>
      <c r="H13">
        <v>2</v>
      </c>
      <c r="I13">
        <f>G13+H13</f>
        <v>3</v>
      </c>
    </row>
    <row r="14" spans="1:13" x14ac:dyDescent="0.25">
      <c r="G14" s="15" t="s">
        <v>72</v>
      </c>
    </row>
  </sheetData>
  <mergeCells count="14">
    <mergeCell ref="G1:H1"/>
    <mergeCell ref="J1:M1"/>
    <mergeCell ref="A1:A4"/>
    <mergeCell ref="B2:B4"/>
    <mergeCell ref="C2:C4"/>
    <mergeCell ref="D2:D4"/>
    <mergeCell ref="E2:E4"/>
    <mergeCell ref="B1:E1"/>
    <mergeCell ref="H2:H4"/>
    <mergeCell ref="J2:J4"/>
    <mergeCell ref="K2:M3"/>
    <mergeCell ref="I2:I3"/>
    <mergeCell ref="F2:F3"/>
    <mergeCell ref="G2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14"/>
  <sheetViews>
    <sheetView workbookViewId="0">
      <selection activeCell="O13" sqref="O13"/>
    </sheetView>
  </sheetViews>
  <sheetFormatPr defaultRowHeight="15" x14ac:dyDescent="0.25"/>
  <sheetData>
    <row r="4" spans="5:14" x14ac:dyDescent="0.25">
      <c r="E4" t="s">
        <v>74</v>
      </c>
      <c r="F4" t="s">
        <v>75</v>
      </c>
      <c r="G4" t="s">
        <v>73</v>
      </c>
      <c r="J4" t="s">
        <v>76</v>
      </c>
      <c r="K4" t="s">
        <v>77</v>
      </c>
      <c r="L4" s="18">
        <v>0.1</v>
      </c>
    </row>
    <row r="5" spans="5:14" x14ac:dyDescent="0.25">
      <c r="E5">
        <v>1</v>
      </c>
      <c r="F5">
        <f>E5</f>
        <v>1</v>
      </c>
      <c r="G5">
        <f>E5+F5</f>
        <v>2</v>
      </c>
      <c r="I5" s="19"/>
      <c r="J5">
        <v>1000</v>
      </c>
      <c r="K5" s="20">
        <f>J5*$L$4</f>
        <v>100</v>
      </c>
    </row>
    <row r="6" spans="5:14" x14ac:dyDescent="0.25">
      <c r="E6">
        <v>2</v>
      </c>
      <c r="F6">
        <f t="shared" ref="F6:F14" si="0">E6</f>
        <v>2</v>
      </c>
      <c r="G6">
        <f t="shared" ref="G6:G14" si="1">E6+F6</f>
        <v>4</v>
      </c>
      <c r="J6">
        <v>2000</v>
      </c>
      <c r="K6" s="20">
        <f t="shared" ref="K6:K8" si="2">J6*$L$4</f>
        <v>200</v>
      </c>
    </row>
    <row r="7" spans="5:14" x14ac:dyDescent="0.25">
      <c r="E7">
        <v>3</v>
      </c>
      <c r="F7">
        <f t="shared" si="0"/>
        <v>3</v>
      </c>
      <c r="G7">
        <f t="shared" si="1"/>
        <v>6</v>
      </c>
      <c r="J7">
        <v>5000</v>
      </c>
      <c r="K7" s="20">
        <f t="shared" si="2"/>
        <v>500</v>
      </c>
    </row>
    <row r="8" spans="5:14" x14ac:dyDescent="0.25">
      <c r="E8">
        <v>4</v>
      </c>
      <c r="F8">
        <f t="shared" si="0"/>
        <v>4</v>
      </c>
      <c r="G8">
        <f t="shared" si="1"/>
        <v>8</v>
      </c>
      <c r="J8">
        <v>10000</v>
      </c>
      <c r="K8" s="20">
        <f t="shared" si="2"/>
        <v>1000</v>
      </c>
      <c r="N8">
        <v>2</v>
      </c>
    </row>
    <row r="9" spans="5:14" x14ac:dyDescent="0.25">
      <c r="E9">
        <v>9</v>
      </c>
      <c r="F9">
        <f t="shared" si="0"/>
        <v>9</v>
      </c>
      <c r="G9">
        <f t="shared" si="1"/>
        <v>18</v>
      </c>
      <c r="K9" s="17"/>
      <c r="N9">
        <v>4</v>
      </c>
    </row>
    <row r="10" spans="5:14" x14ac:dyDescent="0.25">
      <c r="E10">
        <v>6</v>
      </c>
      <c r="F10">
        <f t="shared" si="0"/>
        <v>6</v>
      </c>
      <c r="G10">
        <f t="shared" si="1"/>
        <v>12</v>
      </c>
      <c r="K10" s="17"/>
    </row>
    <row r="11" spans="5:14" x14ac:dyDescent="0.25">
      <c r="E11">
        <v>7</v>
      </c>
      <c r="F11">
        <f t="shared" si="0"/>
        <v>7</v>
      </c>
      <c r="G11">
        <f t="shared" si="1"/>
        <v>14</v>
      </c>
      <c r="K11" s="17"/>
    </row>
    <row r="12" spans="5:14" x14ac:dyDescent="0.25">
      <c r="E12">
        <v>8</v>
      </c>
      <c r="F12">
        <f t="shared" si="0"/>
        <v>8</v>
      </c>
      <c r="G12">
        <f t="shared" si="1"/>
        <v>16</v>
      </c>
      <c r="K12" s="17"/>
    </row>
    <row r="13" spans="5:14" x14ac:dyDescent="0.25">
      <c r="E13">
        <v>9</v>
      </c>
      <c r="F13">
        <f t="shared" si="0"/>
        <v>9</v>
      </c>
      <c r="G13">
        <f t="shared" si="1"/>
        <v>18</v>
      </c>
      <c r="K13" s="17"/>
    </row>
    <row r="14" spans="5:14" x14ac:dyDescent="0.25">
      <c r="E14">
        <v>10</v>
      </c>
      <c r="F14">
        <f t="shared" si="0"/>
        <v>10</v>
      </c>
      <c r="G14">
        <f t="shared" si="1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F12" sqref="F12"/>
    </sheetView>
  </sheetViews>
  <sheetFormatPr defaultRowHeight="15" x14ac:dyDescent="0.25"/>
  <cols>
    <col min="2" max="2" width="7.140625" customWidth="1"/>
    <col min="3" max="3" width="15.85546875" customWidth="1"/>
    <col min="4" max="4" width="15.7109375" customWidth="1"/>
    <col min="5" max="5" width="16.5703125" customWidth="1"/>
    <col min="6" max="6" width="23.5703125" customWidth="1"/>
  </cols>
  <sheetData>
    <row r="1" spans="2:6" ht="19.5" customHeight="1" thickBot="1" x14ac:dyDescent="0.3">
      <c r="C1" s="83" t="s">
        <v>188</v>
      </c>
      <c r="D1" s="84"/>
      <c r="E1" s="84"/>
      <c r="F1" s="85"/>
    </row>
    <row r="2" spans="2:6" x14ac:dyDescent="0.25">
      <c r="C2" t="s">
        <v>181</v>
      </c>
      <c r="D2" s="17">
        <v>0.1</v>
      </c>
    </row>
    <row r="4" spans="2:6" x14ac:dyDescent="0.25">
      <c r="B4" s="86" t="s">
        <v>178</v>
      </c>
      <c r="C4" s="86" t="s">
        <v>179</v>
      </c>
      <c r="D4" s="86" t="s">
        <v>180</v>
      </c>
      <c r="E4" s="86" t="s">
        <v>181</v>
      </c>
      <c r="F4" s="86" t="s">
        <v>182</v>
      </c>
    </row>
    <row r="5" spans="2:6" x14ac:dyDescent="0.25">
      <c r="B5" s="1">
        <v>1</v>
      </c>
      <c r="C5" s="1" t="s">
        <v>183</v>
      </c>
      <c r="D5" s="87">
        <v>100</v>
      </c>
      <c r="E5" s="81">
        <f>D5*$D$2</f>
        <v>10</v>
      </c>
      <c r="F5" s="81">
        <f>D5-E5</f>
        <v>90</v>
      </c>
    </row>
    <row r="6" spans="2:6" x14ac:dyDescent="0.25">
      <c r="B6" s="1">
        <v>2</v>
      </c>
      <c r="C6" s="1" t="s">
        <v>184</v>
      </c>
      <c r="D6" s="87">
        <v>150</v>
      </c>
      <c r="E6" s="81">
        <f t="shared" ref="E6:E9" si="0">D6*$D$2</f>
        <v>15</v>
      </c>
      <c r="F6" s="81">
        <f t="shared" ref="F6:F9" si="1">D6-E6</f>
        <v>135</v>
      </c>
    </row>
    <row r="7" spans="2:6" x14ac:dyDescent="0.25">
      <c r="B7" s="1">
        <v>3</v>
      </c>
      <c r="C7" s="1" t="s">
        <v>185</v>
      </c>
      <c r="D7" s="87">
        <v>300</v>
      </c>
      <c r="E7" s="81">
        <f t="shared" si="0"/>
        <v>30</v>
      </c>
      <c r="F7" s="81">
        <f t="shared" si="1"/>
        <v>270</v>
      </c>
    </row>
    <row r="8" spans="2:6" x14ac:dyDescent="0.25">
      <c r="B8" s="1">
        <v>4</v>
      </c>
      <c r="C8" s="1" t="s">
        <v>186</v>
      </c>
      <c r="D8" s="87">
        <v>500</v>
      </c>
      <c r="E8" s="81">
        <f t="shared" si="0"/>
        <v>50</v>
      </c>
      <c r="F8" s="81">
        <f t="shared" si="1"/>
        <v>450</v>
      </c>
    </row>
    <row r="9" spans="2:6" x14ac:dyDescent="0.25">
      <c r="B9" s="1">
        <v>5</v>
      </c>
      <c r="C9" s="1" t="s">
        <v>187</v>
      </c>
      <c r="D9" s="87">
        <v>250</v>
      </c>
      <c r="E9" s="81">
        <f t="shared" si="0"/>
        <v>25</v>
      </c>
      <c r="F9" s="81">
        <f t="shared" si="1"/>
        <v>225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4" sqref="D24"/>
    </sheetView>
  </sheetViews>
  <sheetFormatPr defaultRowHeight="15" x14ac:dyDescent="0.25"/>
  <cols>
    <col min="1" max="1" width="23.85546875" customWidth="1"/>
    <col min="2" max="3" width="18.5703125" customWidth="1"/>
    <col min="4" max="4" width="18.28515625" customWidth="1"/>
    <col min="5" max="5" width="18.42578125" customWidth="1"/>
    <col min="6" max="6" width="18.7109375" customWidth="1"/>
    <col min="7" max="7" width="18.85546875" customWidth="1"/>
  </cols>
  <sheetData>
    <row r="1" spans="1:7" x14ac:dyDescent="0.25">
      <c r="A1" s="23" t="s">
        <v>83</v>
      </c>
      <c r="B1" s="23" t="s">
        <v>84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</row>
    <row r="2" spans="1:7" x14ac:dyDescent="0.25">
      <c r="A2" s="24">
        <v>45252.558333333334</v>
      </c>
      <c r="B2" s="25">
        <v>45254</v>
      </c>
      <c r="C2" s="25">
        <v>45254</v>
      </c>
      <c r="D2" s="25">
        <v>45254</v>
      </c>
      <c r="E2" s="11">
        <v>0.75</v>
      </c>
      <c r="F2">
        <v>1234567</v>
      </c>
      <c r="G2">
        <v>10000</v>
      </c>
    </row>
    <row r="3" spans="1:7" x14ac:dyDescent="0.25">
      <c r="A3" s="24">
        <v>45253.427083333336</v>
      </c>
      <c r="B3" s="25">
        <v>45255</v>
      </c>
      <c r="C3" s="25">
        <v>45255</v>
      </c>
      <c r="D3" s="25">
        <v>45255</v>
      </c>
      <c r="E3" s="27">
        <v>0.82</v>
      </c>
      <c r="F3">
        <v>987654</v>
      </c>
      <c r="G3" s="26">
        <v>15000</v>
      </c>
    </row>
    <row r="4" spans="1:7" x14ac:dyDescent="0.25">
      <c r="A4" s="24">
        <v>45254.65625</v>
      </c>
      <c r="B4" s="25">
        <v>45256</v>
      </c>
      <c r="C4" s="25">
        <v>45256</v>
      </c>
      <c r="D4" s="25">
        <v>45256</v>
      </c>
      <c r="E4" s="11">
        <v>0.68</v>
      </c>
      <c r="F4">
        <v>321098</v>
      </c>
      <c r="G4" s="26">
        <v>8000</v>
      </c>
    </row>
    <row r="5" spans="1:7" x14ac:dyDescent="0.25">
      <c r="A5" s="24">
        <v>45255.375</v>
      </c>
      <c r="B5" s="25">
        <v>45257</v>
      </c>
      <c r="C5" s="25">
        <v>45257</v>
      </c>
      <c r="D5" s="25">
        <v>45257</v>
      </c>
      <c r="E5" s="11">
        <v>0.91</v>
      </c>
      <c r="F5">
        <v>765432</v>
      </c>
      <c r="G5" s="26">
        <v>12000</v>
      </c>
    </row>
    <row r="6" spans="1:7" x14ac:dyDescent="0.25">
      <c r="A6" s="24">
        <v>45256.729166666664</v>
      </c>
      <c r="B6" s="25">
        <v>45258</v>
      </c>
      <c r="C6" s="25">
        <v>45258</v>
      </c>
      <c r="D6" s="25">
        <v>45258</v>
      </c>
      <c r="E6" s="11">
        <v>0.79</v>
      </c>
      <c r="F6">
        <v>456789</v>
      </c>
      <c r="G6" s="26">
        <v>9000</v>
      </c>
    </row>
    <row r="9" spans="1:7" x14ac:dyDescent="0.25">
      <c r="A9" t="s">
        <v>89</v>
      </c>
      <c r="B9" t="s">
        <v>90</v>
      </c>
      <c r="C9" t="s">
        <v>90</v>
      </c>
      <c r="D9" t="s">
        <v>91</v>
      </c>
      <c r="E9" s="11" t="s">
        <v>92</v>
      </c>
      <c r="F9" t="s">
        <v>73</v>
      </c>
      <c r="G9" t="s">
        <v>93</v>
      </c>
    </row>
    <row r="10" spans="1:7" x14ac:dyDescent="0.25">
      <c r="A10" s="28">
        <v>45252.558333333334</v>
      </c>
    </row>
    <row r="11" spans="1:7" x14ac:dyDescent="0.25">
      <c r="A11" s="29">
        <v>45253.427083333336</v>
      </c>
    </row>
    <row r="12" spans="1:7" x14ac:dyDescent="0.25">
      <c r="A12" s="24">
        <v>45254.65625</v>
      </c>
    </row>
    <row r="13" spans="1:7" x14ac:dyDescent="0.25">
      <c r="A13" s="24">
        <v>45255.375</v>
      </c>
    </row>
    <row r="14" spans="1:7" x14ac:dyDescent="0.25">
      <c r="A14" s="24">
        <v>45256.729166666664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1" sqref="H11"/>
    </sheetView>
  </sheetViews>
  <sheetFormatPr defaultRowHeight="15" x14ac:dyDescent="0.25"/>
  <sheetData>
    <row r="1" spans="1:7" x14ac:dyDescent="0.25">
      <c r="A1" s="58" t="s">
        <v>94</v>
      </c>
      <c r="B1" s="58"/>
      <c r="C1" s="58"/>
      <c r="D1" s="58"/>
      <c r="E1" s="58"/>
      <c r="F1" s="58"/>
      <c r="G1" s="58"/>
    </row>
    <row r="3" spans="1:7" x14ac:dyDescent="0.25">
      <c r="A3" s="31" t="s">
        <v>95</v>
      </c>
      <c r="B3" s="31" t="s">
        <v>96</v>
      </c>
      <c r="C3" s="31" t="s">
        <v>97</v>
      </c>
      <c r="D3" s="31" t="s">
        <v>98</v>
      </c>
      <c r="E3" s="31" t="s">
        <v>99</v>
      </c>
      <c r="F3" s="31" t="s">
        <v>100</v>
      </c>
      <c r="G3" s="31" t="s">
        <v>101</v>
      </c>
    </row>
    <row r="4" spans="1:7" x14ac:dyDescent="0.25">
      <c r="A4" s="30">
        <v>1</v>
      </c>
      <c r="B4" s="30">
        <v>1</v>
      </c>
      <c r="C4" s="30">
        <v>2</v>
      </c>
      <c r="D4" s="88">
        <f>B4+C4</f>
        <v>3</v>
      </c>
      <c r="E4" s="88">
        <f>B4-C4</f>
        <v>-1</v>
      </c>
      <c r="F4" s="88">
        <f>B4*C4</f>
        <v>2</v>
      </c>
      <c r="G4" s="89">
        <f>B4/C4</f>
        <v>0.5</v>
      </c>
    </row>
    <row r="5" spans="1:7" x14ac:dyDescent="0.25">
      <c r="A5" s="30">
        <v>2</v>
      </c>
      <c r="B5" s="30">
        <v>3</v>
      </c>
      <c r="C5" s="30">
        <v>4</v>
      </c>
      <c r="D5" s="88">
        <f t="shared" ref="D5:D13" si="0">B5+C5</f>
        <v>7</v>
      </c>
      <c r="E5" s="88">
        <f t="shared" ref="E5:E13" si="1">B5-C5</f>
        <v>-1</v>
      </c>
      <c r="F5" s="88">
        <f t="shared" ref="F5:F13" si="2">B5*C5</f>
        <v>12</v>
      </c>
      <c r="G5" s="89">
        <f t="shared" ref="G5:G13" si="3">B5/C5</f>
        <v>0.75</v>
      </c>
    </row>
    <row r="6" spans="1:7" x14ac:dyDescent="0.25">
      <c r="A6" s="30">
        <v>3</v>
      </c>
      <c r="B6" s="30">
        <v>5</v>
      </c>
      <c r="C6" s="30">
        <v>6</v>
      </c>
      <c r="D6" s="88">
        <f t="shared" si="0"/>
        <v>11</v>
      </c>
      <c r="E6" s="88">
        <f t="shared" si="1"/>
        <v>-1</v>
      </c>
      <c r="F6" s="88">
        <f t="shared" si="2"/>
        <v>30</v>
      </c>
      <c r="G6" s="89">
        <f t="shared" si="3"/>
        <v>0.83333333333333337</v>
      </c>
    </row>
    <row r="7" spans="1:7" x14ac:dyDescent="0.25">
      <c r="A7" s="30">
        <v>4</v>
      </c>
      <c r="B7" s="30">
        <v>7</v>
      </c>
      <c r="C7" s="30">
        <v>8</v>
      </c>
      <c r="D7" s="88">
        <f t="shared" si="0"/>
        <v>15</v>
      </c>
      <c r="E7" s="88">
        <f t="shared" si="1"/>
        <v>-1</v>
      </c>
      <c r="F7" s="88">
        <f t="shared" si="2"/>
        <v>56</v>
      </c>
      <c r="G7" s="89">
        <f t="shared" si="3"/>
        <v>0.875</v>
      </c>
    </row>
    <row r="8" spans="1:7" x14ac:dyDescent="0.25">
      <c r="A8" s="30">
        <v>5</v>
      </c>
      <c r="B8" s="30">
        <v>9</v>
      </c>
      <c r="C8" s="30">
        <v>10</v>
      </c>
      <c r="D8" s="88">
        <f t="shared" si="0"/>
        <v>19</v>
      </c>
      <c r="E8" s="88">
        <f t="shared" si="1"/>
        <v>-1</v>
      </c>
      <c r="F8" s="88">
        <f t="shared" si="2"/>
        <v>90</v>
      </c>
      <c r="G8" s="89">
        <f t="shared" si="3"/>
        <v>0.9</v>
      </c>
    </row>
    <row r="9" spans="1:7" x14ac:dyDescent="0.25">
      <c r="A9" s="30">
        <v>6</v>
      </c>
      <c r="B9" s="30">
        <v>11</v>
      </c>
      <c r="C9" s="30">
        <v>12</v>
      </c>
      <c r="D9" s="88">
        <f t="shared" si="0"/>
        <v>23</v>
      </c>
      <c r="E9" s="88">
        <f t="shared" si="1"/>
        <v>-1</v>
      </c>
      <c r="F9" s="88">
        <f t="shared" si="2"/>
        <v>132</v>
      </c>
      <c r="G9" s="89">
        <f t="shared" si="3"/>
        <v>0.91666666666666663</v>
      </c>
    </row>
    <row r="10" spans="1:7" x14ac:dyDescent="0.25">
      <c r="A10" s="30">
        <v>7</v>
      </c>
      <c r="B10" s="30">
        <v>13</v>
      </c>
      <c r="C10" s="30">
        <v>14</v>
      </c>
      <c r="D10" s="88">
        <f t="shared" si="0"/>
        <v>27</v>
      </c>
      <c r="E10" s="88">
        <f t="shared" si="1"/>
        <v>-1</v>
      </c>
      <c r="F10" s="88">
        <f t="shared" si="2"/>
        <v>182</v>
      </c>
      <c r="G10" s="89">
        <f t="shared" si="3"/>
        <v>0.9285714285714286</v>
      </c>
    </row>
    <row r="11" spans="1:7" x14ac:dyDescent="0.25">
      <c r="A11" s="30">
        <v>8</v>
      </c>
      <c r="B11" s="30">
        <v>15</v>
      </c>
      <c r="C11" s="30">
        <v>16</v>
      </c>
      <c r="D11" s="88">
        <f t="shared" si="0"/>
        <v>31</v>
      </c>
      <c r="E11" s="88">
        <f t="shared" si="1"/>
        <v>-1</v>
      </c>
      <c r="F11" s="88">
        <f t="shared" si="2"/>
        <v>240</v>
      </c>
      <c r="G11" s="89">
        <f t="shared" si="3"/>
        <v>0.9375</v>
      </c>
    </row>
    <row r="12" spans="1:7" x14ac:dyDescent="0.25">
      <c r="A12" s="30">
        <v>9</v>
      </c>
      <c r="B12" s="30">
        <v>17</v>
      </c>
      <c r="C12" s="30">
        <v>18</v>
      </c>
      <c r="D12" s="88">
        <f t="shared" si="0"/>
        <v>35</v>
      </c>
      <c r="E12" s="88">
        <f t="shared" si="1"/>
        <v>-1</v>
      </c>
      <c r="F12" s="88">
        <f t="shared" si="2"/>
        <v>306</v>
      </c>
      <c r="G12" s="89">
        <f t="shared" si="3"/>
        <v>0.94444444444444442</v>
      </c>
    </row>
    <row r="13" spans="1:7" x14ac:dyDescent="0.25">
      <c r="A13" s="30">
        <v>10</v>
      </c>
      <c r="B13" s="30">
        <v>19</v>
      </c>
      <c r="C13" s="30">
        <v>20</v>
      </c>
      <c r="D13" s="88">
        <f t="shared" si="0"/>
        <v>39</v>
      </c>
      <c r="E13" s="88">
        <f t="shared" si="1"/>
        <v>-1</v>
      </c>
      <c r="F13" s="88">
        <f t="shared" si="2"/>
        <v>380</v>
      </c>
      <c r="G13" s="89">
        <f t="shared" si="3"/>
        <v>0.95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5" sqref="D5"/>
    </sheetView>
  </sheetViews>
  <sheetFormatPr defaultRowHeight="15" x14ac:dyDescent="0.25"/>
  <cols>
    <col min="2" max="2" width="20" customWidth="1"/>
    <col min="3" max="3" width="19.85546875" customWidth="1"/>
    <col min="4" max="4" width="18" customWidth="1"/>
    <col min="5" max="5" width="18.5703125" customWidth="1"/>
    <col min="6" max="6" width="18.7109375" customWidth="1"/>
  </cols>
  <sheetData>
    <row r="1" spans="1:8" ht="21" x14ac:dyDescent="0.35">
      <c r="A1" s="61" t="s">
        <v>102</v>
      </c>
      <c r="B1" s="61"/>
      <c r="C1" s="61"/>
      <c r="D1" s="61"/>
      <c r="E1" s="61"/>
      <c r="F1" s="61"/>
      <c r="G1" s="35"/>
      <c r="H1" s="35"/>
    </row>
    <row r="2" spans="1:8" x14ac:dyDescent="0.25">
      <c r="A2" s="59" t="s">
        <v>95</v>
      </c>
      <c r="B2" s="59" t="s">
        <v>103</v>
      </c>
      <c r="C2" s="59" t="s">
        <v>104</v>
      </c>
      <c r="D2" s="60" t="s">
        <v>105</v>
      </c>
      <c r="E2" s="60"/>
      <c r="F2" s="60"/>
    </row>
    <row r="3" spans="1:8" x14ac:dyDescent="0.25">
      <c r="A3" s="59"/>
      <c r="B3" s="59"/>
      <c r="C3" s="59"/>
      <c r="D3" s="33" t="s">
        <v>106</v>
      </c>
      <c r="E3" s="33" t="s">
        <v>107</v>
      </c>
      <c r="F3" s="33" t="s">
        <v>108</v>
      </c>
    </row>
    <row r="4" spans="1:8" x14ac:dyDescent="0.25">
      <c r="A4" s="59"/>
      <c r="B4" s="59"/>
      <c r="C4" s="59"/>
      <c r="D4" s="34">
        <v>0.5</v>
      </c>
      <c r="E4" s="34">
        <v>0.25</v>
      </c>
      <c r="F4" s="34">
        <v>0.1</v>
      </c>
    </row>
    <row r="5" spans="1:8" x14ac:dyDescent="0.25">
      <c r="A5" s="1">
        <v>1</v>
      </c>
      <c r="B5" s="1" t="s">
        <v>109</v>
      </c>
      <c r="C5" s="32">
        <v>1000</v>
      </c>
      <c r="D5" s="1">
        <f>C5*D$4</f>
        <v>500</v>
      </c>
      <c r="E5" s="1">
        <f>C5*E$4</f>
        <v>250</v>
      </c>
      <c r="F5" s="1">
        <f>C5*F$4</f>
        <v>100</v>
      </c>
    </row>
    <row r="6" spans="1:8" x14ac:dyDescent="0.25">
      <c r="A6" s="1">
        <v>2</v>
      </c>
      <c r="B6" s="1" t="s">
        <v>110</v>
      </c>
      <c r="C6" s="32">
        <v>3000</v>
      </c>
      <c r="D6" s="1">
        <f t="shared" ref="D6:D10" si="0">C6*D$4</f>
        <v>1500</v>
      </c>
      <c r="E6" s="1">
        <f t="shared" ref="E6:E10" si="1">C6*E$4</f>
        <v>750</v>
      </c>
      <c r="F6" s="1">
        <f t="shared" ref="F6:F10" si="2">C6*F$4</f>
        <v>300</v>
      </c>
    </row>
    <row r="7" spans="1:8" x14ac:dyDescent="0.25">
      <c r="A7" s="1">
        <v>3</v>
      </c>
      <c r="B7" s="1" t="s">
        <v>111</v>
      </c>
      <c r="C7" s="32">
        <v>2500</v>
      </c>
      <c r="D7" s="1">
        <f t="shared" si="0"/>
        <v>1250</v>
      </c>
      <c r="E7" s="1">
        <f t="shared" si="1"/>
        <v>625</v>
      </c>
      <c r="F7" s="1">
        <f t="shared" si="2"/>
        <v>250</v>
      </c>
    </row>
    <row r="8" spans="1:8" x14ac:dyDescent="0.25">
      <c r="A8" s="1">
        <v>4</v>
      </c>
      <c r="B8" s="1" t="s">
        <v>112</v>
      </c>
      <c r="C8" s="32">
        <v>1500</v>
      </c>
      <c r="D8" s="1">
        <f t="shared" si="0"/>
        <v>750</v>
      </c>
      <c r="E8" s="1">
        <f t="shared" si="1"/>
        <v>375</v>
      </c>
      <c r="F8" s="1">
        <f t="shared" si="2"/>
        <v>150</v>
      </c>
    </row>
    <row r="9" spans="1:8" x14ac:dyDescent="0.25">
      <c r="A9" s="1">
        <v>5</v>
      </c>
      <c r="B9" s="1" t="s">
        <v>113</v>
      </c>
      <c r="C9" s="32">
        <v>5000</v>
      </c>
      <c r="D9" s="1">
        <f t="shared" si="0"/>
        <v>2500</v>
      </c>
      <c r="E9" s="1">
        <f t="shared" si="1"/>
        <v>1250</v>
      </c>
      <c r="F9" s="1">
        <f t="shared" si="2"/>
        <v>500</v>
      </c>
    </row>
    <row r="10" spans="1:8" x14ac:dyDescent="0.25">
      <c r="A10" s="1">
        <v>6</v>
      </c>
      <c r="B10" s="1" t="s">
        <v>114</v>
      </c>
      <c r="C10" s="32">
        <v>2000</v>
      </c>
      <c r="D10" s="1">
        <f t="shared" si="0"/>
        <v>1000</v>
      </c>
      <c r="E10" s="1">
        <f t="shared" si="1"/>
        <v>500</v>
      </c>
      <c r="F10" s="1">
        <f t="shared" si="2"/>
        <v>200</v>
      </c>
    </row>
    <row r="11" spans="1:8" x14ac:dyDescent="0.25">
      <c r="A11" s="1"/>
      <c r="B11" s="1"/>
      <c r="C11" s="1"/>
      <c r="D11" s="1"/>
      <c r="E11" s="1"/>
      <c r="F11" s="1"/>
    </row>
  </sheetData>
  <mergeCells count="5">
    <mergeCell ref="A2:A4"/>
    <mergeCell ref="B2:B4"/>
    <mergeCell ref="C2:C4"/>
    <mergeCell ref="D2:F2"/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1"/>
  <sheetViews>
    <sheetView workbookViewId="0">
      <selection activeCell="D7" sqref="D7"/>
    </sheetView>
  </sheetViews>
  <sheetFormatPr defaultRowHeight="15" x14ac:dyDescent="0.25"/>
  <cols>
    <col min="3" max="3" width="18" customWidth="1"/>
    <col min="4" max="4" width="15.42578125" customWidth="1"/>
    <col min="5" max="5" width="13.28515625" bestFit="1" customWidth="1"/>
  </cols>
  <sheetData>
    <row r="3" spans="3:12" x14ac:dyDescent="0.25">
      <c r="F3" t="s">
        <v>76</v>
      </c>
      <c r="G3">
        <v>1000</v>
      </c>
    </row>
    <row r="4" spans="3:12" x14ac:dyDescent="0.25">
      <c r="C4" t="s">
        <v>115</v>
      </c>
      <c r="H4" t="s">
        <v>118</v>
      </c>
    </row>
    <row r="6" spans="3:12" x14ac:dyDescent="0.25">
      <c r="C6" t="s">
        <v>116</v>
      </c>
      <c r="D6" t="s">
        <v>117</v>
      </c>
      <c r="I6">
        <v>1</v>
      </c>
      <c r="J6">
        <v>2</v>
      </c>
    </row>
    <row r="7" spans="3:12" x14ac:dyDescent="0.25">
      <c r="C7">
        <v>1</v>
      </c>
      <c r="D7">
        <f>C7*$G$3</f>
        <v>1000</v>
      </c>
      <c r="E7">
        <f>D7*H$3</f>
        <v>0</v>
      </c>
      <c r="H7">
        <v>1</v>
      </c>
      <c r="K7">
        <f>$H7*I$6</f>
        <v>1</v>
      </c>
      <c r="L7">
        <f>$H7*J$6</f>
        <v>2</v>
      </c>
    </row>
    <row r="8" spans="3:12" x14ac:dyDescent="0.25">
      <c r="C8">
        <v>2</v>
      </c>
      <c r="D8">
        <f>C8*$G4</f>
        <v>0</v>
      </c>
      <c r="H8">
        <v>2</v>
      </c>
      <c r="K8">
        <f>$H8*I$6</f>
        <v>2</v>
      </c>
      <c r="L8">
        <f>$H8*J$6</f>
        <v>4</v>
      </c>
    </row>
    <row r="9" spans="3:12" x14ac:dyDescent="0.25">
      <c r="C9">
        <v>5</v>
      </c>
      <c r="D9">
        <f>C9*$G$3</f>
        <v>5000</v>
      </c>
      <c r="H9">
        <v>3</v>
      </c>
      <c r="K9">
        <f t="shared" ref="K9:K11" si="0">$H9*I$6</f>
        <v>3</v>
      </c>
      <c r="L9">
        <f t="shared" ref="L9:L11" si="1">$H9*J$6</f>
        <v>6</v>
      </c>
    </row>
    <row r="10" spans="3:12" x14ac:dyDescent="0.25">
      <c r="C10">
        <v>10</v>
      </c>
      <c r="D10">
        <f>C10*$G$3</f>
        <v>10000</v>
      </c>
      <c r="H10">
        <v>4</v>
      </c>
      <c r="K10">
        <f t="shared" si="0"/>
        <v>4</v>
      </c>
      <c r="L10">
        <f t="shared" si="1"/>
        <v>8</v>
      </c>
    </row>
    <row r="11" spans="3:12" x14ac:dyDescent="0.25">
      <c r="H11">
        <v>5</v>
      </c>
      <c r="K11">
        <f t="shared" si="0"/>
        <v>5</v>
      </c>
      <c r="L11">
        <f t="shared" si="1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3" sqref="G13"/>
    </sheetView>
  </sheetViews>
  <sheetFormatPr defaultRowHeight="15" x14ac:dyDescent="0.25"/>
  <cols>
    <col min="2" max="2" width="17.5703125" customWidth="1"/>
    <col min="3" max="3" width="19.85546875" customWidth="1"/>
    <col min="4" max="4" width="21.7109375" customWidth="1"/>
    <col min="5" max="5" width="16.28515625" customWidth="1"/>
    <col min="6" max="6" width="11.5703125" customWidth="1"/>
    <col min="7" max="7" width="10.140625" bestFit="1" customWidth="1"/>
  </cols>
  <sheetData>
    <row r="1" spans="1:8" x14ac:dyDescent="0.25">
      <c r="A1" s="62" t="s">
        <v>119</v>
      </c>
      <c r="B1" s="62"/>
      <c r="C1" s="62"/>
      <c r="D1" s="62"/>
    </row>
    <row r="2" spans="1:8" x14ac:dyDescent="0.25">
      <c r="C2" t="s">
        <v>128</v>
      </c>
      <c r="D2" s="37">
        <v>100000</v>
      </c>
    </row>
    <row r="3" spans="1:8" x14ac:dyDescent="0.25">
      <c r="A3" s="23" t="s">
        <v>95</v>
      </c>
      <c r="B3" s="23" t="s">
        <v>120</v>
      </c>
      <c r="C3" s="23" t="s">
        <v>121</v>
      </c>
      <c r="D3" s="23" t="s">
        <v>122</v>
      </c>
    </row>
    <row r="4" spans="1:8" x14ac:dyDescent="0.25">
      <c r="A4" s="23">
        <v>1</v>
      </c>
      <c r="B4" s="23" t="s">
        <v>123</v>
      </c>
      <c r="C4" s="23">
        <v>8</v>
      </c>
      <c r="D4">
        <f>C4*$D$2</f>
        <v>800000</v>
      </c>
      <c r="E4" s="38">
        <f>C4*$D$2</f>
        <v>800000</v>
      </c>
      <c r="F4" s="11"/>
      <c r="H4" s="36"/>
    </row>
    <row r="5" spans="1:8" x14ac:dyDescent="0.25">
      <c r="A5" s="23">
        <v>2</v>
      </c>
      <c r="B5" s="23" t="s">
        <v>124</v>
      </c>
      <c r="C5" s="23">
        <v>10</v>
      </c>
      <c r="D5">
        <f t="shared" ref="D5:D8" si="0">C5*$D$2</f>
        <v>1000000</v>
      </c>
      <c r="E5" s="38">
        <f t="shared" ref="E5:E8" si="1">C5*$D$2</f>
        <v>1000000</v>
      </c>
    </row>
    <row r="6" spans="1:8" x14ac:dyDescent="0.25">
      <c r="A6" s="23">
        <v>3</v>
      </c>
      <c r="B6" s="23" t="s">
        <v>125</v>
      </c>
      <c r="C6" s="23">
        <v>6</v>
      </c>
      <c r="D6">
        <f t="shared" si="0"/>
        <v>600000</v>
      </c>
      <c r="E6" s="38">
        <f t="shared" si="1"/>
        <v>600000</v>
      </c>
      <c r="F6" s="38"/>
    </row>
    <row r="7" spans="1:8" x14ac:dyDescent="0.25">
      <c r="A7" s="23">
        <v>4</v>
      </c>
      <c r="B7" s="23" t="s">
        <v>126</v>
      </c>
      <c r="C7" s="23">
        <v>9</v>
      </c>
      <c r="D7">
        <f t="shared" si="0"/>
        <v>900000</v>
      </c>
      <c r="E7" s="38">
        <f t="shared" si="1"/>
        <v>900000</v>
      </c>
    </row>
    <row r="8" spans="1:8" x14ac:dyDescent="0.25">
      <c r="A8" s="23">
        <v>5</v>
      </c>
      <c r="B8" s="23" t="s">
        <v>127</v>
      </c>
      <c r="C8" s="23">
        <v>7</v>
      </c>
      <c r="D8">
        <f t="shared" si="0"/>
        <v>700000</v>
      </c>
      <c r="E8" s="38">
        <f t="shared" si="1"/>
        <v>700000</v>
      </c>
    </row>
    <row r="10" spans="1:8" x14ac:dyDescent="0.25">
      <c r="E10" s="18"/>
      <c r="F10" s="39"/>
    </row>
    <row r="13" spans="1:8" x14ac:dyDescent="0.25">
      <c r="G13" s="17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referensi</vt:lpstr>
      <vt:lpstr>Sheet4</vt:lpstr>
      <vt:lpstr>Sheet3</vt:lpstr>
      <vt:lpstr>Referensi Relative &amp; Aritmetika</vt:lpstr>
      <vt:lpstr>Referensi Absolute Baris</vt:lpstr>
      <vt:lpstr>contoh referensi</vt:lpstr>
      <vt:lpstr>Referensi Absolute</vt:lpstr>
      <vt:lpstr>Mid Left Right</vt:lpstr>
      <vt:lpstr>Referensi Campuran</vt:lpstr>
      <vt:lpstr>left. mid, right</vt:lpstr>
      <vt:lpstr>left, mid, right 2</vt:lpstr>
      <vt:lpstr>SUM, MAX, MIN,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Jakia Sri Rahmawati</dc:creator>
  <cp:lastModifiedBy>Jakia Sri Rahmawati</cp:lastModifiedBy>
  <dcterms:created xsi:type="dcterms:W3CDTF">2024-12-24T07:41:39Z</dcterms:created>
  <dcterms:modified xsi:type="dcterms:W3CDTF">2025-01-06T07:43:51Z</dcterms:modified>
</cp:coreProperties>
</file>