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le\Documents\Cours\IFT6135\TP1\IFT6135-H2019-Programming\Assignment_1\Problem_2\"/>
    </mc:Choice>
  </mc:AlternateContent>
  <xr:revisionPtr revIDLastSave="0" documentId="13_ncr:1_{1C284E33-B2FC-4ED8-9E26-C02F264F4DAB}" xr6:coauthVersionLast="36" xr6:coauthVersionMax="36" xr10:uidLastSave="{00000000-0000-0000-0000-000000000000}"/>
  <bookViews>
    <workbookView xWindow="0" yWindow="0" windowWidth="24669" windowHeight="9283" xr2:uid="{CCDCEB27-87F1-405A-AD12-B82BEBDA3D7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6" i="1" l="1"/>
  <c r="I24" i="1"/>
  <c r="J26" i="1" s="1"/>
  <c r="L22" i="1"/>
  <c r="N22" i="1" s="1"/>
  <c r="J22" i="1"/>
  <c r="I22" i="1"/>
  <c r="D22" i="1"/>
  <c r="D23" i="1" s="1"/>
  <c r="D24" i="1" s="1"/>
  <c r="D25" i="1" s="1"/>
  <c r="D26" i="1" s="1"/>
  <c r="D27" i="1" s="1"/>
  <c r="C22" i="1"/>
  <c r="C23" i="1" s="1"/>
  <c r="C24" i="1" s="1"/>
  <c r="C25" i="1" s="1"/>
  <c r="C26" i="1" s="1"/>
  <c r="C27" i="1" s="1"/>
  <c r="I15" i="1"/>
  <c r="L13" i="1"/>
  <c r="N13" i="1" s="1"/>
  <c r="J13" i="1"/>
  <c r="I13" i="1"/>
  <c r="B15" i="1" s="1"/>
  <c r="D13" i="1"/>
  <c r="D14" i="1" s="1"/>
  <c r="D15" i="1" s="1"/>
  <c r="D16" i="1" s="1"/>
  <c r="C13" i="1"/>
  <c r="C14" i="1" s="1"/>
  <c r="C15" i="1" s="1"/>
  <c r="C16" i="1" s="1"/>
  <c r="L5" i="1"/>
  <c r="N5" i="1" s="1"/>
  <c r="J5" i="1"/>
  <c r="I5" i="1"/>
  <c r="D5" i="1"/>
  <c r="D6" i="1" s="1"/>
  <c r="C5" i="1"/>
  <c r="C6" i="1" s="1"/>
  <c r="L12" i="1" l="1"/>
  <c r="N12" i="1" s="1"/>
  <c r="J24" i="1"/>
  <c r="J15" i="1"/>
  <c r="L4" i="1"/>
  <c r="N4" i="1" s="1"/>
  <c r="N7" i="1" s="1"/>
  <c r="L21" i="1"/>
  <c r="N21" i="1" s="1"/>
  <c r="B26" i="1"/>
  <c r="B24" i="1"/>
  <c r="N16" i="1" l="1"/>
  <c r="N27" i="1"/>
</calcChain>
</file>

<file path=xl/sharedStrings.xml><?xml version="1.0" encoding="utf-8"?>
<sst xmlns="http://schemas.openxmlformats.org/spreadsheetml/2006/main" count="67" uniqueCount="26">
  <si>
    <t>input</t>
  </si>
  <si>
    <t>filter</t>
  </si>
  <si>
    <t>output</t>
  </si>
  <si>
    <t>nb out</t>
  </si>
  <si>
    <t>channels</t>
  </si>
  <si>
    <t>NN</t>
  </si>
  <si>
    <t>Input</t>
  </si>
  <si>
    <t>conv</t>
  </si>
  <si>
    <t>parameters</t>
  </si>
  <si>
    <t>n</t>
  </si>
  <si>
    <t>m</t>
  </si>
  <si>
    <t>pool</t>
  </si>
  <si>
    <t>Total</t>
  </si>
  <si>
    <t>CNN 2</t>
  </si>
  <si>
    <t>CNN 1</t>
  </si>
  <si>
    <t>CNN 3</t>
  </si>
  <si>
    <t>stride</t>
  </si>
  <si>
    <t>padding</t>
  </si>
  <si>
    <t>W</t>
  </si>
  <si>
    <t>H</t>
  </si>
  <si>
    <t>D</t>
  </si>
  <si>
    <t>nb filter</t>
  </si>
  <si>
    <t>F</t>
  </si>
  <si>
    <t>S</t>
  </si>
  <si>
    <t>P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</si>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</sst>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CEF9D-ECF7-425A-8A27-09021956ABED}">
  <dimension ref="A1:P37"/>
  <sheetViews>
    <sheetView tabSelected="1" workbookViewId="0">
      <selection activeCell="I27" sqref="I27"/>
    </sheetView>
  </sheetViews>
  <sheetFormatPr defaultRowHeight="14.6" x14ac:dyDescent="0.4"/>
  <cols>
    <col min="10" max="10" width="10.3046875" customWidth="1"/>
    <col min="14" max="14" width="9.3828125" bestFit="1" customWidth="1"/>
  </cols>
  <sheetData>
    <row r="1" spans="1:16" x14ac:dyDescent="0.4">
      <c r="B1" t="s">
        <v>14</v>
      </c>
      <c r="L1" t="s">
        <v>5</v>
      </c>
    </row>
    <row r="2" spans="1:16" x14ac:dyDescent="0.4">
      <c r="B2" s="3" t="s">
        <v>20</v>
      </c>
      <c r="C2" s="3" t="s">
        <v>18</v>
      </c>
      <c r="D2" s="3" t="s">
        <v>19</v>
      </c>
      <c r="E2" s="3" t="s">
        <v>25</v>
      </c>
      <c r="F2" s="3" t="s">
        <v>22</v>
      </c>
      <c r="G2" s="3" t="s">
        <v>23</v>
      </c>
      <c r="H2" s="3" t="s">
        <v>24</v>
      </c>
    </row>
    <row r="3" spans="1:16" x14ac:dyDescent="0.4">
      <c r="B3" t="s">
        <v>4</v>
      </c>
      <c r="C3" t="s">
        <v>9</v>
      </c>
      <c r="D3" t="s">
        <v>10</v>
      </c>
      <c r="E3" t="s">
        <v>21</v>
      </c>
      <c r="F3" t="s">
        <v>1</v>
      </c>
      <c r="G3" t="s">
        <v>16</v>
      </c>
      <c r="H3" t="s">
        <v>17</v>
      </c>
      <c r="I3" t="s">
        <v>3</v>
      </c>
      <c r="J3" t="s">
        <v>8</v>
      </c>
      <c r="L3" t="s">
        <v>6</v>
      </c>
      <c r="M3" t="s">
        <v>2</v>
      </c>
      <c r="N3" t="s">
        <v>8</v>
      </c>
    </row>
    <row r="4" spans="1:16" x14ac:dyDescent="0.4">
      <c r="A4" t="s">
        <v>0</v>
      </c>
      <c r="B4" s="1">
        <v>1</v>
      </c>
      <c r="C4" s="1">
        <v>28</v>
      </c>
      <c r="D4" s="1">
        <v>28</v>
      </c>
      <c r="E4" s="1"/>
      <c r="F4" s="1"/>
      <c r="G4" s="1"/>
      <c r="H4" s="1"/>
      <c r="I4" s="1"/>
      <c r="J4" s="1"/>
      <c r="L4" s="1">
        <f>I5*C6*D6+1</f>
        <v>513</v>
      </c>
      <c r="M4" s="1">
        <v>768</v>
      </c>
      <c r="N4" s="1">
        <f>M4*L4</f>
        <v>393984</v>
      </c>
    </row>
    <row r="5" spans="1:16" x14ac:dyDescent="0.4">
      <c r="A5" t="s">
        <v>7</v>
      </c>
      <c r="B5" s="1"/>
      <c r="C5" s="1">
        <f>(C4-F5+2*H5)/G5+1</f>
        <v>28</v>
      </c>
      <c r="D5" s="1">
        <f>(D4-F5+2*H5)/G5+1</f>
        <v>28</v>
      </c>
      <c r="E5" s="1">
        <v>32</v>
      </c>
      <c r="F5" s="1">
        <v>3</v>
      </c>
      <c r="G5" s="1">
        <v>1</v>
      </c>
      <c r="H5" s="1">
        <v>1</v>
      </c>
      <c r="I5" s="1">
        <f>E5</f>
        <v>32</v>
      </c>
      <c r="J5" s="1">
        <f>(F5*F5*B4+1)*E5</f>
        <v>320</v>
      </c>
      <c r="L5" s="1">
        <f>M4+1</f>
        <v>769</v>
      </c>
      <c r="M5" s="1">
        <v>10</v>
      </c>
      <c r="N5" s="1">
        <f>M5*L5</f>
        <v>7690</v>
      </c>
    </row>
    <row r="6" spans="1:16" x14ac:dyDescent="0.4">
      <c r="A6" t="s">
        <v>11</v>
      </c>
      <c r="B6" s="1">
        <v>7</v>
      </c>
      <c r="C6" s="2">
        <f>C5/B6</f>
        <v>4</v>
      </c>
      <c r="D6" s="2">
        <f>D5/B6</f>
        <v>4</v>
      </c>
      <c r="E6" s="1"/>
      <c r="F6" s="1"/>
      <c r="G6" s="1"/>
      <c r="H6" s="1"/>
      <c r="I6" s="1"/>
      <c r="J6" s="1"/>
    </row>
    <row r="7" spans="1:16" x14ac:dyDescent="0.4">
      <c r="M7" t="s">
        <v>12</v>
      </c>
      <c r="N7" s="1">
        <f>N5+N4+J5</f>
        <v>401994</v>
      </c>
    </row>
    <row r="10" spans="1:16" x14ac:dyDescent="0.4">
      <c r="B10" t="s">
        <v>13</v>
      </c>
      <c r="L10" t="s">
        <v>5</v>
      </c>
    </row>
    <row r="11" spans="1:16" x14ac:dyDescent="0.4">
      <c r="B11" t="s">
        <v>4</v>
      </c>
      <c r="C11" t="s">
        <v>9</v>
      </c>
      <c r="D11" t="s">
        <v>10</v>
      </c>
      <c r="E11" t="s">
        <v>21</v>
      </c>
      <c r="F11" t="s">
        <v>1</v>
      </c>
      <c r="G11" t="s">
        <v>16</v>
      </c>
      <c r="H11" t="s">
        <v>17</v>
      </c>
      <c r="I11" t="s">
        <v>3</v>
      </c>
      <c r="J11" t="s">
        <v>8</v>
      </c>
      <c r="L11" t="s">
        <v>6</v>
      </c>
      <c r="M11" t="s">
        <v>2</v>
      </c>
      <c r="N11" t="s">
        <v>8</v>
      </c>
    </row>
    <row r="12" spans="1:16" x14ac:dyDescent="0.4">
      <c r="A12" t="s">
        <v>0</v>
      </c>
      <c r="B12" s="1">
        <v>1</v>
      </c>
      <c r="C12" s="1">
        <v>28</v>
      </c>
      <c r="D12" s="1">
        <v>28</v>
      </c>
      <c r="E12" s="1"/>
      <c r="F12" s="1"/>
      <c r="G12" s="1"/>
      <c r="H12" s="1"/>
      <c r="I12" s="1"/>
      <c r="J12" s="1"/>
      <c r="L12" s="1">
        <f>I15*C16*D16+1</f>
        <v>513</v>
      </c>
      <c r="M12" s="1">
        <v>768</v>
      </c>
      <c r="N12" s="1">
        <f>M12*L12</f>
        <v>393984</v>
      </c>
    </row>
    <row r="13" spans="1:16" x14ac:dyDescent="0.4">
      <c r="A13" t="s">
        <v>7</v>
      </c>
      <c r="B13" s="1">
        <v>1</v>
      </c>
      <c r="C13" s="1">
        <f>(C12-F13+2*H13)/G13+1</f>
        <v>30</v>
      </c>
      <c r="D13" s="1">
        <f>(D12-F13+2*H13)/G13+1</f>
        <v>30</v>
      </c>
      <c r="E13" s="1">
        <v>87</v>
      </c>
      <c r="F13" s="1">
        <v>3</v>
      </c>
      <c r="G13" s="1">
        <v>1</v>
      </c>
      <c r="H13" s="1">
        <v>2</v>
      </c>
      <c r="I13" s="1">
        <f>E13</f>
        <v>87</v>
      </c>
      <c r="J13" s="1">
        <f>(F13*F13*B12+1)*E13</f>
        <v>870</v>
      </c>
      <c r="L13" s="1">
        <f>M12+1</f>
        <v>769</v>
      </c>
      <c r="M13" s="1">
        <v>10</v>
      </c>
      <c r="N13" s="1">
        <f>M13*L13</f>
        <v>7690</v>
      </c>
    </row>
    <row r="14" spans="1:16" x14ac:dyDescent="0.4">
      <c r="A14" t="s">
        <v>11</v>
      </c>
      <c r="B14" s="1">
        <v>3</v>
      </c>
      <c r="C14" s="2">
        <f>C13/B14</f>
        <v>10</v>
      </c>
      <c r="D14" s="2">
        <f>D13/B14</f>
        <v>10</v>
      </c>
      <c r="E14" s="1"/>
      <c r="F14" s="1"/>
      <c r="G14" s="1"/>
      <c r="H14" s="1"/>
      <c r="I14" s="1"/>
      <c r="J14" s="1"/>
    </row>
    <row r="15" spans="1:16" x14ac:dyDescent="0.4">
      <c r="A15" t="s">
        <v>7</v>
      </c>
      <c r="B15" s="1">
        <f>I13</f>
        <v>87</v>
      </c>
      <c r="C15" s="1">
        <f>(C14-F15+2*H15)/G15+1</f>
        <v>10</v>
      </c>
      <c r="D15" s="1">
        <f>(D14-F15+2*H15)/G15+1</f>
        <v>10</v>
      </c>
      <c r="E15" s="1">
        <v>512</v>
      </c>
      <c r="F15" s="1">
        <v>3</v>
      </c>
      <c r="G15" s="1">
        <v>1</v>
      </c>
      <c r="H15" s="1">
        <v>1</v>
      </c>
      <c r="I15" s="1">
        <f>E15</f>
        <v>512</v>
      </c>
      <c r="J15" s="1">
        <f>(F15*F15*I13+1)*I15</f>
        <v>401408</v>
      </c>
    </row>
    <row r="16" spans="1:16" x14ac:dyDescent="0.4">
      <c r="A16" t="s">
        <v>11</v>
      </c>
      <c r="B16" s="1">
        <v>10</v>
      </c>
      <c r="C16" s="2">
        <f>C15/B16</f>
        <v>1</v>
      </c>
      <c r="D16" s="2">
        <f>D15/B16</f>
        <v>1</v>
      </c>
      <c r="E16" s="1"/>
      <c r="F16" s="1"/>
      <c r="G16" s="1"/>
      <c r="H16" s="1"/>
      <c r="I16" s="1"/>
      <c r="J16" s="1"/>
      <c r="M16" t="s">
        <v>12</v>
      </c>
      <c r="N16" s="1">
        <f>N13+N12+J15+J13</f>
        <v>803952</v>
      </c>
      <c r="O16" s="1"/>
      <c r="P16" s="1"/>
    </row>
    <row r="17" spans="1:16" x14ac:dyDescent="0.4">
      <c r="N17" s="1"/>
      <c r="O17" s="1"/>
      <c r="P17" s="1"/>
    </row>
    <row r="19" spans="1:16" x14ac:dyDescent="0.4">
      <c r="B19" t="s">
        <v>15</v>
      </c>
      <c r="L19" t="s">
        <v>5</v>
      </c>
    </row>
    <row r="20" spans="1:16" x14ac:dyDescent="0.4">
      <c r="B20" t="s">
        <v>4</v>
      </c>
      <c r="C20" t="s">
        <v>9</v>
      </c>
      <c r="D20" t="s">
        <v>10</v>
      </c>
      <c r="E20" t="s">
        <v>21</v>
      </c>
      <c r="F20" t="s">
        <v>1</v>
      </c>
      <c r="G20" t="s">
        <v>16</v>
      </c>
      <c r="H20" t="s">
        <v>17</v>
      </c>
      <c r="I20" t="s">
        <v>3</v>
      </c>
      <c r="J20" t="s">
        <v>8</v>
      </c>
      <c r="L20" t="s">
        <v>6</v>
      </c>
      <c r="M20" t="s">
        <v>2</v>
      </c>
      <c r="N20" t="s">
        <v>8</v>
      </c>
    </row>
    <row r="21" spans="1:16" x14ac:dyDescent="0.4">
      <c r="A21" t="s">
        <v>0</v>
      </c>
      <c r="B21" s="1">
        <v>1</v>
      </c>
      <c r="C21" s="1">
        <v>28</v>
      </c>
      <c r="D21" s="1">
        <v>28</v>
      </c>
      <c r="E21" s="1"/>
      <c r="F21" s="1"/>
      <c r="G21" s="1"/>
      <c r="H21" s="1"/>
      <c r="I21" s="1"/>
      <c r="J21" s="1"/>
      <c r="K21" s="1"/>
      <c r="L21" s="1">
        <f>I26*C27*D27+1</f>
        <v>513</v>
      </c>
      <c r="M21" s="1">
        <v>768</v>
      </c>
      <c r="N21" s="1">
        <f>M21*L21</f>
        <v>393984</v>
      </c>
      <c r="O21" s="1"/>
    </row>
    <row r="22" spans="1:16" x14ac:dyDescent="0.4">
      <c r="A22" t="s">
        <v>7</v>
      </c>
      <c r="B22" s="1">
        <v>1</v>
      </c>
      <c r="C22" s="1">
        <f>(C21-F22+2*H22)/G22+1</f>
        <v>32</v>
      </c>
      <c r="D22" s="1">
        <f>(D21-F22+2*H22)/G22+1</f>
        <v>32</v>
      </c>
      <c r="E22" s="1">
        <v>64</v>
      </c>
      <c r="F22" s="1">
        <v>3</v>
      </c>
      <c r="G22" s="1">
        <v>1</v>
      </c>
      <c r="H22" s="1">
        <v>3</v>
      </c>
      <c r="I22" s="1">
        <f>E22</f>
        <v>64</v>
      </c>
      <c r="J22" s="1">
        <f>(F22*F22*B21+1)*E22</f>
        <v>640</v>
      </c>
      <c r="K22" s="1"/>
      <c r="L22" s="1">
        <f>M21+1</f>
        <v>769</v>
      </c>
      <c r="M22" s="1">
        <v>10</v>
      </c>
      <c r="N22" s="1">
        <f>M22*L22</f>
        <v>7690</v>
      </c>
      <c r="O22" s="1"/>
    </row>
    <row r="23" spans="1:16" x14ac:dyDescent="0.4">
      <c r="A23" t="s">
        <v>11</v>
      </c>
      <c r="B23" s="1">
        <v>2</v>
      </c>
      <c r="C23" s="2">
        <f>C22/B23</f>
        <v>16</v>
      </c>
      <c r="D23" s="2">
        <f>D22/B23</f>
        <v>16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6" x14ac:dyDescent="0.4">
      <c r="A24" t="s">
        <v>7</v>
      </c>
      <c r="B24" s="1">
        <f>I22</f>
        <v>64</v>
      </c>
      <c r="C24" s="1">
        <f>(C23-F24+2*H24)/G24+1</f>
        <v>16</v>
      </c>
      <c r="D24" s="1">
        <f>(D23-F24+2*H24)/G24+1</f>
        <v>16</v>
      </c>
      <c r="E24" s="1">
        <v>77</v>
      </c>
      <c r="F24" s="1">
        <v>3</v>
      </c>
      <c r="G24" s="1">
        <v>1</v>
      </c>
      <c r="H24" s="1">
        <v>1</v>
      </c>
      <c r="I24" s="1">
        <f>E24</f>
        <v>77</v>
      </c>
      <c r="J24" s="1">
        <f>(F24*F24*I22+1)*I24</f>
        <v>44429</v>
      </c>
      <c r="K24" s="1"/>
      <c r="L24" s="1"/>
      <c r="M24" s="1"/>
      <c r="N24" s="1"/>
      <c r="O24" s="1"/>
    </row>
    <row r="25" spans="1:16" x14ac:dyDescent="0.4">
      <c r="A25" t="s">
        <v>11</v>
      </c>
      <c r="B25" s="1">
        <v>4</v>
      </c>
      <c r="C25" s="2">
        <f>C24/B25</f>
        <v>4</v>
      </c>
      <c r="D25" s="2">
        <f>D24/B25</f>
        <v>4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6" x14ac:dyDescent="0.4">
      <c r="A26" t="s">
        <v>7</v>
      </c>
      <c r="B26" s="1">
        <f>I24</f>
        <v>77</v>
      </c>
      <c r="C26" s="1">
        <f>(C25-F26+2*H26)/G26+1</f>
        <v>4</v>
      </c>
      <c r="D26" s="1">
        <f>(D25-F26+2*H26)/G26+1</f>
        <v>4</v>
      </c>
      <c r="E26" s="1">
        <v>512</v>
      </c>
      <c r="F26" s="1">
        <v>3</v>
      </c>
      <c r="G26" s="1">
        <v>1</v>
      </c>
      <c r="H26" s="1">
        <v>1</v>
      </c>
      <c r="I26" s="1">
        <f>E26</f>
        <v>512</v>
      </c>
      <c r="J26" s="1">
        <f>(F26*F26*I24+1)*I26</f>
        <v>355328</v>
      </c>
    </row>
    <row r="27" spans="1:16" x14ac:dyDescent="0.4">
      <c r="A27" t="s">
        <v>11</v>
      </c>
      <c r="B27">
        <v>4</v>
      </c>
      <c r="C27">
        <f>C26/B27</f>
        <v>1</v>
      </c>
      <c r="D27">
        <f>D26/B27</f>
        <v>1</v>
      </c>
      <c r="M27" t="s">
        <v>12</v>
      </c>
      <c r="N27" s="1">
        <f>N22+J24+N21+J26+J22</f>
        <v>802071</v>
      </c>
    </row>
    <row r="32" spans="1:16" x14ac:dyDescent="0.4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2:14" x14ac:dyDescent="0.4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2:14" x14ac:dyDescent="0.4">
      <c r="B34" s="1"/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2:14" x14ac:dyDescent="0.4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2:14" x14ac:dyDescent="0.4">
      <c r="B36" s="1"/>
      <c r="C36" s="2"/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2:14" x14ac:dyDescent="0.4">
      <c r="B37" s="1"/>
      <c r="C37" s="1"/>
      <c r="D37" s="1"/>
      <c r="E37" s="1"/>
      <c r="F37" s="1"/>
      <c r="G37" s="1"/>
      <c r="H37" s="1"/>
      <c r="I37" s="1"/>
      <c r="J37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2D22A-10D1-435F-822D-34E6F688D2C1}">
  <dimension ref="A1"/>
  <sheetViews>
    <sheetView workbookViewId="0">
      <selection activeCell="A16" sqref="A16"/>
    </sheetView>
  </sheetViews>
  <sheetFormatPr defaultRowHeight="14.6" x14ac:dyDescent="0.4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 Piche</dc:creator>
  <cp:lastModifiedBy>MA Piche</cp:lastModifiedBy>
  <dcterms:created xsi:type="dcterms:W3CDTF">2019-01-28T04:52:33Z</dcterms:created>
  <dcterms:modified xsi:type="dcterms:W3CDTF">2019-02-16T07:05:01Z</dcterms:modified>
</cp:coreProperties>
</file>