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512" windowHeight="9852" tabRatio="993" activeTab="3"/>
  </bookViews>
  <sheets>
    <sheet name="Conversion" sheetId="24" r:id="rId1"/>
    <sheet name="Variable" sheetId="23" r:id="rId2"/>
    <sheet name="Weight" sheetId="22" r:id="rId3"/>
    <sheet name="Activation" sheetId="27" r:id="rId4"/>
    <sheet name="Target" sheetId="25" r:id="rId5"/>
  </sheets>
  <calcPr calcId="144525"/>
</workbook>
</file>

<file path=xl/sharedStrings.xml><?xml version="1.0" encoding="utf-8"?>
<sst xmlns="http://schemas.openxmlformats.org/spreadsheetml/2006/main" count="177" uniqueCount="48">
  <si>
    <t>S_O2</t>
  </si>
  <si>
    <t>S_S</t>
  </si>
  <si>
    <t>S_I</t>
  </si>
  <si>
    <t>X_P</t>
  </si>
  <si>
    <t>X_S</t>
  </si>
  <si>
    <t>X_OHO</t>
  </si>
  <si>
    <t>1</t>
  </si>
  <si>
    <t>TCOD</t>
  </si>
  <si>
    <t>TSS</t>
  </si>
  <si>
    <t>Variable</t>
  </si>
  <si>
    <t>Tank</t>
  </si>
  <si>
    <t>Value</t>
  </si>
  <si>
    <t>Evaluation</t>
  </si>
  <si>
    <t>InitialValue</t>
  </si>
  <si>
    <t>DecimalPoint</t>
  </si>
  <si>
    <t>LowerBound</t>
  </si>
  <si>
    <t>UpperBound</t>
  </si>
  <si>
    <t>f_p</t>
  </si>
  <si>
    <t>True</t>
  </si>
  <si>
    <t>0</t>
  </si>
  <si>
    <t>Y_H</t>
  </si>
  <si>
    <t>b_OHO</t>
  </si>
  <si>
    <t>K_X</t>
  </si>
  <si>
    <t>K_S</t>
  </si>
  <si>
    <t>K_O2</t>
  </si>
  <si>
    <t>u_OHO</t>
  </si>
  <si>
    <t>3.0</t>
  </si>
  <si>
    <t>k_h</t>
  </si>
  <si>
    <t>n_h</t>
  </si>
  <si>
    <t>Tank1</t>
  </si>
  <si>
    <t>False</t>
  </si>
  <si>
    <t>Tank2_Outlet</t>
  </si>
  <si>
    <t>Tank2_Blanket</t>
  </si>
  <si>
    <t>Inflow1</t>
  </si>
  <si>
    <t>Volume</t>
  </si>
  <si>
    <t>Flow</t>
  </si>
  <si>
    <t>Q_in</t>
  </si>
  <si>
    <t>Q_r</t>
  </si>
  <si>
    <t>Q_w</t>
  </si>
  <si>
    <t>Hydrolysis of X_S by X_OHO</t>
  </si>
  <si>
    <t>Aerobic growth of X_OHO</t>
  </si>
  <si>
    <t>decay of X_OHO</t>
  </si>
  <si>
    <t>Symbol</t>
  </si>
  <si>
    <t>Unit</t>
  </si>
  <si>
    <t>Name</t>
  </si>
  <si>
    <t>Description</t>
  </si>
  <si>
    <t>mgCOD/l</t>
  </si>
  <si>
    <t>mgSS/l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</si>
</sst>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0"/>
      <name val="微软雅黑"/>
      <charset val="1"/>
    </font>
    <font>
      <b/>
      <sz val="16"/>
      <color rgb="FF1F497D"/>
      <name val="微软雅黑"/>
      <charset val="134"/>
    </font>
    <font>
      <b/>
      <sz val="16"/>
      <color theme="3"/>
      <name val="微软雅黑"/>
      <charset val="134"/>
    </font>
    <font>
      <sz val="16"/>
      <color rgb="FF953735"/>
      <name val="微软雅黑"/>
      <charset val="134"/>
    </font>
    <font>
      <b/>
      <sz val="16"/>
      <color rgb="FF953735"/>
      <name val="微软雅黑"/>
      <charset val="134"/>
    </font>
    <font>
      <sz val="16"/>
      <color rgb="FF953735"/>
      <name val="微软雅黑"/>
      <charset val="1"/>
    </font>
    <font>
      <sz val="16"/>
      <name val="微软雅黑"/>
      <charset val="134"/>
    </font>
    <font>
      <sz val="16"/>
      <name val="微软雅黑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1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CE4D6"/>
        <bgColor rgb="FFE6B9B8"/>
      </patternFill>
    </fill>
    <fill>
      <patternFill patternType="solid">
        <fgColor theme="5" tint="0.8"/>
        <bgColor rgb="FFD9D9D9"/>
      </patternFill>
    </fill>
    <fill>
      <patternFill patternType="solid">
        <fgColor theme="5" tint="0.8"/>
        <bgColor rgb="FFD7E4BD"/>
      </patternFill>
    </fill>
    <fill>
      <patternFill patternType="solid">
        <fgColor rgb="FFE6B9B8"/>
        <bgColor rgb="FFF8CBAD"/>
      </patternFill>
    </fill>
    <fill>
      <patternFill patternType="solid">
        <fgColor rgb="FFE6B9B8"/>
        <bgColor rgb="FFFCD5B5"/>
      </patternFill>
    </fill>
    <fill>
      <patternFill patternType="solid">
        <fgColor rgb="FFA6A6A6"/>
        <bgColor rgb="FF9BBB59"/>
      </patternFill>
    </fill>
    <fill>
      <patternFill patternType="solid">
        <fgColor rgb="FFA6A6A6"/>
        <bgColor rgb="FF9999FF"/>
      </patternFill>
    </fill>
    <fill>
      <patternFill patternType="solid">
        <fgColor rgb="FFA6A6A6"/>
        <bgColor rgb="FF8FAADC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8" fillId="40" borderId="8" applyNumberForma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4" fontId="23" fillId="0" borderId="0" applyBorder="0" applyAlignment="0" applyProtection="0"/>
    <xf numFmtId="0" fontId="8" fillId="30" borderId="0" applyNumberFormat="0" applyBorder="0" applyAlignment="0" applyProtection="0">
      <alignment vertical="center"/>
    </xf>
    <xf numFmtId="9" fontId="23" fillId="0" borderId="0" applyBorder="0" applyAlignment="0" applyProtection="0"/>
    <xf numFmtId="0" fontId="8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6" fillId="17" borderId="0" applyBorder="0" applyProtection="0"/>
    <xf numFmtId="0" fontId="9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3" fillId="0" borderId="0" applyBorder="0" applyAlignment="0" applyProtection="0"/>
    <xf numFmtId="0" fontId="9" fillId="15" borderId="0" applyNumberFormat="0" applyBorder="0" applyAlignment="0" applyProtection="0">
      <alignment vertical="center"/>
    </xf>
    <xf numFmtId="43" fontId="23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35" borderId="9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3" fillId="0" borderId="0" applyBorder="0" applyAlignment="0" applyProtection="0"/>
    <xf numFmtId="0" fontId="11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</cellStyleXfs>
  <cellXfs count="19">
    <xf numFmtId="0" fontId="0" fillId="0" borderId="0" xfId="0"/>
    <xf numFmtId="0" fontId="1" fillId="2" borderId="1" xfId="26" applyFont="1" applyFill="1" applyBorder="1" applyAlignment="1" applyProtection="1">
      <alignment horizontal="center" vertical="center"/>
    </xf>
    <xf numFmtId="0" fontId="2" fillId="3" borderId="1" xfId="26" applyFont="1" applyFill="1" applyBorder="1" applyAlignment="1" applyProtection="1">
      <alignment horizontal="center" vertical="center"/>
    </xf>
    <xf numFmtId="0" fontId="2" fillId="4" borderId="1" xfId="26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Font="1"/>
    <xf numFmtId="49" fontId="3" fillId="5" borderId="1" xfId="26" applyNumberFormat="1" applyFont="1" applyFill="1" applyBorder="1" applyAlignment="1" applyProtection="1">
      <alignment horizontal="center" vertical="center"/>
    </xf>
    <xf numFmtId="176" fontId="3" fillId="5" borderId="1" xfId="26" applyNumberFormat="1" applyFont="1" applyFill="1" applyBorder="1" applyAlignment="1" applyProtection="1">
      <alignment horizontal="center" vertical="center"/>
    </xf>
    <xf numFmtId="0" fontId="5" fillId="6" borderId="1" xfId="26" applyFont="1" applyFill="1" applyBorder="1" applyAlignment="1" applyProtection="1">
      <alignment horizontal="center" vertical="center"/>
    </xf>
    <xf numFmtId="176" fontId="6" fillId="7" borderId="1" xfId="26" applyNumberFormat="1" applyFont="1" applyFill="1" applyBorder="1" applyAlignment="1" applyProtection="1">
      <alignment horizontal="center" vertical="center"/>
    </xf>
    <xf numFmtId="49" fontId="5" fillId="6" borderId="1" xfId="26" applyNumberFormat="1" applyFont="1" applyFill="1" applyBorder="1" applyAlignment="1" applyProtection="1">
      <alignment horizontal="center" vertical="center"/>
    </xf>
    <xf numFmtId="0" fontId="6" fillId="8" borderId="1" xfId="26" applyFont="1" applyFill="1" applyBorder="1" applyAlignment="1" applyProtection="1">
      <alignment horizontal="center" vertical="center"/>
    </xf>
    <xf numFmtId="0" fontId="7" fillId="8" borderId="1" xfId="26" applyFont="1" applyFill="1" applyBorder="1" applyAlignment="1" applyProtection="1">
      <alignment horizontal="center" vertical="center"/>
    </xf>
    <xf numFmtId="49" fontId="6" fillId="7" borderId="1" xfId="26" applyNumberFormat="1" applyFont="1" applyFill="1" applyBorder="1" applyAlignment="1" applyProtection="1">
      <alignment horizontal="center" vertical="center"/>
    </xf>
    <xf numFmtId="0" fontId="6" fillId="7" borderId="1" xfId="26" applyNumberFormat="1" applyFont="1" applyFill="1" applyBorder="1" applyAlignment="1" applyProtection="1">
      <alignment horizontal="center" vertical="center"/>
    </xf>
    <xf numFmtId="0" fontId="6" fillId="9" borderId="1" xfId="26" applyFont="1" applyFill="1" applyBorder="1" applyAlignment="1" applyProtection="1">
      <alignment horizontal="center" vertical="center"/>
    </xf>
    <xf numFmtId="49" fontId="6" fillId="8" borderId="1" xfId="26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30" zoomScaleNormal="130" workbookViewId="0">
      <selection activeCell="B28" sqref="B28"/>
    </sheetView>
  </sheetViews>
  <sheetFormatPr defaultColWidth="8.8" defaultRowHeight="14.4" outlineLevelCol="6"/>
  <cols>
    <col min="1" max="1" width="18.0083333333333" style="7" customWidth="1"/>
    <col min="2" max="2" width="12.2" style="7" customWidth="1"/>
    <col min="3" max="3" width="9.8" style="7" customWidth="1"/>
    <col min="4" max="4" width="10" style="7" customWidth="1"/>
    <col min="5" max="5" width="11.8083333333333" style="7" customWidth="1"/>
    <col min="6" max="6" width="12.5083333333333" style="7" customWidth="1"/>
    <col min="7" max="7" width="10.6083333333333" style="7" customWidth="1"/>
  </cols>
  <sheetData>
    <row r="1" ht="23.4" spans="1:7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23.4" spans="1:7">
      <c r="A2" s="5" t="s">
        <v>0</v>
      </c>
      <c r="B2" s="18" t="s">
        <v>6</v>
      </c>
      <c r="C2" s="18"/>
      <c r="D2" s="18"/>
      <c r="E2" s="18"/>
      <c r="F2" s="18"/>
      <c r="G2" s="18"/>
    </row>
    <row r="3" ht="23.4" spans="1:7">
      <c r="A3" s="5" t="s">
        <v>1</v>
      </c>
      <c r="B3" s="18"/>
      <c r="C3" s="18" t="s">
        <v>6</v>
      </c>
      <c r="D3" s="18"/>
      <c r="E3" s="18"/>
      <c r="F3" s="18"/>
      <c r="G3" s="18"/>
    </row>
    <row r="4" ht="23.4" spans="1:7">
      <c r="A4" s="5" t="s">
        <v>2</v>
      </c>
      <c r="B4" s="18"/>
      <c r="C4" s="18"/>
      <c r="D4" s="18" t="s">
        <v>6</v>
      </c>
      <c r="E4" s="18"/>
      <c r="F4" s="18"/>
      <c r="G4" s="18"/>
    </row>
    <row r="5" ht="23.4" spans="1:7">
      <c r="A5" s="5" t="s">
        <v>3</v>
      </c>
      <c r="B5" s="18"/>
      <c r="C5" s="18"/>
      <c r="D5" s="18"/>
      <c r="E5" s="18" t="s">
        <v>6</v>
      </c>
      <c r="F5" s="18"/>
      <c r="G5" s="18"/>
    </row>
    <row r="6" ht="23.4" spans="1:7">
      <c r="A6" s="5" t="s">
        <v>4</v>
      </c>
      <c r="B6" s="18"/>
      <c r="C6" s="18"/>
      <c r="D6" s="18"/>
      <c r="E6" s="18"/>
      <c r="F6" s="18" t="s">
        <v>6</v>
      </c>
      <c r="G6" s="18"/>
    </row>
    <row r="7" ht="23.4" spans="1:7">
      <c r="A7" s="5" t="s">
        <v>5</v>
      </c>
      <c r="B7" s="18"/>
      <c r="C7" s="18"/>
      <c r="D7" s="18"/>
      <c r="E7" s="18"/>
      <c r="F7" s="18"/>
      <c r="G7" s="18" t="s">
        <v>6</v>
      </c>
    </row>
    <row r="8" ht="23.4" spans="1:7">
      <c r="A8" s="5" t="s">
        <v>7</v>
      </c>
      <c r="B8" s="18"/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</row>
    <row r="9" ht="23.4" spans="1:7">
      <c r="A9" s="5" t="s">
        <v>8</v>
      </c>
      <c r="B9" s="18"/>
      <c r="C9" s="18"/>
      <c r="D9" s="18"/>
      <c r="E9" s="18" t="s">
        <v>6</v>
      </c>
      <c r="F9" s="18" t="s">
        <v>6</v>
      </c>
      <c r="G9" s="18" t="s">
        <v>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zoomScale="85" zoomScaleNormal="85" workbookViewId="0">
      <pane ySplit="1" topLeftCell="A2" activePane="bottomLeft" state="frozen"/>
      <selection/>
      <selection pane="bottomLeft" activeCell="D2" sqref="D2"/>
    </sheetView>
  </sheetViews>
  <sheetFormatPr defaultColWidth="9" defaultRowHeight="14.4" outlineLevelCol="7"/>
  <cols>
    <col min="1" max="1" width="24.9583333333333" customWidth="1"/>
    <col min="2" max="2" width="22.9666666666667" customWidth="1"/>
    <col min="3" max="3" width="16.5" customWidth="1"/>
    <col min="4" max="4" width="18.4416666666667" customWidth="1"/>
    <col min="5" max="5" width="21.3166666666667" customWidth="1"/>
    <col min="6" max="6" width="22.7" customWidth="1"/>
    <col min="7" max="7" width="17.65" customWidth="1"/>
    <col min="8" max="8" width="18.4166666666667" customWidth="1"/>
    <col min="9" max="1018" width="14.6833333333333"/>
  </cols>
  <sheetData>
    <row r="1" ht="23.4" spans="1:8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ht="23.4" spans="1:8">
      <c r="A2" s="5" t="s">
        <v>17</v>
      </c>
      <c r="B2" s="10"/>
      <c r="C2" s="11">
        <f>0.08*1.03^5</f>
        <v>0.092741925944</v>
      </c>
      <c r="D2" s="12" t="s">
        <v>18</v>
      </c>
      <c r="E2" s="11">
        <f>0.08*1.03^5</f>
        <v>0.092741925944</v>
      </c>
      <c r="F2" s="14">
        <v>2</v>
      </c>
      <c r="G2" s="15" t="s">
        <v>19</v>
      </c>
      <c r="H2" s="16">
        <v>1</v>
      </c>
    </row>
    <row r="3" ht="23.4" spans="1:8">
      <c r="A3" s="5" t="s">
        <v>20</v>
      </c>
      <c r="B3" s="10"/>
      <c r="C3" s="11">
        <f>0.67*1.03^5</f>
        <v>0.776713629781</v>
      </c>
      <c r="D3" s="12" t="s">
        <v>18</v>
      </c>
      <c r="E3" s="11">
        <f>0.67*1.03^5</f>
        <v>0.776713629781</v>
      </c>
      <c r="F3" s="14">
        <v>2</v>
      </c>
      <c r="G3" s="16">
        <v>0.46</v>
      </c>
      <c r="H3" s="16">
        <v>1</v>
      </c>
    </row>
    <row r="4" ht="23.4" spans="1:8">
      <c r="A4" s="5" t="s">
        <v>21</v>
      </c>
      <c r="B4" s="10"/>
      <c r="C4" s="11">
        <f>0.62*1.03^5</f>
        <v>0.718749926066</v>
      </c>
      <c r="D4" s="12" t="s">
        <v>18</v>
      </c>
      <c r="E4" s="11">
        <f>0.62*1.03^5</f>
        <v>0.718749926066</v>
      </c>
      <c r="F4" s="14">
        <v>2</v>
      </c>
      <c r="G4" s="15">
        <v>0</v>
      </c>
      <c r="H4" s="16">
        <v>1</v>
      </c>
    </row>
    <row r="5" ht="23.4" spans="1:8">
      <c r="A5" s="5" t="s">
        <v>22</v>
      </c>
      <c r="B5" s="10"/>
      <c r="C5" s="11">
        <f>0.03*1.03^5</f>
        <v>0.034778222229</v>
      </c>
      <c r="D5" s="12" t="s">
        <v>18</v>
      </c>
      <c r="E5" s="11">
        <f>0.03*1.03^5</f>
        <v>0.034778222229</v>
      </c>
      <c r="F5" s="14">
        <v>2</v>
      </c>
      <c r="G5" s="15" t="s">
        <v>19</v>
      </c>
      <c r="H5" s="16">
        <v>10</v>
      </c>
    </row>
    <row r="6" ht="23.4" spans="1:8">
      <c r="A6" s="5" t="s">
        <v>23</v>
      </c>
      <c r="B6" s="10"/>
      <c r="C6" s="11">
        <f>20*1.03^5</f>
        <v>23.185481486</v>
      </c>
      <c r="D6" s="12" t="s">
        <v>18</v>
      </c>
      <c r="E6" s="11">
        <f>20*1.03^5</f>
        <v>23.185481486</v>
      </c>
      <c r="F6" s="14">
        <v>2</v>
      </c>
      <c r="G6" s="16">
        <v>10</v>
      </c>
      <c r="H6" s="16">
        <v>50</v>
      </c>
    </row>
    <row r="7" ht="23.4" spans="1:8">
      <c r="A7" s="5" t="s">
        <v>24</v>
      </c>
      <c r="B7" s="10"/>
      <c r="C7" s="11">
        <f>0.2*1.03^5</f>
        <v>0.23185481486</v>
      </c>
      <c r="D7" s="12" t="s">
        <v>18</v>
      </c>
      <c r="E7" s="11">
        <f>0.2*1.03^5</f>
        <v>0.23185481486</v>
      </c>
      <c r="F7" s="14">
        <v>2</v>
      </c>
      <c r="G7" s="16">
        <v>0</v>
      </c>
      <c r="H7" s="16">
        <v>8</v>
      </c>
    </row>
    <row r="8" ht="23.4" spans="1:8">
      <c r="A8" s="5" t="s">
        <v>25</v>
      </c>
      <c r="B8" s="10"/>
      <c r="C8" s="11">
        <f>6*1.03^5</f>
        <v>6.9556444458</v>
      </c>
      <c r="D8" s="12" t="s">
        <v>18</v>
      </c>
      <c r="E8" s="11">
        <f>6*1.03^5</f>
        <v>6.9556444458</v>
      </c>
      <c r="F8" s="14">
        <v>2</v>
      </c>
      <c r="G8" s="15" t="s">
        <v>26</v>
      </c>
      <c r="H8" s="16">
        <v>13.2</v>
      </c>
    </row>
    <row r="9" ht="23.4" spans="1:8">
      <c r="A9" s="5" t="s">
        <v>27</v>
      </c>
      <c r="B9" s="10"/>
      <c r="C9" s="11">
        <f>2*1.03^5</f>
        <v>2.3185481486</v>
      </c>
      <c r="D9" s="12" t="s">
        <v>18</v>
      </c>
      <c r="E9" s="11">
        <f>2*1.03^5</f>
        <v>2.3185481486</v>
      </c>
      <c r="F9" s="14">
        <v>2</v>
      </c>
      <c r="G9" s="15">
        <v>0</v>
      </c>
      <c r="H9" s="16">
        <v>10</v>
      </c>
    </row>
    <row r="10" ht="23.4" spans="1:8">
      <c r="A10" s="5" t="s">
        <v>28</v>
      </c>
      <c r="B10" s="10"/>
      <c r="C10" s="11">
        <f>0.4*1.03^5</f>
        <v>0.46370962972</v>
      </c>
      <c r="D10" s="12" t="s">
        <v>18</v>
      </c>
      <c r="E10" s="11">
        <f>0.4*1.03^5</f>
        <v>0.46370962972</v>
      </c>
      <c r="F10" s="14">
        <v>2</v>
      </c>
      <c r="G10" s="15">
        <v>0</v>
      </c>
      <c r="H10" s="16">
        <v>10</v>
      </c>
    </row>
    <row r="11" ht="23.4" spans="1:8">
      <c r="A11" s="4" t="s">
        <v>0</v>
      </c>
      <c r="B11" s="10" t="s">
        <v>29</v>
      </c>
      <c r="C11" s="13">
        <v>2</v>
      </c>
      <c r="D11" s="12" t="s">
        <v>30</v>
      </c>
      <c r="E11" s="13">
        <v>2</v>
      </c>
      <c r="F11" s="14">
        <v>2</v>
      </c>
      <c r="G11" s="17">
        <v>1</v>
      </c>
      <c r="H11" s="17">
        <v>8</v>
      </c>
    </row>
    <row r="12" ht="23.4" spans="1:8">
      <c r="A12" s="4" t="s">
        <v>1</v>
      </c>
      <c r="B12" s="10" t="s">
        <v>29</v>
      </c>
      <c r="C12" s="13">
        <v>0.8</v>
      </c>
      <c r="D12" s="12" t="s">
        <v>30</v>
      </c>
      <c r="E12" s="13">
        <v>0.8</v>
      </c>
      <c r="F12" s="14">
        <v>2</v>
      </c>
      <c r="G12" s="17">
        <v>0.1</v>
      </c>
      <c r="H12" s="17">
        <v>1000</v>
      </c>
    </row>
    <row r="13" ht="23.4" spans="1:8">
      <c r="A13" s="4" t="s">
        <v>2</v>
      </c>
      <c r="B13" s="10" t="s">
        <v>29</v>
      </c>
      <c r="C13" s="13">
        <v>20</v>
      </c>
      <c r="D13" s="12" t="s">
        <v>30</v>
      </c>
      <c r="E13" s="13">
        <v>20</v>
      </c>
      <c r="F13" s="14">
        <v>2</v>
      </c>
      <c r="G13" s="17">
        <v>1</v>
      </c>
      <c r="H13" s="17">
        <v>1000</v>
      </c>
    </row>
    <row r="14" ht="23.4" spans="1:8">
      <c r="A14" s="4" t="s">
        <v>3</v>
      </c>
      <c r="B14" s="10" t="s">
        <v>29</v>
      </c>
      <c r="C14" s="13">
        <v>1</v>
      </c>
      <c r="D14" s="12" t="s">
        <v>30</v>
      </c>
      <c r="E14" s="13">
        <v>1</v>
      </c>
      <c r="F14" s="14">
        <v>2</v>
      </c>
      <c r="G14" s="17">
        <v>1</v>
      </c>
      <c r="H14" s="17">
        <v>1000</v>
      </c>
    </row>
    <row r="15" ht="23.4" spans="1:8">
      <c r="A15" s="4" t="s">
        <v>4</v>
      </c>
      <c r="B15" s="10" t="s">
        <v>29</v>
      </c>
      <c r="C15" s="13">
        <v>1</v>
      </c>
      <c r="D15" s="12" t="s">
        <v>30</v>
      </c>
      <c r="E15" s="13">
        <v>1</v>
      </c>
      <c r="F15" s="14">
        <v>2</v>
      </c>
      <c r="G15" s="17">
        <v>1</v>
      </c>
      <c r="H15" s="17">
        <v>200</v>
      </c>
    </row>
    <row r="16" ht="23.4" spans="1:8">
      <c r="A16" s="4" t="s">
        <v>5</v>
      </c>
      <c r="B16" s="10" t="s">
        <v>29</v>
      </c>
      <c r="C16" s="13">
        <v>200</v>
      </c>
      <c r="D16" s="12" t="s">
        <v>30</v>
      </c>
      <c r="E16" s="13">
        <v>200</v>
      </c>
      <c r="F16" s="14">
        <v>2</v>
      </c>
      <c r="G16" s="17">
        <v>1</v>
      </c>
      <c r="H16" s="17">
        <v>250</v>
      </c>
    </row>
    <row r="17" ht="23.4" spans="1:8">
      <c r="A17" s="4" t="s">
        <v>0</v>
      </c>
      <c r="B17" s="10" t="s">
        <v>31</v>
      </c>
      <c r="C17" s="13">
        <v>2</v>
      </c>
      <c r="D17" s="12" t="s">
        <v>30</v>
      </c>
      <c r="E17" s="13">
        <v>2</v>
      </c>
      <c r="F17" s="14">
        <v>2</v>
      </c>
      <c r="G17" s="17">
        <v>1</v>
      </c>
      <c r="H17" s="17">
        <v>8</v>
      </c>
    </row>
    <row r="18" ht="23.4" spans="1:8">
      <c r="A18" s="4" t="s">
        <v>1</v>
      </c>
      <c r="B18" s="10" t="s">
        <v>31</v>
      </c>
      <c r="C18" s="13">
        <v>0.8</v>
      </c>
      <c r="D18" s="12" t="s">
        <v>30</v>
      </c>
      <c r="E18" s="13">
        <v>0.8</v>
      </c>
      <c r="F18" s="14">
        <v>2</v>
      </c>
      <c r="G18" s="17">
        <v>0.1</v>
      </c>
      <c r="H18" s="17">
        <v>1000</v>
      </c>
    </row>
    <row r="19" ht="23.4" spans="1:8">
      <c r="A19" s="4" t="s">
        <v>2</v>
      </c>
      <c r="B19" s="10" t="s">
        <v>31</v>
      </c>
      <c r="C19" s="13">
        <v>20</v>
      </c>
      <c r="D19" s="12" t="s">
        <v>30</v>
      </c>
      <c r="E19" s="13">
        <v>20</v>
      </c>
      <c r="F19" s="14">
        <v>2</v>
      </c>
      <c r="G19" s="17">
        <v>1</v>
      </c>
      <c r="H19" s="17">
        <v>1000</v>
      </c>
    </row>
    <row r="20" ht="23.4" spans="1:8">
      <c r="A20" s="4" t="s">
        <v>3</v>
      </c>
      <c r="B20" s="10" t="s">
        <v>31</v>
      </c>
      <c r="C20" s="13">
        <v>1</v>
      </c>
      <c r="D20" s="12" t="s">
        <v>30</v>
      </c>
      <c r="E20" s="13">
        <v>1</v>
      </c>
      <c r="F20" s="14">
        <v>2</v>
      </c>
      <c r="G20" s="17">
        <v>1</v>
      </c>
      <c r="H20" s="17">
        <v>1000</v>
      </c>
    </row>
    <row r="21" ht="23.4" spans="1:8">
      <c r="A21" s="4" t="s">
        <v>4</v>
      </c>
      <c r="B21" s="10" t="s">
        <v>31</v>
      </c>
      <c r="C21" s="13">
        <v>1</v>
      </c>
      <c r="D21" s="12" t="s">
        <v>30</v>
      </c>
      <c r="E21" s="13">
        <v>1</v>
      </c>
      <c r="F21" s="14">
        <v>2</v>
      </c>
      <c r="G21" s="17">
        <v>1</v>
      </c>
      <c r="H21" s="17">
        <v>200</v>
      </c>
    </row>
    <row r="22" ht="23.4" spans="1:8">
      <c r="A22" s="4" t="s">
        <v>5</v>
      </c>
      <c r="B22" s="10" t="s">
        <v>31</v>
      </c>
      <c r="C22" s="13">
        <v>200</v>
      </c>
      <c r="D22" s="12" t="s">
        <v>30</v>
      </c>
      <c r="E22" s="13">
        <v>200</v>
      </c>
      <c r="F22" s="14">
        <v>2</v>
      </c>
      <c r="G22" s="17">
        <v>1</v>
      </c>
      <c r="H22" s="17">
        <v>250</v>
      </c>
    </row>
    <row r="23" ht="23.4" spans="1:8">
      <c r="A23" s="4" t="s">
        <v>0</v>
      </c>
      <c r="B23" s="10" t="s">
        <v>32</v>
      </c>
      <c r="C23" s="13">
        <v>2</v>
      </c>
      <c r="D23" s="12" t="s">
        <v>30</v>
      </c>
      <c r="E23" s="13">
        <v>2</v>
      </c>
      <c r="F23" s="14">
        <v>2</v>
      </c>
      <c r="G23" s="17">
        <v>1</v>
      </c>
      <c r="H23" s="17">
        <v>8</v>
      </c>
    </row>
    <row r="24" ht="23.4" spans="1:8">
      <c r="A24" s="4" t="s">
        <v>1</v>
      </c>
      <c r="B24" s="10" t="s">
        <v>32</v>
      </c>
      <c r="C24" s="13">
        <v>0.8</v>
      </c>
      <c r="D24" s="12" t="s">
        <v>30</v>
      </c>
      <c r="E24" s="13">
        <v>0.8</v>
      </c>
      <c r="F24" s="14">
        <v>2</v>
      </c>
      <c r="G24" s="17">
        <v>0.1</v>
      </c>
      <c r="H24" s="17">
        <v>1000</v>
      </c>
    </row>
    <row r="25" ht="23.4" spans="1:8">
      <c r="A25" s="4" t="s">
        <v>2</v>
      </c>
      <c r="B25" s="10" t="s">
        <v>32</v>
      </c>
      <c r="C25" s="13">
        <v>20</v>
      </c>
      <c r="D25" s="12" t="s">
        <v>30</v>
      </c>
      <c r="E25" s="13">
        <v>20</v>
      </c>
      <c r="F25" s="14">
        <v>2</v>
      </c>
      <c r="G25" s="17">
        <v>1</v>
      </c>
      <c r="H25" s="17">
        <v>1000</v>
      </c>
    </row>
    <row r="26" ht="23.4" spans="1:8">
      <c r="A26" s="4" t="s">
        <v>3</v>
      </c>
      <c r="B26" s="10" t="s">
        <v>32</v>
      </c>
      <c r="C26" s="13">
        <v>1</v>
      </c>
      <c r="D26" s="12" t="s">
        <v>30</v>
      </c>
      <c r="E26" s="13">
        <v>1</v>
      </c>
      <c r="F26" s="14">
        <v>2</v>
      </c>
      <c r="G26" s="17">
        <v>1</v>
      </c>
      <c r="H26" s="17">
        <v>1000</v>
      </c>
    </row>
    <row r="27" ht="23.4" spans="1:8">
      <c r="A27" s="4" t="s">
        <v>4</v>
      </c>
      <c r="B27" s="10" t="s">
        <v>32</v>
      </c>
      <c r="C27" s="13">
        <v>1</v>
      </c>
      <c r="D27" s="12" t="s">
        <v>30</v>
      </c>
      <c r="E27" s="13">
        <v>1</v>
      </c>
      <c r="F27" s="14">
        <v>2</v>
      </c>
      <c r="G27" s="17">
        <v>1</v>
      </c>
      <c r="H27" s="17">
        <v>200</v>
      </c>
    </row>
    <row r="28" ht="23.4" spans="1:8">
      <c r="A28" s="4" t="s">
        <v>5</v>
      </c>
      <c r="B28" s="10" t="s">
        <v>32</v>
      </c>
      <c r="C28" s="13">
        <v>200</v>
      </c>
      <c r="D28" s="12" t="s">
        <v>30</v>
      </c>
      <c r="E28" s="13">
        <v>200</v>
      </c>
      <c r="F28" s="14">
        <v>2</v>
      </c>
      <c r="G28" s="17">
        <v>1</v>
      </c>
      <c r="H28" s="17">
        <v>250</v>
      </c>
    </row>
    <row r="29" ht="23.4" spans="1:8">
      <c r="A29" s="4" t="s">
        <v>0</v>
      </c>
      <c r="B29" s="10" t="s">
        <v>33</v>
      </c>
      <c r="C29" s="13">
        <v>187</v>
      </c>
      <c r="D29" s="12" t="s">
        <v>30</v>
      </c>
      <c r="E29" s="13">
        <v>2000</v>
      </c>
      <c r="F29" s="14">
        <v>2</v>
      </c>
      <c r="G29" s="17">
        <v>1</v>
      </c>
      <c r="H29" s="17">
        <v>2500</v>
      </c>
    </row>
    <row r="30" ht="23.4" spans="1:8">
      <c r="A30" s="4" t="s">
        <v>1</v>
      </c>
      <c r="B30" s="10" t="s">
        <v>33</v>
      </c>
      <c r="C30" s="13">
        <v>100</v>
      </c>
      <c r="D30" s="12" t="s">
        <v>30</v>
      </c>
      <c r="E30" s="13">
        <v>100</v>
      </c>
      <c r="F30" s="14">
        <v>2</v>
      </c>
      <c r="G30" s="17">
        <v>0.1</v>
      </c>
      <c r="H30" s="17">
        <v>1000</v>
      </c>
    </row>
    <row r="31" ht="23.4" spans="1:8">
      <c r="A31" s="4" t="s">
        <v>2</v>
      </c>
      <c r="B31" s="10" t="s">
        <v>33</v>
      </c>
      <c r="C31" s="13">
        <v>20</v>
      </c>
      <c r="D31" s="12" t="s">
        <v>30</v>
      </c>
      <c r="E31" s="13">
        <v>20</v>
      </c>
      <c r="F31" s="14">
        <v>2</v>
      </c>
      <c r="G31" s="17">
        <v>1</v>
      </c>
      <c r="H31" s="17">
        <v>1000</v>
      </c>
    </row>
    <row r="32" ht="23.4" spans="1:8">
      <c r="A32" s="4" t="s">
        <v>3</v>
      </c>
      <c r="B32" s="10" t="s">
        <v>33</v>
      </c>
      <c r="C32" s="13">
        <v>80</v>
      </c>
      <c r="D32" s="12" t="s">
        <v>30</v>
      </c>
      <c r="E32" s="13">
        <v>80</v>
      </c>
      <c r="F32" s="14">
        <v>2</v>
      </c>
      <c r="G32" s="17">
        <v>1</v>
      </c>
      <c r="H32" s="17">
        <v>1000</v>
      </c>
    </row>
    <row r="33" ht="23.4" spans="1:8">
      <c r="A33" s="4" t="s">
        <v>4</v>
      </c>
      <c r="B33" s="10" t="s">
        <v>33</v>
      </c>
      <c r="C33" s="13">
        <v>200</v>
      </c>
      <c r="D33" s="12" t="s">
        <v>30</v>
      </c>
      <c r="E33" s="13">
        <v>200</v>
      </c>
      <c r="F33" s="14">
        <v>2</v>
      </c>
      <c r="G33" s="17">
        <v>1</v>
      </c>
      <c r="H33" s="17">
        <v>200</v>
      </c>
    </row>
    <row r="34" ht="23.4" spans="1:8">
      <c r="A34" s="4" t="s">
        <v>5</v>
      </c>
      <c r="B34" s="10" t="s">
        <v>33</v>
      </c>
      <c r="C34" s="13">
        <v>0</v>
      </c>
      <c r="D34" s="12" t="s">
        <v>30</v>
      </c>
      <c r="E34" s="13">
        <v>0</v>
      </c>
      <c r="F34" s="14">
        <v>2</v>
      </c>
      <c r="G34" s="17">
        <v>0</v>
      </c>
      <c r="H34" s="17">
        <v>200</v>
      </c>
    </row>
    <row r="35" ht="23.4" spans="1:8">
      <c r="A35" s="4" t="s">
        <v>34</v>
      </c>
      <c r="B35" s="10" t="s">
        <v>29</v>
      </c>
      <c r="C35" s="13">
        <v>500</v>
      </c>
      <c r="D35" s="12" t="s">
        <v>30</v>
      </c>
      <c r="E35" s="13">
        <v>500</v>
      </c>
      <c r="F35" s="14">
        <v>2</v>
      </c>
      <c r="G35" s="17">
        <v>30</v>
      </c>
      <c r="H35" s="17">
        <v>1000</v>
      </c>
    </row>
    <row r="36" ht="23.4" spans="1:8">
      <c r="A36" s="4" t="s">
        <v>34</v>
      </c>
      <c r="B36" s="10" t="s">
        <v>31</v>
      </c>
      <c r="C36" s="13">
        <v>1</v>
      </c>
      <c r="D36" s="12" t="s">
        <v>30</v>
      </c>
      <c r="E36" s="13">
        <v>1</v>
      </c>
      <c r="F36" s="14">
        <v>2</v>
      </c>
      <c r="G36" s="17">
        <v>1</v>
      </c>
      <c r="H36" s="17">
        <v>200</v>
      </c>
    </row>
    <row r="37" ht="23.4" spans="1:8">
      <c r="A37" s="4" t="s">
        <v>34</v>
      </c>
      <c r="B37" s="10" t="s">
        <v>32</v>
      </c>
      <c r="C37" s="13">
        <v>1</v>
      </c>
      <c r="D37" s="12" t="s">
        <v>30</v>
      </c>
      <c r="E37" s="13">
        <v>1</v>
      </c>
      <c r="F37" s="14">
        <v>2</v>
      </c>
      <c r="G37" s="17">
        <v>1</v>
      </c>
      <c r="H37" s="17">
        <v>200</v>
      </c>
    </row>
    <row r="38" ht="23.4" spans="1:8">
      <c r="A38" s="4" t="s">
        <v>35</v>
      </c>
      <c r="B38" s="10" t="s">
        <v>36</v>
      </c>
      <c r="C38" s="14">
        <v>1000</v>
      </c>
      <c r="D38" s="12" t="s">
        <v>30</v>
      </c>
      <c r="E38" s="14">
        <v>1000</v>
      </c>
      <c r="F38" s="14">
        <v>2</v>
      </c>
      <c r="G38" s="17">
        <v>1</v>
      </c>
      <c r="H38" s="17">
        <v>2000</v>
      </c>
    </row>
    <row r="39" ht="23.4" spans="1:8">
      <c r="A39" s="4" t="s">
        <v>35</v>
      </c>
      <c r="B39" s="10" t="s">
        <v>37</v>
      </c>
      <c r="C39" s="14">
        <v>310</v>
      </c>
      <c r="D39" s="12" t="s">
        <v>30</v>
      </c>
      <c r="E39" s="14">
        <v>310</v>
      </c>
      <c r="F39" s="14">
        <v>2</v>
      </c>
      <c r="G39" s="17">
        <v>1</v>
      </c>
      <c r="H39" s="17">
        <v>2000</v>
      </c>
    </row>
    <row r="40" ht="23.4" spans="1:8">
      <c r="A40" s="4" t="s">
        <v>35</v>
      </c>
      <c r="B40" s="10" t="s">
        <v>38</v>
      </c>
      <c r="C40" s="14">
        <v>18</v>
      </c>
      <c r="D40" s="12" t="s">
        <v>30</v>
      </c>
      <c r="E40" s="14">
        <v>18</v>
      </c>
      <c r="F40" s="14">
        <v>2</v>
      </c>
      <c r="G40" s="17">
        <v>0</v>
      </c>
      <c r="H40" s="17">
        <v>1000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zoomScale="175" zoomScaleNormal="175" workbookViewId="0">
      <selection activeCell="A1" sqref="A1:D7"/>
    </sheetView>
  </sheetViews>
  <sheetFormatPr defaultColWidth="8.88333333333333" defaultRowHeight="14.4" outlineLevelRow="6" outlineLevelCol="3"/>
  <cols>
    <col min="1" max="1" width="12.8666666666667" customWidth="1"/>
    <col min="2" max="2" width="14.7583333333333" customWidth="1"/>
    <col min="3" max="3" width="20.025" customWidth="1"/>
    <col min="4" max="4" width="23.125" customWidth="1"/>
  </cols>
  <sheetData>
    <row r="1" s="7" customFormat="1" ht="23.4" spans="1:4">
      <c r="A1" s="2"/>
      <c r="B1" s="2" t="s">
        <v>29</v>
      </c>
      <c r="C1" s="2" t="s">
        <v>31</v>
      </c>
      <c r="D1" s="2" t="s">
        <v>32</v>
      </c>
    </row>
    <row r="2" s="7" customFormat="1" ht="23.4" spans="1:4">
      <c r="A2" s="5" t="s">
        <v>0</v>
      </c>
      <c r="B2" s="9">
        <v>1</v>
      </c>
      <c r="C2" s="9">
        <v>1</v>
      </c>
      <c r="D2" s="9">
        <v>1</v>
      </c>
    </row>
    <row r="3" s="7" customFormat="1" ht="23.4" spans="1:4">
      <c r="A3" s="5" t="s">
        <v>1</v>
      </c>
      <c r="B3" s="9">
        <v>1</v>
      </c>
      <c r="C3" s="9">
        <v>1</v>
      </c>
      <c r="D3" s="9">
        <v>1</v>
      </c>
    </row>
    <row r="4" s="7" customFormat="1" ht="23.4" spans="1:4">
      <c r="A4" s="5" t="s">
        <v>2</v>
      </c>
      <c r="B4" s="9">
        <v>1</v>
      </c>
      <c r="C4" s="9">
        <v>1</v>
      </c>
      <c r="D4" s="9">
        <v>1</v>
      </c>
    </row>
    <row r="5" s="7" customFormat="1" ht="23.4" spans="1:4">
      <c r="A5" s="5" t="s">
        <v>3</v>
      </c>
      <c r="B5" s="9">
        <v>1</v>
      </c>
      <c r="C5" s="9">
        <v>1</v>
      </c>
      <c r="D5" s="9">
        <v>1</v>
      </c>
    </row>
    <row r="6" s="7" customFormat="1" ht="23.4" spans="1:4">
      <c r="A6" s="5" t="s">
        <v>4</v>
      </c>
      <c r="B6" s="9">
        <v>1</v>
      </c>
      <c r="C6" s="9">
        <v>1</v>
      </c>
      <c r="D6" s="9">
        <v>1</v>
      </c>
    </row>
    <row r="7" s="7" customFormat="1" ht="23.4" spans="1:4">
      <c r="A7" s="5" t="s">
        <v>5</v>
      </c>
      <c r="B7" s="9">
        <v>1</v>
      </c>
      <c r="C7" s="9">
        <v>1</v>
      </c>
      <c r="D7" s="9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zoomScale="115" zoomScaleNormal="115" workbookViewId="0">
      <selection activeCell="A5" sqref="A5"/>
    </sheetView>
  </sheetViews>
  <sheetFormatPr defaultColWidth="8.88333333333333" defaultRowHeight="14.4" outlineLevelRow="3" outlineLevelCol="1"/>
  <cols>
    <col min="1" max="1" width="42.625" customWidth="1"/>
    <col min="2" max="2" width="14.7583333333333" customWidth="1"/>
  </cols>
  <sheetData>
    <row r="1" s="7" customFormat="1" ht="23.4" spans="1:2">
      <c r="A1" s="2"/>
      <c r="B1" s="2" t="s">
        <v>29</v>
      </c>
    </row>
    <row r="2" s="7" customFormat="1" ht="23.4" spans="1:2">
      <c r="A2" s="5" t="s">
        <v>39</v>
      </c>
      <c r="B2" s="8" t="s">
        <v>18</v>
      </c>
    </row>
    <row r="3" s="7" customFormat="1" ht="23.4" spans="1:2">
      <c r="A3" s="5" t="s">
        <v>40</v>
      </c>
      <c r="B3" s="8" t="s">
        <v>18</v>
      </c>
    </row>
    <row r="4" s="7" customFormat="1" ht="23.4" spans="1:2">
      <c r="A4" s="5" t="s">
        <v>41</v>
      </c>
      <c r="B4" s="8" t="s">
        <v>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C20" sqref="C20"/>
    </sheetView>
  </sheetViews>
  <sheetFormatPr defaultColWidth="8.88333333333333" defaultRowHeight="14.4" outlineLevelRow="2"/>
  <cols>
    <col min="1" max="1" width="17.0833333333333" customWidth="1"/>
    <col min="2" max="2" width="17.525" customWidth="1"/>
    <col min="3" max="3" width="13.425" customWidth="1"/>
    <col min="4" max="4" width="16.6333333333333" customWidth="1"/>
    <col min="10" max="10" width="12.2333333333333" customWidth="1"/>
  </cols>
  <sheetData>
    <row r="1" ht="23.4" spans="1:10">
      <c r="A1" s="1" t="s">
        <v>42</v>
      </c>
      <c r="B1" s="1" t="s">
        <v>43</v>
      </c>
      <c r="C1" s="2" t="s">
        <v>44</v>
      </c>
      <c r="D1" s="3" t="s">
        <v>45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</row>
    <row r="2" ht="23.4" spans="1:10">
      <c r="A2" s="4" t="s">
        <v>7</v>
      </c>
      <c r="B2" s="5" t="s">
        <v>46</v>
      </c>
      <c r="C2" s="5"/>
      <c r="D2" s="6"/>
      <c r="E2" s="6"/>
      <c r="F2" s="6"/>
      <c r="G2" s="6"/>
      <c r="H2" s="6"/>
      <c r="I2" s="6"/>
      <c r="J2" s="6"/>
    </row>
    <row r="3" ht="23.4" spans="1:10">
      <c r="A3" s="4" t="s">
        <v>8</v>
      </c>
      <c r="B3" s="5" t="s">
        <v>47</v>
      </c>
      <c r="C3" s="5"/>
      <c r="D3" s="6"/>
      <c r="E3" s="6"/>
      <c r="F3" s="6"/>
      <c r="G3" s="6"/>
      <c r="H3" s="6"/>
      <c r="I3" s="6"/>
      <c r="J3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Conversion</vt:lpstr>
      <vt:lpstr>Variable</vt:lpstr>
      <vt:lpstr>Weight</vt:lpstr>
      <vt:lpstr>Activation</vt:lpstr>
      <vt:lpstr>Target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gift</cp:lastModifiedBy>
  <cp:revision>709</cp:revision>
  <dcterms:created xsi:type="dcterms:W3CDTF">2019-10-08T16:33:00Z</dcterms:created>
  <dcterms:modified xsi:type="dcterms:W3CDTF">2024-04-07T20:30:01Z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/>
  </property>
</Properties>
</file>