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ocuments\GitHub\BachelorProject\02 Deep Learning\02 Evaluation\01 RetinaNet with Angle\02 On Pallet Dataset\"/>
    </mc:Choice>
  </mc:AlternateContent>
  <xr:revisionPtr revIDLastSave="0" documentId="13_ncr:1_{47330E00-5A5B-47EC-B7AF-5F125B21932B}" xr6:coauthVersionLast="45" xr6:coauthVersionMax="45" xr10:uidLastSave="{00000000-0000-0000-0000-000000000000}"/>
  <bookViews>
    <workbookView xWindow="1388" yWindow="2017" windowWidth="13680" windowHeight="9533" xr2:uid="{56D281DB-F793-4E23-A2A1-A969E3E14AA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H9" i="1"/>
  <c r="H3" i="1"/>
  <c r="H4" i="1"/>
  <c r="H5" i="1"/>
  <c r="H6" i="1"/>
  <c r="H7" i="1"/>
  <c r="H2" i="1"/>
  <c r="K3" i="1"/>
  <c r="K4" i="1"/>
  <c r="K5" i="1"/>
  <c r="K6" i="1"/>
  <c r="K7" i="1"/>
  <c r="K2" i="1"/>
  <c r="K8" i="1" s="1"/>
  <c r="K9" i="1" l="1"/>
  <c r="J8" i="1"/>
  <c r="J9" i="1"/>
  <c r="G8" i="1"/>
  <c r="I8" i="1"/>
  <c r="G9" i="1"/>
  <c r="I9" i="1"/>
  <c r="C9" i="1" l="1"/>
  <c r="D9" i="1"/>
  <c r="E9" i="1"/>
  <c r="F9" i="1"/>
  <c r="B9" i="1"/>
  <c r="E8" i="1"/>
  <c r="F8" i="1"/>
  <c r="C8" i="1"/>
  <c r="D8" i="1"/>
  <c r="B8" i="1"/>
</calcChain>
</file>

<file path=xl/sharedStrings.xml><?xml version="1.0" encoding="utf-8"?>
<sst xmlns="http://schemas.openxmlformats.org/spreadsheetml/2006/main" count="14" uniqueCount="14">
  <si>
    <t>Test</t>
  </si>
  <si>
    <t>Prec</t>
  </si>
  <si>
    <t>Rec</t>
  </si>
  <si>
    <t>F1</t>
  </si>
  <si>
    <t>Ang. Err*</t>
  </si>
  <si>
    <t>ang std*</t>
  </si>
  <si>
    <t>*results for TP at IoU = 0.5</t>
  </si>
  <si>
    <t>mean</t>
  </si>
  <si>
    <t>std</t>
  </si>
  <si>
    <t>center std*</t>
  </si>
  <si>
    <t>center Err*</t>
  </si>
  <si>
    <t>time</t>
  </si>
  <si>
    <t>time per img</t>
  </si>
  <si>
    <t>center err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</si>
</sst>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3224-ABC6-4198-9CFC-8EEEE3CF292B}">
  <dimension ref="A1:K14"/>
  <sheetViews>
    <sheetView tabSelected="1" workbookViewId="0">
      <selection activeCell="K8" sqref="K8"/>
    </sheetView>
  </sheetViews>
  <sheetFormatPr defaultRowHeight="14.25" x14ac:dyDescent="0.45"/>
  <cols>
    <col min="7" max="7" width="11.19921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13</v>
      </c>
      <c r="I1" t="s">
        <v>9</v>
      </c>
      <c r="J1" t="s">
        <v>11</v>
      </c>
      <c r="K1" t="s">
        <v>12</v>
      </c>
    </row>
    <row r="2" spans="1:11" x14ac:dyDescent="0.45">
      <c r="A2">
        <v>0</v>
      </c>
      <c r="B2">
        <v>0.90852915578764104</v>
      </c>
      <c r="C2">
        <v>0.90224719101123496</v>
      </c>
      <c r="D2">
        <v>0.90537727666955703</v>
      </c>
      <c r="E2">
        <v>1.1495327331329499</v>
      </c>
      <c r="F2">
        <v>0.87511848774959899</v>
      </c>
      <c r="G2">
        <v>2.49744907529423</v>
      </c>
      <c r="H2">
        <f>G2*1670/((914.885+917.224)/2)</f>
        <v>4.552938668759734</v>
      </c>
      <c r="I2">
        <v>2.5267744532469898</v>
      </c>
      <c r="J2">
        <v>16.4634810369934</v>
      </c>
      <c r="K2">
        <f>J2/99*1000</f>
        <v>166.29778825245859</v>
      </c>
    </row>
    <row r="3" spans="1:11" x14ac:dyDescent="0.45">
      <c r="A3">
        <v>1</v>
      </c>
      <c r="B3">
        <v>0.91672413793103402</v>
      </c>
      <c r="C3">
        <v>0.919101123595505</v>
      </c>
      <c r="D3">
        <v>0.91791109192921805</v>
      </c>
      <c r="E3">
        <v>0.91586241040666805</v>
      </c>
      <c r="F3">
        <v>0.64992368370864195</v>
      </c>
      <c r="G3">
        <v>2.3017043510386799</v>
      </c>
      <c r="H3">
        <f t="shared" ref="H3:H7" si="0">G3*1670/((914.885+917.224)/2)</f>
        <v>4.1960890604593892</v>
      </c>
      <c r="I3">
        <v>2.1730526120005398</v>
      </c>
      <c r="J3">
        <v>16.4235960570076</v>
      </c>
      <c r="K3">
        <f t="shared" ref="K3:K7" si="1">J3/99*1000</f>
        <v>165.89490966674344</v>
      </c>
    </row>
    <row r="4" spans="1:11" x14ac:dyDescent="0.45">
      <c r="A4">
        <v>2</v>
      </c>
      <c r="B4">
        <v>0.90245829675153599</v>
      </c>
      <c r="C4">
        <v>0.88841832324978398</v>
      </c>
      <c r="D4">
        <v>0.895383275261324</v>
      </c>
      <c r="E4">
        <v>0.88162529751600904</v>
      </c>
      <c r="F4">
        <v>0.68552632500202204</v>
      </c>
      <c r="G4">
        <v>2.71728943303496</v>
      </c>
      <c r="H4">
        <f t="shared" si="0"/>
        <v>4.9537154756276873</v>
      </c>
      <c r="I4">
        <v>3.0513560703975902</v>
      </c>
      <c r="J4">
        <v>16.5171831509942</v>
      </c>
      <c r="K4">
        <f t="shared" si="1"/>
        <v>166.84023384842624</v>
      </c>
    </row>
    <row r="5" spans="1:11" x14ac:dyDescent="0.45">
      <c r="A5">
        <v>3</v>
      </c>
      <c r="B5">
        <v>0.90442869796279801</v>
      </c>
      <c r="C5">
        <v>0.88254105445116604</v>
      </c>
      <c r="D5">
        <v>0.89335083114610603</v>
      </c>
      <c r="E5">
        <v>0.78719079176648099</v>
      </c>
      <c r="F5">
        <v>0.63816725230732896</v>
      </c>
      <c r="G5">
        <v>2.6442506862353001</v>
      </c>
      <c r="H5">
        <f t="shared" si="0"/>
        <v>4.8205632372451106</v>
      </c>
      <c r="I5">
        <v>2.8722049401852998</v>
      </c>
      <c r="J5">
        <v>16.631436991003199</v>
      </c>
      <c r="K5">
        <f t="shared" si="1"/>
        <v>167.99431304043637</v>
      </c>
    </row>
    <row r="6" spans="1:11" x14ac:dyDescent="0.45">
      <c r="A6">
        <v>4</v>
      </c>
      <c r="B6">
        <v>0.91118012422360195</v>
      </c>
      <c r="C6">
        <v>0.887554019014693</v>
      </c>
      <c r="D6">
        <v>0.899211908931698</v>
      </c>
      <c r="E6">
        <v>0.87502718850921601</v>
      </c>
      <c r="F6">
        <v>0.664129659131658</v>
      </c>
      <c r="G6">
        <v>2.6909406568929599</v>
      </c>
      <c r="H6">
        <f t="shared" si="0"/>
        <v>4.9056807176988304</v>
      </c>
      <c r="I6">
        <v>3.00876886817642</v>
      </c>
      <c r="J6">
        <v>16.468287782015899</v>
      </c>
      <c r="K6">
        <f t="shared" si="1"/>
        <v>166.34634123248381</v>
      </c>
    </row>
    <row r="7" spans="1:11" x14ac:dyDescent="0.45">
      <c r="A7">
        <v>5</v>
      </c>
      <c r="B7">
        <v>0.91541811846689802</v>
      </c>
      <c r="C7">
        <v>0.90829732065687097</v>
      </c>
      <c r="D7">
        <v>0.91184381778741797</v>
      </c>
      <c r="E7">
        <v>0.95837554904705702</v>
      </c>
      <c r="F7">
        <v>0.74632611878356203</v>
      </c>
      <c r="G7">
        <v>2.3904284967388798</v>
      </c>
      <c r="H7">
        <f t="shared" si="0"/>
        <v>4.3578363400364601</v>
      </c>
      <c r="I7">
        <v>2.3120558699243698</v>
      </c>
      <c r="J7">
        <v>16.535083553972001</v>
      </c>
      <c r="K7">
        <f t="shared" si="1"/>
        <v>167.02104599971719</v>
      </c>
    </row>
    <row r="8" spans="1:11" x14ac:dyDescent="0.45">
      <c r="A8" t="s">
        <v>7</v>
      </c>
      <c r="B8">
        <f>AVERAGE(B2:B7)</f>
        <v>0.90978975518725147</v>
      </c>
      <c r="C8">
        <f t="shared" ref="C8:D8" si="2">AVERAGE(C2:C7)</f>
        <v>0.8980265053298756</v>
      </c>
      <c r="D8">
        <f t="shared" si="2"/>
        <v>0.90384636695422016</v>
      </c>
      <c r="E8">
        <f t="shared" ref="E8" si="3">AVERAGE(E2:E7)</f>
        <v>0.92793566172973019</v>
      </c>
      <c r="F8">
        <f t="shared" ref="F8:H8" si="4">AVERAGE(F2:F7)</f>
        <v>0.70986525444713544</v>
      </c>
      <c r="G8">
        <f t="shared" si="4"/>
        <v>2.5403437832058349</v>
      </c>
      <c r="H8">
        <f t="shared" ref="H8" si="5">AVERAGE(H2:H7)</f>
        <v>4.6311372499712018</v>
      </c>
      <c r="I8">
        <f>AVERAGE(I2:I7)</f>
        <v>2.657368802321868</v>
      </c>
      <c r="J8">
        <f t="shared" ref="J8:K8" si="6">AVERAGE(J2:J7)</f>
        <v>16.506511428664385</v>
      </c>
      <c r="K8">
        <f t="shared" si="6"/>
        <v>166.73243867337763</v>
      </c>
    </row>
    <row r="9" spans="1:11" x14ac:dyDescent="0.45">
      <c r="A9" t="s">
        <v>8</v>
      </c>
      <c r="B9">
        <f>_xlfn.STDEV.S(B2:B7)</f>
        <v>5.7580828668398224E-3</v>
      </c>
      <c r="C9">
        <f t="shared" ref="C9:F9" si="7">_xlfn.STDEV.S(C2:C7)</f>
        <v>1.4207270614490895E-2</v>
      </c>
      <c r="D9">
        <f t="shared" si="7"/>
        <v>9.6682758242879318E-3</v>
      </c>
      <c r="E9">
        <f t="shared" si="7"/>
        <v>0.12241788021771234</v>
      </c>
      <c r="F9">
        <f t="shared" si="7"/>
        <v>8.9505027036373003E-2</v>
      </c>
      <c r="G9">
        <f t="shared" ref="G9:H9" si="8">_xlfn.STDEV.S(G2:G7)</f>
        <v>0.1709088374094887</v>
      </c>
      <c r="H9">
        <f t="shared" ref="H9" si="9">_xlfn.STDEV.S(H2:H7)</f>
        <v>0.3115729014745805</v>
      </c>
      <c r="I9">
        <f>_xlfn.STDEV.S(I2:I7)</f>
        <v>0.37302027218880401</v>
      </c>
      <c r="J9">
        <f t="shared" ref="J9:K9" si="10">_xlfn.STDEV.S(J2:J7)</f>
        <v>7.3108506694087166E-2</v>
      </c>
      <c r="K9">
        <f t="shared" si="10"/>
        <v>0.73846976458674596</v>
      </c>
    </row>
    <row r="14" spans="1:11" x14ac:dyDescent="0.45">
      <c r="A1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Alber</dc:creator>
  <cp:lastModifiedBy>Mads Alber</cp:lastModifiedBy>
  <dcterms:created xsi:type="dcterms:W3CDTF">2020-04-28T07:37:13Z</dcterms:created>
  <dcterms:modified xsi:type="dcterms:W3CDTF">2020-05-20T15:28:01Z</dcterms:modified>
</cp:coreProperties>
</file>