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02 Evaluation\04 RetinaNet Vanilla\02 On Pallet Dataset\"/>
    </mc:Choice>
  </mc:AlternateContent>
  <xr:revisionPtr revIDLastSave="0" documentId="13_ncr:1_{595F75E4-5799-408E-BD4D-463599D4A5F9}" xr6:coauthVersionLast="45" xr6:coauthVersionMax="45" xr10:uidLastSave="{00000000-0000-0000-0000-000000000000}"/>
  <bookViews>
    <workbookView xWindow="1470" yWindow="1470" windowWidth="13680" windowHeight="9533" xr2:uid="{00000000-000D-0000-FFFF-FFFF00000000}"/>
  </bookViews>
  <sheets>
    <sheet name="Ark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9" i="1"/>
  <c r="H8" i="1"/>
  <c r="H9" i="1"/>
  <c r="H3" i="1"/>
  <c r="H4" i="1"/>
  <c r="H5" i="1"/>
  <c r="H6" i="1"/>
  <c r="H7" i="1"/>
  <c r="H2" i="1"/>
  <c r="K3" i="1"/>
  <c r="K4" i="1"/>
  <c r="K5" i="1"/>
  <c r="K6" i="1"/>
  <c r="K7" i="1"/>
  <c r="K2" i="1"/>
  <c r="J9" i="1" l="1"/>
  <c r="I9" i="1"/>
  <c r="G9" i="1"/>
  <c r="D9" i="1"/>
  <c r="C9" i="1"/>
  <c r="J8" i="1"/>
  <c r="I8" i="1"/>
  <c r="G8" i="1"/>
  <c r="D8" i="1"/>
  <c r="C8" i="1"/>
  <c r="B9" i="1"/>
  <c r="B8" i="1"/>
</calcChain>
</file>

<file path=xl/sharedStrings.xml><?xml version="1.0" encoding="utf-8"?>
<sst xmlns="http://schemas.openxmlformats.org/spreadsheetml/2006/main" count="14" uniqueCount="14">
  <si>
    <t>Test</t>
  </si>
  <si>
    <t xml:space="preserve"> Prec.</t>
  </si>
  <si>
    <t xml:space="preserve"> Rec.</t>
  </si>
  <si>
    <t xml:space="preserve"> F1</t>
  </si>
  <si>
    <t xml:space="preserve"> ang. err. *</t>
  </si>
  <si>
    <t xml:space="preserve"> std. ang. err.*</t>
  </si>
  <si>
    <t xml:space="preserve"> cent. err.*</t>
  </si>
  <si>
    <t xml:space="preserve"> std. cent. err. *</t>
  </si>
  <si>
    <t>time</t>
  </si>
  <si>
    <t>Avg</t>
  </si>
  <si>
    <t>Std</t>
  </si>
  <si>
    <t>* IoU 0.5</t>
  </si>
  <si>
    <t>time pr image</t>
  </si>
  <si>
    <t>center err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</si>
</sst>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9" sqref="K9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12</v>
      </c>
    </row>
    <row r="2" spans="1:11" x14ac:dyDescent="0.45">
      <c r="A2">
        <v>0</v>
      </c>
      <c r="B2">
        <v>0.90401746724890797</v>
      </c>
      <c r="C2">
        <v>0.89464131374243705</v>
      </c>
      <c r="D2">
        <v>0.89930495221546403</v>
      </c>
      <c r="G2">
        <v>2.6890461626400999</v>
      </c>
      <c r="H2">
        <f>G2*1670/((914.885+917.224)/2)</f>
        <v>4.9022269871595707</v>
      </c>
      <c r="I2">
        <v>2.7329543088446999</v>
      </c>
      <c r="J2">
        <v>14.908996922999901</v>
      </c>
      <c r="K2">
        <f>J2/99*1000</f>
        <v>150.59592851515052</v>
      </c>
    </row>
    <row r="3" spans="1:11" x14ac:dyDescent="0.45">
      <c r="A3">
        <v>1</v>
      </c>
      <c r="B3">
        <v>0.91204605845881204</v>
      </c>
      <c r="C3">
        <v>0.889974070872947</v>
      </c>
      <c r="D3">
        <v>0.90087489063866999</v>
      </c>
      <c r="G3">
        <v>2.5839123347202202</v>
      </c>
      <c r="H3">
        <f t="shared" ref="H3:H7" si="0">G3*1670/((914.885+917.224)/2)</f>
        <v>4.7105642720850867</v>
      </c>
      <c r="I3">
        <v>2.9535618029883901</v>
      </c>
      <c r="J3">
        <v>15.1019354679997</v>
      </c>
      <c r="K3">
        <f t="shared" ref="K3:K7" si="1">J3/99*1000</f>
        <v>152.5448027070677</v>
      </c>
    </row>
    <row r="4" spans="1:11" x14ac:dyDescent="0.45">
      <c r="A4">
        <v>2</v>
      </c>
      <c r="B4">
        <v>0.90706806282722496</v>
      </c>
      <c r="C4">
        <v>0.89844425237683601</v>
      </c>
      <c r="D4">
        <v>0.90273556231003005</v>
      </c>
      <c r="G4">
        <v>2.6111525398292201</v>
      </c>
      <c r="H4">
        <f t="shared" si="0"/>
        <v>4.7602241367896747</v>
      </c>
      <c r="I4">
        <v>3.0161496496217901</v>
      </c>
      <c r="J4">
        <v>14.948666644996999</v>
      </c>
      <c r="K4">
        <f t="shared" si="1"/>
        <v>150.99663277774746</v>
      </c>
    </row>
    <row r="5" spans="1:11" x14ac:dyDescent="0.45">
      <c r="A5">
        <v>3</v>
      </c>
      <c r="B5">
        <v>0.91496062992125904</v>
      </c>
      <c r="C5">
        <v>0.90388936905790795</v>
      </c>
      <c r="D5">
        <v>0.909391304347826</v>
      </c>
      <c r="G5">
        <v>2.42968524998457</v>
      </c>
      <c r="H5">
        <f t="shared" si="0"/>
        <v>4.4294028002419426</v>
      </c>
      <c r="I5">
        <v>2.3799295759735402</v>
      </c>
      <c r="J5">
        <v>15.1243151579969</v>
      </c>
      <c r="K5">
        <f t="shared" si="1"/>
        <v>152.77086018178687</v>
      </c>
    </row>
    <row r="6" spans="1:11" x14ac:dyDescent="0.45">
      <c r="A6">
        <v>4</v>
      </c>
      <c r="B6">
        <v>0.91771378708551399</v>
      </c>
      <c r="C6">
        <v>0.908988764044943</v>
      </c>
      <c r="D6">
        <v>0.91333043855840101</v>
      </c>
      <c r="G6">
        <v>2.3747890555961102</v>
      </c>
      <c r="H6">
        <f t="shared" si="0"/>
        <v>4.3293250814722315</v>
      </c>
      <c r="I6">
        <v>2.4126514187211701</v>
      </c>
      <c r="J6">
        <v>14.9544613879993</v>
      </c>
      <c r="K6">
        <f t="shared" si="1"/>
        <v>151.05516553534648</v>
      </c>
    </row>
    <row r="7" spans="1:11" x14ac:dyDescent="0.45">
      <c r="A7">
        <v>5</v>
      </c>
      <c r="B7">
        <v>0.91489177489177398</v>
      </c>
      <c r="C7">
        <v>0.91331028522039703</v>
      </c>
      <c r="D7">
        <v>0.91410034602076096</v>
      </c>
      <c r="G7">
        <v>2.3957585241908199</v>
      </c>
      <c r="H7">
        <f t="shared" si="0"/>
        <v>4.3675531700337364</v>
      </c>
      <c r="I7">
        <v>2.6769441192726502</v>
      </c>
      <c r="J7">
        <v>14.8303984769995</v>
      </c>
      <c r="K7">
        <f t="shared" si="1"/>
        <v>149.80200481817675</v>
      </c>
    </row>
    <row r="8" spans="1:11" x14ac:dyDescent="0.45">
      <c r="A8" t="s">
        <v>9</v>
      </c>
      <c r="B8">
        <f>AVERAGE(B2:B7)</f>
        <v>0.91178296340558196</v>
      </c>
      <c r="C8">
        <f t="shared" ref="C8:I8" si="2">AVERAGE(C2:C7)</f>
        <v>0.9015413425525779</v>
      </c>
      <c r="D8">
        <f t="shared" si="2"/>
        <v>0.90662291568185871</v>
      </c>
      <c r="G8">
        <f t="shared" si="2"/>
        <v>2.5140573111601734</v>
      </c>
      <c r="H8">
        <f t="shared" ref="H8" si="3">AVERAGE(H2:H7)</f>
        <v>4.5832160746303741</v>
      </c>
      <c r="I8">
        <f>AVERAGE(I2:I7)</f>
        <v>2.6953651459037062</v>
      </c>
      <c r="J8">
        <f>AVERAGE(J2:J7)</f>
        <v>14.978129009832051</v>
      </c>
      <c r="K8">
        <f>AVERAGE(K2:K7)</f>
        <v>151.29423242254597</v>
      </c>
    </row>
    <row r="9" spans="1:11" x14ac:dyDescent="0.45">
      <c r="A9" t="s">
        <v>10</v>
      </c>
      <c r="B9">
        <f>_xlfn.STDEV.P(B2:B7)</f>
        <v>4.7878210056719432E-3</v>
      </c>
      <c r="C9">
        <f t="shared" ref="C9:I9" si="4">_xlfn.STDEV.P(C2:C7)</f>
        <v>8.0673153952737966E-3</v>
      </c>
      <c r="D9">
        <f t="shared" si="4"/>
        <v>5.9198916213110122E-3</v>
      </c>
      <c r="G9">
        <f t="shared" si="4"/>
        <v>0.11932951618831947</v>
      </c>
      <c r="H9">
        <f t="shared" ref="H9" si="5">_xlfn.STDEV.P(H2:H7)</f>
        <v>0.21754196069610854</v>
      </c>
      <c r="I9">
        <f>_xlfn.STDEV.P(I2:I7)</f>
        <v>0.24178059656870729</v>
      </c>
      <c r="J9">
        <f>_xlfn.STDEV.P(J2:J7)</f>
        <v>0.10386704002789843</v>
      </c>
      <c r="K9">
        <f>_xlfn.STDEV.P(K2:K7)</f>
        <v>1.0491620204838297</v>
      </c>
    </row>
    <row r="13" spans="1:11" x14ac:dyDescent="0.45">
      <c r="A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2015-06-05T18:19:34Z</dcterms:created>
  <dcterms:modified xsi:type="dcterms:W3CDTF">2020-05-20T15:11:24Z</dcterms:modified>
</cp:coreProperties>
</file>