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s\Documents\GitHub\BachelorProject\02 Deep Learning\02 Evaluation\03 RetinaNet Rotated BBox Combined\02 On Pallet Dataset\"/>
    </mc:Choice>
  </mc:AlternateContent>
  <xr:revisionPtr revIDLastSave="0" documentId="13_ncr:1_{1772972F-4DFD-42D6-B5EC-9D08AA911877}" xr6:coauthVersionLast="45" xr6:coauthVersionMax="45" xr10:uidLastSave="{00000000-0000-0000-0000-000000000000}"/>
  <bookViews>
    <workbookView xWindow="368" yWindow="368" windowWidth="13679" windowHeight="9532" tabRatio="500" xr2:uid="{00000000-000D-0000-FFFF-FFFF00000000}"/>
  </bookViews>
  <sheets>
    <sheet name="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H9" i="1"/>
  <c r="H3" i="1"/>
  <c r="H4" i="1"/>
  <c r="H5" i="1"/>
  <c r="H6" i="1"/>
  <c r="H7" i="1"/>
  <c r="H2" i="1"/>
  <c r="K6" i="1"/>
  <c r="K7" i="1"/>
  <c r="K3" i="1"/>
  <c r="K4" i="1"/>
  <c r="K5" i="1"/>
  <c r="K2" i="1"/>
  <c r="K8" i="1" s="1"/>
  <c r="C9" i="1"/>
  <c r="D9" i="1"/>
  <c r="E9" i="1"/>
  <c r="F9" i="1"/>
  <c r="G9" i="1"/>
  <c r="I9" i="1"/>
  <c r="J9" i="1"/>
  <c r="B9" i="1"/>
  <c r="J8" i="1"/>
  <c r="I8" i="1"/>
  <c r="G8" i="1"/>
  <c r="F8" i="1"/>
  <c r="E8" i="1"/>
  <c r="D8" i="1"/>
  <c r="C8" i="1"/>
  <c r="B8" i="1"/>
  <c r="K9" i="1" l="1"/>
</calcChain>
</file>

<file path=xl/sharedStrings.xml><?xml version="1.0" encoding="utf-8"?>
<sst xmlns="http://schemas.openxmlformats.org/spreadsheetml/2006/main" count="13" uniqueCount="13">
  <si>
    <t>Test</t>
  </si>
  <si>
    <t xml:space="preserve"> Prec.</t>
  </si>
  <si>
    <t xml:space="preserve"> Rec.</t>
  </si>
  <si>
    <t xml:space="preserve"> F1</t>
  </si>
  <si>
    <t xml:space="preserve"> ang. err.</t>
  </si>
  <si>
    <t xml:space="preserve"> std. ang. err.</t>
  </si>
  <si>
    <t xml:space="preserve"> cent. err.</t>
  </si>
  <si>
    <t xml:space="preserve"> std. cent. err. </t>
  </si>
  <si>
    <t>Time (s)</t>
  </si>
  <si>
    <t>Avg.</t>
  </si>
  <si>
    <t>std</t>
  </si>
  <si>
    <t>time per image</t>
  </si>
  <si>
    <t>center err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</si>
</sst>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2" fillId="0" borderId="0" xfId="0" applyFont="1"/>
    <xf numFmtId="0" fontId="0" fillId="0" borderId="2" xfId="0" applyBorder="1"/>
    <xf numFmtId="0" fontId="2" fillId="0" borderId="0" xfId="0" applyFont="1" applyAlignment="1">
      <alignment wrapText="1"/>
    </xf>
    <xf numFmtId="0" fontId="0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Normal="100" workbookViewId="0">
      <selection activeCell="E9" sqref="E9"/>
    </sheetView>
  </sheetViews>
  <sheetFormatPr defaultRowHeight="14.25" x14ac:dyDescent="0.45"/>
  <cols>
    <col min="1" max="1" width="9.1328125" style="1" customWidth="1"/>
    <col min="2" max="2" width="19.46484375" customWidth="1"/>
    <col min="3" max="3" width="11.73046875" customWidth="1"/>
    <col min="4" max="6" width="19.46484375" customWidth="1"/>
    <col min="7" max="7" width="18.33203125" customWidth="1"/>
    <col min="8" max="8" width="19.46484375" customWidth="1"/>
    <col min="9" max="9" width="13.265625" customWidth="1"/>
    <col min="10" max="1025" width="9.1328125" customWidth="1"/>
  </cols>
  <sheetData>
    <row r="1" spans="1:11" s="4" customFormat="1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12</v>
      </c>
      <c r="I1" s="3" t="s">
        <v>7</v>
      </c>
      <c r="J1" s="3" t="s">
        <v>8</v>
      </c>
      <c r="K1" s="4" t="s">
        <v>11</v>
      </c>
    </row>
    <row r="2" spans="1:11" x14ac:dyDescent="0.45">
      <c r="A2" s="1">
        <v>0</v>
      </c>
      <c r="B2">
        <v>0.85081266039349901</v>
      </c>
      <c r="C2">
        <v>0.859636992221262</v>
      </c>
      <c r="D2">
        <v>0.855202063628547</v>
      </c>
      <c r="E2">
        <v>0.84078595581776705</v>
      </c>
      <c r="F2">
        <v>0.67306425762118005</v>
      </c>
      <c r="G2">
        <v>1.8376731457417499</v>
      </c>
      <c r="H2">
        <f>G2*1670/((914.885+917.224)/2)</f>
        <v>3.3501436359831454</v>
      </c>
      <c r="I2">
        <v>1.1069746518421999</v>
      </c>
      <c r="J2" s="5">
        <v>15.0854355250003</v>
      </c>
      <c r="K2">
        <f>J2/99*1000</f>
        <v>152.37813661616465</v>
      </c>
    </row>
    <row r="3" spans="1:11" x14ac:dyDescent="0.45">
      <c r="A3" s="1">
        <v>1</v>
      </c>
      <c r="B3">
        <v>0.86672384219554</v>
      </c>
      <c r="C3">
        <v>0.87346585998271398</v>
      </c>
      <c r="D3">
        <v>0.87008179078777403</v>
      </c>
      <c r="E3">
        <v>0.82522336515567196</v>
      </c>
      <c r="F3">
        <v>0.643423425215218</v>
      </c>
      <c r="G3">
        <v>1.6747466423849899</v>
      </c>
      <c r="H3">
        <f t="shared" ref="H3:H7" si="0">G3*1670/((914.885+917.224)/2)</f>
        <v>3.0531228139624149</v>
      </c>
      <c r="I3">
        <v>1.1405668740693999</v>
      </c>
      <c r="J3" s="5">
        <v>15.2204052719994</v>
      </c>
      <c r="K3">
        <f t="shared" ref="K3:K7" si="1">J3/99*1000</f>
        <v>153.74146739393333</v>
      </c>
    </row>
    <row r="4" spans="1:11" x14ac:dyDescent="0.45">
      <c r="A4" s="1">
        <v>2</v>
      </c>
      <c r="B4">
        <v>0.86053082191780805</v>
      </c>
      <c r="C4">
        <v>0.86871218668971495</v>
      </c>
      <c r="D4">
        <v>0.86460215053763401</v>
      </c>
      <c r="E4">
        <v>1.02223407566298</v>
      </c>
      <c r="F4">
        <v>0.83169815773369604</v>
      </c>
      <c r="G4">
        <v>1.58373628516122</v>
      </c>
      <c r="H4">
        <f t="shared" si="0"/>
        <v>2.8872076893014964</v>
      </c>
      <c r="I4">
        <v>1.00519766179442</v>
      </c>
      <c r="J4" s="5">
        <v>15.142326006001401</v>
      </c>
      <c r="K4">
        <f t="shared" si="1"/>
        <v>152.9527879394081</v>
      </c>
    </row>
    <row r="5" spans="1:11" x14ac:dyDescent="0.45">
      <c r="A5" s="1">
        <v>3</v>
      </c>
      <c r="B5">
        <v>0.86529562982005104</v>
      </c>
      <c r="C5">
        <v>0.87277441659464094</v>
      </c>
      <c r="D5">
        <v>0.86901893287435505</v>
      </c>
      <c r="E5">
        <v>0.94403321113727401</v>
      </c>
      <c r="F5">
        <v>0.752509759322048</v>
      </c>
      <c r="G5">
        <v>1.70767005622169</v>
      </c>
      <c r="H5">
        <f t="shared" si="0"/>
        <v>3.1131433707167231</v>
      </c>
      <c r="I5">
        <v>1.0893228603805301</v>
      </c>
      <c r="J5" s="5">
        <v>14.967513047000899</v>
      </c>
      <c r="K5">
        <f t="shared" si="1"/>
        <v>151.18700047475656</v>
      </c>
    </row>
    <row r="6" spans="1:11" x14ac:dyDescent="0.45">
      <c r="A6" s="1">
        <v>4</v>
      </c>
      <c r="B6">
        <v>0.87465635738831604</v>
      </c>
      <c r="C6">
        <v>0.87994814174589397</v>
      </c>
      <c r="D6">
        <v>0.87729426971133095</v>
      </c>
      <c r="E6">
        <v>0.80096959680596103</v>
      </c>
      <c r="F6">
        <v>0.63083819636544702</v>
      </c>
      <c r="G6">
        <v>1.65182710843195</v>
      </c>
      <c r="H6">
        <f t="shared" si="0"/>
        <v>3.0113396867559259</v>
      </c>
      <c r="I6">
        <v>1.0497043501580099</v>
      </c>
      <c r="J6" s="5">
        <v>15.164856302001199</v>
      </c>
      <c r="K6">
        <f t="shared" si="1"/>
        <v>153.1803666868808</v>
      </c>
    </row>
    <row r="7" spans="1:11" s="4" customFormat="1" x14ac:dyDescent="0.45">
      <c r="A7" s="6">
        <v>5</v>
      </c>
      <c r="B7">
        <v>0.85438144329896903</v>
      </c>
      <c r="C7">
        <v>0.85955056179775302</v>
      </c>
      <c r="D7">
        <v>0.85695820766910802</v>
      </c>
      <c r="E7">
        <v>0.85369505753142705</v>
      </c>
      <c r="F7">
        <v>0.66258031742194401</v>
      </c>
      <c r="G7">
        <v>1.8047487538143701</v>
      </c>
      <c r="H7">
        <f t="shared" si="0"/>
        <v>3.2901212961346711</v>
      </c>
      <c r="I7">
        <v>1.0856768561032299</v>
      </c>
      <c r="J7" s="7">
        <v>14.8724788889963</v>
      </c>
      <c r="K7">
        <f t="shared" si="1"/>
        <v>150.22705948481109</v>
      </c>
    </row>
    <row r="8" spans="1:11" s="9" customFormat="1" x14ac:dyDescent="0.45">
      <c r="A8" s="8" t="s">
        <v>9</v>
      </c>
      <c r="B8" s="9">
        <f t="shared" ref="B8:H8" si="2">AVERAGE(B2:B7)</f>
        <v>0.86206679250236384</v>
      </c>
      <c r="C8" s="9">
        <f t="shared" si="2"/>
        <v>0.86901469317199653</v>
      </c>
      <c r="D8" s="9">
        <f t="shared" si="2"/>
        <v>0.86552623586812494</v>
      </c>
      <c r="E8" s="9">
        <f t="shared" si="2"/>
        <v>0.88115687701851353</v>
      </c>
      <c r="F8" s="9">
        <f t="shared" si="2"/>
        <v>0.69901901894658891</v>
      </c>
      <c r="G8" s="9">
        <f t="shared" si="2"/>
        <v>1.7100669986259949</v>
      </c>
      <c r="H8" s="9">
        <f t="shared" si="2"/>
        <v>3.1175130821423962</v>
      </c>
      <c r="I8" s="9">
        <f>AVERAGE(I2:I7)</f>
        <v>1.0795738757246316</v>
      </c>
      <c r="J8" s="9">
        <f>AVERAGE(J2:J7)</f>
        <v>15.075502506833251</v>
      </c>
      <c r="K8" s="9">
        <f>AVERAGE(K2:K7)</f>
        <v>152.27780309932575</v>
      </c>
    </row>
    <row r="9" spans="1:11" x14ac:dyDescent="0.45">
      <c r="A9" s="1" t="s">
        <v>10</v>
      </c>
      <c r="B9">
        <f>_xlfn.STDEV.P(B2:B7)</f>
        <v>7.9444942551946673E-3</v>
      </c>
      <c r="C9">
        <f t="shared" ref="C9:G9" si="3">_xlfn.STDEV.P(C2:C7)</f>
        <v>7.4284506221221711E-3</v>
      </c>
      <c r="D9">
        <f t="shared" si="3"/>
        <v>7.6625953706708641E-3</v>
      </c>
      <c r="E9">
        <f t="shared" si="3"/>
        <v>7.7242831204498097E-2</v>
      </c>
      <c r="F9">
        <f t="shared" si="3"/>
        <v>7.0952961401256259E-2</v>
      </c>
      <c r="G9">
        <f t="shared" si="3"/>
        <v>8.7419077265294937E-2</v>
      </c>
      <c r="H9">
        <f t="shared" ref="H9" si="4">_xlfn.STDEV.P(H2:H7)</f>
        <v>0.15936809330999685</v>
      </c>
      <c r="I9">
        <f>_xlfn.STDEV.P(I2:I7)</f>
        <v>4.2870438934111264E-2</v>
      </c>
      <c r="J9">
        <f>_xlfn.STDEV.P(J2:J7)</f>
        <v>0.12001754718177814</v>
      </c>
      <c r="K9">
        <f t="shared" ref="K9" si="5">_xlfn.STDEV.P(K2:K7)</f>
        <v>1.2122984563816022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Mads Alber</dc:creator>
  <dc:description/>
  <cp:lastModifiedBy>Mads Alber</cp:lastModifiedBy>
  <cp:revision>3</cp:revision>
  <dcterms:created xsi:type="dcterms:W3CDTF">2020-03-15T17:20:12Z</dcterms:created>
  <dcterms:modified xsi:type="dcterms:W3CDTF">2020-05-20T17:49:31Z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