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Visual Studio 2017\Projects\SIEResultat\"/>
    </mc:Choice>
  </mc:AlternateContent>
  <xr:revisionPtr revIDLastSave="0" documentId="10_ncr:0_{CDF00353-6A8F-44D1-8DA8-80CA76E0FD00}" xr6:coauthVersionLast="38" xr6:coauthVersionMax="38" xr10:uidLastSave="{00000000-0000-0000-0000-000000000000}"/>
  <bookViews>
    <workbookView xWindow="0" yWindow="0" windowWidth="21570" windowHeight="10215" firstSheet="15" activeTab="26" xr2:uid="{7D169E01-41AB-4213-AAAF-8607905051A6}"/>
  </bookViews>
  <sheets>
    <sheet name="1001" sheetId="2" r:id="rId1"/>
    <sheet name="1002" sheetId="3" r:id="rId2"/>
    <sheet name="1002 B" sheetId="4" r:id="rId3"/>
    <sheet name="1003" sheetId="5" r:id="rId4"/>
    <sheet name="1005" sheetId="6" r:id="rId5"/>
    <sheet name="1005 B" sheetId="7" r:id="rId6"/>
    <sheet name="1005 E" sheetId="8" r:id="rId7"/>
    <sheet name="1005 F" sheetId="9" r:id="rId8"/>
    <sheet name="1005 G" sheetId="10" r:id="rId9"/>
    <sheet name="1005 K" sheetId="11" r:id="rId10"/>
    <sheet name="1005 S" sheetId="12" r:id="rId11"/>
    <sheet name="1007" sheetId="13" r:id="rId12"/>
    <sheet name="1007 A" sheetId="14" r:id="rId13"/>
    <sheet name="1007 B" sheetId="15" r:id="rId14"/>
    <sheet name="1007 E" sheetId="16" r:id="rId15"/>
    <sheet name="1011" sheetId="17" r:id="rId16"/>
    <sheet name="1013" sheetId="18" r:id="rId17"/>
    <sheet name="1014" sheetId="19" r:id="rId18"/>
    <sheet name="1016" sheetId="20" r:id="rId19"/>
    <sheet name="1017" sheetId="21" r:id="rId20"/>
    <sheet name="1020" sheetId="22" r:id="rId21"/>
    <sheet name="1023" sheetId="23" r:id="rId22"/>
    <sheet name="1030" sheetId="24" r:id="rId23"/>
    <sheet name="1031" sheetId="25" r:id="rId24"/>
    <sheet name="1032" sheetId="26" r:id="rId25"/>
    <sheet name="1034" sheetId="27" r:id="rId26"/>
    <sheet name="TOTAL" sheetId="28" r:id="rId2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2" i="28" l="1"/>
  <c r="H182" i="28"/>
  <c r="G182" i="28"/>
  <c r="E182" i="28"/>
  <c r="D182" i="28"/>
  <c r="C182" i="28"/>
  <c r="I180" i="28"/>
  <c r="H180" i="28"/>
  <c r="G180" i="28"/>
  <c r="E180" i="28"/>
  <c r="D180" i="28"/>
  <c r="C180" i="28"/>
  <c r="I178" i="28"/>
  <c r="H178" i="28"/>
  <c r="G178" i="28"/>
  <c r="E178" i="28"/>
  <c r="D178" i="28"/>
  <c r="C178" i="28"/>
  <c r="I172" i="28"/>
  <c r="H172" i="28"/>
  <c r="G172" i="28"/>
  <c r="E172" i="28"/>
  <c r="D172" i="28"/>
  <c r="C172" i="28"/>
  <c r="I163" i="28"/>
  <c r="H163" i="28"/>
  <c r="G163" i="28"/>
  <c r="E163" i="28"/>
  <c r="D163" i="28"/>
  <c r="C163" i="28"/>
  <c r="I155" i="28"/>
  <c r="H155" i="28"/>
  <c r="G155" i="28"/>
  <c r="E155" i="28"/>
  <c r="D155" i="28"/>
  <c r="C155" i="28"/>
  <c r="I116" i="28"/>
  <c r="H116" i="28"/>
  <c r="G116" i="28"/>
  <c r="E116" i="28"/>
  <c r="D116" i="28"/>
  <c r="C116" i="28"/>
  <c r="I40" i="28"/>
  <c r="H40" i="28"/>
  <c r="G40" i="28"/>
  <c r="E40" i="28"/>
  <c r="D40" i="28"/>
  <c r="C40" i="28"/>
  <c r="I38" i="28"/>
  <c r="H38" i="28"/>
  <c r="G38" i="28"/>
  <c r="E38" i="28"/>
  <c r="D38" i="28"/>
  <c r="C38" i="28"/>
  <c r="I33" i="28"/>
  <c r="H33" i="28"/>
  <c r="G33" i="28"/>
  <c r="E33" i="28"/>
  <c r="D33" i="28"/>
  <c r="C33" i="28"/>
  <c r="I182" i="27"/>
  <c r="H182" i="27"/>
  <c r="G182" i="27"/>
  <c r="E182" i="27"/>
  <c r="D182" i="27"/>
  <c r="C182" i="27"/>
  <c r="I180" i="27"/>
  <c r="H180" i="27"/>
  <c r="G180" i="27"/>
  <c r="E180" i="27"/>
  <c r="D180" i="27"/>
  <c r="C180" i="27"/>
  <c r="I178" i="27"/>
  <c r="H178" i="27"/>
  <c r="G178" i="27"/>
  <c r="E178" i="27"/>
  <c r="D178" i="27"/>
  <c r="C178" i="27"/>
  <c r="I172" i="27"/>
  <c r="H172" i="27"/>
  <c r="G172" i="27"/>
  <c r="E172" i="27"/>
  <c r="D172" i="27"/>
  <c r="C172" i="27"/>
  <c r="I163" i="27"/>
  <c r="H163" i="27"/>
  <c r="G163" i="27"/>
  <c r="E163" i="27"/>
  <c r="D163" i="27"/>
  <c r="C163" i="27"/>
  <c r="I155" i="27"/>
  <c r="H155" i="27"/>
  <c r="G155" i="27"/>
  <c r="E155" i="27"/>
  <c r="D155" i="27"/>
  <c r="C155" i="27"/>
  <c r="I116" i="27"/>
  <c r="H116" i="27"/>
  <c r="G116" i="27"/>
  <c r="E116" i="27"/>
  <c r="D116" i="27"/>
  <c r="C116" i="27"/>
  <c r="I40" i="27"/>
  <c r="H40" i="27"/>
  <c r="G40" i="27"/>
  <c r="E40" i="27"/>
  <c r="D40" i="27"/>
  <c r="C40" i="27"/>
  <c r="I38" i="27"/>
  <c r="H38" i="27"/>
  <c r="G38" i="27"/>
  <c r="E38" i="27"/>
  <c r="D38" i="27"/>
  <c r="C38" i="27"/>
  <c r="I33" i="27"/>
  <c r="H33" i="27"/>
  <c r="G33" i="27"/>
  <c r="E33" i="27"/>
  <c r="D33" i="27"/>
  <c r="C33" i="27"/>
  <c r="I182" i="26"/>
  <c r="H182" i="26"/>
  <c r="G182" i="26"/>
  <c r="E182" i="26"/>
  <c r="D182" i="26"/>
  <c r="C182" i="26"/>
  <c r="I180" i="26"/>
  <c r="H180" i="26"/>
  <c r="G180" i="26"/>
  <c r="E180" i="26"/>
  <c r="D180" i="26"/>
  <c r="C180" i="26"/>
  <c r="I178" i="26"/>
  <c r="H178" i="26"/>
  <c r="G178" i="26"/>
  <c r="E178" i="26"/>
  <c r="D178" i="26"/>
  <c r="C178" i="26"/>
  <c r="I172" i="26"/>
  <c r="H172" i="26"/>
  <c r="G172" i="26"/>
  <c r="E172" i="26"/>
  <c r="D172" i="26"/>
  <c r="C172" i="26"/>
  <c r="I163" i="26"/>
  <c r="H163" i="26"/>
  <c r="G163" i="26"/>
  <c r="E163" i="26"/>
  <c r="D163" i="26"/>
  <c r="C163" i="26"/>
  <c r="I155" i="26"/>
  <c r="H155" i="26"/>
  <c r="G155" i="26"/>
  <c r="E155" i="26"/>
  <c r="D155" i="26"/>
  <c r="C155" i="26"/>
  <c r="I116" i="26"/>
  <c r="H116" i="26"/>
  <c r="G116" i="26"/>
  <c r="E116" i="26"/>
  <c r="D116" i="26"/>
  <c r="C116" i="26"/>
  <c r="I40" i="26"/>
  <c r="H40" i="26"/>
  <c r="G40" i="26"/>
  <c r="E40" i="26"/>
  <c r="D40" i="26"/>
  <c r="C40" i="26"/>
  <c r="I38" i="26"/>
  <c r="H38" i="26"/>
  <c r="G38" i="26"/>
  <c r="E38" i="26"/>
  <c r="D38" i="26"/>
  <c r="C38" i="26"/>
  <c r="I33" i="26"/>
  <c r="H33" i="26"/>
  <c r="G33" i="26"/>
  <c r="E33" i="26"/>
  <c r="D33" i="26"/>
  <c r="C33" i="26"/>
  <c r="I182" i="25"/>
  <c r="H182" i="25"/>
  <c r="G182" i="25"/>
  <c r="E182" i="25"/>
  <c r="D182" i="25"/>
  <c r="C182" i="25"/>
  <c r="I180" i="25"/>
  <c r="H180" i="25"/>
  <c r="G180" i="25"/>
  <c r="E180" i="25"/>
  <c r="D180" i="25"/>
  <c r="C180" i="25"/>
  <c r="I178" i="25"/>
  <c r="H178" i="25"/>
  <c r="G178" i="25"/>
  <c r="E178" i="25"/>
  <c r="D178" i="25"/>
  <c r="C178" i="25"/>
  <c r="I172" i="25"/>
  <c r="H172" i="25"/>
  <c r="G172" i="25"/>
  <c r="E172" i="25"/>
  <c r="D172" i="25"/>
  <c r="C172" i="25"/>
  <c r="I163" i="25"/>
  <c r="H163" i="25"/>
  <c r="G163" i="25"/>
  <c r="E163" i="25"/>
  <c r="D163" i="25"/>
  <c r="C163" i="25"/>
  <c r="I155" i="25"/>
  <c r="H155" i="25"/>
  <c r="G155" i="25"/>
  <c r="E155" i="25"/>
  <c r="D155" i="25"/>
  <c r="C155" i="25"/>
  <c r="I116" i="25"/>
  <c r="H116" i="25"/>
  <c r="G116" i="25"/>
  <c r="E116" i="25"/>
  <c r="D116" i="25"/>
  <c r="C116" i="25"/>
  <c r="I40" i="25"/>
  <c r="H40" i="25"/>
  <c r="G40" i="25"/>
  <c r="E40" i="25"/>
  <c r="D40" i="25"/>
  <c r="C40" i="25"/>
  <c r="I38" i="25"/>
  <c r="H38" i="25"/>
  <c r="G38" i="25"/>
  <c r="E38" i="25"/>
  <c r="D38" i="25"/>
  <c r="C38" i="25"/>
  <c r="I33" i="25"/>
  <c r="H33" i="25"/>
  <c r="G33" i="25"/>
  <c r="E33" i="25"/>
  <c r="D33" i="25"/>
  <c r="C33" i="25"/>
  <c r="I182" i="24"/>
  <c r="H182" i="24"/>
  <c r="G182" i="24"/>
  <c r="E182" i="24"/>
  <c r="D182" i="24"/>
  <c r="C182" i="24"/>
  <c r="I180" i="24"/>
  <c r="H180" i="24"/>
  <c r="G180" i="24"/>
  <c r="E180" i="24"/>
  <c r="D180" i="24"/>
  <c r="C180" i="24"/>
  <c r="I178" i="24"/>
  <c r="H178" i="24"/>
  <c r="G178" i="24"/>
  <c r="E178" i="24"/>
  <c r="D178" i="24"/>
  <c r="C178" i="24"/>
  <c r="I172" i="24"/>
  <c r="H172" i="24"/>
  <c r="G172" i="24"/>
  <c r="E172" i="24"/>
  <c r="D172" i="24"/>
  <c r="C172" i="24"/>
  <c r="I163" i="24"/>
  <c r="H163" i="24"/>
  <c r="G163" i="24"/>
  <c r="E163" i="24"/>
  <c r="D163" i="24"/>
  <c r="C163" i="24"/>
  <c r="I155" i="24"/>
  <c r="H155" i="24"/>
  <c r="G155" i="24"/>
  <c r="E155" i="24"/>
  <c r="D155" i="24"/>
  <c r="C155" i="24"/>
  <c r="I116" i="24"/>
  <c r="H116" i="24"/>
  <c r="G116" i="24"/>
  <c r="E116" i="24"/>
  <c r="D116" i="24"/>
  <c r="C116" i="24"/>
  <c r="I40" i="24"/>
  <c r="H40" i="24"/>
  <c r="G40" i="24"/>
  <c r="E40" i="24"/>
  <c r="D40" i="24"/>
  <c r="C40" i="24"/>
  <c r="I38" i="24"/>
  <c r="H38" i="24"/>
  <c r="G38" i="24"/>
  <c r="E38" i="24"/>
  <c r="D38" i="24"/>
  <c r="C38" i="24"/>
  <c r="I33" i="24"/>
  <c r="H33" i="24"/>
  <c r="G33" i="24"/>
  <c r="E33" i="24"/>
  <c r="D33" i="24"/>
  <c r="C33" i="24"/>
  <c r="I182" i="23"/>
  <c r="H182" i="23"/>
  <c r="G182" i="23"/>
  <c r="E182" i="23"/>
  <c r="D182" i="23"/>
  <c r="C182" i="23"/>
  <c r="I180" i="23"/>
  <c r="H180" i="23"/>
  <c r="G180" i="23"/>
  <c r="E180" i="23"/>
  <c r="D180" i="23"/>
  <c r="C180" i="23"/>
  <c r="I178" i="23"/>
  <c r="H178" i="23"/>
  <c r="G178" i="23"/>
  <c r="E178" i="23"/>
  <c r="D178" i="23"/>
  <c r="C178" i="23"/>
  <c r="I172" i="23"/>
  <c r="H172" i="23"/>
  <c r="G172" i="23"/>
  <c r="E172" i="23"/>
  <c r="D172" i="23"/>
  <c r="C172" i="23"/>
  <c r="I163" i="23"/>
  <c r="H163" i="23"/>
  <c r="G163" i="23"/>
  <c r="E163" i="23"/>
  <c r="D163" i="23"/>
  <c r="C163" i="23"/>
  <c r="I155" i="23"/>
  <c r="H155" i="23"/>
  <c r="G155" i="23"/>
  <c r="E155" i="23"/>
  <c r="D155" i="23"/>
  <c r="C155" i="23"/>
  <c r="I116" i="23"/>
  <c r="H116" i="23"/>
  <c r="G116" i="23"/>
  <c r="E116" i="23"/>
  <c r="D116" i="23"/>
  <c r="C116" i="23"/>
  <c r="I40" i="23"/>
  <c r="H40" i="23"/>
  <c r="G40" i="23"/>
  <c r="E40" i="23"/>
  <c r="D40" i="23"/>
  <c r="C40" i="23"/>
  <c r="I38" i="23"/>
  <c r="H38" i="23"/>
  <c r="G38" i="23"/>
  <c r="E38" i="23"/>
  <c r="D38" i="23"/>
  <c r="C38" i="23"/>
  <c r="I33" i="23"/>
  <c r="H33" i="23"/>
  <c r="G33" i="23"/>
  <c r="E33" i="23"/>
  <c r="D33" i="23"/>
  <c r="C33" i="23"/>
  <c r="I182" i="22"/>
  <c r="H182" i="22"/>
  <c r="G182" i="22"/>
  <c r="E182" i="22"/>
  <c r="D182" i="22"/>
  <c r="C182" i="22"/>
  <c r="I180" i="22"/>
  <c r="H180" i="22"/>
  <c r="G180" i="22"/>
  <c r="E180" i="22"/>
  <c r="D180" i="22"/>
  <c r="C180" i="22"/>
  <c r="I178" i="22"/>
  <c r="H178" i="22"/>
  <c r="G178" i="22"/>
  <c r="E178" i="22"/>
  <c r="D178" i="22"/>
  <c r="C178" i="22"/>
  <c r="I172" i="22"/>
  <c r="H172" i="22"/>
  <c r="G172" i="22"/>
  <c r="E172" i="22"/>
  <c r="D172" i="22"/>
  <c r="C172" i="22"/>
  <c r="I163" i="22"/>
  <c r="H163" i="22"/>
  <c r="G163" i="22"/>
  <c r="E163" i="22"/>
  <c r="D163" i="22"/>
  <c r="C163" i="22"/>
  <c r="I155" i="22"/>
  <c r="H155" i="22"/>
  <c r="G155" i="22"/>
  <c r="E155" i="22"/>
  <c r="D155" i="22"/>
  <c r="C155" i="22"/>
  <c r="I116" i="22"/>
  <c r="H116" i="22"/>
  <c r="G116" i="22"/>
  <c r="E116" i="22"/>
  <c r="D116" i="22"/>
  <c r="C116" i="22"/>
  <c r="I40" i="22"/>
  <c r="H40" i="22"/>
  <c r="G40" i="22"/>
  <c r="E40" i="22"/>
  <c r="D40" i="22"/>
  <c r="C40" i="22"/>
  <c r="I38" i="22"/>
  <c r="H38" i="22"/>
  <c r="G38" i="22"/>
  <c r="E38" i="22"/>
  <c r="D38" i="22"/>
  <c r="C38" i="22"/>
  <c r="I33" i="22"/>
  <c r="H33" i="22"/>
  <c r="G33" i="22"/>
  <c r="E33" i="22"/>
  <c r="D33" i="22"/>
  <c r="C33" i="22"/>
  <c r="I182" i="21"/>
  <c r="H182" i="21"/>
  <c r="G182" i="21"/>
  <c r="E182" i="21"/>
  <c r="D182" i="21"/>
  <c r="C182" i="21"/>
  <c r="I180" i="21"/>
  <c r="H180" i="21"/>
  <c r="G180" i="21"/>
  <c r="E180" i="21"/>
  <c r="D180" i="21"/>
  <c r="C180" i="21"/>
  <c r="I178" i="21"/>
  <c r="H178" i="21"/>
  <c r="G178" i="21"/>
  <c r="E178" i="21"/>
  <c r="D178" i="21"/>
  <c r="C178" i="21"/>
  <c r="I172" i="21"/>
  <c r="H172" i="21"/>
  <c r="G172" i="21"/>
  <c r="E172" i="21"/>
  <c r="D172" i="21"/>
  <c r="C172" i="21"/>
  <c r="I163" i="21"/>
  <c r="H163" i="21"/>
  <c r="G163" i="21"/>
  <c r="E163" i="21"/>
  <c r="D163" i="21"/>
  <c r="C163" i="21"/>
  <c r="I155" i="21"/>
  <c r="H155" i="21"/>
  <c r="G155" i="21"/>
  <c r="E155" i="21"/>
  <c r="D155" i="21"/>
  <c r="C155" i="21"/>
  <c r="I116" i="21"/>
  <c r="H116" i="21"/>
  <c r="G116" i="21"/>
  <c r="E116" i="21"/>
  <c r="D116" i="21"/>
  <c r="C116" i="21"/>
  <c r="I40" i="21"/>
  <c r="H40" i="21"/>
  <c r="G40" i="21"/>
  <c r="E40" i="21"/>
  <c r="D40" i="21"/>
  <c r="C40" i="21"/>
  <c r="I38" i="21"/>
  <c r="H38" i="21"/>
  <c r="G38" i="21"/>
  <c r="E38" i="21"/>
  <c r="D38" i="21"/>
  <c r="C38" i="21"/>
  <c r="I33" i="21"/>
  <c r="H33" i="21"/>
  <c r="G33" i="21"/>
  <c r="E33" i="21"/>
  <c r="D33" i="21"/>
  <c r="C33" i="21"/>
  <c r="I182" i="20"/>
  <c r="H182" i="20"/>
  <c r="G182" i="20"/>
  <c r="E182" i="20"/>
  <c r="D182" i="20"/>
  <c r="C182" i="20"/>
  <c r="I180" i="20"/>
  <c r="H180" i="20"/>
  <c r="G180" i="20"/>
  <c r="E180" i="20"/>
  <c r="D180" i="20"/>
  <c r="C180" i="20"/>
  <c r="I178" i="20"/>
  <c r="H178" i="20"/>
  <c r="G178" i="20"/>
  <c r="E178" i="20"/>
  <c r="D178" i="20"/>
  <c r="C178" i="20"/>
  <c r="I172" i="20"/>
  <c r="H172" i="20"/>
  <c r="G172" i="20"/>
  <c r="E172" i="20"/>
  <c r="D172" i="20"/>
  <c r="C172" i="20"/>
  <c r="I163" i="20"/>
  <c r="H163" i="20"/>
  <c r="G163" i="20"/>
  <c r="E163" i="20"/>
  <c r="D163" i="20"/>
  <c r="C163" i="20"/>
  <c r="I155" i="20"/>
  <c r="H155" i="20"/>
  <c r="G155" i="20"/>
  <c r="E155" i="20"/>
  <c r="D155" i="20"/>
  <c r="C155" i="20"/>
  <c r="I116" i="20"/>
  <c r="H116" i="20"/>
  <c r="G116" i="20"/>
  <c r="E116" i="20"/>
  <c r="D116" i="20"/>
  <c r="C116" i="20"/>
  <c r="I40" i="20"/>
  <c r="H40" i="20"/>
  <c r="G40" i="20"/>
  <c r="E40" i="20"/>
  <c r="D40" i="20"/>
  <c r="C40" i="20"/>
  <c r="I38" i="20"/>
  <c r="H38" i="20"/>
  <c r="G38" i="20"/>
  <c r="E38" i="20"/>
  <c r="D38" i="20"/>
  <c r="C38" i="20"/>
  <c r="I33" i="20"/>
  <c r="H33" i="20"/>
  <c r="G33" i="20"/>
  <c r="E33" i="20"/>
  <c r="D33" i="20"/>
  <c r="C33" i="20"/>
  <c r="I182" i="19"/>
  <c r="H182" i="19"/>
  <c r="G182" i="19"/>
  <c r="E182" i="19"/>
  <c r="D182" i="19"/>
  <c r="C182" i="19"/>
  <c r="I180" i="19"/>
  <c r="H180" i="19"/>
  <c r="G180" i="19"/>
  <c r="E180" i="19"/>
  <c r="D180" i="19"/>
  <c r="C180" i="19"/>
  <c r="I178" i="19"/>
  <c r="H178" i="19"/>
  <c r="G178" i="19"/>
  <c r="E178" i="19"/>
  <c r="D178" i="19"/>
  <c r="C178" i="19"/>
  <c r="I172" i="19"/>
  <c r="H172" i="19"/>
  <c r="G172" i="19"/>
  <c r="E172" i="19"/>
  <c r="D172" i="19"/>
  <c r="C172" i="19"/>
  <c r="I163" i="19"/>
  <c r="H163" i="19"/>
  <c r="G163" i="19"/>
  <c r="E163" i="19"/>
  <c r="D163" i="19"/>
  <c r="C163" i="19"/>
  <c r="I155" i="19"/>
  <c r="H155" i="19"/>
  <c r="G155" i="19"/>
  <c r="E155" i="19"/>
  <c r="D155" i="19"/>
  <c r="C155" i="19"/>
  <c r="I116" i="19"/>
  <c r="H116" i="19"/>
  <c r="G116" i="19"/>
  <c r="E116" i="19"/>
  <c r="D116" i="19"/>
  <c r="C116" i="19"/>
  <c r="I40" i="19"/>
  <c r="H40" i="19"/>
  <c r="G40" i="19"/>
  <c r="E40" i="19"/>
  <c r="D40" i="19"/>
  <c r="C40" i="19"/>
  <c r="I38" i="19"/>
  <c r="H38" i="19"/>
  <c r="G38" i="19"/>
  <c r="E38" i="19"/>
  <c r="D38" i="19"/>
  <c r="C38" i="19"/>
  <c r="I33" i="19"/>
  <c r="H33" i="19"/>
  <c r="G33" i="19"/>
  <c r="E33" i="19"/>
  <c r="D33" i="19"/>
  <c r="C33" i="19"/>
  <c r="I182" i="18"/>
  <c r="H182" i="18"/>
  <c r="G182" i="18"/>
  <c r="E182" i="18"/>
  <c r="D182" i="18"/>
  <c r="C182" i="18"/>
  <c r="I180" i="18"/>
  <c r="H180" i="18"/>
  <c r="G180" i="18"/>
  <c r="E180" i="18"/>
  <c r="D180" i="18"/>
  <c r="C180" i="18"/>
  <c r="I178" i="18"/>
  <c r="H178" i="18"/>
  <c r="G178" i="18"/>
  <c r="E178" i="18"/>
  <c r="D178" i="18"/>
  <c r="C178" i="18"/>
  <c r="I172" i="18"/>
  <c r="H172" i="18"/>
  <c r="G172" i="18"/>
  <c r="E172" i="18"/>
  <c r="D172" i="18"/>
  <c r="C172" i="18"/>
  <c r="I163" i="18"/>
  <c r="H163" i="18"/>
  <c r="G163" i="18"/>
  <c r="E163" i="18"/>
  <c r="D163" i="18"/>
  <c r="C163" i="18"/>
  <c r="I155" i="18"/>
  <c r="H155" i="18"/>
  <c r="G155" i="18"/>
  <c r="E155" i="18"/>
  <c r="D155" i="18"/>
  <c r="C155" i="18"/>
  <c r="I116" i="18"/>
  <c r="H116" i="18"/>
  <c r="G116" i="18"/>
  <c r="E116" i="18"/>
  <c r="D116" i="18"/>
  <c r="C116" i="18"/>
  <c r="I40" i="18"/>
  <c r="H40" i="18"/>
  <c r="G40" i="18"/>
  <c r="E40" i="18"/>
  <c r="D40" i="18"/>
  <c r="C40" i="18"/>
  <c r="I38" i="18"/>
  <c r="H38" i="18"/>
  <c r="G38" i="18"/>
  <c r="E38" i="18"/>
  <c r="D38" i="18"/>
  <c r="C38" i="18"/>
  <c r="I33" i="18"/>
  <c r="H33" i="18"/>
  <c r="G33" i="18"/>
  <c r="E33" i="18"/>
  <c r="D33" i="18"/>
  <c r="C33" i="18"/>
  <c r="I182" i="17"/>
  <c r="H182" i="17"/>
  <c r="G182" i="17"/>
  <c r="E182" i="17"/>
  <c r="D182" i="17"/>
  <c r="C182" i="17"/>
  <c r="I180" i="17"/>
  <c r="H180" i="17"/>
  <c r="G180" i="17"/>
  <c r="E180" i="17"/>
  <c r="D180" i="17"/>
  <c r="C180" i="17"/>
  <c r="I178" i="17"/>
  <c r="H178" i="17"/>
  <c r="G178" i="17"/>
  <c r="E178" i="17"/>
  <c r="D178" i="17"/>
  <c r="C178" i="17"/>
  <c r="I172" i="17"/>
  <c r="H172" i="17"/>
  <c r="G172" i="17"/>
  <c r="E172" i="17"/>
  <c r="D172" i="17"/>
  <c r="C172" i="17"/>
  <c r="I163" i="17"/>
  <c r="H163" i="17"/>
  <c r="G163" i="17"/>
  <c r="E163" i="17"/>
  <c r="D163" i="17"/>
  <c r="C163" i="17"/>
  <c r="I155" i="17"/>
  <c r="H155" i="17"/>
  <c r="G155" i="17"/>
  <c r="E155" i="17"/>
  <c r="D155" i="17"/>
  <c r="C155" i="17"/>
  <c r="I116" i="17"/>
  <c r="H116" i="17"/>
  <c r="G116" i="17"/>
  <c r="E116" i="17"/>
  <c r="D116" i="17"/>
  <c r="C116" i="17"/>
  <c r="I40" i="17"/>
  <c r="H40" i="17"/>
  <c r="G40" i="17"/>
  <c r="E40" i="17"/>
  <c r="D40" i="17"/>
  <c r="C40" i="17"/>
  <c r="I38" i="17"/>
  <c r="H38" i="17"/>
  <c r="G38" i="17"/>
  <c r="E38" i="17"/>
  <c r="D38" i="17"/>
  <c r="C38" i="17"/>
  <c r="I33" i="17"/>
  <c r="H33" i="17"/>
  <c r="G33" i="17"/>
  <c r="E33" i="17"/>
  <c r="D33" i="17"/>
  <c r="C33" i="17"/>
  <c r="I182" i="16"/>
  <c r="H182" i="16"/>
  <c r="G182" i="16"/>
  <c r="E182" i="16"/>
  <c r="D182" i="16"/>
  <c r="C182" i="16"/>
  <c r="I180" i="16"/>
  <c r="H180" i="16"/>
  <c r="G180" i="16"/>
  <c r="E180" i="16"/>
  <c r="D180" i="16"/>
  <c r="C180" i="16"/>
  <c r="I178" i="16"/>
  <c r="H178" i="16"/>
  <c r="G178" i="16"/>
  <c r="E178" i="16"/>
  <c r="D178" i="16"/>
  <c r="C178" i="16"/>
  <c r="I172" i="16"/>
  <c r="H172" i="16"/>
  <c r="G172" i="16"/>
  <c r="E172" i="16"/>
  <c r="D172" i="16"/>
  <c r="C172" i="16"/>
  <c r="I163" i="16"/>
  <c r="H163" i="16"/>
  <c r="G163" i="16"/>
  <c r="E163" i="16"/>
  <c r="D163" i="16"/>
  <c r="C163" i="16"/>
  <c r="I155" i="16"/>
  <c r="H155" i="16"/>
  <c r="G155" i="16"/>
  <c r="E155" i="16"/>
  <c r="D155" i="16"/>
  <c r="C155" i="16"/>
  <c r="I116" i="16"/>
  <c r="H116" i="16"/>
  <c r="G116" i="16"/>
  <c r="E116" i="16"/>
  <c r="D116" i="16"/>
  <c r="C116" i="16"/>
  <c r="I40" i="16"/>
  <c r="H40" i="16"/>
  <c r="G40" i="16"/>
  <c r="E40" i="16"/>
  <c r="D40" i="16"/>
  <c r="C40" i="16"/>
  <c r="I38" i="16"/>
  <c r="H38" i="16"/>
  <c r="G38" i="16"/>
  <c r="E38" i="16"/>
  <c r="D38" i="16"/>
  <c r="C38" i="16"/>
  <c r="I33" i="16"/>
  <c r="H33" i="16"/>
  <c r="G33" i="16"/>
  <c r="E33" i="16"/>
  <c r="D33" i="16"/>
  <c r="C33" i="16"/>
  <c r="I182" i="15"/>
  <c r="H182" i="15"/>
  <c r="G182" i="15"/>
  <c r="E182" i="15"/>
  <c r="D182" i="15"/>
  <c r="C182" i="15"/>
  <c r="I180" i="15"/>
  <c r="H180" i="15"/>
  <c r="G180" i="15"/>
  <c r="E180" i="15"/>
  <c r="D180" i="15"/>
  <c r="C180" i="15"/>
  <c r="I178" i="15"/>
  <c r="H178" i="15"/>
  <c r="G178" i="15"/>
  <c r="E178" i="15"/>
  <c r="D178" i="15"/>
  <c r="C178" i="15"/>
  <c r="I172" i="15"/>
  <c r="H172" i="15"/>
  <c r="G172" i="15"/>
  <c r="E172" i="15"/>
  <c r="D172" i="15"/>
  <c r="C172" i="15"/>
  <c r="I163" i="15"/>
  <c r="H163" i="15"/>
  <c r="G163" i="15"/>
  <c r="E163" i="15"/>
  <c r="D163" i="15"/>
  <c r="C163" i="15"/>
  <c r="I155" i="15"/>
  <c r="H155" i="15"/>
  <c r="G155" i="15"/>
  <c r="E155" i="15"/>
  <c r="D155" i="15"/>
  <c r="C155" i="15"/>
  <c r="I116" i="15"/>
  <c r="H116" i="15"/>
  <c r="G116" i="15"/>
  <c r="E116" i="15"/>
  <c r="D116" i="15"/>
  <c r="C116" i="15"/>
  <c r="I40" i="15"/>
  <c r="H40" i="15"/>
  <c r="G40" i="15"/>
  <c r="E40" i="15"/>
  <c r="D40" i="15"/>
  <c r="C40" i="15"/>
  <c r="I38" i="15"/>
  <c r="H38" i="15"/>
  <c r="G38" i="15"/>
  <c r="E38" i="15"/>
  <c r="D38" i="15"/>
  <c r="C38" i="15"/>
  <c r="I33" i="15"/>
  <c r="H33" i="15"/>
  <c r="G33" i="15"/>
  <c r="E33" i="15"/>
  <c r="D33" i="15"/>
  <c r="C33" i="15"/>
  <c r="I182" i="14"/>
  <c r="H182" i="14"/>
  <c r="G182" i="14"/>
  <c r="E182" i="14"/>
  <c r="D182" i="14"/>
  <c r="C182" i="14"/>
  <c r="I180" i="14"/>
  <c r="H180" i="14"/>
  <c r="G180" i="14"/>
  <c r="E180" i="14"/>
  <c r="D180" i="14"/>
  <c r="C180" i="14"/>
  <c r="I178" i="14"/>
  <c r="H178" i="14"/>
  <c r="G178" i="14"/>
  <c r="E178" i="14"/>
  <c r="D178" i="14"/>
  <c r="C178" i="14"/>
  <c r="I172" i="14"/>
  <c r="H172" i="14"/>
  <c r="G172" i="14"/>
  <c r="E172" i="14"/>
  <c r="D172" i="14"/>
  <c r="C172" i="14"/>
  <c r="I163" i="14"/>
  <c r="H163" i="14"/>
  <c r="G163" i="14"/>
  <c r="E163" i="14"/>
  <c r="D163" i="14"/>
  <c r="C163" i="14"/>
  <c r="I155" i="14"/>
  <c r="H155" i="14"/>
  <c r="G155" i="14"/>
  <c r="E155" i="14"/>
  <c r="D155" i="14"/>
  <c r="C155" i="14"/>
  <c r="I116" i="14"/>
  <c r="H116" i="14"/>
  <c r="G116" i="14"/>
  <c r="E116" i="14"/>
  <c r="D116" i="14"/>
  <c r="C116" i="14"/>
  <c r="I40" i="14"/>
  <c r="H40" i="14"/>
  <c r="G40" i="14"/>
  <c r="E40" i="14"/>
  <c r="D40" i="14"/>
  <c r="C40" i="14"/>
  <c r="I38" i="14"/>
  <c r="H38" i="14"/>
  <c r="G38" i="14"/>
  <c r="E38" i="14"/>
  <c r="D38" i="14"/>
  <c r="C38" i="14"/>
  <c r="I33" i="14"/>
  <c r="H33" i="14"/>
  <c r="G33" i="14"/>
  <c r="E33" i="14"/>
  <c r="D33" i="14"/>
  <c r="C33" i="14"/>
  <c r="I182" i="13"/>
  <c r="H182" i="13"/>
  <c r="G182" i="13"/>
  <c r="E182" i="13"/>
  <c r="D182" i="13"/>
  <c r="C182" i="13"/>
  <c r="I180" i="13"/>
  <c r="H180" i="13"/>
  <c r="G180" i="13"/>
  <c r="E180" i="13"/>
  <c r="D180" i="13"/>
  <c r="C180" i="13"/>
  <c r="I178" i="13"/>
  <c r="H178" i="13"/>
  <c r="G178" i="13"/>
  <c r="E178" i="13"/>
  <c r="D178" i="13"/>
  <c r="C178" i="13"/>
  <c r="I172" i="13"/>
  <c r="H172" i="13"/>
  <c r="G172" i="13"/>
  <c r="E172" i="13"/>
  <c r="D172" i="13"/>
  <c r="C172" i="13"/>
  <c r="I163" i="13"/>
  <c r="H163" i="13"/>
  <c r="G163" i="13"/>
  <c r="E163" i="13"/>
  <c r="D163" i="13"/>
  <c r="C163" i="13"/>
  <c r="I155" i="13"/>
  <c r="H155" i="13"/>
  <c r="G155" i="13"/>
  <c r="E155" i="13"/>
  <c r="D155" i="13"/>
  <c r="C155" i="13"/>
  <c r="I116" i="13"/>
  <c r="H116" i="13"/>
  <c r="G116" i="13"/>
  <c r="E116" i="13"/>
  <c r="D116" i="13"/>
  <c r="C116" i="13"/>
  <c r="I40" i="13"/>
  <c r="H40" i="13"/>
  <c r="G40" i="13"/>
  <c r="E40" i="13"/>
  <c r="D40" i="13"/>
  <c r="C40" i="13"/>
  <c r="I38" i="13"/>
  <c r="H38" i="13"/>
  <c r="G38" i="13"/>
  <c r="E38" i="13"/>
  <c r="D38" i="13"/>
  <c r="C38" i="13"/>
  <c r="I33" i="13"/>
  <c r="H33" i="13"/>
  <c r="G33" i="13"/>
  <c r="E33" i="13"/>
  <c r="D33" i="13"/>
  <c r="C33" i="13"/>
  <c r="I182" i="12"/>
  <c r="H182" i="12"/>
  <c r="G182" i="12"/>
  <c r="E182" i="12"/>
  <c r="D182" i="12"/>
  <c r="C182" i="12"/>
  <c r="I180" i="12"/>
  <c r="H180" i="12"/>
  <c r="G180" i="12"/>
  <c r="E180" i="12"/>
  <c r="D180" i="12"/>
  <c r="C180" i="12"/>
  <c r="I178" i="12"/>
  <c r="H178" i="12"/>
  <c r="G178" i="12"/>
  <c r="E178" i="12"/>
  <c r="D178" i="12"/>
  <c r="C178" i="12"/>
  <c r="I172" i="12"/>
  <c r="H172" i="12"/>
  <c r="G172" i="12"/>
  <c r="E172" i="12"/>
  <c r="D172" i="12"/>
  <c r="C172" i="12"/>
  <c r="I163" i="12"/>
  <c r="H163" i="12"/>
  <c r="G163" i="12"/>
  <c r="E163" i="12"/>
  <c r="D163" i="12"/>
  <c r="C163" i="12"/>
  <c r="I155" i="12"/>
  <c r="H155" i="12"/>
  <c r="G155" i="12"/>
  <c r="E155" i="12"/>
  <c r="D155" i="12"/>
  <c r="C155" i="12"/>
  <c r="I116" i="12"/>
  <c r="H116" i="12"/>
  <c r="G116" i="12"/>
  <c r="E116" i="12"/>
  <c r="D116" i="12"/>
  <c r="C116" i="12"/>
  <c r="I40" i="12"/>
  <c r="H40" i="12"/>
  <c r="G40" i="12"/>
  <c r="E40" i="12"/>
  <c r="D40" i="12"/>
  <c r="C40" i="12"/>
  <c r="I38" i="12"/>
  <c r="H38" i="12"/>
  <c r="G38" i="12"/>
  <c r="E38" i="12"/>
  <c r="D38" i="12"/>
  <c r="C38" i="12"/>
  <c r="I33" i="12"/>
  <c r="H33" i="12"/>
  <c r="G33" i="12"/>
  <c r="E33" i="12"/>
  <c r="D33" i="12"/>
  <c r="C33" i="12"/>
  <c r="I182" i="11"/>
  <c r="H182" i="11"/>
  <c r="G182" i="11"/>
  <c r="E182" i="11"/>
  <c r="D182" i="11"/>
  <c r="C182" i="11"/>
  <c r="I180" i="11"/>
  <c r="H180" i="11"/>
  <c r="G180" i="11"/>
  <c r="E180" i="11"/>
  <c r="D180" i="11"/>
  <c r="C180" i="11"/>
  <c r="I178" i="11"/>
  <c r="H178" i="11"/>
  <c r="G178" i="11"/>
  <c r="E178" i="11"/>
  <c r="D178" i="11"/>
  <c r="C178" i="11"/>
  <c r="I172" i="11"/>
  <c r="H172" i="11"/>
  <c r="G172" i="11"/>
  <c r="E172" i="11"/>
  <c r="D172" i="11"/>
  <c r="C172" i="11"/>
  <c r="I163" i="11"/>
  <c r="H163" i="11"/>
  <c r="G163" i="11"/>
  <c r="E163" i="11"/>
  <c r="D163" i="11"/>
  <c r="C163" i="11"/>
  <c r="I155" i="11"/>
  <c r="H155" i="11"/>
  <c r="G155" i="11"/>
  <c r="E155" i="11"/>
  <c r="D155" i="11"/>
  <c r="C155" i="11"/>
  <c r="I116" i="11"/>
  <c r="H116" i="11"/>
  <c r="G116" i="11"/>
  <c r="E116" i="11"/>
  <c r="D116" i="11"/>
  <c r="C116" i="11"/>
  <c r="I40" i="11"/>
  <c r="H40" i="11"/>
  <c r="G40" i="11"/>
  <c r="E40" i="11"/>
  <c r="D40" i="11"/>
  <c r="C40" i="11"/>
  <c r="I38" i="11"/>
  <c r="H38" i="11"/>
  <c r="G38" i="11"/>
  <c r="E38" i="11"/>
  <c r="D38" i="11"/>
  <c r="C38" i="11"/>
  <c r="I33" i="11"/>
  <c r="H33" i="11"/>
  <c r="G33" i="11"/>
  <c r="E33" i="11"/>
  <c r="D33" i="11"/>
  <c r="C33" i="11"/>
  <c r="I182" i="10"/>
  <c r="H182" i="10"/>
  <c r="G182" i="10"/>
  <c r="E182" i="10"/>
  <c r="D182" i="10"/>
  <c r="C182" i="10"/>
  <c r="I180" i="10"/>
  <c r="H180" i="10"/>
  <c r="G180" i="10"/>
  <c r="E180" i="10"/>
  <c r="D180" i="10"/>
  <c r="C180" i="10"/>
  <c r="I178" i="10"/>
  <c r="H178" i="10"/>
  <c r="G178" i="10"/>
  <c r="E178" i="10"/>
  <c r="D178" i="10"/>
  <c r="C178" i="10"/>
  <c r="I172" i="10"/>
  <c r="H172" i="10"/>
  <c r="G172" i="10"/>
  <c r="E172" i="10"/>
  <c r="D172" i="10"/>
  <c r="C172" i="10"/>
  <c r="I163" i="10"/>
  <c r="H163" i="10"/>
  <c r="G163" i="10"/>
  <c r="E163" i="10"/>
  <c r="D163" i="10"/>
  <c r="C163" i="10"/>
  <c r="I155" i="10"/>
  <c r="H155" i="10"/>
  <c r="G155" i="10"/>
  <c r="E155" i="10"/>
  <c r="D155" i="10"/>
  <c r="C155" i="10"/>
  <c r="I116" i="10"/>
  <c r="H116" i="10"/>
  <c r="G116" i="10"/>
  <c r="E116" i="10"/>
  <c r="D116" i="10"/>
  <c r="C116" i="10"/>
  <c r="I40" i="10"/>
  <c r="H40" i="10"/>
  <c r="G40" i="10"/>
  <c r="E40" i="10"/>
  <c r="D40" i="10"/>
  <c r="C40" i="10"/>
  <c r="I38" i="10"/>
  <c r="H38" i="10"/>
  <c r="G38" i="10"/>
  <c r="E38" i="10"/>
  <c r="D38" i="10"/>
  <c r="C38" i="10"/>
  <c r="I33" i="10"/>
  <c r="H33" i="10"/>
  <c r="G33" i="10"/>
  <c r="E33" i="10"/>
  <c r="D33" i="10"/>
  <c r="C33" i="10"/>
  <c r="I182" i="9"/>
  <c r="H182" i="9"/>
  <c r="G182" i="9"/>
  <c r="E182" i="9"/>
  <c r="D182" i="9"/>
  <c r="C182" i="9"/>
  <c r="I180" i="9"/>
  <c r="H180" i="9"/>
  <c r="G180" i="9"/>
  <c r="E180" i="9"/>
  <c r="D180" i="9"/>
  <c r="C180" i="9"/>
  <c r="I178" i="9"/>
  <c r="H178" i="9"/>
  <c r="G178" i="9"/>
  <c r="E178" i="9"/>
  <c r="D178" i="9"/>
  <c r="C178" i="9"/>
  <c r="I172" i="9"/>
  <c r="H172" i="9"/>
  <c r="G172" i="9"/>
  <c r="E172" i="9"/>
  <c r="D172" i="9"/>
  <c r="C172" i="9"/>
  <c r="I163" i="9"/>
  <c r="H163" i="9"/>
  <c r="G163" i="9"/>
  <c r="E163" i="9"/>
  <c r="D163" i="9"/>
  <c r="C163" i="9"/>
  <c r="I155" i="9"/>
  <c r="H155" i="9"/>
  <c r="G155" i="9"/>
  <c r="E155" i="9"/>
  <c r="D155" i="9"/>
  <c r="C155" i="9"/>
  <c r="I116" i="9"/>
  <c r="H116" i="9"/>
  <c r="G116" i="9"/>
  <c r="E116" i="9"/>
  <c r="D116" i="9"/>
  <c r="C116" i="9"/>
  <c r="I40" i="9"/>
  <c r="H40" i="9"/>
  <c r="G40" i="9"/>
  <c r="E40" i="9"/>
  <c r="D40" i="9"/>
  <c r="C40" i="9"/>
  <c r="I38" i="9"/>
  <c r="H38" i="9"/>
  <c r="G38" i="9"/>
  <c r="E38" i="9"/>
  <c r="D38" i="9"/>
  <c r="C38" i="9"/>
  <c r="I33" i="9"/>
  <c r="H33" i="9"/>
  <c r="G33" i="9"/>
  <c r="E33" i="9"/>
  <c r="D33" i="9"/>
  <c r="C33" i="9"/>
  <c r="I182" i="8"/>
  <c r="H182" i="8"/>
  <c r="G182" i="8"/>
  <c r="E182" i="8"/>
  <c r="D182" i="8"/>
  <c r="C182" i="8"/>
  <c r="I180" i="8"/>
  <c r="H180" i="8"/>
  <c r="G180" i="8"/>
  <c r="E180" i="8"/>
  <c r="D180" i="8"/>
  <c r="C180" i="8"/>
  <c r="I178" i="8"/>
  <c r="H178" i="8"/>
  <c r="G178" i="8"/>
  <c r="E178" i="8"/>
  <c r="D178" i="8"/>
  <c r="C178" i="8"/>
  <c r="I172" i="8"/>
  <c r="H172" i="8"/>
  <c r="G172" i="8"/>
  <c r="E172" i="8"/>
  <c r="D172" i="8"/>
  <c r="C172" i="8"/>
  <c r="I163" i="8"/>
  <c r="H163" i="8"/>
  <c r="G163" i="8"/>
  <c r="E163" i="8"/>
  <c r="D163" i="8"/>
  <c r="C163" i="8"/>
  <c r="I155" i="8"/>
  <c r="H155" i="8"/>
  <c r="G155" i="8"/>
  <c r="E155" i="8"/>
  <c r="D155" i="8"/>
  <c r="C155" i="8"/>
  <c r="I116" i="8"/>
  <c r="H116" i="8"/>
  <c r="G116" i="8"/>
  <c r="E116" i="8"/>
  <c r="D116" i="8"/>
  <c r="C116" i="8"/>
  <c r="I40" i="8"/>
  <c r="H40" i="8"/>
  <c r="G40" i="8"/>
  <c r="E40" i="8"/>
  <c r="D40" i="8"/>
  <c r="C40" i="8"/>
  <c r="I38" i="8"/>
  <c r="H38" i="8"/>
  <c r="G38" i="8"/>
  <c r="E38" i="8"/>
  <c r="D38" i="8"/>
  <c r="C38" i="8"/>
  <c r="I33" i="8"/>
  <c r="H33" i="8"/>
  <c r="G33" i="8"/>
  <c r="E33" i="8"/>
  <c r="D33" i="8"/>
  <c r="C33" i="8"/>
  <c r="I182" i="7"/>
  <c r="H182" i="7"/>
  <c r="G182" i="7"/>
  <c r="E182" i="7"/>
  <c r="D182" i="7"/>
  <c r="C182" i="7"/>
  <c r="I180" i="7"/>
  <c r="H180" i="7"/>
  <c r="G180" i="7"/>
  <c r="E180" i="7"/>
  <c r="D180" i="7"/>
  <c r="C180" i="7"/>
  <c r="I178" i="7"/>
  <c r="H178" i="7"/>
  <c r="G178" i="7"/>
  <c r="E178" i="7"/>
  <c r="D178" i="7"/>
  <c r="C178" i="7"/>
  <c r="I172" i="7"/>
  <c r="H172" i="7"/>
  <c r="G172" i="7"/>
  <c r="E172" i="7"/>
  <c r="D172" i="7"/>
  <c r="C172" i="7"/>
  <c r="I163" i="7"/>
  <c r="H163" i="7"/>
  <c r="G163" i="7"/>
  <c r="E163" i="7"/>
  <c r="D163" i="7"/>
  <c r="C163" i="7"/>
  <c r="I155" i="7"/>
  <c r="H155" i="7"/>
  <c r="G155" i="7"/>
  <c r="E155" i="7"/>
  <c r="D155" i="7"/>
  <c r="C155" i="7"/>
  <c r="I116" i="7"/>
  <c r="H116" i="7"/>
  <c r="G116" i="7"/>
  <c r="E116" i="7"/>
  <c r="D116" i="7"/>
  <c r="C116" i="7"/>
  <c r="I40" i="7"/>
  <c r="H40" i="7"/>
  <c r="G40" i="7"/>
  <c r="E40" i="7"/>
  <c r="D40" i="7"/>
  <c r="C40" i="7"/>
  <c r="I38" i="7"/>
  <c r="H38" i="7"/>
  <c r="G38" i="7"/>
  <c r="E38" i="7"/>
  <c r="D38" i="7"/>
  <c r="C38" i="7"/>
  <c r="I33" i="7"/>
  <c r="H33" i="7"/>
  <c r="G33" i="7"/>
  <c r="E33" i="7"/>
  <c r="D33" i="7"/>
  <c r="C33" i="7"/>
  <c r="I182" i="6"/>
  <c r="H182" i="6"/>
  <c r="G182" i="6"/>
  <c r="E182" i="6"/>
  <c r="D182" i="6"/>
  <c r="C182" i="6"/>
  <c r="I180" i="6"/>
  <c r="H180" i="6"/>
  <c r="G180" i="6"/>
  <c r="E180" i="6"/>
  <c r="D180" i="6"/>
  <c r="C180" i="6"/>
  <c r="I178" i="6"/>
  <c r="H178" i="6"/>
  <c r="G178" i="6"/>
  <c r="E178" i="6"/>
  <c r="D178" i="6"/>
  <c r="C178" i="6"/>
  <c r="I172" i="6"/>
  <c r="H172" i="6"/>
  <c r="G172" i="6"/>
  <c r="E172" i="6"/>
  <c r="D172" i="6"/>
  <c r="C172" i="6"/>
  <c r="I163" i="6"/>
  <c r="H163" i="6"/>
  <c r="G163" i="6"/>
  <c r="E163" i="6"/>
  <c r="D163" i="6"/>
  <c r="C163" i="6"/>
  <c r="I155" i="6"/>
  <c r="H155" i="6"/>
  <c r="G155" i="6"/>
  <c r="E155" i="6"/>
  <c r="D155" i="6"/>
  <c r="C155" i="6"/>
  <c r="I116" i="6"/>
  <c r="H116" i="6"/>
  <c r="G116" i="6"/>
  <c r="E116" i="6"/>
  <c r="D116" i="6"/>
  <c r="C116" i="6"/>
  <c r="I40" i="6"/>
  <c r="H40" i="6"/>
  <c r="G40" i="6"/>
  <c r="E40" i="6"/>
  <c r="D40" i="6"/>
  <c r="C40" i="6"/>
  <c r="I38" i="6"/>
  <c r="H38" i="6"/>
  <c r="G38" i="6"/>
  <c r="E38" i="6"/>
  <c r="D38" i="6"/>
  <c r="C38" i="6"/>
  <c r="I33" i="6"/>
  <c r="H33" i="6"/>
  <c r="G33" i="6"/>
  <c r="E33" i="6"/>
  <c r="D33" i="6"/>
  <c r="C33" i="6"/>
  <c r="I182" i="5"/>
  <c r="H182" i="5"/>
  <c r="G182" i="5"/>
  <c r="E182" i="5"/>
  <c r="D182" i="5"/>
  <c r="C182" i="5"/>
  <c r="I180" i="5"/>
  <c r="H180" i="5"/>
  <c r="G180" i="5"/>
  <c r="E180" i="5"/>
  <c r="D180" i="5"/>
  <c r="C180" i="5"/>
  <c r="I178" i="5"/>
  <c r="H178" i="5"/>
  <c r="G178" i="5"/>
  <c r="E178" i="5"/>
  <c r="D178" i="5"/>
  <c r="C178" i="5"/>
  <c r="I172" i="5"/>
  <c r="H172" i="5"/>
  <c r="G172" i="5"/>
  <c r="E172" i="5"/>
  <c r="D172" i="5"/>
  <c r="C172" i="5"/>
  <c r="I163" i="5"/>
  <c r="H163" i="5"/>
  <c r="G163" i="5"/>
  <c r="E163" i="5"/>
  <c r="D163" i="5"/>
  <c r="C163" i="5"/>
  <c r="I155" i="5"/>
  <c r="H155" i="5"/>
  <c r="G155" i="5"/>
  <c r="E155" i="5"/>
  <c r="D155" i="5"/>
  <c r="C155" i="5"/>
  <c r="I116" i="5"/>
  <c r="H116" i="5"/>
  <c r="G116" i="5"/>
  <c r="E116" i="5"/>
  <c r="D116" i="5"/>
  <c r="C116" i="5"/>
  <c r="I40" i="5"/>
  <c r="H40" i="5"/>
  <c r="G40" i="5"/>
  <c r="E40" i="5"/>
  <c r="D40" i="5"/>
  <c r="C40" i="5"/>
  <c r="I38" i="5"/>
  <c r="H38" i="5"/>
  <c r="G38" i="5"/>
  <c r="E38" i="5"/>
  <c r="D38" i="5"/>
  <c r="C38" i="5"/>
  <c r="I33" i="5"/>
  <c r="H33" i="5"/>
  <c r="G33" i="5"/>
  <c r="E33" i="5"/>
  <c r="D33" i="5"/>
  <c r="C33" i="5"/>
  <c r="I182" i="4"/>
  <c r="H182" i="4"/>
  <c r="G182" i="4"/>
  <c r="E182" i="4"/>
  <c r="D182" i="4"/>
  <c r="C182" i="4"/>
  <c r="I180" i="4"/>
  <c r="H180" i="4"/>
  <c r="G180" i="4"/>
  <c r="E180" i="4"/>
  <c r="D180" i="4"/>
  <c r="C180" i="4"/>
  <c r="I178" i="4"/>
  <c r="H178" i="4"/>
  <c r="G178" i="4"/>
  <c r="E178" i="4"/>
  <c r="D178" i="4"/>
  <c r="C178" i="4"/>
  <c r="I172" i="4"/>
  <c r="H172" i="4"/>
  <c r="G172" i="4"/>
  <c r="E172" i="4"/>
  <c r="D172" i="4"/>
  <c r="C172" i="4"/>
  <c r="I163" i="4"/>
  <c r="H163" i="4"/>
  <c r="G163" i="4"/>
  <c r="E163" i="4"/>
  <c r="D163" i="4"/>
  <c r="C163" i="4"/>
  <c r="I155" i="4"/>
  <c r="H155" i="4"/>
  <c r="G155" i="4"/>
  <c r="E155" i="4"/>
  <c r="D155" i="4"/>
  <c r="C155" i="4"/>
  <c r="I116" i="4"/>
  <c r="H116" i="4"/>
  <c r="G116" i="4"/>
  <c r="E116" i="4"/>
  <c r="D116" i="4"/>
  <c r="C116" i="4"/>
  <c r="I40" i="4"/>
  <c r="H40" i="4"/>
  <c r="G40" i="4"/>
  <c r="E40" i="4"/>
  <c r="D40" i="4"/>
  <c r="C40" i="4"/>
  <c r="I38" i="4"/>
  <c r="H38" i="4"/>
  <c r="G38" i="4"/>
  <c r="E38" i="4"/>
  <c r="D38" i="4"/>
  <c r="C38" i="4"/>
  <c r="I33" i="4"/>
  <c r="H33" i="4"/>
  <c r="G33" i="4"/>
  <c r="E33" i="4"/>
  <c r="D33" i="4"/>
  <c r="C33" i="4"/>
  <c r="I182" i="3"/>
  <c r="H182" i="3"/>
  <c r="G182" i="3"/>
  <c r="E182" i="3"/>
  <c r="D182" i="3"/>
  <c r="C182" i="3"/>
  <c r="I180" i="3"/>
  <c r="H180" i="3"/>
  <c r="G180" i="3"/>
  <c r="E180" i="3"/>
  <c r="D180" i="3"/>
  <c r="C180" i="3"/>
  <c r="I178" i="3"/>
  <c r="H178" i="3"/>
  <c r="G178" i="3"/>
  <c r="E178" i="3"/>
  <c r="D178" i="3"/>
  <c r="C178" i="3"/>
  <c r="I172" i="3"/>
  <c r="H172" i="3"/>
  <c r="G172" i="3"/>
  <c r="E172" i="3"/>
  <c r="D172" i="3"/>
  <c r="C172" i="3"/>
  <c r="I163" i="3"/>
  <c r="H163" i="3"/>
  <c r="G163" i="3"/>
  <c r="E163" i="3"/>
  <c r="D163" i="3"/>
  <c r="C163" i="3"/>
  <c r="I155" i="3"/>
  <c r="H155" i="3"/>
  <c r="G155" i="3"/>
  <c r="E155" i="3"/>
  <c r="D155" i="3"/>
  <c r="C155" i="3"/>
  <c r="I116" i="3"/>
  <c r="H116" i="3"/>
  <c r="G116" i="3"/>
  <c r="E116" i="3"/>
  <c r="D116" i="3"/>
  <c r="C116" i="3"/>
  <c r="I40" i="3"/>
  <c r="H40" i="3"/>
  <c r="G40" i="3"/>
  <c r="E40" i="3"/>
  <c r="D40" i="3"/>
  <c r="C40" i="3"/>
  <c r="I38" i="3"/>
  <c r="H38" i="3"/>
  <c r="G38" i="3"/>
  <c r="E38" i="3"/>
  <c r="D38" i="3"/>
  <c r="C38" i="3"/>
  <c r="I33" i="3"/>
  <c r="H33" i="3"/>
  <c r="G33" i="3"/>
  <c r="E33" i="3"/>
  <c r="D33" i="3"/>
  <c r="C33" i="3"/>
  <c r="I182" i="2"/>
  <c r="H182" i="2"/>
  <c r="G182" i="2"/>
  <c r="E182" i="2"/>
  <c r="D182" i="2"/>
  <c r="C182" i="2"/>
  <c r="I180" i="2"/>
  <c r="H180" i="2"/>
  <c r="G180" i="2"/>
  <c r="E180" i="2"/>
  <c r="D180" i="2"/>
  <c r="C180" i="2"/>
  <c r="I178" i="2"/>
  <c r="H178" i="2"/>
  <c r="G178" i="2"/>
  <c r="E178" i="2"/>
  <c r="D178" i="2"/>
  <c r="C178" i="2"/>
  <c r="I172" i="2"/>
  <c r="H172" i="2"/>
  <c r="G172" i="2"/>
  <c r="E172" i="2"/>
  <c r="D172" i="2"/>
  <c r="C172" i="2"/>
  <c r="I163" i="2"/>
  <c r="H163" i="2"/>
  <c r="G163" i="2"/>
  <c r="E163" i="2"/>
  <c r="D163" i="2"/>
  <c r="C163" i="2"/>
  <c r="I155" i="2"/>
  <c r="H155" i="2"/>
  <c r="G155" i="2"/>
  <c r="E155" i="2"/>
  <c r="D155" i="2"/>
  <c r="C155" i="2"/>
  <c r="I116" i="2"/>
  <c r="H116" i="2"/>
  <c r="G116" i="2"/>
  <c r="E116" i="2"/>
  <c r="D116" i="2"/>
  <c r="C116" i="2"/>
  <c r="I40" i="2"/>
  <c r="H40" i="2"/>
  <c r="G40" i="2"/>
  <c r="E40" i="2"/>
  <c r="D40" i="2"/>
  <c r="C40" i="2"/>
  <c r="I38" i="2"/>
  <c r="H38" i="2"/>
  <c r="G38" i="2"/>
  <c r="E38" i="2"/>
  <c r="D38" i="2"/>
  <c r="C38" i="2"/>
  <c r="I33" i="2"/>
  <c r="H33" i="2"/>
  <c r="G33" i="2"/>
  <c r="E33" i="2"/>
  <c r="D33" i="2"/>
  <c r="C33" i="2"/>
</calcChain>
</file>

<file path=xl/sharedStrings.xml><?xml version="1.0" encoding="utf-8"?>
<sst xmlns="http://schemas.openxmlformats.org/spreadsheetml/2006/main" count="4735" uniqueCount="209">
  <si>
    <t>OmsorgsCompagniet i Norden AB</t>
  </si>
  <si>
    <t>Söderort</t>
  </si>
  <si>
    <t>Från:</t>
  </si>
  <si>
    <t>Till:</t>
  </si>
  <si>
    <t>Konto</t>
  </si>
  <si>
    <t>Benämning</t>
  </si>
  <si>
    <t>Månadens resultat</t>
  </si>
  <si>
    <t>Fg månads resultat</t>
  </si>
  <si>
    <t>Differens</t>
  </si>
  <si>
    <t>Ack resultat</t>
  </si>
  <si>
    <t>Ack resultat fg år</t>
  </si>
  <si>
    <t>Intäkter</t>
  </si>
  <si>
    <t>Intäkter Assistansen</t>
  </si>
  <si>
    <t>Intäkter LSS</t>
  </si>
  <si>
    <t>Intäkter Sjuklöner</t>
  </si>
  <si>
    <t>Intäkter adminkostnad</t>
  </si>
  <si>
    <t>Hemtjänst Västerås</t>
  </si>
  <si>
    <t>Hemtjänst Nacka</t>
  </si>
  <si>
    <t>Boendestöd Nacka</t>
  </si>
  <si>
    <t>Intäkter hemtjänsten Jönköping</t>
  </si>
  <si>
    <t>Intäkter Ledsagning</t>
  </si>
  <si>
    <t>Intäkter Boendestöd</t>
  </si>
  <si>
    <t>Upplupna intäkter Assistans</t>
  </si>
  <si>
    <t>Koncerninterna intäkter 25 % moms</t>
  </si>
  <si>
    <t>Koncerninterna intäkter momsfri - S&amp;B, Storstaden, OC Akade</t>
  </si>
  <si>
    <t>Intäkter Hushållsnära tjänster</t>
  </si>
  <si>
    <t>Försäljn tjänst 25% sv</t>
  </si>
  <si>
    <t>Försäljn tjänst 6% sv</t>
  </si>
  <si>
    <t>Försäljn tjänst sv momsfri</t>
  </si>
  <si>
    <t>Intäkter VP kriminalvården</t>
  </si>
  <si>
    <t>Intäkter VP-skyddatboende</t>
  </si>
  <si>
    <t>Intäkter hyra</t>
  </si>
  <si>
    <t>Öres- och kronutjämning</t>
  </si>
  <si>
    <t>Hyresintäkter</t>
  </si>
  <si>
    <t>Återvunna kundförluster</t>
  </si>
  <si>
    <t>Försäkringsersättningar</t>
  </si>
  <si>
    <t>Påminnelseavgift</t>
  </si>
  <si>
    <t>Summa intäkter</t>
  </si>
  <si>
    <t>Rörelsens kostnader</t>
  </si>
  <si>
    <t>Inköp materiel och varor</t>
  </si>
  <si>
    <t>Underleverantörer</t>
  </si>
  <si>
    <t>Summa rörelsens kostnader</t>
  </si>
  <si>
    <t>Bruttovinst</t>
  </si>
  <si>
    <t>Externa kostnader</t>
  </si>
  <si>
    <t>Lokalhyra</t>
  </si>
  <si>
    <t>Hyra garage/p-plats</t>
  </si>
  <si>
    <t>El hyrd lokal</t>
  </si>
  <si>
    <t>Städning, renhållning</t>
  </si>
  <si>
    <t>Renhålln och städning</t>
  </si>
  <si>
    <t>Rep och underhåll fastighet</t>
  </si>
  <si>
    <t>Hyra inventarier</t>
  </si>
  <si>
    <t>El för drift</t>
  </si>
  <si>
    <t>Förbrukningsinventarier</t>
  </si>
  <si>
    <t>Programvaror</t>
  </si>
  <si>
    <t>Förbrukningsmaterial</t>
  </si>
  <si>
    <t>Omkost,ass/avlö/ledsagning</t>
  </si>
  <si>
    <t>Omk avlö/ledsagning</t>
  </si>
  <si>
    <t>Omkostnader boendestöd</t>
  </si>
  <si>
    <t>Omkostnader Kriminalvården</t>
  </si>
  <si>
    <t>Omkostander Skyddat boende</t>
  </si>
  <si>
    <t>Resor-omkostnader</t>
  </si>
  <si>
    <t>Elektronik-omkostnader-assistansen</t>
  </si>
  <si>
    <t>Omk-jourrum-assistansen</t>
  </si>
  <si>
    <t>Arbetskläder o skyddsmtrl</t>
  </si>
  <si>
    <t>Reparation och underhåll</t>
  </si>
  <si>
    <t>Parkeringsböter</t>
  </si>
  <si>
    <t>Drivmedel personbilar</t>
  </si>
  <si>
    <t>Skatt försäkr personbilar</t>
  </si>
  <si>
    <t>Reparation personbilar</t>
  </si>
  <si>
    <t>Parkeringsavgift</t>
  </si>
  <si>
    <t>Leasingavg personbilar</t>
  </si>
  <si>
    <t>Trängselskatt</t>
  </si>
  <si>
    <t>Övriga bilkostnader</t>
  </si>
  <si>
    <t>Övr transportmedel</t>
  </si>
  <si>
    <t>Resekostnader</t>
  </si>
  <si>
    <t>Annonsering</t>
  </si>
  <si>
    <t>Reklamtrycksaker</t>
  </si>
  <si>
    <t>Sponsring</t>
  </si>
  <si>
    <t>Utställning och mässor</t>
  </si>
  <si>
    <t>Mat för boende</t>
  </si>
  <si>
    <t>Kontokortsavgifter</t>
  </si>
  <si>
    <t>Inkasso och KMF-avgifter</t>
  </si>
  <si>
    <t>Repr avdr.gill</t>
  </si>
  <si>
    <t>Repr ej avdr.gill</t>
  </si>
  <si>
    <t>Kontorsmaterial</t>
  </si>
  <si>
    <t>Datakostnader</t>
  </si>
  <si>
    <t>Inköp av Mobiler</t>
  </si>
  <si>
    <t>Internet</t>
  </si>
  <si>
    <t>Telefon</t>
  </si>
  <si>
    <t>Mobiltelefon</t>
  </si>
  <si>
    <t>Datakommunikation</t>
  </si>
  <si>
    <t>IT kostnader/Support</t>
  </si>
  <si>
    <t>Porto</t>
  </si>
  <si>
    <t>Företagsförsäkringar</t>
  </si>
  <si>
    <t>Självrisker</t>
  </si>
  <si>
    <t>Kundförluster</t>
  </si>
  <si>
    <t>Kostnader för bevakning och larm</t>
  </si>
  <si>
    <t>Revisionsarvode</t>
  </si>
  <si>
    <t>Övr förvaltningskostnader</t>
  </si>
  <si>
    <t>Redovisningstjänster</t>
  </si>
  <si>
    <t>Konsultarvoden</t>
  </si>
  <si>
    <t>Konsultarvode inom koncernen</t>
  </si>
  <si>
    <t>Bankkostnader</t>
  </si>
  <si>
    <t>Advokatkostnader</t>
  </si>
  <si>
    <t>Övr främmande tjänster</t>
  </si>
  <si>
    <t>Administrations kostnader</t>
  </si>
  <si>
    <t>Administrations intäkter</t>
  </si>
  <si>
    <t>Inhyrd personal</t>
  </si>
  <si>
    <t>Tidningar, facklitteratur</t>
  </si>
  <si>
    <t>Föreningsavg avdr gill</t>
  </si>
  <si>
    <t>Föreningsavg ej avdr gill</t>
  </si>
  <si>
    <t>Övriga kostnader</t>
  </si>
  <si>
    <t>Övr ej avdr gill kostn</t>
  </si>
  <si>
    <t>Lämnade bidrag och gåvor</t>
  </si>
  <si>
    <t>Ingående moms blandad verksamh.</t>
  </si>
  <si>
    <t>Mat och fickpengar Kriminalvården</t>
  </si>
  <si>
    <t>PWC-Konsultation</t>
  </si>
  <si>
    <t>Summa externa kostnader</t>
  </si>
  <si>
    <t>Personalkostnader</t>
  </si>
  <si>
    <t>Timlön kollektivanställda</t>
  </si>
  <si>
    <t>OB Lön timavl och månadsavlönade</t>
  </si>
  <si>
    <t>Månadslön kollektivanställda</t>
  </si>
  <si>
    <t>Jour ersättning</t>
  </si>
  <si>
    <t>Beredskap</t>
  </si>
  <si>
    <t>Sjuklön koll månadsavlönad dag 1-14</t>
  </si>
  <si>
    <t>Sjuklön koll timavlönade</t>
  </si>
  <si>
    <t>Semesterlöner till kollektivanställda</t>
  </si>
  <si>
    <t>Semesterlön koll.timanställda</t>
  </si>
  <si>
    <t>Förändr sem löneskuld</t>
  </si>
  <si>
    <t>Lön tjänstemän</t>
  </si>
  <si>
    <t>Lön företagsledare</t>
  </si>
  <si>
    <t>Sjuklön tjänstemän</t>
  </si>
  <si>
    <t>Semesterlön tjänstemän</t>
  </si>
  <si>
    <t>Kontanta extra ersättn</t>
  </si>
  <si>
    <t>Skattefria trakt Sverige</t>
  </si>
  <si>
    <t>Skattefria traktamenten, utlandet</t>
  </si>
  <si>
    <t>Skattefri bilersättning</t>
  </si>
  <si>
    <t>Skattepl bilersättning</t>
  </si>
  <si>
    <t>Övriga kostnadsersättningar</t>
  </si>
  <si>
    <t>Resekostn.ers mot utlägg</t>
  </si>
  <si>
    <t>Motkontering av förmån</t>
  </si>
  <si>
    <t>Indiv pensionsförsäkring</t>
  </si>
  <si>
    <t>Arbetsgivaravgifter</t>
  </si>
  <si>
    <t>Soc.avgifter semesterlön</t>
  </si>
  <si>
    <t>Särsk löneskatt pensionsk</t>
  </si>
  <si>
    <t>AMF enl avtal</t>
  </si>
  <si>
    <t>Personalförsäkringar</t>
  </si>
  <si>
    <t>Utbildning</t>
  </si>
  <si>
    <t>Sjuk- och hälsovård</t>
  </si>
  <si>
    <t>Personalrepresentation</t>
  </si>
  <si>
    <t>Personalep. ej avdr.gill</t>
  </si>
  <si>
    <t>Övr personalkostnader</t>
  </si>
  <si>
    <t>Erhållna lönebidrag</t>
  </si>
  <si>
    <t>Friskvårdsersättning</t>
  </si>
  <si>
    <t>Summa personalkostnader</t>
  </si>
  <si>
    <t>Avskrivningar</t>
  </si>
  <si>
    <t>Avskrivn arbetsmaskiner</t>
  </si>
  <si>
    <t>Avskrivn inventarier</t>
  </si>
  <si>
    <t>Avskrivning inventarier Vårberg speciallösning</t>
  </si>
  <si>
    <t>Avskrivning ombyggning (bilskolan)</t>
  </si>
  <si>
    <t>Summa avskrivningar</t>
  </si>
  <si>
    <t>Finansiella kostnader</t>
  </si>
  <si>
    <t>Ränteintäkter</t>
  </si>
  <si>
    <t>Skattefria ränteintäkter</t>
  </si>
  <si>
    <t>Räntekostnader</t>
  </si>
  <si>
    <t>Räntekostnader levskulder</t>
  </si>
  <si>
    <t>Kostnadsränta skattegirot</t>
  </si>
  <si>
    <t>Summa finansiella kostnader</t>
  </si>
  <si>
    <t>Bokslutsdispositioner</t>
  </si>
  <si>
    <t>Lämnade koncernbidrag</t>
  </si>
  <si>
    <t>Redovisat resultat</t>
  </si>
  <si>
    <t>Summa bokslutsdispositioner</t>
  </si>
  <si>
    <t>Summa kostnader</t>
  </si>
  <si>
    <t>Resultat</t>
  </si>
  <si>
    <t>Assistans Stockholm</t>
  </si>
  <si>
    <t>1002 B</t>
  </si>
  <si>
    <t>Assistans United</t>
  </si>
  <si>
    <t>Ledsagning/avlösning</t>
  </si>
  <si>
    <t>Boendestöd</t>
  </si>
  <si>
    <t>1005 B</t>
  </si>
  <si>
    <t>Speciallösning</t>
  </si>
  <si>
    <t>1005 E</t>
  </si>
  <si>
    <t>Boendestöd hemlöshet</t>
  </si>
  <si>
    <t>1005 F</t>
  </si>
  <si>
    <t>Boendestöd/vändpunkt</t>
  </si>
  <si>
    <t>1005 G</t>
  </si>
  <si>
    <t>Personligt ombud hem</t>
  </si>
  <si>
    <t>1005 K</t>
  </si>
  <si>
    <t>Kriminalvården/VP</t>
  </si>
  <si>
    <t>1005 S</t>
  </si>
  <si>
    <t>Skyddat boende</t>
  </si>
  <si>
    <t>Allmänna</t>
  </si>
  <si>
    <t>1007 A</t>
  </si>
  <si>
    <t>Verksamhetsledning</t>
  </si>
  <si>
    <t>1007 B</t>
  </si>
  <si>
    <t>1007 E</t>
  </si>
  <si>
    <t>Admin F</t>
  </si>
  <si>
    <t>Vällingby Hemtjänst</t>
  </si>
  <si>
    <t>Västerås hemtjänst</t>
  </si>
  <si>
    <t>Rågsved (anv ej)</t>
  </si>
  <si>
    <t>United/anhörig</t>
  </si>
  <si>
    <t>Assistans Malmö</t>
  </si>
  <si>
    <t>Assistans Västerås</t>
  </si>
  <si>
    <t>Assistans syd</t>
  </si>
  <si>
    <t>Assistans Falun</t>
  </si>
  <si>
    <t>Assistans Jönköping</t>
  </si>
  <si>
    <t>Htj  Jönköping</t>
  </si>
  <si>
    <t>Hushållsn. Jönköping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</si>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</sst>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,;[Red]\-#\ ##0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A9AF-6B0B-4066-AD3A-A44250A16760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1001</v>
      </c>
      <c r="D1" t="s">
        <v>1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73C1-75AB-4FF8-8AFF-C50B33513AFE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8.1406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187</v>
      </c>
      <c r="D1" t="s">
        <v>188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162280</v>
      </c>
      <c r="I24" s="2">
        <v>-162280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162280</v>
      </c>
      <c r="I33" s="2">
        <f>SUM(I8:I32)</f>
        <v>-162280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162280</v>
      </c>
      <c r="I40" s="2">
        <f>I33+I38</f>
        <v>-162280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-470</v>
      </c>
      <c r="I57" s="2">
        <v>470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-1262</v>
      </c>
      <c r="I73" s="2">
        <v>1262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-6041.66</v>
      </c>
      <c r="I77" s="2">
        <v>6041.66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-37523</v>
      </c>
      <c r="I95" s="2">
        <v>37523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-1760</v>
      </c>
      <c r="I104" s="2">
        <v>1760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-47056.66</v>
      </c>
      <c r="I116" s="2">
        <f>SUM(I43:I115)</f>
        <v>47056.66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-47056.66</v>
      </c>
      <c r="I180" s="2">
        <f>SUM(I116+I155+I163+I172+I178)</f>
        <v>47056.66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115223.34</v>
      </c>
      <c r="I182" s="2">
        <f>I40+I180</f>
        <v>-115223.34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5700-9BD6-4A17-BCCD-AC591D266FB2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189</v>
      </c>
      <c r="D1" t="s">
        <v>190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120425</v>
      </c>
      <c r="I10" s="2">
        <v>-120425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101830</v>
      </c>
      <c r="I24" s="2">
        <v>-101830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0.14000000000000001</v>
      </c>
      <c r="I28" s="2">
        <v>-0.14000000000000001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222255.14</v>
      </c>
      <c r="I33" s="2">
        <f>SUM(I8:I32)</f>
        <v>-222255.14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222255.14</v>
      </c>
      <c r="I40" s="2">
        <f>I33+I38</f>
        <v>-222255.14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-33000</v>
      </c>
      <c r="I43" s="2">
        <v>33000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-1492.4</v>
      </c>
      <c r="I53" s="2">
        <v>1492.4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-586.53</v>
      </c>
      <c r="I56" s="2">
        <v>586.53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-8880</v>
      </c>
      <c r="I104" s="2">
        <v>8880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-43958.93</v>
      </c>
      <c r="I116" s="2">
        <f>SUM(I43:I115)</f>
        <v>43958.93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1135.1500000000001</v>
      </c>
      <c r="I121" s="2">
        <v>-1135.1500000000001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-26476.26</v>
      </c>
      <c r="I122" s="2">
        <v>26476.26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1125</v>
      </c>
      <c r="I123" s="2">
        <v>-1125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-7020</v>
      </c>
      <c r="I129" s="2">
        <v>7020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-7608.69</v>
      </c>
      <c r="I143" s="2">
        <v>7608.69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-2205.69</v>
      </c>
      <c r="I144" s="2">
        <v>2205.69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-41050.49</v>
      </c>
      <c r="I155" s="2">
        <f>SUM(I120:I154)</f>
        <v>41050.49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-85009.42</v>
      </c>
      <c r="I180" s="2">
        <f>SUM(I116+I155+I163+I172+I178)</f>
        <v>85009.42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137245.72000000003</v>
      </c>
      <c r="I182" s="2">
        <f>I40+I180</f>
        <v>-137245.72000000003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2B74-CAA7-4FDD-AFFF-CC1C29351037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1007</v>
      </c>
      <c r="D1" t="s">
        <v>191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6399</v>
      </c>
      <c r="I10" s="2">
        <v>-6399</v>
      </c>
    </row>
    <row r="11" spans="1:9" x14ac:dyDescent="0.25">
      <c r="A11">
        <v>3013</v>
      </c>
      <c r="B11" t="s">
        <v>15</v>
      </c>
      <c r="C11" s="2">
        <v>166087.99999999997</v>
      </c>
      <c r="D11" s="2">
        <v>157931.19999999998</v>
      </c>
      <c r="E11" s="2">
        <v>8156.7999999999884</v>
      </c>
      <c r="F11" s="2"/>
      <c r="G11" s="2">
        <v>734496.00000000012</v>
      </c>
      <c r="H11" s="2">
        <v>959828.98999999987</v>
      </c>
      <c r="I11" s="2">
        <v>-225332.98999999976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26480</v>
      </c>
      <c r="I13" s="2">
        <v>-26480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32124.33</v>
      </c>
      <c r="D20" s="2">
        <v>42925</v>
      </c>
      <c r="E20" s="2">
        <v>-10800.669999999998</v>
      </c>
      <c r="F20" s="2"/>
      <c r="G20" s="2">
        <v>297971.26</v>
      </c>
      <c r="H20" s="2">
        <v>651680.62</v>
      </c>
      <c r="I20" s="2">
        <v>-353709.36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14825</v>
      </c>
      <c r="H22" s="2">
        <v>86285</v>
      </c>
      <c r="I22" s="2">
        <v>-71460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160471</v>
      </c>
      <c r="I24" s="2">
        <v>-160471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9500</v>
      </c>
      <c r="D27" s="2">
        <v>21700</v>
      </c>
      <c r="E27" s="2">
        <v>-12200</v>
      </c>
      <c r="F27" s="2"/>
      <c r="G27" s="2">
        <v>73100</v>
      </c>
      <c r="H27" s="2">
        <v>121760</v>
      </c>
      <c r="I27" s="2">
        <v>-48660</v>
      </c>
    </row>
    <row r="28" spans="1:9" x14ac:dyDescent="0.25">
      <c r="A28">
        <v>3740</v>
      </c>
      <c r="B28" t="s">
        <v>32</v>
      </c>
      <c r="C28" s="2">
        <v>0.94000000000000006</v>
      </c>
      <c r="D28" s="2">
        <v>7.83</v>
      </c>
      <c r="E28" s="2">
        <v>-6.89</v>
      </c>
      <c r="F28" s="2"/>
      <c r="G28" s="2">
        <v>8.08</v>
      </c>
      <c r="H28" s="2">
        <v>1.5</v>
      </c>
      <c r="I28" s="2">
        <v>6.58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35454.410000000003</v>
      </c>
      <c r="I30" s="2">
        <v>-35454.410000000003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-110</v>
      </c>
      <c r="I32" s="2">
        <v>110</v>
      </c>
    </row>
    <row r="33" spans="1:9" x14ac:dyDescent="0.25">
      <c r="B33" t="s">
        <v>37</v>
      </c>
      <c r="C33" s="2">
        <f>SUM(C8:C32)</f>
        <v>207713.26999999996</v>
      </c>
      <c r="D33" s="2">
        <f>SUM(D8:D32)</f>
        <v>222564.02999999997</v>
      </c>
      <c r="E33" s="2">
        <f>SUM(E8:E32)</f>
        <v>-14850.760000000009</v>
      </c>
      <c r="F33" s="2"/>
      <c r="G33" s="2">
        <f>SUM(G8:G32)</f>
        <v>1120400.3400000003</v>
      </c>
      <c r="H33" s="2">
        <f>SUM(H8:H32)</f>
        <v>2048250.5199999998</v>
      </c>
      <c r="I33" s="2">
        <f>SUM(I8:I32)</f>
        <v>-927850.17999999982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207713.26999999996</v>
      </c>
      <c r="D40" s="2">
        <f>D33+D38</f>
        <v>222564.02999999997</v>
      </c>
      <c r="E40" s="2">
        <f>E33+E38</f>
        <v>-14850.760000000009</v>
      </c>
      <c r="F40" s="2"/>
      <c r="G40" s="2">
        <f>G33+G38</f>
        <v>1120400.3400000003</v>
      </c>
      <c r="H40" s="2">
        <f>H33+H38</f>
        <v>2048250.5199999998</v>
      </c>
      <c r="I40" s="2">
        <f>I33+I38</f>
        <v>-927850.17999999982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-120051.66</v>
      </c>
      <c r="D43" s="2">
        <v>-137731.66999999998</v>
      </c>
      <c r="E43" s="2">
        <v>17680.00999999998</v>
      </c>
      <c r="F43" s="2"/>
      <c r="G43" s="2">
        <v>-569021.31999999995</v>
      </c>
      <c r="H43" s="2">
        <v>-130191.34000000003</v>
      </c>
      <c r="I43" s="2">
        <v>-438829.97999999992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-8695</v>
      </c>
      <c r="I44" s="2">
        <v>8695</v>
      </c>
    </row>
    <row r="45" spans="1:9" x14ac:dyDescent="0.25">
      <c r="A45">
        <v>5020</v>
      </c>
      <c r="B45" t="s">
        <v>46</v>
      </c>
      <c r="C45" s="2">
        <v>-3930</v>
      </c>
      <c r="D45" s="2">
        <v>-2999</v>
      </c>
      <c r="E45" s="2">
        <v>-931</v>
      </c>
      <c r="F45" s="2"/>
      <c r="G45" s="2">
        <v>-22959.14</v>
      </c>
      <c r="H45" s="2">
        <v>-15416.95</v>
      </c>
      <c r="I45" s="2">
        <v>-7542.1899999999987</v>
      </c>
    </row>
    <row r="46" spans="1:9" x14ac:dyDescent="0.25">
      <c r="A46">
        <v>5060</v>
      </c>
      <c r="B46" t="s">
        <v>47</v>
      </c>
      <c r="C46" s="2">
        <v>-5621.21</v>
      </c>
      <c r="D46" s="2">
        <v>-2112.6799999999998</v>
      </c>
      <c r="E46" s="2">
        <v>-3508.53</v>
      </c>
      <c r="F46" s="2"/>
      <c r="G46" s="2">
        <v>-18046.55</v>
      </c>
      <c r="H46" s="2">
        <v>-55643</v>
      </c>
      <c r="I46" s="2">
        <v>37596.449999999997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-811.25</v>
      </c>
      <c r="D49" s="2">
        <v>-811.25</v>
      </c>
      <c r="E49" s="2">
        <v>0</v>
      </c>
      <c r="F49" s="2"/>
      <c r="G49" s="2">
        <v>-4056.25</v>
      </c>
      <c r="H49" s="2">
        <v>-24552.07</v>
      </c>
      <c r="I49" s="2">
        <v>20495.82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15125</v>
      </c>
      <c r="D51" s="2">
        <v>-11008</v>
      </c>
      <c r="E51" s="2">
        <v>26133</v>
      </c>
      <c r="F51" s="2"/>
      <c r="G51" s="2">
        <v>-8769.5</v>
      </c>
      <c r="H51" s="2">
        <v>-98885.2</v>
      </c>
      <c r="I51" s="2">
        <v>90115.7</v>
      </c>
    </row>
    <row r="52" spans="1:9" x14ac:dyDescent="0.25">
      <c r="A52">
        <v>5420</v>
      </c>
      <c r="B52" t="s">
        <v>53</v>
      </c>
      <c r="C52" s="2">
        <v>-18453.75</v>
      </c>
      <c r="D52" s="2">
        <v>-18453.739999999998</v>
      </c>
      <c r="E52" s="2">
        <v>-1.0000000002037268E-2</v>
      </c>
      <c r="F52" s="2"/>
      <c r="G52" s="2">
        <v>-114034.6</v>
      </c>
      <c r="H52" s="2">
        <v>-106610.38</v>
      </c>
      <c r="I52" s="2">
        <v>-7424.2200000000012</v>
      </c>
    </row>
    <row r="53" spans="1:9" x14ac:dyDescent="0.25">
      <c r="A53">
        <v>5460</v>
      </c>
      <c r="B53" t="s">
        <v>54</v>
      </c>
      <c r="C53" s="2">
        <v>-3189.75</v>
      </c>
      <c r="D53" s="2">
        <v>-1428.25</v>
      </c>
      <c r="E53" s="2">
        <v>-1761.5</v>
      </c>
      <c r="F53" s="2"/>
      <c r="G53" s="2">
        <v>-27994.25</v>
      </c>
      <c r="H53" s="2">
        <v>-133318.70000000001</v>
      </c>
      <c r="I53" s="2">
        <v>105324.45000000001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-851.65</v>
      </c>
      <c r="D62" s="2">
        <v>0</v>
      </c>
      <c r="E62" s="2">
        <v>-851.65</v>
      </c>
      <c r="F62" s="2"/>
      <c r="G62" s="2">
        <v>-851.65</v>
      </c>
      <c r="H62" s="2">
        <v>-919</v>
      </c>
      <c r="I62" s="2">
        <v>67.350000000000023</v>
      </c>
    </row>
    <row r="63" spans="1:9" x14ac:dyDescent="0.25">
      <c r="A63">
        <v>5500</v>
      </c>
      <c r="B63" t="s">
        <v>64</v>
      </c>
      <c r="C63" s="2">
        <v>-2127</v>
      </c>
      <c r="D63" s="2">
        <v>0</v>
      </c>
      <c r="E63" s="2">
        <v>-2127</v>
      </c>
      <c r="F63" s="2"/>
      <c r="G63" s="2">
        <v>-94505.15</v>
      </c>
      <c r="H63" s="2">
        <v>-1930</v>
      </c>
      <c r="I63" s="2">
        <v>-92575.15</v>
      </c>
    </row>
    <row r="64" spans="1:9" x14ac:dyDescent="0.25">
      <c r="A64">
        <v>5609</v>
      </c>
      <c r="B64" t="s">
        <v>65</v>
      </c>
      <c r="C64" s="2">
        <v>0</v>
      </c>
      <c r="D64" s="2">
        <v>500</v>
      </c>
      <c r="E64" s="2">
        <v>-500</v>
      </c>
      <c r="F64" s="2"/>
      <c r="G64" s="2">
        <v>-2343</v>
      </c>
      <c r="H64" s="2">
        <v>-943</v>
      </c>
      <c r="I64" s="2">
        <v>-1400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-2910.7299999999996</v>
      </c>
      <c r="H65" s="2">
        <v>-23670.799999999999</v>
      </c>
      <c r="I65" s="2">
        <v>20760.07</v>
      </c>
    </row>
    <row r="66" spans="1:9" x14ac:dyDescent="0.25">
      <c r="A66">
        <v>5612</v>
      </c>
      <c r="B66" t="s">
        <v>67</v>
      </c>
      <c r="C66" s="2">
        <v>-5151</v>
      </c>
      <c r="D66" s="2">
        <v>-1081</v>
      </c>
      <c r="E66" s="2">
        <v>-4070</v>
      </c>
      <c r="F66" s="2"/>
      <c r="G66" s="2">
        <v>-11381</v>
      </c>
      <c r="H66" s="2">
        <v>-18864</v>
      </c>
      <c r="I66" s="2">
        <v>7483</v>
      </c>
    </row>
    <row r="67" spans="1:9" x14ac:dyDescent="0.25">
      <c r="A67">
        <v>5613</v>
      </c>
      <c r="B67" t="s">
        <v>68</v>
      </c>
      <c r="C67" s="2">
        <v>0</v>
      </c>
      <c r="D67" s="2">
        <v>-7987</v>
      </c>
      <c r="E67" s="2">
        <v>7987</v>
      </c>
      <c r="F67" s="2"/>
      <c r="G67" s="2">
        <v>-15787</v>
      </c>
      <c r="H67" s="2">
        <v>-22058.78</v>
      </c>
      <c r="I67" s="2">
        <v>6271.7799999999988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-1150.33</v>
      </c>
      <c r="H68" s="2">
        <v>-1215.9100000000001</v>
      </c>
      <c r="I68" s="2">
        <v>65.580000000000155</v>
      </c>
    </row>
    <row r="69" spans="1:9" x14ac:dyDescent="0.25">
      <c r="A69">
        <v>5615</v>
      </c>
      <c r="B69" t="s">
        <v>70</v>
      </c>
      <c r="C69" s="2">
        <v>-36374</v>
      </c>
      <c r="D69" s="2">
        <v>-12243</v>
      </c>
      <c r="E69" s="2">
        <v>-24131</v>
      </c>
      <c r="F69" s="2"/>
      <c r="G69" s="2">
        <v>-120647.75</v>
      </c>
      <c r="H69" s="2">
        <v>-66346.22</v>
      </c>
      <c r="I69" s="2">
        <v>-54301.53</v>
      </c>
    </row>
    <row r="70" spans="1:9" x14ac:dyDescent="0.25">
      <c r="A70">
        <v>5616</v>
      </c>
      <c r="B70" t="s">
        <v>71</v>
      </c>
      <c r="C70" s="2">
        <v>0</v>
      </c>
      <c r="D70" s="2">
        <v>-152</v>
      </c>
      <c r="E70" s="2">
        <v>152</v>
      </c>
      <c r="F70" s="2"/>
      <c r="G70" s="2">
        <v>-1672</v>
      </c>
      <c r="H70" s="2">
        <v>-6860</v>
      </c>
      <c r="I70" s="2">
        <v>5188</v>
      </c>
    </row>
    <row r="71" spans="1:9" x14ac:dyDescent="0.25">
      <c r="A71">
        <v>5619</v>
      </c>
      <c r="B71" t="s">
        <v>72</v>
      </c>
      <c r="C71" s="2">
        <v>-837.5</v>
      </c>
      <c r="D71" s="2">
        <v>-1844</v>
      </c>
      <c r="E71" s="2">
        <v>1006.5</v>
      </c>
      <c r="F71" s="2"/>
      <c r="G71" s="2">
        <v>-14422.59</v>
      </c>
      <c r="H71" s="2">
        <v>-42938.920000000013</v>
      </c>
      <c r="I71" s="2">
        <v>28516.330000000013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-3292.24</v>
      </c>
      <c r="I72" s="2">
        <v>3292.24</v>
      </c>
    </row>
    <row r="73" spans="1:9" x14ac:dyDescent="0.25">
      <c r="A73">
        <v>5800</v>
      </c>
      <c r="B73" t="s">
        <v>74</v>
      </c>
      <c r="C73" s="2">
        <v>-2066.6799999999998</v>
      </c>
      <c r="D73" s="2">
        <v>0</v>
      </c>
      <c r="E73" s="2">
        <v>-2066.6799999999998</v>
      </c>
      <c r="F73" s="2"/>
      <c r="G73" s="2">
        <v>-8273.65</v>
      </c>
      <c r="H73" s="2">
        <v>-29371.599999999999</v>
      </c>
      <c r="I73" s="2">
        <v>21097.949999999997</v>
      </c>
    </row>
    <row r="74" spans="1:9" x14ac:dyDescent="0.25">
      <c r="A74">
        <v>5910</v>
      </c>
      <c r="B74" t="s">
        <v>75</v>
      </c>
      <c r="C74" s="2">
        <v>-26406.75</v>
      </c>
      <c r="D74" s="2">
        <v>-6081.75</v>
      </c>
      <c r="E74" s="2">
        <v>-20325</v>
      </c>
      <c r="F74" s="2"/>
      <c r="G74" s="2">
        <v>-48873.75</v>
      </c>
      <c r="H74" s="2">
        <v>-26320</v>
      </c>
      <c r="I74" s="2">
        <v>-22553.75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-10700</v>
      </c>
      <c r="H75" s="2">
        <v>-18601</v>
      </c>
      <c r="I75" s="2">
        <v>7901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-41666.65</v>
      </c>
      <c r="I76" s="2">
        <v>41666.65</v>
      </c>
    </row>
    <row r="77" spans="1:9" x14ac:dyDescent="0.25">
      <c r="A77">
        <v>5940</v>
      </c>
      <c r="B77" t="s">
        <v>78</v>
      </c>
      <c r="C77" s="2">
        <v>-96875</v>
      </c>
      <c r="D77" s="2">
        <v>0</v>
      </c>
      <c r="E77" s="2">
        <v>-96875</v>
      </c>
      <c r="F77" s="2"/>
      <c r="G77" s="2">
        <v>-97020.540000000008</v>
      </c>
      <c r="H77" s="2">
        <v>-989.85000000000036</v>
      </c>
      <c r="I77" s="2">
        <v>-96030.69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-80600.899999999994</v>
      </c>
      <c r="I80" s="2">
        <v>80600.899999999994</v>
      </c>
    </row>
    <row r="81" spans="1:9" x14ac:dyDescent="0.25">
      <c r="A81">
        <v>6071</v>
      </c>
      <c r="B81" t="s">
        <v>82</v>
      </c>
      <c r="C81" s="2">
        <v>0</v>
      </c>
      <c r="D81" s="2">
        <v>-440</v>
      </c>
      <c r="E81" s="2">
        <v>440</v>
      </c>
      <c r="F81" s="2"/>
      <c r="G81" s="2">
        <v>-776</v>
      </c>
      <c r="H81" s="2">
        <v>0</v>
      </c>
      <c r="I81" s="2">
        <v>-776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-160</v>
      </c>
      <c r="H82" s="2">
        <v>0</v>
      </c>
      <c r="I82" s="2">
        <v>-160</v>
      </c>
    </row>
    <row r="83" spans="1:9" x14ac:dyDescent="0.25">
      <c r="A83">
        <v>6110</v>
      </c>
      <c r="B83" t="s">
        <v>84</v>
      </c>
      <c r="C83" s="2">
        <v>0</v>
      </c>
      <c r="D83" s="2">
        <v>-1296.75</v>
      </c>
      <c r="E83" s="2">
        <v>1296.75</v>
      </c>
      <c r="F83" s="2"/>
      <c r="G83" s="2">
        <v>-12073.5</v>
      </c>
      <c r="H83" s="2">
        <v>-7940.62</v>
      </c>
      <c r="I83" s="2">
        <v>-4132.88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-11793</v>
      </c>
      <c r="H85" s="2">
        <v>-17282</v>
      </c>
      <c r="I85" s="2">
        <v>5489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-10239.34</v>
      </c>
      <c r="H86" s="2">
        <v>-343</v>
      </c>
      <c r="I86" s="2">
        <v>-9896.34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-52242</v>
      </c>
      <c r="H87" s="2">
        <v>-47878.079999999994</v>
      </c>
      <c r="I87" s="2">
        <v>-4363.9200000000055</v>
      </c>
    </row>
    <row r="88" spans="1:9" x14ac:dyDescent="0.25">
      <c r="A88">
        <v>6212</v>
      </c>
      <c r="B88" t="s">
        <v>89</v>
      </c>
      <c r="C88" s="2">
        <v>-6487.63</v>
      </c>
      <c r="D88" s="2">
        <v>-8978.06</v>
      </c>
      <c r="E88" s="2">
        <v>2490.4299999999994</v>
      </c>
      <c r="F88" s="2"/>
      <c r="G88" s="2">
        <v>-34468.559999999998</v>
      </c>
      <c r="H88" s="2">
        <v>-38023.729999999996</v>
      </c>
      <c r="I88" s="2">
        <v>3555.1699999999983</v>
      </c>
    </row>
    <row r="89" spans="1:9" x14ac:dyDescent="0.25">
      <c r="A89">
        <v>6230</v>
      </c>
      <c r="B89" t="s">
        <v>90</v>
      </c>
      <c r="C89" s="2">
        <v>-23870.880000000001</v>
      </c>
      <c r="D89" s="2">
        <v>-44671.75</v>
      </c>
      <c r="E89" s="2">
        <v>20800.87</v>
      </c>
      <c r="F89" s="2"/>
      <c r="G89" s="2">
        <v>-123435.63</v>
      </c>
      <c r="H89" s="2">
        <v>-195702.48</v>
      </c>
      <c r="I89" s="2">
        <v>72266.850000000006</v>
      </c>
    </row>
    <row r="90" spans="1:9" x14ac:dyDescent="0.25">
      <c r="A90">
        <v>6231</v>
      </c>
      <c r="B90" t="s">
        <v>91</v>
      </c>
      <c r="C90" s="2">
        <v>-109943</v>
      </c>
      <c r="D90" s="2">
        <v>-41012.660000000003</v>
      </c>
      <c r="E90" s="2">
        <v>-68930.34</v>
      </c>
      <c r="F90" s="2"/>
      <c r="G90" s="2">
        <v>-324774.65000000002</v>
      </c>
      <c r="H90" s="2">
        <v>-70874</v>
      </c>
      <c r="I90" s="2">
        <v>-253900.65000000002</v>
      </c>
    </row>
    <row r="91" spans="1:9" x14ac:dyDescent="0.25">
      <c r="A91">
        <v>6250</v>
      </c>
      <c r="B91" t="s">
        <v>92</v>
      </c>
      <c r="C91" s="2">
        <v>-42.3</v>
      </c>
      <c r="D91" s="2">
        <v>-79.5</v>
      </c>
      <c r="E91" s="2">
        <v>37.200000000000003</v>
      </c>
      <c r="F91" s="2"/>
      <c r="G91" s="2">
        <v>-15631.399999999998</v>
      </c>
      <c r="H91" s="2">
        <v>-22544.199999999997</v>
      </c>
      <c r="I91" s="2">
        <v>6912.7999999999993</v>
      </c>
    </row>
    <row r="92" spans="1:9" x14ac:dyDescent="0.25">
      <c r="A92">
        <v>6310</v>
      </c>
      <c r="B92" t="s">
        <v>93</v>
      </c>
      <c r="C92" s="2">
        <v>-6081</v>
      </c>
      <c r="D92" s="2">
        <v>-81</v>
      </c>
      <c r="E92" s="2">
        <v>-6000</v>
      </c>
      <c r="F92" s="2"/>
      <c r="G92" s="2">
        <v>-28135</v>
      </c>
      <c r="H92" s="2">
        <v>-48326</v>
      </c>
      <c r="I92" s="2">
        <v>20191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3090</v>
      </c>
      <c r="H94" s="2">
        <v>0</v>
      </c>
      <c r="I94" s="2">
        <v>3090</v>
      </c>
    </row>
    <row r="95" spans="1:9" x14ac:dyDescent="0.25">
      <c r="A95">
        <v>6370</v>
      </c>
      <c r="B95" t="s">
        <v>96</v>
      </c>
      <c r="C95" s="2">
        <v>-13774</v>
      </c>
      <c r="D95" s="2">
        <v>-5480</v>
      </c>
      <c r="E95" s="2">
        <v>-8294</v>
      </c>
      <c r="F95" s="2"/>
      <c r="G95" s="2">
        <v>-48839.34</v>
      </c>
      <c r="H95" s="2">
        <v>-90387</v>
      </c>
      <c r="I95" s="2">
        <v>41547.660000000003</v>
      </c>
    </row>
    <row r="96" spans="1:9" x14ac:dyDescent="0.25">
      <c r="A96">
        <v>6420</v>
      </c>
      <c r="B96" t="s">
        <v>97</v>
      </c>
      <c r="C96" s="2">
        <v>9000</v>
      </c>
      <c r="D96" s="2">
        <v>-16000</v>
      </c>
      <c r="E96" s="2">
        <v>25000</v>
      </c>
      <c r="F96" s="2"/>
      <c r="G96" s="2">
        <v>-155000</v>
      </c>
      <c r="H96" s="2">
        <v>-128550</v>
      </c>
      <c r="I96" s="2">
        <v>-26450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-10726.5</v>
      </c>
      <c r="I97" s="2">
        <v>10726.5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-35490</v>
      </c>
      <c r="I98" s="2">
        <v>35490</v>
      </c>
    </row>
    <row r="99" spans="1:9" x14ac:dyDescent="0.25">
      <c r="A99">
        <v>6550</v>
      </c>
      <c r="B99" t="s">
        <v>100</v>
      </c>
      <c r="C99" s="2">
        <v>-111609</v>
      </c>
      <c r="D99" s="2">
        <v>-126160</v>
      </c>
      <c r="E99" s="2">
        <v>14551</v>
      </c>
      <c r="F99" s="2"/>
      <c r="G99" s="2">
        <v>-683091</v>
      </c>
      <c r="H99" s="2">
        <v>0</v>
      </c>
      <c r="I99" s="2">
        <v>-683091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-1395.5</v>
      </c>
      <c r="D101" s="2">
        <v>-1811</v>
      </c>
      <c r="E101" s="2">
        <v>415.5</v>
      </c>
      <c r="F101" s="2"/>
      <c r="G101" s="2">
        <v>-12342.77</v>
      </c>
      <c r="H101" s="2">
        <v>-47866</v>
      </c>
      <c r="I101" s="2">
        <v>35523.229999999996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-38140</v>
      </c>
      <c r="H102" s="2">
        <v>-110059</v>
      </c>
      <c r="I102" s="2">
        <v>71919</v>
      </c>
    </row>
    <row r="103" spans="1:9" x14ac:dyDescent="0.25">
      <c r="A103">
        <v>6590</v>
      </c>
      <c r="B103" t="s">
        <v>104</v>
      </c>
      <c r="C103" s="2">
        <v>-11400</v>
      </c>
      <c r="D103" s="2">
        <v>-24045</v>
      </c>
      <c r="E103" s="2">
        <v>12645</v>
      </c>
      <c r="F103" s="2"/>
      <c r="G103" s="2">
        <v>-58700</v>
      </c>
      <c r="H103" s="2">
        <v>-76272</v>
      </c>
      <c r="I103" s="2">
        <v>17572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-300</v>
      </c>
      <c r="I104" s="2">
        <v>300</v>
      </c>
    </row>
    <row r="105" spans="1:9" x14ac:dyDescent="0.25">
      <c r="A105">
        <v>6791</v>
      </c>
      <c r="B105" t="s">
        <v>106</v>
      </c>
      <c r="C105" s="2">
        <v>645800</v>
      </c>
      <c r="D105" s="2">
        <v>629920</v>
      </c>
      <c r="E105" s="2">
        <v>15880</v>
      </c>
      <c r="F105" s="2"/>
      <c r="G105" s="2">
        <v>3215200</v>
      </c>
      <c r="H105" s="2">
        <v>3248320</v>
      </c>
      <c r="I105" s="2">
        <v>-33120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-147294</v>
      </c>
      <c r="H106" s="2">
        <v>-169738.88</v>
      </c>
      <c r="I106" s="2">
        <v>22444.880000000005</v>
      </c>
    </row>
    <row r="107" spans="1:9" x14ac:dyDescent="0.25">
      <c r="A107">
        <v>6970</v>
      </c>
      <c r="B107" t="s">
        <v>108</v>
      </c>
      <c r="C107" s="2">
        <v>-515.66999999999996</v>
      </c>
      <c r="D107" s="2">
        <v>-1190</v>
      </c>
      <c r="E107" s="2">
        <v>674.33</v>
      </c>
      <c r="F107" s="2"/>
      <c r="G107" s="2">
        <v>-8853.67</v>
      </c>
      <c r="H107" s="2">
        <v>-3194</v>
      </c>
      <c r="I107" s="2">
        <v>-5659.67</v>
      </c>
    </row>
    <row r="108" spans="1:9" x14ac:dyDescent="0.25">
      <c r="A108">
        <v>6981</v>
      </c>
      <c r="B108" t="s">
        <v>109</v>
      </c>
      <c r="C108" s="2">
        <v>-23983</v>
      </c>
      <c r="D108" s="2">
        <v>-23983</v>
      </c>
      <c r="E108" s="2">
        <v>0</v>
      </c>
      <c r="F108" s="2"/>
      <c r="G108" s="2">
        <v>-101535.66</v>
      </c>
      <c r="H108" s="2">
        <v>-37284.990000000005</v>
      </c>
      <c r="I108" s="2">
        <v>-64250.67</v>
      </c>
    </row>
    <row r="109" spans="1:9" x14ac:dyDescent="0.25">
      <c r="A109">
        <v>6982</v>
      </c>
      <c r="B109" t="s">
        <v>110</v>
      </c>
      <c r="C109" s="2">
        <v>-5603.66</v>
      </c>
      <c r="D109" s="2">
        <v>-5603.66</v>
      </c>
      <c r="E109" s="2">
        <v>0</v>
      </c>
      <c r="F109" s="2"/>
      <c r="G109" s="2">
        <v>-46397.650000000009</v>
      </c>
      <c r="H109" s="2">
        <v>-8933.82</v>
      </c>
      <c r="I109" s="2">
        <v>-37463.830000000009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-152</v>
      </c>
      <c r="H110" s="2">
        <v>-617</v>
      </c>
      <c r="I110" s="2">
        <v>465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-1042.5</v>
      </c>
      <c r="I111" s="2">
        <v>1042.5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-319</v>
      </c>
      <c r="H112" s="2">
        <v>-4124</v>
      </c>
      <c r="I112" s="2">
        <v>3805</v>
      </c>
    </row>
    <row r="113" spans="1:9" x14ac:dyDescent="0.25">
      <c r="A113">
        <v>6999</v>
      </c>
      <c r="B113" t="s">
        <v>114</v>
      </c>
      <c r="C113" s="2">
        <v>0</v>
      </c>
      <c r="D113" s="2">
        <v>40933</v>
      </c>
      <c r="E113" s="2">
        <v>-40933</v>
      </c>
      <c r="F113" s="2"/>
      <c r="G113" s="2">
        <v>40933</v>
      </c>
      <c r="H113" s="2">
        <v>0</v>
      </c>
      <c r="I113" s="2">
        <v>40933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-11063</v>
      </c>
      <c r="D115" s="2">
        <v>-27969</v>
      </c>
      <c r="E115" s="2">
        <v>16906</v>
      </c>
      <c r="F115" s="2"/>
      <c r="G115" s="2">
        <v>-118532</v>
      </c>
      <c r="H115" s="2">
        <v>0</v>
      </c>
      <c r="I115" s="2">
        <v>-118532</v>
      </c>
    </row>
    <row r="116" spans="1:9" x14ac:dyDescent="0.25">
      <c r="B116" t="s">
        <v>117</v>
      </c>
      <c r="C116" s="2">
        <f>SUM(C43:C115)</f>
        <v>21409.159999999993</v>
      </c>
      <c r="D116" s="2">
        <f>SUM(D43:D115)</f>
        <v>138618.28000000006</v>
      </c>
      <c r="E116" s="2">
        <f>SUM(E43:E115)</f>
        <v>-117209.12</v>
      </c>
      <c r="F116" s="2"/>
      <c r="G116" s="2">
        <f>SUM(G43:G115)</f>
        <v>30876.080000000016</v>
      </c>
      <c r="H116" s="2">
        <f>SUM(H43:H115)</f>
        <v>1114918.69</v>
      </c>
      <c r="I116" s="2">
        <f>SUM(I43:I115)</f>
        <v>-1084042.6099999999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-28960</v>
      </c>
      <c r="D120" s="2">
        <v>-31773</v>
      </c>
      <c r="E120" s="2">
        <v>2813</v>
      </c>
      <c r="F120" s="2"/>
      <c r="G120" s="2">
        <v>-292611.08</v>
      </c>
      <c r="H120" s="2">
        <v>-16000</v>
      </c>
      <c r="I120" s="2">
        <v>-276611.08</v>
      </c>
    </row>
    <row r="121" spans="1:9" x14ac:dyDescent="0.25">
      <c r="A121">
        <v>7011</v>
      </c>
      <c r="B121" t="s">
        <v>120</v>
      </c>
      <c r="C121" s="2">
        <v>0</v>
      </c>
      <c r="D121" s="2">
        <v>-621.6</v>
      </c>
      <c r="E121" s="2">
        <v>621.6</v>
      </c>
      <c r="F121" s="2"/>
      <c r="G121" s="2">
        <v>-621.6</v>
      </c>
      <c r="H121" s="2">
        <v>0</v>
      </c>
      <c r="I121" s="2">
        <v>-621.6</v>
      </c>
    </row>
    <row r="122" spans="1:9" x14ac:dyDescent="0.25">
      <c r="A122">
        <v>7012</v>
      </c>
      <c r="B122" t="s">
        <v>121</v>
      </c>
      <c r="C122" s="2">
        <v>-16462.91</v>
      </c>
      <c r="D122" s="2">
        <v>-26500</v>
      </c>
      <c r="E122" s="2">
        <v>10037.09</v>
      </c>
      <c r="F122" s="2"/>
      <c r="G122" s="2">
        <v>-119970.59</v>
      </c>
      <c r="H122" s="2">
        <v>-172909.27</v>
      </c>
      <c r="I122" s="2">
        <v>52938.679999999993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-3913.92</v>
      </c>
      <c r="I125" s="2">
        <v>3913.92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-15.9</v>
      </c>
      <c r="D127" s="2">
        <v>-3431.22</v>
      </c>
      <c r="E127" s="2">
        <v>3415.3199999999997</v>
      </c>
      <c r="F127" s="2"/>
      <c r="G127" s="2">
        <v>-3975</v>
      </c>
      <c r="H127" s="2">
        <v>-6597.5599999999995</v>
      </c>
      <c r="I127" s="2">
        <v>2622.5599999999995</v>
      </c>
    </row>
    <row r="128" spans="1:9" x14ac:dyDescent="0.25">
      <c r="A128">
        <v>7083</v>
      </c>
      <c r="B128" t="s">
        <v>127</v>
      </c>
      <c r="C128" s="2">
        <v>-3475.2</v>
      </c>
      <c r="D128" s="2">
        <v>-3812.76</v>
      </c>
      <c r="E128" s="2">
        <v>337.5600000000004</v>
      </c>
      <c r="F128" s="2"/>
      <c r="G128" s="2">
        <v>-29473.329999999998</v>
      </c>
      <c r="H128" s="2">
        <v>-1800</v>
      </c>
      <c r="I128" s="2">
        <v>-27673.329999999998</v>
      </c>
    </row>
    <row r="129" spans="1:9" x14ac:dyDescent="0.25">
      <c r="A129">
        <v>7090</v>
      </c>
      <c r="B129" t="s">
        <v>128</v>
      </c>
      <c r="C129" s="2">
        <v>-116044.5</v>
      </c>
      <c r="D129" s="2">
        <v>8691.7999999999993</v>
      </c>
      <c r="E129" s="2">
        <v>-124736.3</v>
      </c>
      <c r="F129" s="2"/>
      <c r="G129" s="2">
        <v>-25304.499999999985</v>
      </c>
      <c r="H129" s="2">
        <v>205236.63</v>
      </c>
      <c r="I129" s="2">
        <v>-230541.13</v>
      </c>
    </row>
    <row r="130" spans="1:9" x14ac:dyDescent="0.25">
      <c r="A130">
        <v>7210</v>
      </c>
      <c r="B130" t="s">
        <v>129</v>
      </c>
      <c r="C130" s="2">
        <v>-117000</v>
      </c>
      <c r="D130" s="2">
        <v>-98457.48</v>
      </c>
      <c r="E130" s="2">
        <v>-18542.520000000004</v>
      </c>
      <c r="F130" s="2"/>
      <c r="G130" s="2">
        <v>-636644.06999999995</v>
      </c>
      <c r="H130" s="2">
        <v>-2072034.06</v>
      </c>
      <c r="I130" s="2">
        <v>1435389.9900000002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-1993.92</v>
      </c>
      <c r="H132" s="2">
        <v>-92188.22</v>
      </c>
      <c r="I132" s="2">
        <v>90194.3</v>
      </c>
    </row>
    <row r="133" spans="1:9" x14ac:dyDescent="0.25">
      <c r="A133">
        <v>7285</v>
      </c>
      <c r="B133" t="s">
        <v>132</v>
      </c>
      <c r="C133" s="2">
        <v>-2712</v>
      </c>
      <c r="D133" s="2">
        <v>-7824</v>
      </c>
      <c r="E133" s="2">
        <v>5112</v>
      </c>
      <c r="F133" s="2"/>
      <c r="G133" s="2">
        <v>-24836</v>
      </c>
      <c r="H133" s="2">
        <v>-89241.799999999988</v>
      </c>
      <c r="I133" s="2">
        <v>64405.799999999988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-1607.06</v>
      </c>
      <c r="H137" s="2">
        <v>-5340.87</v>
      </c>
      <c r="I137" s="2">
        <v>3733.81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-9514.9</v>
      </c>
      <c r="D142" s="2">
        <v>20222.330000000002</v>
      </c>
      <c r="E142" s="2">
        <v>-29737.230000000003</v>
      </c>
      <c r="F142" s="2"/>
      <c r="G142" s="2">
        <v>-90489.43</v>
      </c>
      <c r="H142" s="2">
        <v>-234862.72999999998</v>
      </c>
      <c r="I142" s="2">
        <v>144373.29999999999</v>
      </c>
    </row>
    <row r="143" spans="1:9" x14ac:dyDescent="0.25">
      <c r="A143">
        <v>7510</v>
      </c>
      <c r="B143" t="s">
        <v>142</v>
      </c>
      <c r="C143" s="2">
        <v>-51714.819999999992</v>
      </c>
      <c r="D143" s="2">
        <v>-56873.369999999995</v>
      </c>
      <c r="E143" s="2">
        <v>5158.5500000000029</v>
      </c>
      <c r="F143" s="2"/>
      <c r="G143" s="2">
        <v>-346430.55</v>
      </c>
      <c r="H143" s="2">
        <v>-745114.09000000008</v>
      </c>
      <c r="I143" s="2">
        <v>398683.5400000001</v>
      </c>
    </row>
    <row r="144" spans="1:9" x14ac:dyDescent="0.25">
      <c r="A144">
        <v>7519</v>
      </c>
      <c r="B144" t="s">
        <v>143</v>
      </c>
      <c r="C144" s="2">
        <v>-36460.99</v>
      </c>
      <c r="D144" s="2">
        <v>2730.97</v>
      </c>
      <c r="E144" s="2">
        <v>-39191.96</v>
      </c>
      <c r="F144" s="2"/>
      <c r="G144" s="2">
        <v>-7950.4499999999971</v>
      </c>
      <c r="H144" s="2">
        <v>62943.17</v>
      </c>
      <c r="I144" s="2">
        <v>-70893.62</v>
      </c>
    </row>
    <row r="145" spans="1:9" x14ac:dyDescent="0.25">
      <c r="A145">
        <v>7533</v>
      </c>
      <c r="B145" t="s">
        <v>144</v>
      </c>
      <c r="C145" s="2">
        <v>-8598.4500000000007</v>
      </c>
      <c r="D145" s="2">
        <v>-2496.7600000000002</v>
      </c>
      <c r="E145" s="2">
        <v>-6101.6900000000005</v>
      </c>
      <c r="F145" s="2"/>
      <c r="G145" s="2">
        <v>-34533</v>
      </c>
      <c r="H145" s="2">
        <v>-64380.890000000007</v>
      </c>
      <c r="I145" s="2">
        <v>29847.890000000007</v>
      </c>
    </row>
    <row r="146" spans="1:9" x14ac:dyDescent="0.25">
      <c r="A146">
        <v>7570</v>
      </c>
      <c r="B146" t="s">
        <v>145</v>
      </c>
      <c r="C146" s="2">
        <v>-949.35</v>
      </c>
      <c r="D146" s="2">
        <v>-964.9</v>
      </c>
      <c r="E146" s="2">
        <v>15.549999999999955</v>
      </c>
      <c r="F146" s="2"/>
      <c r="G146" s="2">
        <v>-4967.72</v>
      </c>
      <c r="H146" s="2">
        <v>0</v>
      </c>
      <c r="I146" s="2">
        <v>-4967.72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-42648.75</v>
      </c>
      <c r="H148" s="2">
        <v>-17880</v>
      </c>
      <c r="I148" s="2">
        <v>-24768.75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-962</v>
      </c>
      <c r="I150" s="2">
        <v>962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-285</v>
      </c>
      <c r="I151" s="2">
        <v>285</v>
      </c>
    </row>
    <row r="152" spans="1:9" x14ac:dyDescent="0.25">
      <c r="A152">
        <v>7690</v>
      </c>
      <c r="B152" t="s">
        <v>151</v>
      </c>
      <c r="C152" s="2">
        <v>-27620.33</v>
      </c>
      <c r="D152" s="2">
        <v>-4807.84</v>
      </c>
      <c r="E152" s="2">
        <v>-22812.49</v>
      </c>
      <c r="F152" s="2"/>
      <c r="G152" s="2">
        <v>-46211.53</v>
      </c>
      <c r="H152" s="2">
        <v>-51247.299999999996</v>
      </c>
      <c r="I152" s="2">
        <v>5035.7699999999968</v>
      </c>
    </row>
    <row r="153" spans="1:9" x14ac:dyDescent="0.25">
      <c r="A153">
        <v>7698</v>
      </c>
      <c r="B153" t="s">
        <v>152</v>
      </c>
      <c r="C153" s="2">
        <v>6284</v>
      </c>
      <c r="D153" s="2">
        <v>6284</v>
      </c>
      <c r="E153" s="2">
        <v>0</v>
      </c>
      <c r="F153" s="2"/>
      <c r="G153" s="2">
        <v>12568</v>
      </c>
      <c r="H153" s="2">
        <v>55300</v>
      </c>
      <c r="I153" s="2">
        <v>-42732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-2715</v>
      </c>
      <c r="I154" s="2">
        <v>2715</v>
      </c>
    </row>
    <row r="155" spans="1:9" x14ac:dyDescent="0.25">
      <c r="B155" t="s">
        <v>154</v>
      </c>
      <c r="C155" s="2">
        <f>SUM(C120:C154)</f>
        <v>-413245.35000000003</v>
      </c>
      <c r="D155" s="2">
        <f>SUM(D120:D154)</f>
        <v>-199633.83</v>
      </c>
      <c r="E155" s="2">
        <f>SUM(E120:E154)</f>
        <v>-213611.51999999999</v>
      </c>
      <c r="F155" s="2"/>
      <c r="G155" s="2">
        <f>SUM(G120:G154)</f>
        <v>-1697700.5799999998</v>
      </c>
      <c r="H155" s="2">
        <f>SUM(H120:H154)</f>
        <v>-3253992.9100000006</v>
      </c>
      <c r="I155" s="2">
        <f>SUM(I120:I154)</f>
        <v>1556292.3300000005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-1433</v>
      </c>
      <c r="D159" s="2">
        <v>-2667</v>
      </c>
      <c r="E159" s="2">
        <v>1234</v>
      </c>
      <c r="F159" s="2"/>
      <c r="G159" s="2">
        <v>-14900</v>
      </c>
      <c r="H159" s="2">
        <v>-36471</v>
      </c>
      <c r="I159" s="2">
        <v>21571</v>
      </c>
    </row>
    <row r="160" spans="1:9" x14ac:dyDescent="0.25">
      <c r="A160">
        <v>7832</v>
      </c>
      <c r="B160" t="s">
        <v>157</v>
      </c>
      <c r="C160" s="2">
        <v>-1603</v>
      </c>
      <c r="D160" s="2">
        <v>-1600</v>
      </c>
      <c r="E160" s="2">
        <v>-3</v>
      </c>
      <c r="F160" s="2"/>
      <c r="G160" s="2">
        <v>-8005</v>
      </c>
      <c r="H160" s="2">
        <v>-14953</v>
      </c>
      <c r="I160" s="2">
        <v>6948</v>
      </c>
    </row>
    <row r="161" spans="1:9" x14ac:dyDescent="0.25">
      <c r="A161">
        <v>7836</v>
      </c>
      <c r="B161" t="s">
        <v>158</v>
      </c>
      <c r="C161" s="2">
        <v>-881.86</v>
      </c>
      <c r="D161" s="2">
        <v>-1139.1100000000001</v>
      </c>
      <c r="E161" s="2">
        <v>257.25000000000011</v>
      </c>
      <c r="F161" s="2"/>
      <c r="G161" s="2">
        <v>-6236.6799999999994</v>
      </c>
      <c r="H161" s="2">
        <v>-9416.0499999999993</v>
      </c>
      <c r="I161" s="2">
        <v>3179.37</v>
      </c>
    </row>
    <row r="162" spans="1:9" x14ac:dyDescent="0.25">
      <c r="A162">
        <v>7837</v>
      </c>
      <c r="B162" t="s">
        <v>159</v>
      </c>
      <c r="C162" s="2">
        <v>-1872</v>
      </c>
      <c r="D162" s="2">
        <v>-1872</v>
      </c>
      <c r="E162" s="2">
        <v>0</v>
      </c>
      <c r="F162" s="2"/>
      <c r="G162" s="2">
        <v>-9358</v>
      </c>
      <c r="H162" s="2">
        <v>-9358</v>
      </c>
      <c r="I162" s="2">
        <v>0</v>
      </c>
    </row>
    <row r="163" spans="1:9" x14ac:dyDescent="0.25">
      <c r="B163" t="s">
        <v>160</v>
      </c>
      <c r="C163" s="2">
        <f>SUM(C159:C162)</f>
        <v>-5789.8600000000006</v>
      </c>
      <c r="D163" s="2">
        <f>SUM(D159:D162)</f>
        <v>-7278.1100000000006</v>
      </c>
      <c r="E163" s="2">
        <f>SUM(E159:E162)</f>
        <v>1488.25</v>
      </c>
      <c r="F163" s="2"/>
      <c r="G163" s="2">
        <f>SUM(G159:G162)</f>
        <v>-38499.68</v>
      </c>
      <c r="H163" s="2">
        <f>SUM(H159:H162)</f>
        <v>-70198.05</v>
      </c>
      <c r="I163" s="2">
        <f>SUM(I159:I162)</f>
        <v>31698.37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809</v>
      </c>
      <c r="I167" s="2">
        <v>-809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-183</v>
      </c>
      <c r="I168" s="2">
        <v>183</v>
      </c>
    </row>
    <row r="169" spans="1:9" x14ac:dyDescent="0.25">
      <c r="A169">
        <v>8400</v>
      </c>
      <c r="B169" t="s">
        <v>164</v>
      </c>
      <c r="C169" s="2">
        <v>-5540.3</v>
      </c>
      <c r="D169" s="2">
        <v>-1898.06</v>
      </c>
      <c r="E169" s="2">
        <v>-3642.2400000000002</v>
      </c>
      <c r="F169" s="2"/>
      <c r="G169" s="2">
        <v>-16379.250000000002</v>
      </c>
      <c r="H169" s="2">
        <v>-51412.990000000005</v>
      </c>
      <c r="I169" s="2">
        <v>35033.740000000005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-259.28999999999996</v>
      </c>
      <c r="I170" s="2">
        <v>259.28999999999996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-1341</v>
      </c>
      <c r="I171" s="2">
        <v>1341</v>
      </c>
    </row>
    <row r="172" spans="1:9" x14ac:dyDescent="0.25">
      <c r="B172" t="s">
        <v>167</v>
      </c>
      <c r="C172" s="2">
        <f>SUM(C167:C171)</f>
        <v>-5540.3</v>
      </c>
      <c r="D172" s="2">
        <f>SUM(D167:D171)</f>
        <v>-1898.06</v>
      </c>
      <c r="E172" s="2">
        <f>SUM(E167:E171)</f>
        <v>-3642.2400000000002</v>
      </c>
      <c r="F172" s="2"/>
      <c r="G172" s="2">
        <f>SUM(G167:G171)</f>
        <v>-16379.250000000002</v>
      </c>
      <c r="H172" s="2">
        <f>SUM(H167:H171)</f>
        <v>-52387.280000000006</v>
      </c>
      <c r="I172" s="2">
        <f>SUM(I167:I171)</f>
        <v>36008.030000000006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-403166.35000000003</v>
      </c>
      <c r="D180" s="2">
        <f>SUM(D116+D155+D163+D172+D178)</f>
        <v>-70191.719999999928</v>
      </c>
      <c r="E180" s="2">
        <f>SUM(E116+E155+E163+E172+E178)</f>
        <v>-332974.63</v>
      </c>
      <c r="F180" s="2"/>
      <c r="G180" s="2">
        <f>SUM(G116+G155+G163+G172+G178)</f>
        <v>-1721703.4299999997</v>
      </c>
      <c r="H180" s="2">
        <f>SUM(H116+H155+H163+H172+H178)</f>
        <v>-2261659.5500000003</v>
      </c>
      <c r="I180" s="2">
        <f>SUM(I116+I155+I163+I172+I178)</f>
        <v>539956.12000000069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-195453.08000000007</v>
      </c>
      <c r="D182" s="2">
        <f>D40+D180</f>
        <v>152372.31000000006</v>
      </c>
      <c r="E182" s="2">
        <f>E40+E180</f>
        <v>-347825.39</v>
      </c>
      <c r="F182" s="2"/>
      <c r="G182" s="2">
        <f>G40+G180</f>
        <v>-601303.08999999939</v>
      </c>
      <c r="H182" s="2">
        <f>H40+H180</f>
        <v>-213409.03000000049</v>
      </c>
      <c r="I182" s="2">
        <f>I40+I180</f>
        <v>-387894.05999999912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FC2A-851B-475A-B73C-63B8EB6B8048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9.57031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192</v>
      </c>
      <c r="D1" t="s">
        <v>193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-1.0699999999999998</v>
      </c>
      <c r="H28" s="2">
        <v>0.74</v>
      </c>
      <c r="I28" s="2">
        <v>-1.8099999999999998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-1.0699999999999998</v>
      </c>
      <c r="H33" s="2">
        <f>SUM(H8:H32)</f>
        <v>0.74</v>
      </c>
      <c r="I33" s="2">
        <f>SUM(I8:I32)</f>
        <v>-1.8099999999999998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-1.0699999999999998</v>
      </c>
      <c r="H40" s="2">
        <f>H33+H38</f>
        <v>0.74</v>
      </c>
      <c r="I40" s="2">
        <f>I33+I38</f>
        <v>-1.8099999999999998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-42773.049999999996</v>
      </c>
      <c r="I43" s="2">
        <v>42773.049999999996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-1875.3</v>
      </c>
      <c r="I45" s="2">
        <v>1875.3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-800</v>
      </c>
      <c r="I64" s="2">
        <v>800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-225</v>
      </c>
      <c r="D66" s="2">
        <v>-225</v>
      </c>
      <c r="E66" s="2">
        <v>0</v>
      </c>
      <c r="F66" s="2"/>
      <c r="G66" s="2">
        <v>-1129</v>
      </c>
      <c r="H66" s="2">
        <v>-22919</v>
      </c>
      <c r="I66" s="2">
        <v>21790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-131</v>
      </c>
      <c r="H68" s="2">
        <v>0</v>
      </c>
      <c r="I68" s="2">
        <v>-131</v>
      </c>
    </row>
    <row r="69" spans="1:9" x14ac:dyDescent="0.25">
      <c r="A69">
        <v>5615</v>
      </c>
      <c r="B69" t="s">
        <v>70</v>
      </c>
      <c r="C69" s="2">
        <v>-6493</v>
      </c>
      <c r="D69" s="2">
        <v>-6478</v>
      </c>
      <c r="E69" s="2">
        <v>-15</v>
      </c>
      <c r="F69" s="2"/>
      <c r="G69" s="2">
        <v>-32427</v>
      </c>
      <c r="H69" s="2">
        <v>30864.5</v>
      </c>
      <c r="I69" s="2">
        <v>-63291.5</v>
      </c>
    </row>
    <row r="70" spans="1:9" x14ac:dyDescent="0.25">
      <c r="A70">
        <v>5616</v>
      </c>
      <c r="B70" t="s">
        <v>71</v>
      </c>
      <c r="C70" s="2">
        <v>-9</v>
      </c>
      <c r="D70" s="2">
        <v>112</v>
      </c>
      <c r="E70" s="2">
        <v>-121</v>
      </c>
      <c r="F70" s="2"/>
      <c r="G70" s="2">
        <v>337</v>
      </c>
      <c r="H70" s="2">
        <v>-1934</v>
      </c>
      <c r="I70" s="2">
        <v>2271</v>
      </c>
    </row>
    <row r="71" spans="1:9" x14ac:dyDescent="0.25">
      <c r="A71">
        <v>5619</v>
      </c>
      <c r="B71" t="s">
        <v>72</v>
      </c>
      <c r="C71" s="2">
        <v>-350</v>
      </c>
      <c r="D71" s="2">
        <v>-350</v>
      </c>
      <c r="E71" s="2">
        <v>0</v>
      </c>
      <c r="F71" s="2"/>
      <c r="G71" s="2">
        <v>-1725</v>
      </c>
      <c r="H71" s="2">
        <v>-43625.589999999989</v>
      </c>
      <c r="I71" s="2">
        <v>41900.589999999989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-176</v>
      </c>
      <c r="H72" s="2">
        <v>-1541</v>
      </c>
      <c r="I72" s="2">
        <v>1365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-1035</v>
      </c>
      <c r="H73" s="2">
        <v>-3826.96</v>
      </c>
      <c r="I73" s="2">
        <v>2791.96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-6690</v>
      </c>
      <c r="I85" s="2">
        <v>6690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-649.28</v>
      </c>
      <c r="H86" s="2">
        <v>0</v>
      </c>
      <c r="I86" s="2">
        <v>-649.28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-608.75</v>
      </c>
      <c r="D88" s="2">
        <v>-608.75</v>
      </c>
      <c r="E88" s="2">
        <v>0</v>
      </c>
      <c r="F88" s="2"/>
      <c r="G88" s="2">
        <v>-2435</v>
      </c>
      <c r="H88" s="2">
        <v>-1895.69</v>
      </c>
      <c r="I88" s="2">
        <v>-539.30999999999995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4603</v>
      </c>
      <c r="E92" s="2">
        <v>-4603</v>
      </c>
      <c r="F92" s="2"/>
      <c r="G92" s="2">
        <v>0</v>
      </c>
      <c r="H92" s="2">
        <v>-129</v>
      </c>
      <c r="I92" s="2">
        <v>129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-7685.75</v>
      </c>
      <c r="D116" s="2">
        <f>SUM(D43:D115)</f>
        <v>-2946.75</v>
      </c>
      <c r="E116" s="2">
        <f>SUM(E43:E115)</f>
        <v>-4739</v>
      </c>
      <c r="F116" s="2"/>
      <c r="G116" s="2">
        <f>SUM(G43:G115)</f>
        <v>-39370.28</v>
      </c>
      <c r="H116" s="2">
        <f>SUM(H43:H115)</f>
        <v>-97145.090000000011</v>
      </c>
      <c r="I116" s="2">
        <f>SUM(I43:I115)</f>
        <v>57774.81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2307.6799999999998</v>
      </c>
      <c r="H122" s="2">
        <v>23076.880000000001</v>
      </c>
      <c r="I122" s="2">
        <v>-20769.2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-14508</v>
      </c>
      <c r="D129" s="2">
        <v>30836</v>
      </c>
      <c r="E129" s="2">
        <v>-45344</v>
      </c>
      <c r="F129" s="2"/>
      <c r="G129" s="2">
        <v>89232</v>
      </c>
      <c r="H129" s="2">
        <v>137228</v>
      </c>
      <c r="I129" s="2">
        <v>-47996</v>
      </c>
    </row>
    <row r="130" spans="1:9" x14ac:dyDescent="0.25">
      <c r="A130">
        <v>7210</v>
      </c>
      <c r="B130" t="s">
        <v>129</v>
      </c>
      <c r="C130" s="2">
        <v>-80489</v>
      </c>
      <c r="D130" s="2">
        <v>-93000</v>
      </c>
      <c r="E130" s="2">
        <v>12511</v>
      </c>
      <c r="F130" s="2"/>
      <c r="G130" s="2">
        <v>-484359.84</v>
      </c>
      <c r="H130" s="2">
        <v>-1531796.16</v>
      </c>
      <c r="I130" s="2">
        <v>1047436.3199999998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-1846.16</v>
      </c>
      <c r="H132" s="2">
        <v>-18461.600000000002</v>
      </c>
      <c r="I132" s="2">
        <v>16615.440000000002</v>
      </c>
    </row>
    <row r="133" spans="1:9" x14ac:dyDescent="0.25">
      <c r="A133">
        <v>7285</v>
      </c>
      <c r="B133" t="s">
        <v>132</v>
      </c>
      <c r="C133" s="2">
        <v>-2274</v>
      </c>
      <c r="D133" s="2">
        <v>-10986</v>
      </c>
      <c r="E133" s="2">
        <v>8712</v>
      </c>
      <c r="F133" s="2"/>
      <c r="G133" s="2">
        <v>-19527.5</v>
      </c>
      <c r="H133" s="2">
        <v>-67304</v>
      </c>
      <c r="I133" s="2">
        <v>47776.5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-29480</v>
      </c>
      <c r="H135" s="2">
        <v>0</v>
      </c>
      <c r="I135" s="2">
        <v>-29480</v>
      </c>
    </row>
    <row r="136" spans="1:9" x14ac:dyDescent="0.25">
      <c r="A136">
        <v>7323</v>
      </c>
      <c r="B136" t="s">
        <v>135</v>
      </c>
      <c r="C136" s="2">
        <v>-18180</v>
      </c>
      <c r="D136" s="2">
        <v>0</v>
      </c>
      <c r="E136" s="2">
        <v>-18180</v>
      </c>
      <c r="F136" s="2"/>
      <c r="G136" s="2">
        <v>-18180</v>
      </c>
      <c r="H136" s="2">
        <v>0</v>
      </c>
      <c r="I136" s="2">
        <v>-18180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-8789.4</v>
      </c>
      <c r="H137" s="2">
        <v>-6165.89</v>
      </c>
      <c r="I137" s="2">
        <v>-2623.5099999999993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-12002.43</v>
      </c>
      <c r="D142" s="2">
        <v>17435.979999999996</v>
      </c>
      <c r="E142" s="2">
        <v>-29438.409999999996</v>
      </c>
      <c r="F142" s="2"/>
      <c r="G142" s="2">
        <v>-52486.909999999996</v>
      </c>
      <c r="H142" s="2">
        <v>-196410.06</v>
      </c>
      <c r="I142" s="2">
        <v>143923.15</v>
      </c>
    </row>
    <row r="143" spans="1:9" x14ac:dyDescent="0.25">
      <c r="A143">
        <v>7510</v>
      </c>
      <c r="B143" t="s">
        <v>142</v>
      </c>
      <c r="C143" s="2">
        <v>-29004.42</v>
      </c>
      <c r="D143" s="2">
        <v>-35672.69</v>
      </c>
      <c r="E143" s="2">
        <v>6668.2700000000041</v>
      </c>
      <c r="F143" s="2"/>
      <c r="G143" s="2">
        <v>-173177.83999999997</v>
      </c>
      <c r="H143" s="2">
        <v>-511113.23000000004</v>
      </c>
      <c r="I143" s="2">
        <v>337935.39000000007</v>
      </c>
    </row>
    <row r="144" spans="1:9" x14ac:dyDescent="0.25">
      <c r="A144">
        <v>7519</v>
      </c>
      <c r="B144" t="s">
        <v>143</v>
      </c>
      <c r="C144" s="2">
        <v>-4558.41</v>
      </c>
      <c r="D144" s="2">
        <v>9688.67</v>
      </c>
      <c r="E144" s="2">
        <v>-14247.08</v>
      </c>
      <c r="F144" s="2"/>
      <c r="G144" s="2">
        <v>28036.7</v>
      </c>
      <c r="H144" s="2">
        <v>43117.039999999994</v>
      </c>
      <c r="I144" s="2">
        <v>-15080.339999999993</v>
      </c>
    </row>
    <row r="145" spans="1:9" x14ac:dyDescent="0.25">
      <c r="A145">
        <v>7533</v>
      </c>
      <c r="B145" t="s">
        <v>144</v>
      </c>
      <c r="C145" s="2">
        <v>-2911.79</v>
      </c>
      <c r="D145" s="2">
        <v>-2064.29</v>
      </c>
      <c r="E145" s="2">
        <v>-847.5</v>
      </c>
      <c r="F145" s="2"/>
      <c r="G145" s="2">
        <v>-12737.45</v>
      </c>
      <c r="H145" s="2">
        <v>-47649.08</v>
      </c>
      <c r="I145" s="2">
        <v>34911.630000000005</v>
      </c>
    </row>
    <row r="146" spans="1:9" x14ac:dyDescent="0.25">
      <c r="A146">
        <v>7570</v>
      </c>
      <c r="B146" t="s">
        <v>145</v>
      </c>
      <c r="C146" s="2">
        <v>-94.94</v>
      </c>
      <c r="D146" s="2">
        <v>-96.49</v>
      </c>
      <c r="E146" s="2">
        <v>1.5499999999999972</v>
      </c>
      <c r="F146" s="2"/>
      <c r="G146" s="2">
        <v>-857.53</v>
      </c>
      <c r="H146" s="2">
        <v>0</v>
      </c>
      <c r="I146" s="2">
        <v>-857.53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-500</v>
      </c>
      <c r="I154" s="2">
        <v>500</v>
      </c>
    </row>
    <row r="155" spans="1:9" x14ac:dyDescent="0.25">
      <c r="B155" t="s">
        <v>154</v>
      </c>
      <c r="C155" s="2">
        <f>SUM(C120:C154)</f>
        <v>-164022.99</v>
      </c>
      <c r="D155" s="2">
        <f>SUM(D120:D154)</f>
        <v>-83858.820000000007</v>
      </c>
      <c r="E155" s="2">
        <f>SUM(E120:E154)</f>
        <v>-80164.17</v>
      </c>
      <c r="F155" s="2"/>
      <c r="G155" s="2">
        <f>SUM(G120:G154)</f>
        <v>-681866.25</v>
      </c>
      <c r="H155" s="2">
        <f>SUM(H120:H154)</f>
        <v>-2175978.1</v>
      </c>
      <c r="I155" s="2">
        <f>SUM(I120:I154)</f>
        <v>1494111.8499999999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-0.06</v>
      </c>
      <c r="D169" s="2">
        <v>-0.38</v>
      </c>
      <c r="E169" s="2">
        <v>0.32</v>
      </c>
      <c r="F169" s="2"/>
      <c r="G169" s="2">
        <v>-1.1200000000000001</v>
      </c>
      <c r="H169" s="2">
        <v>-64.67</v>
      </c>
      <c r="I169" s="2">
        <v>63.550000000000004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-0.06</v>
      </c>
      <c r="D172" s="2">
        <f>SUM(D167:D171)</f>
        <v>-0.38</v>
      </c>
      <c r="E172" s="2">
        <f>SUM(E167:E171)</f>
        <v>0.32</v>
      </c>
      <c r="F172" s="2"/>
      <c r="G172" s="2">
        <f>SUM(G167:G171)</f>
        <v>-1.1200000000000001</v>
      </c>
      <c r="H172" s="2">
        <f>SUM(H167:H171)</f>
        <v>-64.67</v>
      </c>
      <c r="I172" s="2">
        <f>SUM(I167:I171)</f>
        <v>63.550000000000004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-171708.79999999999</v>
      </c>
      <c r="D180" s="2">
        <f>SUM(D116+D155+D163+D172+D178)</f>
        <v>-86805.950000000012</v>
      </c>
      <c r="E180" s="2">
        <f>SUM(E116+E155+E163+E172+E178)</f>
        <v>-84902.849999999991</v>
      </c>
      <c r="F180" s="2"/>
      <c r="G180" s="2">
        <f>SUM(G116+G155+G163+G172+G178)</f>
        <v>-721237.65</v>
      </c>
      <c r="H180" s="2">
        <f>SUM(H116+H155+H163+H172+H178)</f>
        <v>-2273187.86</v>
      </c>
      <c r="I180" s="2">
        <f>SUM(I116+I155+I163+I172+I178)</f>
        <v>1551950.21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-171708.79999999999</v>
      </c>
      <c r="D182" s="2">
        <f>D40+D180</f>
        <v>-86805.950000000012</v>
      </c>
      <c r="E182" s="2">
        <f>E40+E180</f>
        <v>-84902.849999999991</v>
      </c>
      <c r="F182" s="2"/>
      <c r="G182" s="2">
        <f>G40+G180</f>
        <v>-721238.72</v>
      </c>
      <c r="H182" s="2">
        <f>H40+H180</f>
        <v>-2273187.1199999996</v>
      </c>
      <c r="I182" s="2">
        <f>I40+I180</f>
        <v>1551948.4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3E4F-C402-4456-80A5-A56DBB54EF0C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194</v>
      </c>
      <c r="D1" t="s">
        <v>130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-0.03</v>
      </c>
      <c r="D28" s="2">
        <v>0</v>
      </c>
      <c r="E28" s="2">
        <v>-0.03</v>
      </c>
      <c r="F28" s="2"/>
      <c r="G28" s="2">
        <v>1.0000000000000037E-2</v>
      </c>
      <c r="H28" s="2">
        <v>0</v>
      </c>
      <c r="I28" s="2">
        <v>1.0000000000000037E-2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-0.03</v>
      </c>
      <c r="D33" s="2">
        <f>SUM(D8:D32)</f>
        <v>0</v>
      </c>
      <c r="E33" s="2">
        <f>SUM(E8:E32)</f>
        <v>-0.03</v>
      </c>
      <c r="F33" s="2"/>
      <c r="G33" s="2">
        <f>SUM(G8:G32)</f>
        <v>1.0000000000000037E-2</v>
      </c>
      <c r="H33" s="2">
        <f>SUM(H8:H32)</f>
        <v>0</v>
      </c>
      <c r="I33" s="2">
        <f>SUM(I8:I32)</f>
        <v>1.0000000000000037E-2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-0.03</v>
      </c>
      <c r="D40" s="2">
        <f>D33+D38</f>
        <v>0</v>
      </c>
      <c r="E40" s="2">
        <f>E33+E38</f>
        <v>-0.03</v>
      </c>
      <c r="F40" s="2"/>
      <c r="G40" s="2">
        <f>G33+G38</f>
        <v>1.0000000000000037E-2</v>
      </c>
      <c r="H40" s="2">
        <f>H33+H38</f>
        <v>0</v>
      </c>
      <c r="I40" s="2">
        <f>I33+I38</f>
        <v>1.0000000000000037E-2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-599</v>
      </c>
      <c r="D53" s="2">
        <v>0</v>
      </c>
      <c r="E53" s="2">
        <v>-599</v>
      </c>
      <c r="F53" s="2"/>
      <c r="G53" s="2">
        <v>-599</v>
      </c>
      <c r="H53" s="2">
        <v>0</v>
      </c>
      <c r="I53" s="2">
        <v>-599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-850</v>
      </c>
      <c r="H64" s="2">
        <v>-450</v>
      </c>
      <c r="I64" s="2">
        <v>-400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-227</v>
      </c>
      <c r="I65" s="2">
        <v>227</v>
      </c>
    </row>
    <row r="66" spans="1:9" x14ac:dyDescent="0.25">
      <c r="A66">
        <v>5612</v>
      </c>
      <c r="B66" t="s">
        <v>67</v>
      </c>
      <c r="C66" s="2">
        <v>-225</v>
      </c>
      <c r="D66" s="2">
        <v>-225</v>
      </c>
      <c r="E66" s="2">
        <v>0</v>
      </c>
      <c r="F66" s="2"/>
      <c r="G66" s="2">
        <v>-1129</v>
      </c>
      <c r="H66" s="2">
        <v>-2039</v>
      </c>
      <c r="I66" s="2">
        <v>910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-7935</v>
      </c>
      <c r="H67" s="2">
        <v>-7771</v>
      </c>
      <c r="I67" s="2">
        <v>-164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-8586.75</v>
      </c>
      <c r="D69" s="2">
        <v>-8578</v>
      </c>
      <c r="E69" s="2">
        <v>-8.75</v>
      </c>
      <c r="F69" s="2"/>
      <c r="G69" s="2">
        <v>-42921.75</v>
      </c>
      <c r="H69" s="2">
        <v>-75220.75</v>
      </c>
      <c r="I69" s="2">
        <v>32299</v>
      </c>
    </row>
    <row r="70" spans="1:9" x14ac:dyDescent="0.25">
      <c r="A70">
        <v>5616</v>
      </c>
      <c r="B70" t="s">
        <v>71</v>
      </c>
      <c r="C70" s="2">
        <v>0</v>
      </c>
      <c r="D70" s="2">
        <v>-173</v>
      </c>
      <c r="E70" s="2">
        <v>173</v>
      </c>
      <c r="F70" s="2"/>
      <c r="G70" s="2">
        <v>-961</v>
      </c>
      <c r="H70" s="2">
        <v>-2103</v>
      </c>
      <c r="I70" s="2">
        <v>1142</v>
      </c>
    </row>
    <row r="71" spans="1:9" x14ac:dyDescent="0.25">
      <c r="A71">
        <v>5619</v>
      </c>
      <c r="B71" t="s">
        <v>72</v>
      </c>
      <c r="C71" s="2">
        <v>-137.5</v>
      </c>
      <c r="D71" s="2">
        <v>-137.5</v>
      </c>
      <c r="E71" s="2">
        <v>0</v>
      </c>
      <c r="F71" s="2"/>
      <c r="G71" s="2">
        <v>-2430</v>
      </c>
      <c r="H71" s="2">
        <v>-35042.380000000005</v>
      </c>
      <c r="I71" s="2">
        <v>32612.380000000005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-1035</v>
      </c>
      <c r="H73" s="2">
        <v>-723</v>
      </c>
      <c r="I73" s="2">
        <v>-312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-1737.1100000000001</v>
      </c>
      <c r="H86" s="2">
        <v>0</v>
      </c>
      <c r="I86" s="2">
        <v>-1737.1100000000001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-2385.4499999999998</v>
      </c>
      <c r="D88" s="2">
        <v>-1613.0900000000001</v>
      </c>
      <c r="E88" s="2">
        <v>-772.35999999999967</v>
      </c>
      <c r="F88" s="2"/>
      <c r="G88" s="2">
        <v>-18015.07</v>
      </c>
      <c r="H88" s="2">
        <v>-528.75</v>
      </c>
      <c r="I88" s="2">
        <v>-17486.32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-32</v>
      </c>
      <c r="I92" s="2">
        <v>32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-11933.7</v>
      </c>
      <c r="D116" s="2">
        <f>SUM(D43:D115)</f>
        <v>-10726.59</v>
      </c>
      <c r="E116" s="2">
        <f>SUM(E43:E115)</f>
        <v>-1207.1099999999997</v>
      </c>
      <c r="F116" s="2"/>
      <c r="G116" s="2">
        <f>SUM(G43:G115)</f>
        <v>-77612.929999999993</v>
      </c>
      <c r="H116" s="2">
        <f>SUM(H43:H115)</f>
        <v>-124136.88</v>
      </c>
      <c r="I116" s="2">
        <f>SUM(I43:I115)</f>
        <v>46523.950000000004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-128000</v>
      </c>
      <c r="D131" s="2">
        <v>-128000</v>
      </c>
      <c r="E131" s="2">
        <v>0</v>
      </c>
      <c r="F131" s="2"/>
      <c r="G131" s="2">
        <v>-640000</v>
      </c>
      <c r="H131" s="2">
        <v>-480000</v>
      </c>
      <c r="I131" s="2">
        <v>-160000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-25928</v>
      </c>
      <c r="D142" s="2">
        <v>-77784</v>
      </c>
      <c r="E142" s="2">
        <v>51856</v>
      </c>
      <c r="F142" s="2"/>
      <c r="G142" s="2">
        <v>-129705</v>
      </c>
      <c r="H142" s="2">
        <v>-82608</v>
      </c>
      <c r="I142" s="2">
        <v>-47097</v>
      </c>
    </row>
    <row r="143" spans="1:9" x14ac:dyDescent="0.25">
      <c r="A143">
        <v>7510</v>
      </c>
      <c r="B143" t="s">
        <v>142</v>
      </c>
      <c r="C143" s="2">
        <v>-37075.599999999999</v>
      </c>
      <c r="D143" s="2">
        <v>-37075.599999999999</v>
      </c>
      <c r="E143" s="2">
        <v>0</v>
      </c>
      <c r="F143" s="2"/>
      <c r="G143" s="2">
        <v>-185378.00000000003</v>
      </c>
      <c r="H143" s="2">
        <v>-150816</v>
      </c>
      <c r="I143" s="2">
        <v>-34562.000000000029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-6305.9</v>
      </c>
      <c r="H145" s="2">
        <v>-12637.51</v>
      </c>
      <c r="I145" s="2">
        <v>6331.6100000000006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-4521</v>
      </c>
      <c r="H146" s="2">
        <v>0</v>
      </c>
      <c r="I146" s="2">
        <v>-4521</v>
      </c>
    </row>
    <row r="147" spans="1:9" x14ac:dyDescent="0.25">
      <c r="A147">
        <v>7580</v>
      </c>
      <c r="B147" t="s">
        <v>146</v>
      </c>
      <c r="C147" s="2">
        <v>-4603</v>
      </c>
      <c r="D147" s="2">
        <v>-13809</v>
      </c>
      <c r="E147" s="2">
        <v>9206</v>
      </c>
      <c r="F147" s="2"/>
      <c r="G147" s="2">
        <v>-18412</v>
      </c>
      <c r="H147" s="2">
        <v>-8925</v>
      </c>
      <c r="I147" s="2">
        <v>-9487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-2000</v>
      </c>
      <c r="D154" s="2">
        <v>0</v>
      </c>
      <c r="E154" s="2">
        <v>-2000</v>
      </c>
      <c r="F154" s="2"/>
      <c r="G154" s="2">
        <v>-2570</v>
      </c>
      <c r="H154" s="2">
        <v>0</v>
      </c>
      <c r="I154" s="2">
        <v>-2570</v>
      </c>
    </row>
    <row r="155" spans="1:9" x14ac:dyDescent="0.25">
      <c r="B155" t="s">
        <v>154</v>
      </c>
      <c r="C155" s="2">
        <f>SUM(C120:C154)</f>
        <v>-197606.6</v>
      </c>
      <c r="D155" s="2">
        <f>SUM(D120:D154)</f>
        <v>-256668.6</v>
      </c>
      <c r="E155" s="2">
        <f>SUM(E120:E154)</f>
        <v>59062</v>
      </c>
      <c r="F155" s="2"/>
      <c r="G155" s="2">
        <f>SUM(G120:G154)</f>
        <v>-986891.9</v>
      </c>
      <c r="H155" s="2">
        <f>SUM(H120:H154)</f>
        <v>-734986.51</v>
      </c>
      <c r="I155" s="2">
        <f>SUM(I120:I154)</f>
        <v>-251905.39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-8.07</v>
      </c>
      <c r="D169" s="2">
        <v>-11.16</v>
      </c>
      <c r="E169" s="2">
        <v>3.09</v>
      </c>
      <c r="F169" s="2"/>
      <c r="G169" s="2">
        <v>-65.449999999999989</v>
      </c>
      <c r="H169" s="2">
        <v>-48.719999999999992</v>
      </c>
      <c r="I169" s="2">
        <v>-16.729999999999997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-8.07</v>
      </c>
      <c r="D172" s="2">
        <f>SUM(D167:D171)</f>
        <v>-11.16</v>
      </c>
      <c r="E172" s="2">
        <f>SUM(E167:E171)</f>
        <v>3.09</v>
      </c>
      <c r="F172" s="2"/>
      <c r="G172" s="2">
        <f>SUM(G167:G171)</f>
        <v>-65.449999999999989</v>
      </c>
      <c r="H172" s="2">
        <f>SUM(H167:H171)</f>
        <v>-48.719999999999992</v>
      </c>
      <c r="I172" s="2">
        <f>SUM(I167:I171)</f>
        <v>-16.729999999999997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-209548.37000000002</v>
      </c>
      <c r="D180" s="2">
        <f>SUM(D116+D155+D163+D172+D178)</f>
        <v>-267406.34999999998</v>
      </c>
      <c r="E180" s="2">
        <f>SUM(E116+E155+E163+E172+E178)</f>
        <v>57857.979999999996</v>
      </c>
      <c r="F180" s="2"/>
      <c r="G180" s="2">
        <f>SUM(G116+G155+G163+G172+G178)</f>
        <v>-1064570.28</v>
      </c>
      <c r="H180" s="2">
        <f>SUM(H116+H155+H163+H172+H178)</f>
        <v>-859172.11</v>
      </c>
      <c r="I180" s="2">
        <f>SUM(I116+I155+I163+I172+I178)</f>
        <v>-205398.17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-209548.40000000002</v>
      </c>
      <c r="D182" s="2">
        <f>D40+D180</f>
        <v>-267406.34999999998</v>
      </c>
      <c r="E182" s="2">
        <f>E40+E180</f>
        <v>57857.95</v>
      </c>
      <c r="F182" s="2"/>
      <c r="G182" s="2">
        <f>G40+G180</f>
        <v>-1064570.27</v>
      </c>
      <c r="H182" s="2">
        <f>H40+H180</f>
        <v>-859172.11</v>
      </c>
      <c r="I182" s="2">
        <f>I40+I180</f>
        <v>-205398.16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6A6C-0859-416E-9834-94CB0C7D73C0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195</v>
      </c>
      <c r="D1" t="s">
        <v>196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0.28000000000000003</v>
      </c>
      <c r="D28" s="2">
        <v>-0.83</v>
      </c>
      <c r="E28" s="2">
        <v>1.1099999999999999</v>
      </c>
      <c r="F28" s="2"/>
      <c r="G28" s="2">
        <v>-1.21</v>
      </c>
      <c r="H28" s="2">
        <v>0</v>
      </c>
      <c r="I28" s="2">
        <v>-1.21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0.28000000000000003</v>
      </c>
      <c r="D33" s="2">
        <f>SUM(D8:D32)</f>
        <v>-0.83</v>
      </c>
      <c r="E33" s="2">
        <f>SUM(E8:E32)</f>
        <v>1.1099999999999999</v>
      </c>
      <c r="F33" s="2"/>
      <c r="G33" s="2">
        <f>SUM(G8:G32)</f>
        <v>-1.21</v>
      </c>
      <c r="H33" s="2">
        <f>SUM(H8:H32)</f>
        <v>0</v>
      </c>
      <c r="I33" s="2">
        <f>SUM(I8:I32)</f>
        <v>-1.21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0.28000000000000003</v>
      </c>
      <c r="D40" s="2">
        <f>D33+D38</f>
        <v>-0.83</v>
      </c>
      <c r="E40" s="2">
        <f>E33+E38</f>
        <v>1.1099999999999999</v>
      </c>
      <c r="F40" s="2"/>
      <c r="G40" s="2">
        <f>G33+G38</f>
        <v>-1.21</v>
      </c>
      <c r="H40" s="2">
        <f>H33+H38</f>
        <v>0</v>
      </c>
      <c r="I40" s="2">
        <f>I33+I38</f>
        <v>-1.21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-2295</v>
      </c>
      <c r="H51" s="2">
        <v>0</v>
      </c>
      <c r="I51" s="2">
        <v>-2295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-52</v>
      </c>
      <c r="H68" s="2">
        <v>0</v>
      </c>
      <c r="I68" s="2">
        <v>-52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-33.700000000000003</v>
      </c>
      <c r="E72" s="2">
        <v>33.700000000000003</v>
      </c>
      <c r="F72" s="2"/>
      <c r="G72" s="2">
        <v>-123.7</v>
      </c>
      <c r="H72" s="2">
        <v>0</v>
      </c>
      <c r="I72" s="2">
        <v>-123.7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-1386</v>
      </c>
      <c r="D88" s="2">
        <v>0</v>
      </c>
      <c r="E88" s="2">
        <v>-1386</v>
      </c>
      <c r="F88" s="2"/>
      <c r="G88" s="2">
        <v>-1386</v>
      </c>
      <c r="H88" s="2">
        <v>0</v>
      </c>
      <c r="I88" s="2">
        <v>-1386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-49438</v>
      </c>
      <c r="D106" s="2">
        <v>-107797</v>
      </c>
      <c r="E106" s="2">
        <v>58359</v>
      </c>
      <c r="F106" s="2"/>
      <c r="G106" s="2">
        <v>-157235</v>
      </c>
      <c r="H106" s="2">
        <v>0</v>
      </c>
      <c r="I106" s="2">
        <v>-157235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-50824</v>
      </c>
      <c r="D116" s="2">
        <f>SUM(D43:D115)</f>
        <v>-107830.7</v>
      </c>
      <c r="E116" s="2">
        <f>SUM(E43:E115)</f>
        <v>57006.7</v>
      </c>
      <c r="F116" s="2"/>
      <c r="G116" s="2">
        <f>SUM(G43:G115)</f>
        <v>-161091.70000000001</v>
      </c>
      <c r="H116" s="2">
        <f>SUM(H43:H115)</f>
        <v>0</v>
      </c>
      <c r="I116" s="2">
        <f>SUM(I43:I115)</f>
        <v>-161091.70000000001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-1758.08</v>
      </c>
      <c r="E120" s="2">
        <v>1758.08</v>
      </c>
      <c r="F120" s="2"/>
      <c r="G120" s="2">
        <v>-1758.08</v>
      </c>
      <c r="H120" s="2">
        <v>0</v>
      </c>
      <c r="I120" s="2">
        <v>-1758.08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5907.84</v>
      </c>
      <c r="D122" s="2">
        <v>3260.98</v>
      </c>
      <c r="E122" s="2">
        <v>2646.86</v>
      </c>
      <c r="F122" s="2"/>
      <c r="G122" s="2">
        <v>3707.8399999999997</v>
      </c>
      <c r="H122" s="2">
        <v>0</v>
      </c>
      <c r="I122" s="2">
        <v>3707.8399999999997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-210.97</v>
      </c>
      <c r="E128" s="2">
        <v>210.97</v>
      </c>
      <c r="F128" s="2"/>
      <c r="G128" s="2">
        <v>-210.97</v>
      </c>
      <c r="H128" s="2">
        <v>0</v>
      </c>
      <c r="I128" s="2">
        <v>-210.97</v>
      </c>
    </row>
    <row r="129" spans="1:9" x14ac:dyDescent="0.25">
      <c r="A129">
        <v>7090</v>
      </c>
      <c r="B129" t="s">
        <v>128</v>
      </c>
      <c r="C129" s="2">
        <v>-15563.6</v>
      </c>
      <c r="D129" s="2">
        <v>38885.599999999999</v>
      </c>
      <c r="E129" s="2">
        <v>-54449.2</v>
      </c>
      <c r="F129" s="2"/>
      <c r="G129" s="2">
        <v>71266</v>
      </c>
      <c r="H129" s="2">
        <v>0</v>
      </c>
      <c r="I129" s="2">
        <v>71266</v>
      </c>
    </row>
    <row r="130" spans="1:9" x14ac:dyDescent="0.25">
      <c r="A130">
        <v>7210</v>
      </c>
      <c r="B130" t="s">
        <v>129</v>
      </c>
      <c r="C130" s="2">
        <v>-198823.04000000001</v>
      </c>
      <c r="D130" s="2">
        <v>-177469.28</v>
      </c>
      <c r="E130" s="2">
        <v>-21353.760000000009</v>
      </c>
      <c r="F130" s="2"/>
      <c r="G130" s="2">
        <v>-862178.4800000001</v>
      </c>
      <c r="H130" s="2">
        <v>0</v>
      </c>
      <c r="I130" s="2">
        <v>-862178.4800000001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-4726.08</v>
      </c>
      <c r="D132" s="2">
        <v>-812.32</v>
      </c>
      <c r="E132" s="2">
        <v>-3913.7599999999998</v>
      </c>
      <c r="F132" s="2"/>
      <c r="G132" s="2">
        <v>-11520</v>
      </c>
      <c r="H132" s="2">
        <v>0</v>
      </c>
      <c r="I132" s="2">
        <v>-11520</v>
      </c>
    </row>
    <row r="133" spans="1:9" x14ac:dyDescent="0.25">
      <c r="A133">
        <v>7285</v>
      </c>
      <c r="B133" t="s">
        <v>132</v>
      </c>
      <c r="C133" s="2">
        <v>-7044</v>
      </c>
      <c r="D133" s="2">
        <v>-9762</v>
      </c>
      <c r="E133" s="2">
        <v>2718</v>
      </c>
      <c r="F133" s="2"/>
      <c r="G133" s="2">
        <v>-20709</v>
      </c>
      <c r="H133" s="2">
        <v>0</v>
      </c>
      <c r="I133" s="2">
        <v>-20709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-184</v>
      </c>
      <c r="H135" s="2">
        <v>0</v>
      </c>
      <c r="I135" s="2">
        <v>-184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-6516</v>
      </c>
      <c r="H136" s="2">
        <v>0</v>
      </c>
      <c r="I136" s="2">
        <v>-6516</v>
      </c>
    </row>
    <row r="137" spans="1:9" x14ac:dyDescent="0.25">
      <c r="A137">
        <v>7331</v>
      </c>
      <c r="B137" t="s">
        <v>136</v>
      </c>
      <c r="C137" s="2">
        <v>0</v>
      </c>
      <c r="D137" s="2">
        <v>-14999.8</v>
      </c>
      <c r="E137" s="2">
        <v>14999.8</v>
      </c>
      <c r="F137" s="2"/>
      <c r="G137" s="2">
        <v>-52103.399999999994</v>
      </c>
      <c r="H137" s="2">
        <v>0</v>
      </c>
      <c r="I137" s="2">
        <v>-52103.399999999994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-13484.31</v>
      </c>
      <c r="D142" s="2">
        <v>-11988.29</v>
      </c>
      <c r="E142" s="2">
        <v>-1496.0199999999986</v>
      </c>
      <c r="F142" s="2"/>
      <c r="G142" s="2">
        <v>-25472.6</v>
      </c>
      <c r="H142" s="2">
        <v>0</v>
      </c>
      <c r="I142" s="2">
        <v>-25472.6</v>
      </c>
    </row>
    <row r="143" spans="1:9" x14ac:dyDescent="0.25">
      <c r="A143">
        <v>7510</v>
      </c>
      <c r="B143" t="s">
        <v>142</v>
      </c>
      <c r="C143" s="2">
        <v>-64312.11</v>
      </c>
      <c r="D143" s="2">
        <v>-58677.38</v>
      </c>
      <c r="E143" s="2">
        <v>-5634.7300000000032</v>
      </c>
      <c r="F143" s="2"/>
      <c r="G143" s="2">
        <v>-280490.63999999996</v>
      </c>
      <c r="H143" s="2">
        <v>0</v>
      </c>
      <c r="I143" s="2">
        <v>-280490.63999999996</v>
      </c>
    </row>
    <row r="144" spans="1:9" x14ac:dyDescent="0.25">
      <c r="A144">
        <v>7519</v>
      </c>
      <c r="B144" t="s">
        <v>143</v>
      </c>
      <c r="C144" s="2">
        <v>-4890.08</v>
      </c>
      <c r="D144" s="2">
        <v>12217.85</v>
      </c>
      <c r="E144" s="2">
        <v>-17107.93</v>
      </c>
      <c r="F144" s="2"/>
      <c r="G144" s="2">
        <v>22391.760000000002</v>
      </c>
      <c r="H144" s="2">
        <v>0</v>
      </c>
      <c r="I144" s="2">
        <v>22391.760000000002</v>
      </c>
    </row>
    <row r="145" spans="1:9" x14ac:dyDescent="0.25">
      <c r="A145">
        <v>7533</v>
      </c>
      <c r="B145" t="s">
        <v>144</v>
      </c>
      <c r="C145" s="2">
        <v>-3271.29</v>
      </c>
      <c r="D145" s="2">
        <v>-2908.36</v>
      </c>
      <c r="E145" s="2">
        <v>-362.92999999999984</v>
      </c>
      <c r="F145" s="2"/>
      <c r="G145" s="2">
        <v>-6179.65</v>
      </c>
      <c r="H145" s="2">
        <v>0</v>
      </c>
      <c r="I145" s="2">
        <v>-6179.65</v>
      </c>
    </row>
    <row r="146" spans="1:9" x14ac:dyDescent="0.25">
      <c r="A146">
        <v>7570</v>
      </c>
      <c r="B146" t="s">
        <v>145</v>
      </c>
      <c r="C146" s="2">
        <v>-379.74</v>
      </c>
      <c r="D146" s="2">
        <v>-385.96</v>
      </c>
      <c r="E146" s="2">
        <v>6.2199999999999704</v>
      </c>
      <c r="F146" s="2"/>
      <c r="G146" s="2">
        <v>-1151.6599999999999</v>
      </c>
      <c r="H146" s="2">
        <v>0</v>
      </c>
      <c r="I146" s="2">
        <v>-1151.6599999999999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9823</v>
      </c>
      <c r="H153" s="2">
        <v>0</v>
      </c>
      <c r="I153" s="2">
        <v>9823</v>
      </c>
    </row>
    <row r="154" spans="1:9" x14ac:dyDescent="0.25">
      <c r="A154">
        <v>7699</v>
      </c>
      <c r="B154" t="s">
        <v>153</v>
      </c>
      <c r="C154" s="2">
        <v>-1000</v>
      </c>
      <c r="D154" s="2">
        <v>0</v>
      </c>
      <c r="E154" s="2">
        <v>-1000</v>
      </c>
      <c r="F154" s="2"/>
      <c r="G154" s="2">
        <v>-1000</v>
      </c>
      <c r="H154" s="2">
        <v>0</v>
      </c>
      <c r="I154" s="2">
        <v>-1000</v>
      </c>
    </row>
    <row r="155" spans="1:9" x14ac:dyDescent="0.25">
      <c r="B155" t="s">
        <v>154</v>
      </c>
      <c r="C155" s="2">
        <f>SUM(C120:C154)</f>
        <v>-307586.40999999997</v>
      </c>
      <c r="D155" s="2">
        <f>SUM(D120:D154)</f>
        <v>-224608.00999999998</v>
      </c>
      <c r="E155" s="2">
        <f>SUM(E120:E154)</f>
        <v>-82978.399999999994</v>
      </c>
      <c r="F155" s="2"/>
      <c r="G155" s="2">
        <f>SUM(G120:G154)</f>
        <v>-1162285.8799999999</v>
      </c>
      <c r="H155" s="2">
        <f>SUM(H120:H154)</f>
        <v>0</v>
      </c>
      <c r="I155" s="2">
        <f>SUM(I120:I154)</f>
        <v>-1162285.8799999999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-358410.41</v>
      </c>
      <c r="D180" s="2">
        <f>SUM(D116+D155+D163+D172+D178)</f>
        <v>-332438.70999999996</v>
      </c>
      <c r="E180" s="2">
        <f>SUM(E116+E155+E163+E172+E178)</f>
        <v>-25971.699999999997</v>
      </c>
      <c r="F180" s="2"/>
      <c r="G180" s="2">
        <f>SUM(G116+G155+G163+G172+G178)</f>
        <v>-1323377.5799999998</v>
      </c>
      <c r="H180" s="2">
        <f>SUM(H116+H155+H163+H172+H178)</f>
        <v>0</v>
      </c>
      <c r="I180" s="2">
        <f>SUM(I116+I155+I163+I172+I178)</f>
        <v>-1323377.5799999998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-358410.12999999995</v>
      </c>
      <c r="D182" s="2">
        <f>D40+D180</f>
        <v>-332439.53999999998</v>
      </c>
      <c r="E182" s="2">
        <f>E40+E180</f>
        <v>-25970.589999999997</v>
      </c>
      <c r="F182" s="2"/>
      <c r="G182" s="2">
        <f>G40+G180</f>
        <v>-1323378.7899999998</v>
      </c>
      <c r="H182" s="2">
        <f>H40+H180</f>
        <v>0</v>
      </c>
      <c r="I182" s="2">
        <f>I40+I180</f>
        <v>-1323378.7899999998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BF3F-CADA-4122-95C7-005D34E07155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9.1406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1011</v>
      </c>
      <c r="D1" t="s">
        <v>197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59C5-4FDC-4804-8D72-976B6E682548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8.285156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1013</v>
      </c>
      <c r="D1" t="s">
        <v>198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1397349.77</v>
      </c>
      <c r="D12" s="2">
        <v>1265368.78</v>
      </c>
      <c r="E12" s="2">
        <v>131980.99</v>
      </c>
      <c r="F12" s="2"/>
      <c r="G12" s="2">
        <v>6508385.3000000007</v>
      </c>
      <c r="H12" s="2">
        <v>5772438.0899999999</v>
      </c>
      <c r="I12" s="2">
        <v>735947.21000000089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0.86999999999999977</v>
      </c>
      <c r="D28" s="2">
        <v>-4.46</v>
      </c>
      <c r="E28" s="2">
        <v>5.33</v>
      </c>
      <c r="F28" s="2"/>
      <c r="G28" s="2">
        <v>-5.6899999999999995</v>
      </c>
      <c r="H28" s="2">
        <v>-2.1799999999999997</v>
      </c>
      <c r="I28" s="2">
        <v>-3.51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1397350.6400000001</v>
      </c>
      <c r="D33" s="2">
        <f>SUM(D8:D32)</f>
        <v>1265364.32</v>
      </c>
      <c r="E33" s="2">
        <f>SUM(E8:E32)</f>
        <v>131986.31999999998</v>
      </c>
      <c r="F33" s="2"/>
      <c r="G33" s="2">
        <f>SUM(G8:G32)</f>
        <v>6508379.6100000003</v>
      </c>
      <c r="H33" s="2">
        <f>SUM(H8:H32)</f>
        <v>5772435.9100000001</v>
      </c>
      <c r="I33" s="2">
        <f>SUM(I8:I32)</f>
        <v>735943.70000000088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1397350.6400000001</v>
      </c>
      <c r="D40" s="2">
        <f>D33+D38</f>
        <v>1265364.32</v>
      </c>
      <c r="E40" s="2">
        <f>E33+E38</f>
        <v>131986.31999999998</v>
      </c>
      <c r="F40" s="2"/>
      <c r="G40" s="2">
        <f>G33+G38</f>
        <v>6508379.6100000003</v>
      </c>
      <c r="H40" s="2">
        <f>H33+H38</f>
        <v>5772435.9100000001</v>
      </c>
      <c r="I40" s="2">
        <f>I33+I38</f>
        <v>735943.70000000088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-5109</v>
      </c>
      <c r="D43" s="2">
        <v>-5109</v>
      </c>
      <c r="E43" s="2">
        <v>0</v>
      </c>
      <c r="F43" s="2"/>
      <c r="G43" s="2">
        <v>-20435.669999999998</v>
      </c>
      <c r="H43" s="2">
        <v>-12596.65</v>
      </c>
      <c r="I43" s="2">
        <v>-7839.0199999999986</v>
      </c>
    </row>
    <row r="44" spans="1:9" x14ac:dyDescent="0.25">
      <c r="A44">
        <v>5011</v>
      </c>
      <c r="B44" t="s">
        <v>45</v>
      </c>
      <c r="C44" s="2">
        <v>-1050</v>
      </c>
      <c r="D44" s="2">
        <v>-1050</v>
      </c>
      <c r="E44" s="2">
        <v>0</v>
      </c>
      <c r="F44" s="2"/>
      <c r="G44" s="2">
        <v>-3846.33</v>
      </c>
      <c r="H44" s="2">
        <v>-1740.8500000000001</v>
      </c>
      <c r="I44" s="2">
        <v>-2105.4799999999996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-3074</v>
      </c>
      <c r="D46" s="2">
        <v>-3035</v>
      </c>
      <c r="E46" s="2">
        <v>-39</v>
      </c>
      <c r="F46" s="2"/>
      <c r="G46" s="2">
        <v>-15324</v>
      </c>
      <c r="H46" s="2">
        <v>0</v>
      </c>
      <c r="I46" s="2">
        <v>-15324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-5421.1500000000005</v>
      </c>
      <c r="I51" s="2">
        <v>5421.1500000000005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-7356.9</v>
      </c>
      <c r="D53" s="2">
        <v>-3658</v>
      </c>
      <c r="E53" s="2">
        <v>-3698.8999999999996</v>
      </c>
      <c r="F53" s="2"/>
      <c r="G53" s="2">
        <v>-20581.3</v>
      </c>
      <c r="H53" s="2">
        <v>-16216.07</v>
      </c>
      <c r="I53" s="2">
        <v>-4365.2299999999996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-2832.21</v>
      </c>
      <c r="I62" s="2">
        <v>2832.21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-6350</v>
      </c>
      <c r="I63" s="2">
        <v>6350</v>
      </c>
    </row>
    <row r="64" spans="1:9" x14ac:dyDescent="0.25">
      <c r="A64">
        <v>5609</v>
      </c>
      <c r="B64" t="s">
        <v>65</v>
      </c>
      <c r="C64" s="2">
        <v>0</v>
      </c>
      <c r="D64" s="2">
        <v>-493</v>
      </c>
      <c r="E64" s="2">
        <v>493</v>
      </c>
      <c r="F64" s="2"/>
      <c r="G64" s="2">
        <v>-1386</v>
      </c>
      <c r="H64" s="2">
        <v>-612</v>
      </c>
      <c r="I64" s="2">
        <v>-774</v>
      </c>
    </row>
    <row r="65" spans="1:9" x14ac:dyDescent="0.25">
      <c r="A65">
        <v>5611</v>
      </c>
      <c r="B65" t="s">
        <v>66</v>
      </c>
      <c r="C65" s="2">
        <v>-18260.650000000001</v>
      </c>
      <c r="D65" s="2">
        <v>-22007.75</v>
      </c>
      <c r="E65" s="2">
        <v>3747.0999999999985</v>
      </c>
      <c r="F65" s="2"/>
      <c r="G65" s="2">
        <v>-106861.4</v>
      </c>
      <c r="H65" s="2">
        <v>-72812.549999999988</v>
      </c>
      <c r="I65" s="2">
        <v>-34048.850000000006</v>
      </c>
    </row>
    <row r="66" spans="1:9" x14ac:dyDescent="0.25">
      <c r="A66">
        <v>5612</v>
      </c>
      <c r="B66" t="s">
        <v>67</v>
      </c>
      <c r="C66" s="2">
        <v>-1927.17</v>
      </c>
      <c r="D66" s="2">
        <v>-2473.17</v>
      </c>
      <c r="E66" s="2">
        <v>546</v>
      </c>
      <c r="F66" s="2"/>
      <c r="G66" s="2">
        <v>-13989.33</v>
      </c>
      <c r="H66" s="2">
        <v>-6442</v>
      </c>
      <c r="I66" s="2">
        <v>-7547.33</v>
      </c>
    </row>
    <row r="67" spans="1:9" x14ac:dyDescent="0.25">
      <c r="A67">
        <v>5613</v>
      </c>
      <c r="B67" t="s">
        <v>68</v>
      </c>
      <c r="C67" s="2">
        <v>0</v>
      </c>
      <c r="D67" s="2">
        <v>-2146</v>
      </c>
      <c r="E67" s="2">
        <v>2146</v>
      </c>
      <c r="F67" s="2"/>
      <c r="G67" s="2">
        <v>-54157</v>
      </c>
      <c r="H67" s="2">
        <v>-6577</v>
      </c>
      <c r="I67" s="2">
        <v>-47580</v>
      </c>
    </row>
    <row r="68" spans="1:9" x14ac:dyDescent="0.25">
      <c r="A68">
        <v>5614</v>
      </c>
      <c r="B68" t="s">
        <v>69</v>
      </c>
      <c r="C68" s="2">
        <v>-800.7</v>
      </c>
      <c r="D68" s="2">
        <v>-485</v>
      </c>
      <c r="E68" s="2">
        <v>-315.70000000000005</v>
      </c>
      <c r="F68" s="2"/>
      <c r="G68" s="2">
        <v>-3731.7</v>
      </c>
      <c r="H68" s="2">
        <v>-2016.6</v>
      </c>
      <c r="I68" s="2">
        <v>-1715.1</v>
      </c>
    </row>
    <row r="69" spans="1:9" x14ac:dyDescent="0.25">
      <c r="A69">
        <v>5615</v>
      </c>
      <c r="B69" t="s">
        <v>70</v>
      </c>
      <c r="C69" s="2">
        <v>-11051</v>
      </c>
      <c r="D69" s="2">
        <v>6184</v>
      </c>
      <c r="E69" s="2">
        <v>-17235</v>
      </c>
      <c r="F69" s="2"/>
      <c r="G69" s="2">
        <v>-41489</v>
      </c>
      <c r="H69" s="2">
        <v>-27214</v>
      </c>
      <c r="I69" s="2">
        <v>-14275</v>
      </c>
    </row>
    <row r="70" spans="1:9" x14ac:dyDescent="0.25">
      <c r="A70">
        <v>5616</v>
      </c>
      <c r="B70" t="s">
        <v>71</v>
      </c>
      <c r="C70" s="2">
        <v>0</v>
      </c>
      <c r="D70" s="2">
        <v>-67</v>
      </c>
      <c r="E70" s="2">
        <v>67</v>
      </c>
      <c r="F70" s="2"/>
      <c r="G70" s="2">
        <v>-319</v>
      </c>
      <c r="H70" s="2">
        <v>-314</v>
      </c>
      <c r="I70" s="2">
        <v>-5</v>
      </c>
    </row>
    <row r="71" spans="1:9" x14ac:dyDescent="0.25">
      <c r="A71">
        <v>5619</v>
      </c>
      <c r="B71" t="s">
        <v>72</v>
      </c>
      <c r="C71" s="2">
        <v>-8813.3799999999992</v>
      </c>
      <c r="D71" s="2">
        <v>-6721.75</v>
      </c>
      <c r="E71" s="2">
        <v>-2091.6299999999992</v>
      </c>
      <c r="F71" s="2"/>
      <c r="G71" s="2">
        <v>-39686.97</v>
      </c>
      <c r="H71" s="2">
        <v>-36594.210000000006</v>
      </c>
      <c r="I71" s="2">
        <v>-3092.7599999999948</v>
      </c>
    </row>
    <row r="72" spans="1:9" x14ac:dyDescent="0.25">
      <c r="A72">
        <v>5690</v>
      </c>
      <c r="B72" t="s">
        <v>73</v>
      </c>
      <c r="C72" s="2">
        <v>0</v>
      </c>
      <c r="D72" s="2">
        <v>-309.60000000000002</v>
      </c>
      <c r="E72" s="2">
        <v>309.60000000000002</v>
      </c>
      <c r="F72" s="2"/>
      <c r="G72" s="2">
        <v>-531.6</v>
      </c>
      <c r="H72" s="2">
        <v>-1992</v>
      </c>
      <c r="I72" s="2">
        <v>1460.4</v>
      </c>
    </row>
    <row r="73" spans="1:9" x14ac:dyDescent="0.25">
      <c r="A73">
        <v>5800</v>
      </c>
      <c r="B73" t="s">
        <v>74</v>
      </c>
      <c r="C73" s="2">
        <v>-324</v>
      </c>
      <c r="D73" s="2">
        <v>-323.99</v>
      </c>
      <c r="E73" s="2">
        <v>-9.9999999999909051E-3</v>
      </c>
      <c r="F73" s="2"/>
      <c r="G73" s="2">
        <v>-2493.9899999999998</v>
      </c>
      <c r="H73" s="2">
        <v>0</v>
      </c>
      <c r="I73" s="2">
        <v>-2493.9899999999998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-1624.37</v>
      </c>
      <c r="I83" s="2">
        <v>1624.37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-3978</v>
      </c>
      <c r="H85" s="2">
        <v>-17590</v>
      </c>
      <c r="I85" s="2">
        <v>13612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-4827.6499999999996</v>
      </c>
      <c r="H86" s="2">
        <v>0</v>
      </c>
      <c r="I86" s="2">
        <v>-4827.6499999999996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-2242</v>
      </c>
      <c r="H87" s="2">
        <v>-4175</v>
      </c>
      <c r="I87" s="2">
        <v>1933</v>
      </c>
    </row>
    <row r="88" spans="1:9" x14ac:dyDescent="0.25">
      <c r="A88">
        <v>6212</v>
      </c>
      <c r="B88" t="s">
        <v>89</v>
      </c>
      <c r="C88" s="2">
        <v>-5312.5</v>
      </c>
      <c r="D88" s="2">
        <v>-5319.95</v>
      </c>
      <c r="E88" s="2">
        <v>7.4499999999998181</v>
      </c>
      <c r="F88" s="2"/>
      <c r="G88" s="2">
        <v>-21103.35</v>
      </c>
      <c r="H88" s="2">
        <v>-22179.940000000002</v>
      </c>
      <c r="I88" s="2">
        <v>1076.5900000000038</v>
      </c>
    </row>
    <row r="89" spans="1:9" x14ac:dyDescent="0.25">
      <c r="A89">
        <v>6230</v>
      </c>
      <c r="B89" t="s">
        <v>90</v>
      </c>
      <c r="C89" s="2">
        <v>-22020.33</v>
      </c>
      <c r="D89" s="2">
        <v>-22817.33</v>
      </c>
      <c r="E89" s="2">
        <v>797</v>
      </c>
      <c r="F89" s="2"/>
      <c r="G89" s="2">
        <v>-115637.32</v>
      </c>
      <c r="H89" s="2">
        <v>-82083</v>
      </c>
      <c r="I89" s="2">
        <v>-33554.320000000007</v>
      </c>
    </row>
    <row r="90" spans="1:9" x14ac:dyDescent="0.25">
      <c r="A90">
        <v>6231</v>
      </c>
      <c r="B90" t="s">
        <v>91</v>
      </c>
      <c r="C90" s="2">
        <v>0</v>
      </c>
      <c r="D90" s="2">
        <v>-1952</v>
      </c>
      <c r="E90" s="2">
        <v>1952</v>
      </c>
      <c r="F90" s="2"/>
      <c r="G90" s="2">
        <v>-5856</v>
      </c>
      <c r="H90" s="2">
        <v>0</v>
      </c>
      <c r="I90" s="2">
        <v>-5856</v>
      </c>
    </row>
    <row r="91" spans="1:9" x14ac:dyDescent="0.25">
      <c r="A91">
        <v>6250</v>
      </c>
      <c r="B91" t="s">
        <v>92</v>
      </c>
      <c r="C91" s="2">
        <v>-63</v>
      </c>
      <c r="D91" s="2">
        <v>0</v>
      </c>
      <c r="E91" s="2">
        <v>-63</v>
      </c>
      <c r="F91" s="2"/>
      <c r="G91" s="2">
        <v>-621</v>
      </c>
      <c r="H91" s="2">
        <v>-469</v>
      </c>
      <c r="I91" s="2">
        <v>-152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-498</v>
      </c>
      <c r="I92" s="2">
        <v>498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-641.75</v>
      </c>
      <c r="E95" s="2">
        <v>641.75</v>
      </c>
      <c r="F95" s="2"/>
      <c r="G95" s="2">
        <v>-1282.75</v>
      </c>
      <c r="H95" s="2">
        <v>-641.25</v>
      </c>
      <c r="I95" s="2">
        <v>-641.5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-555</v>
      </c>
      <c r="E103" s="2">
        <v>555</v>
      </c>
      <c r="F103" s="2"/>
      <c r="G103" s="2">
        <v>-5521</v>
      </c>
      <c r="H103" s="2">
        <v>-19842</v>
      </c>
      <c r="I103" s="2">
        <v>14321</v>
      </c>
    </row>
    <row r="104" spans="1:9" x14ac:dyDescent="0.25">
      <c r="A104">
        <v>6790</v>
      </c>
      <c r="B104" t="s">
        <v>105</v>
      </c>
      <c r="C104" s="2">
        <v>-55880</v>
      </c>
      <c r="D104" s="2">
        <v>-50600</v>
      </c>
      <c r="E104" s="2">
        <v>-5280</v>
      </c>
      <c r="F104" s="2"/>
      <c r="G104" s="2">
        <v>-260320</v>
      </c>
      <c r="H104" s="2">
        <v>-230920</v>
      </c>
      <c r="I104" s="2">
        <v>-29400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-108105</v>
      </c>
      <c r="D106" s="2">
        <v>-101705</v>
      </c>
      <c r="E106" s="2">
        <v>-6400</v>
      </c>
      <c r="F106" s="2"/>
      <c r="G106" s="2">
        <v>-462847.5</v>
      </c>
      <c r="H106" s="2">
        <v>-251551.25</v>
      </c>
      <c r="I106" s="2">
        <v>-211296.25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-249147.63</v>
      </c>
      <c r="D116" s="2">
        <f>SUM(D43:D115)</f>
        <v>-225286.28999999998</v>
      </c>
      <c r="E116" s="2">
        <f>SUM(E43:E115)</f>
        <v>-23861.34</v>
      </c>
      <c r="F116" s="2"/>
      <c r="G116" s="2">
        <f>SUM(G43:G115)</f>
        <v>-1209069.8599999999</v>
      </c>
      <c r="H116" s="2">
        <f>SUM(H43:H115)</f>
        <v>-831305.1</v>
      </c>
      <c r="I116" s="2">
        <f>SUM(I43:I115)</f>
        <v>-377764.76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-325160.59999999998</v>
      </c>
      <c r="D120" s="2">
        <v>-260000.86</v>
      </c>
      <c r="E120" s="2">
        <v>-65159.739999999991</v>
      </c>
      <c r="F120" s="2"/>
      <c r="G120" s="2">
        <v>-1406848.94</v>
      </c>
      <c r="H120" s="2">
        <v>-1557183.0300000003</v>
      </c>
      <c r="I120" s="2">
        <v>150334.09000000032</v>
      </c>
    </row>
    <row r="121" spans="1:9" x14ac:dyDescent="0.25">
      <c r="A121">
        <v>7011</v>
      </c>
      <c r="B121" t="s">
        <v>120</v>
      </c>
      <c r="C121" s="2">
        <v>-55108.600000000006</v>
      </c>
      <c r="D121" s="2">
        <v>-47546.19</v>
      </c>
      <c r="E121" s="2">
        <v>-7562.4100000000035</v>
      </c>
      <c r="F121" s="2"/>
      <c r="G121" s="2">
        <v>-291074.34999999992</v>
      </c>
      <c r="H121" s="2">
        <v>-268228.29000000004</v>
      </c>
      <c r="I121" s="2">
        <v>-22846.059999999881</v>
      </c>
    </row>
    <row r="122" spans="1:9" x14ac:dyDescent="0.25">
      <c r="A122">
        <v>7012</v>
      </c>
      <c r="B122" t="s">
        <v>121</v>
      </c>
      <c r="C122" s="2">
        <v>-305622.53000000003</v>
      </c>
      <c r="D122" s="2">
        <v>-357412.74</v>
      </c>
      <c r="E122" s="2">
        <v>51790.209999999963</v>
      </c>
      <c r="F122" s="2"/>
      <c r="G122" s="2">
        <v>-1620994.73</v>
      </c>
      <c r="H122" s="2">
        <v>-1050000.6000000001</v>
      </c>
      <c r="I122" s="2">
        <v>-570994.12999999989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-19729.5</v>
      </c>
      <c r="I123" s="2">
        <v>19729.5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-27200.59</v>
      </c>
      <c r="D125" s="2">
        <v>-10432.94</v>
      </c>
      <c r="E125" s="2">
        <v>-16767.650000000001</v>
      </c>
      <c r="F125" s="2"/>
      <c r="G125" s="2">
        <v>-54987.64</v>
      </c>
      <c r="H125" s="2">
        <v>-25406.549999999996</v>
      </c>
      <c r="I125" s="2">
        <v>-29581.090000000004</v>
      </c>
    </row>
    <row r="126" spans="1:9" x14ac:dyDescent="0.25">
      <c r="A126">
        <v>7081</v>
      </c>
      <c r="B126" t="s">
        <v>125</v>
      </c>
      <c r="C126" s="2">
        <v>-2529.8900000000003</v>
      </c>
      <c r="D126" s="2">
        <v>-5513.5599999999995</v>
      </c>
      <c r="E126" s="2">
        <v>2983.6699999999992</v>
      </c>
      <c r="F126" s="2"/>
      <c r="G126" s="2">
        <v>-10853.61</v>
      </c>
      <c r="H126" s="2">
        <v>-28502.71</v>
      </c>
      <c r="I126" s="2">
        <v>17649.099999999999</v>
      </c>
    </row>
    <row r="127" spans="1:9" x14ac:dyDescent="0.25">
      <c r="A127">
        <v>7082</v>
      </c>
      <c r="B127" t="s">
        <v>126</v>
      </c>
      <c r="C127" s="2">
        <v>-8026.41</v>
      </c>
      <c r="D127" s="2">
        <v>-16705.450000000004</v>
      </c>
      <c r="E127" s="2">
        <v>8679.0400000000045</v>
      </c>
      <c r="F127" s="2"/>
      <c r="G127" s="2">
        <v>-31110.5</v>
      </c>
      <c r="H127" s="2">
        <v>-19906.04</v>
      </c>
      <c r="I127" s="2">
        <v>-11204.46</v>
      </c>
    </row>
    <row r="128" spans="1:9" x14ac:dyDescent="0.25">
      <c r="A128">
        <v>7083</v>
      </c>
      <c r="B128" t="s">
        <v>127</v>
      </c>
      <c r="C128" s="2">
        <v>-39019.269999999997</v>
      </c>
      <c r="D128" s="2">
        <v>-31200.1</v>
      </c>
      <c r="E128" s="2">
        <v>-7819.1699999999983</v>
      </c>
      <c r="F128" s="2"/>
      <c r="G128" s="2">
        <v>-168809.84999999998</v>
      </c>
      <c r="H128" s="2">
        <v>-186838.73</v>
      </c>
      <c r="I128" s="2">
        <v>18028.880000000034</v>
      </c>
    </row>
    <row r="129" spans="1:9" x14ac:dyDescent="0.25">
      <c r="A129">
        <v>7090</v>
      </c>
      <c r="B129" t="s">
        <v>128</v>
      </c>
      <c r="C129" s="2">
        <v>-25829.39</v>
      </c>
      <c r="D129" s="2">
        <v>25864.01</v>
      </c>
      <c r="E129" s="2">
        <v>-51693.399999999994</v>
      </c>
      <c r="F129" s="2"/>
      <c r="G129" s="2">
        <v>117326.18000000001</v>
      </c>
      <c r="H129" s="2">
        <v>74261.11</v>
      </c>
      <c r="I129" s="2">
        <v>43065.070000000007</v>
      </c>
    </row>
    <row r="130" spans="1:9" x14ac:dyDescent="0.25">
      <c r="A130">
        <v>7210</v>
      </c>
      <c r="B130" t="s">
        <v>129</v>
      </c>
      <c r="C130" s="2">
        <v>-35010.06</v>
      </c>
      <c r="D130" s="2">
        <v>-35738</v>
      </c>
      <c r="E130" s="2">
        <v>727.94000000000233</v>
      </c>
      <c r="F130" s="2"/>
      <c r="G130" s="2">
        <v>-174940.38</v>
      </c>
      <c r="H130" s="2">
        <v>-167783.16999999998</v>
      </c>
      <c r="I130" s="2">
        <v>-7157.210000000021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-2584.64</v>
      </c>
      <c r="H132" s="2">
        <v>-12923.199999999999</v>
      </c>
      <c r="I132" s="2">
        <v>10338.56</v>
      </c>
    </row>
    <row r="133" spans="1:9" x14ac:dyDescent="0.25">
      <c r="A133">
        <v>7285</v>
      </c>
      <c r="B133" t="s">
        <v>132</v>
      </c>
      <c r="C133" s="2">
        <v>0</v>
      </c>
      <c r="D133" s="2">
        <v>-3150</v>
      </c>
      <c r="E133" s="2">
        <v>3150</v>
      </c>
      <c r="F133" s="2"/>
      <c r="G133" s="2">
        <v>-34609.39</v>
      </c>
      <c r="H133" s="2">
        <v>-35537.520000000004</v>
      </c>
      <c r="I133" s="2">
        <v>928.13000000000466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-8436.48</v>
      </c>
      <c r="D137" s="2">
        <v>-5152.49</v>
      </c>
      <c r="E137" s="2">
        <v>-3283.99</v>
      </c>
      <c r="F137" s="2"/>
      <c r="G137" s="2">
        <v>-31396.439999999995</v>
      </c>
      <c r="H137" s="2">
        <v>-23873.790000000005</v>
      </c>
      <c r="I137" s="2">
        <v>-7522.6499999999905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-1374.84</v>
      </c>
      <c r="I138" s="2">
        <v>1374.84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-36589.660000000003</v>
      </c>
      <c r="D142" s="2">
        <v>-32895.730000000003</v>
      </c>
      <c r="E142" s="2">
        <v>-3693.9300000000003</v>
      </c>
      <c r="F142" s="2"/>
      <c r="G142" s="2">
        <v>-171710.91</v>
      </c>
      <c r="H142" s="2">
        <v>-170869.11</v>
      </c>
      <c r="I142" s="2">
        <v>-841.80000000001746</v>
      </c>
    </row>
    <row r="143" spans="1:9" x14ac:dyDescent="0.25">
      <c r="A143">
        <v>7510</v>
      </c>
      <c r="B143" t="s">
        <v>142</v>
      </c>
      <c r="C143" s="2">
        <v>-250332.74</v>
      </c>
      <c r="D143" s="2">
        <v>-240735.42</v>
      </c>
      <c r="E143" s="2">
        <v>-9597.3199999999779</v>
      </c>
      <c r="F143" s="2"/>
      <c r="G143" s="2">
        <v>-1187172.4600000002</v>
      </c>
      <c r="H143" s="2">
        <v>-1067211.3899999999</v>
      </c>
      <c r="I143" s="2">
        <v>-119961.0700000003</v>
      </c>
    </row>
    <row r="144" spans="1:9" x14ac:dyDescent="0.25">
      <c r="A144">
        <v>7519</v>
      </c>
      <c r="B144" t="s">
        <v>143</v>
      </c>
      <c r="C144" s="2">
        <v>-8413.27</v>
      </c>
      <c r="D144" s="2">
        <v>7650.57</v>
      </c>
      <c r="E144" s="2">
        <v>-16063.84</v>
      </c>
      <c r="F144" s="2"/>
      <c r="G144" s="2">
        <v>31261.979999999992</v>
      </c>
      <c r="H144" s="2">
        <v>30793.47</v>
      </c>
      <c r="I144" s="2">
        <v>468.50999999999112</v>
      </c>
    </row>
    <row r="145" spans="1:9" x14ac:dyDescent="0.25">
      <c r="A145">
        <v>7533</v>
      </c>
      <c r="B145" t="s">
        <v>144</v>
      </c>
      <c r="C145" s="2">
        <v>-8876.65</v>
      </c>
      <c r="D145" s="2">
        <v>-7980.5</v>
      </c>
      <c r="E145" s="2">
        <v>-896.14999999999964</v>
      </c>
      <c r="F145" s="2"/>
      <c r="G145" s="2">
        <v>-41657.060000000005</v>
      </c>
      <c r="H145" s="2">
        <v>-41452.839999999997</v>
      </c>
      <c r="I145" s="2">
        <v>-204.22000000000844</v>
      </c>
    </row>
    <row r="146" spans="1:9" x14ac:dyDescent="0.25">
      <c r="A146">
        <v>7570</v>
      </c>
      <c r="B146" t="s">
        <v>145</v>
      </c>
      <c r="C146" s="2">
        <v>-2942.99</v>
      </c>
      <c r="D146" s="2">
        <v>-2991.19</v>
      </c>
      <c r="E146" s="2">
        <v>48.200000000000273</v>
      </c>
      <c r="F146" s="2"/>
      <c r="G146" s="2">
        <v>-15001.210000000001</v>
      </c>
      <c r="H146" s="2">
        <v>-8748</v>
      </c>
      <c r="I146" s="2">
        <v>-6253.2100000000009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-18173.259999999998</v>
      </c>
      <c r="I148" s="2">
        <v>18173.259999999998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-637.5</v>
      </c>
      <c r="D152" s="2">
        <v>0</v>
      </c>
      <c r="E152" s="2">
        <v>-637.5</v>
      </c>
      <c r="F152" s="2"/>
      <c r="G152" s="2">
        <v>-4602.2199999999993</v>
      </c>
      <c r="H152" s="2">
        <v>-3051.58</v>
      </c>
      <c r="I152" s="2">
        <v>-1550.6399999999994</v>
      </c>
    </row>
    <row r="153" spans="1:9" x14ac:dyDescent="0.25">
      <c r="A153">
        <v>7698</v>
      </c>
      <c r="B153" t="s">
        <v>152</v>
      </c>
      <c r="C153" s="2">
        <v>15127</v>
      </c>
      <c r="D153" s="2">
        <v>15127</v>
      </c>
      <c r="E153" s="2">
        <v>0</v>
      </c>
      <c r="F153" s="2"/>
      <c r="G153" s="2">
        <v>74977</v>
      </c>
      <c r="H153" s="2">
        <v>58196</v>
      </c>
      <c r="I153" s="2">
        <v>16781</v>
      </c>
    </row>
    <row r="154" spans="1:9" x14ac:dyDescent="0.25">
      <c r="A154">
        <v>7699</v>
      </c>
      <c r="B154" t="s">
        <v>153</v>
      </c>
      <c r="C154" s="2">
        <v>0</v>
      </c>
      <c r="D154" s="2">
        <v>-500</v>
      </c>
      <c r="E154" s="2">
        <v>500</v>
      </c>
      <c r="F154" s="2"/>
      <c r="G154" s="2">
        <v>-1500</v>
      </c>
      <c r="H154" s="2">
        <v>-2330</v>
      </c>
      <c r="I154" s="2">
        <v>830</v>
      </c>
    </row>
    <row r="155" spans="1:9" x14ac:dyDescent="0.25">
      <c r="B155" t="s">
        <v>154</v>
      </c>
      <c r="C155" s="2">
        <f>SUM(C120:C154)</f>
        <v>-1124609.6300000001</v>
      </c>
      <c r="D155" s="2">
        <f>SUM(D120:D154)</f>
        <v>-1009313.59</v>
      </c>
      <c r="E155" s="2">
        <f>SUM(E120:E154)</f>
        <v>-115296.04</v>
      </c>
      <c r="F155" s="2"/>
      <c r="G155" s="2">
        <f>SUM(G120:G154)</f>
        <v>-5026289.169999999</v>
      </c>
      <c r="H155" s="2">
        <f>SUM(H120:H154)</f>
        <v>-4545873.57</v>
      </c>
      <c r="I155" s="2">
        <f>SUM(I120:I154)</f>
        <v>-480415.59999999974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-6.05</v>
      </c>
      <c r="D169" s="2">
        <v>-13.14</v>
      </c>
      <c r="E169" s="2">
        <v>7.0900000000000007</v>
      </c>
      <c r="F169" s="2"/>
      <c r="G169" s="2">
        <v>-131.64999999999998</v>
      </c>
      <c r="H169" s="2">
        <v>-152.6</v>
      </c>
      <c r="I169" s="2">
        <v>20.950000000000017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-6.05</v>
      </c>
      <c r="D172" s="2">
        <f>SUM(D167:D171)</f>
        <v>-13.14</v>
      </c>
      <c r="E172" s="2">
        <f>SUM(E167:E171)</f>
        <v>7.0900000000000007</v>
      </c>
      <c r="F172" s="2"/>
      <c r="G172" s="2">
        <f>SUM(G167:G171)</f>
        <v>-131.64999999999998</v>
      </c>
      <c r="H172" s="2">
        <f>SUM(H167:H171)</f>
        <v>-152.6</v>
      </c>
      <c r="I172" s="2">
        <f>SUM(I167:I171)</f>
        <v>20.950000000000017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-1373763.3100000003</v>
      </c>
      <c r="D180" s="2">
        <f>SUM(D116+D155+D163+D172+D178)</f>
        <v>-1234613.0199999998</v>
      </c>
      <c r="E180" s="2">
        <f>SUM(E116+E155+E163+E172+E178)</f>
        <v>-139150.29</v>
      </c>
      <c r="F180" s="2"/>
      <c r="G180" s="2">
        <f>SUM(G116+G155+G163+G172+G178)</f>
        <v>-6235490.6799999997</v>
      </c>
      <c r="H180" s="2">
        <f>SUM(H116+H155+H163+H172+H178)</f>
        <v>-5377331.2699999996</v>
      </c>
      <c r="I180" s="2">
        <f>SUM(I116+I155+I163+I172+I178)</f>
        <v>-858159.4099999998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23587.329999999842</v>
      </c>
      <c r="D182" s="2">
        <f>D40+D180</f>
        <v>30751.300000000279</v>
      </c>
      <c r="E182" s="2">
        <f>E40+E180</f>
        <v>-7163.9700000000303</v>
      </c>
      <c r="F182" s="2"/>
      <c r="G182" s="2">
        <f>G40+G180</f>
        <v>272888.93000000063</v>
      </c>
      <c r="H182" s="2">
        <f>H40+H180</f>
        <v>395104.6400000006</v>
      </c>
      <c r="I182" s="2">
        <f>I40+I180</f>
        <v>-122215.70999999892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201F-CF72-4B1D-89BB-7FA0820B30A9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1014</v>
      </c>
      <c r="D1" t="s">
        <v>199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9A29-5BC1-4A4C-A666-A4863860F8CB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1016</v>
      </c>
      <c r="D1" t="s">
        <v>200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90EF-2937-4200-A51D-871F17FE36A4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9.1406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1002</v>
      </c>
      <c r="D1" t="s">
        <v>174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1550555</v>
      </c>
      <c r="D8" s="2">
        <v>1804894</v>
      </c>
      <c r="E8" s="2">
        <v>-254339</v>
      </c>
      <c r="F8" s="2"/>
      <c r="G8" s="2">
        <v>7858235</v>
      </c>
      <c r="H8" s="2">
        <v>9782257.5</v>
      </c>
      <c r="I8" s="2">
        <v>-1924022.5</v>
      </c>
    </row>
    <row r="9" spans="1:9" x14ac:dyDescent="0.25">
      <c r="A9">
        <v>3011</v>
      </c>
      <c r="B9" t="s">
        <v>13</v>
      </c>
      <c r="C9" s="2">
        <v>172259.14</v>
      </c>
      <c r="D9" s="2">
        <v>214735.99</v>
      </c>
      <c r="E9" s="2">
        <v>-42476.849999999977</v>
      </c>
      <c r="F9" s="2"/>
      <c r="G9" s="2">
        <v>1051808.8399999999</v>
      </c>
      <c r="H9" s="2">
        <v>-22720</v>
      </c>
      <c r="I9" s="2">
        <v>1074528.8399999999</v>
      </c>
    </row>
    <row r="10" spans="1:9" x14ac:dyDescent="0.25">
      <c r="A10">
        <v>3012</v>
      </c>
      <c r="B10" t="s">
        <v>14</v>
      </c>
      <c r="C10" s="2">
        <v>44663</v>
      </c>
      <c r="D10" s="2">
        <v>7870</v>
      </c>
      <c r="E10" s="2">
        <v>36793</v>
      </c>
      <c r="F10" s="2"/>
      <c r="G10" s="2">
        <v>162835.5</v>
      </c>
      <c r="H10" s="2">
        <v>43693.54</v>
      </c>
      <c r="I10" s="2">
        <v>119141.95999999999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460006</v>
      </c>
      <c r="I13" s="2">
        <v>-460006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16373</v>
      </c>
      <c r="I16" s="2">
        <v>-16373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177084</v>
      </c>
      <c r="D18" s="2">
        <v>-81240</v>
      </c>
      <c r="E18" s="2">
        <v>258324</v>
      </c>
      <c r="F18" s="2"/>
      <c r="G18" s="2">
        <v>451387</v>
      </c>
      <c r="H18" s="2">
        <v>0</v>
      </c>
      <c r="I18" s="2">
        <v>451387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2.97</v>
      </c>
      <c r="D28" s="2">
        <v>-5.16</v>
      </c>
      <c r="E28" s="2">
        <v>8.1300000000000008</v>
      </c>
      <c r="F28" s="2"/>
      <c r="G28" s="2">
        <v>-3.8000000000000003</v>
      </c>
      <c r="H28" s="2">
        <v>-4.1400000000000006</v>
      </c>
      <c r="I28" s="2">
        <v>0.3400000000000003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1944564.11</v>
      </c>
      <c r="D33" s="2">
        <f>SUM(D8:D32)</f>
        <v>1946254.83</v>
      </c>
      <c r="E33" s="2">
        <f>SUM(E8:E32)</f>
        <v>-1690.7199999999766</v>
      </c>
      <c r="F33" s="2"/>
      <c r="G33" s="2">
        <f>SUM(G8:G32)</f>
        <v>9524262.5399999991</v>
      </c>
      <c r="H33" s="2">
        <f>SUM(H8:H32)</f>
        <v>10279605.899999999</v>
      </c>
      <c r="I33" s="2">
        <f>SUM(I8:I32)</f>
        <v>-755343.36000000022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1944564.11</v>
      </c>
      <c r="D40" s="2">
        <f>D33+D38</f>
        <v>1946254.83</v>
      </c>
      <c r="E40" s="2">
        <f>E33+E38</f>
        <v>-1690.7199999999766</v>
      </c>
      <c r="F40" s="2"/>
      <c r="G40" s="2">
        <f>G33+G38</f>
        <v>9524262.5399999991</v>
      </c>
      <c r="H40" s="2">
        <f>H33+H38</f>
        <v>10279605.899999999</v>
      </c>
      <c r="I40" s="2">
        <f>I33+I38</f>
        <v>-755343.36000000022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-34596.65</v>
      </c>
      <c r="I43" s="2">
        <v>34596.65</v>
      </c>
    </row>
    <row r="44" spans="1:9" x14ac:dyDescent="0.25">
      <c r="A44">
        <v>5011</v>
      </c>
      <c r="B44" t="s">
        <v>45</v>
      </c>
      <c r="C44" s="2">
        <v>-243</v>
      </c>
      <c r="D44" s="2">
        <v>0</v>
      </c>
      <c r="E44" s="2">
        <v>-243</v>
      </c>
      <c r="F44" s="2"/>
      <c r="G44" s="2">
        <v>-974.33999999999992</v>
      </c>
      <c r="H44" s="2">
        <v>-2959.15</v>
      </c>
      <c r="I44" s="2">
        <v>1984.8100000000002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-1088</v>
      </c>
      <c r="I45" s="2">
        <v>1088</v>
      </c>
    </row>
    <row r="46" spans="1:9" x14ac:dyDescent="0.25">
      <c r="A46">
        <v>5060</v>
      </c>
      <c r="B46" t="s">
        <v>47</v>
      </c>
      <c r="C46" s="2">
        <v>-5621.21</v>
      </c>
      <c r="D46" s="2">
        <v>-2112.66</v>
      </c>
      <c r="E46" s="2">
        <v>-3508.55</v>
      </c>
      <c r="F46" s="2"/>
      <c r="G46" s="2">
        <v>-15834.55</v>
      </c>
      <c r="H46" s="2">
        <v>-5375</v>
      </c>
      <c r="I46" s="2">
        <v>-10459.549999999999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-1201.5</v>
      </c>
      <c r="I51" s="2">
        <v>1201.5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-2604.15</v>
      </c>
      <c r="I52" s="2">
        <v>2604.15</v>
      </c>
    </row>
    <row r="53" spans="1:9" x14ac:dyDescent="0.25">
      <c r="A53">
        <v>5460</v>
      </c>
      <c r="B53" t="s">
        <v>54</v>
      </c>
      <c r="C53" s="2">
        <v>0</v>
      </c>
      <c r="D53" s="2">
        <v>-3847</v>
      </c>
      <c r="E53" s="2">
        <v>3847</v>
      </c>
      <c r="F53" s="2"/>
      <c r="G53" s="2">
        <v>-13317.25</v>
      </c>
      <c r="H53" s="2">
        <v>-16528.739999999998</v>
      </c>
      <c r="I53" s="2">
        <v>3211.489999999998</v>
      </c>
    </row>
    <row r="54" spans="1:9" x14ac:dyDescent="0.25">
      <c r="A54">
        <v>5470</v>
      </c>
      <c r="B54" t="s">
        <v>55</v>
      </c>
      <c r="C54" s="2">
        <v>-2850.2000000000003</v>
      </c>
      <c r="D54" s="2">
        <v>-3333.06</v>
      </c>
      <c r="E54" s="2">
        <v>482.85999999999967</v>
      </c>
      <c r="F54" s="2"/>
      <c r="G54" s="2">
        <v>-20364.68</v>
      </c>
      <c r="H54" s="2">
        <v>-133497.45999999996</v>
      </c>
      <c r="I54" s="2">
        <v>113132.77999999997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-69</v>
      </c>
      <c r="H55" s="2">
        <v>-604.20000000000005</v>
      </c>
      <c r="I55" s="2">
        <v>535.20000000000005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-17085.5</v>
      </c>
      <c r="D59" s="2">
        <v>0</v>
      </c>
      <c r="E59" s="2">
        <v>-17085.5</v>
      </c>
      <c r="F59" s="2"/>
      <c r="G59" s="2">
        <v>-26577</v>
      </c>
      <c r="H59" s="2">
        <v>0</v>
      </c>
      <c r="I59" s="2">
        <v>-26577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-4000</v>
      </c>
      <c r="E61" s="2">
        <v>4000</v>
      </c>
      <c r="F61" s="2"/>
      <c r="G61" s="2">
        <v>-16948.05</v>
      </c>
      <c r="H61" s="2">
        <v>0</v>
      </c>
      <c r="I61" s="2">
        <v>-16948.05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450</v>
      </c>
      <c r="I64" s="2">
        <v>-450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-25.27</v>
      </c>
      <c r="H68" s="2">
        <v>0</v>
      </c>
      <c r="I68" s="2">
        <v>-25.27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-439</v>
      </c>
      <c r="I71" s="2">
        <v>439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-1371.59</v>
      </c>
      <c r="I72" s="2">
        <v>1371.59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-8957.1299999999992</v>
      </c>
      <c r="I73" s="2">
        <v>8957.1299999999992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-3635</v>
      </c>
      <c r="D75" s="2">
        <v>0</v>
      </c>
      <c r="E75" s="2">
        <v>-3635</v>
      </c>
      <c r="F75" s="2"/>
      <c r="G75" s="2">
        <v>-4053.75</v>
      </c>
      <c r="H75" s="2">
        <v>0</v>
      </c>
      <c r="I75" s="2">
        <v>-4053.75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-3563</v>
      </c>
      <c r="I77" s="2">
        <v>3563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-60</v>
      </c>
      <c r="I80" s="2">
        <v>60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-196</v>
      </c>
      <c r="I81" s="2">
        <v>196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-314.5</v>
      </c>
      <c r="I82" s="2">
        <v>314.5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-7089</v>
      </c>
      <c r="D85" s="2">
        <v>0</v>
      </c>
      <c r="E85" s="2">
        <v>-7089</v>
      </c>
      <c r="F85" s="2"/>
      <c r="G85" s="2">
        <v>-14865</v>
      </c>
      <c r="H85" s="2">
        <v>0</v>
      </c>
      <c r="I85" s="2">
        <v>-14865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-1425.1799999999998</v>
      </c>
      <c r="H86" s="2">
        <v>0</v>
      </c>
      <c r="I86" s="2">
        <v>-1425.1799999999998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-2353</v>
      </c>
      <c r="I87" s="2">
        <v>2353</v>
      </c>
    </row>
    <row r="88" spans="1:9" x14ac:dyDescent="0.25">
      <c r="A88">
        <v>6212</v>
      </c>
      <c r="B88" t="s">
        <v>89</v>
      </c>
      <c r="C88" s="2">
        <v>-1328.75</v>
      </c>
      <c r="D88" s="2">
        <v>-1581.35</v>
      </c>
      <c r="E88" s="2">
        <v>252.59999999999991</v>
      </c>
      <c r="F88" s="2"/>
      <c r="G88" s="2">
        <v>-5784.15</v>
      </c>
      <c r="H88" s="2">
        <v>-35996.67</v>
      </c>
      <c r="I88" s="2">
        <v>30212.519999999997</v>
      </c>
    </row>
    <row r="89" spans="1:9" x14ac:dyDescent="0.25">
      <c r="A89">
        <v>6230</v>
      </c>
      <c r="B89" t="s">
        <v>90</v>
      </c>
      <c r="C89" s="2">
        <v>-11600.43</v>
      </c>
      <c r="D89" s="2">
        <v>-17843.93</v>
      </c>
      <c r="E89" s="2">
        <v>6243.5</v>
      </c>
      <c r="F89" s="2"/>
      <c r="G89" s="2">
        <v>-60345.859999999993</v>
      </c>
      <c r="H89" s="2">
        <v>-71595.210000000006</v>
      </c>
      <c r="I89" s="2">
        <v>11249.350000000013</v>
      </c>
    </row>
    <row r="90" spans="1:9" x14ac:dyDescent="0.25">
      <c r="A90">
        <v>6231</v>
      </c>
      <c r="B90" t="s">
        <v>91</v>
      </c>
      <c r="C90" s="2">
        <v>0</v>
      </c>
      <c r="D90" s="2">
        <v>-1965.67</v>
      </c>
      <c r="E90" s="2">
        <v>1965.67</v>
      </c>
      <c r="F90" s="2"/>
      <c r="G90" s="2">
        <v>-9147.67</v>
      </c>
      <c r="H90" s="2">
        <v>0</v>
      </c>
      <c r="I90" s="2">
        <v>-9147.67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-1993</v>
      </c>
      <c r="I92" s="2">
        <v>1993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-8943</v>
      </c>
      <c r="H95" s="2">
        <v>0</v>
      </c>
      <c r="I95" s="2">
        <v>-8943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-24833.35</v>
      </c>
      <c r="D99" s="2">
        <v>-24833.35</v>
      </c>
      <c r="E99" s="2">
        <v>0</v>
      </c>
      <c r="F99" s="2"/>
      <c r="G99" s="2">
        <v>-91572.860000000015</v>
      </c>
      <c r="H99" s="2">
        <v>0</v>
      </c>
      <c r="I99" s="2">
        <v>-91572.860000000015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-77800</v>
      </c>
      <c r="D104" s="2">
        <v>-77840</v>
      </c>
      <c r="E104" s="2">
        <v>40</v>
      </c>
      <c r="F104" s="2"/>
      <c r="G104" s="2">
        <v>-380960</v>
      </c>
      <c r="H104" s="2">
        <v>-406120</v>
      </c>
      <c r="I104" s="2">
        <v>25160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-25950</v>
      </c>
      <c r="D106" s="2">
        <v>-21340</v>
      </c>
      <c r="E106" s="2">
        <v>-4610</v>
      </c>
      <c r="F106" s="2"/>
      <c r="G106" s="2">
        <v>-77644</v>
      </c>
      <c r="H106" s="2">
        <v>-56107</v>
      </c>
      <c r="I106" s="2">
        <v>-21537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-178036.44</v>
      </c>
      <c r="D116" s="2">
        <f>SUM(D43:D115)</f>
        <v>-158697.01999999999</v>
      </c>
      <c r="E116" s="2">
        <f>SUM(E43:E115)</f>
        <v>-19339.420000000006</v>
      </c>
      <c r="F116" s="2"/>
      <c r="G116" s="2">
        <f>SUM(G43:G115)</f>
        <v>-748851.61</v>
      </c>
      <c r="H116" s="2">
        <f>SUM(H43:H115)</f>
        <v>-787070.95</v>
      </c>
      <c r="I116" s="2">
        <f>SUM(I43:I115)</f>
        <v>38219.339999999938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-953293.89000000013</v>
      </c>
      <c r="D120" s="2">
        <v>-724341.58000000019</v>
      </c>
      <c r="E120" s="2">
        <v>-228952.30999999994</v>
      </c>
      <c r="F120" s="2"/>
      <c r="G120" s="2">
        <v>-3935794.8699999992</v>
      </c>
      <c r="H120" s="2">
        <v>-4148180.0000000014</v>
      </c>
      <c r="I120" s="2">
        <v>212385.13000000222</v>
      </c>
    </row>
    <row r="121" spans="1:9" x14ac:dyDescent="0.25">
      <c r="A121">
        <v>7011</v>
      </c>
      <c r="B121" t="s">
        <v>120</v>
      </c>
      <c r="C121" s="2">
        <v>-108121.41</v>
      </c>
      <c r="D121" s="2">
        <v>-85949.74</v>
      </c>
      <c r="E121" s="2">
        <v>-22171.67</v>
      </c>
      <c r="F121" s="2"/>
      <c r="G121" s="2">
        <v>-493080.46000000014</v>
      </c>
      <c r="H121" s="2">
        <v>-481734.69</v>
      </c>
      <c r="I121" s="2">
        <v>-11345.770000000135</v>
      </c>
    </row>
    <row r="122" spans="1:9" x14ac:dyDescent="0.25">
      <c r="A122">
        <v>7012</v>
      </c>
      <c r="B122" t="s">
        <v>121</v>
      </c>
      <c r="C122" s="2">
        <v>37292.32</v>
      </c>
      <c r="D122" s="2">
        <v>4645</v>
      </c>
      <c r="E122" s="2">
        <v>32647.32</v>
      </c>
      <c r="F122" s="2"/>
      <c r="G122" s="2">
        <v>49506.520000000004</v>
      </c>
      <c r="H122" s="2">
        <v>2492.3200000000002</v>
      </c>
      <c r="I122" s="2">
        <v>47014.200000000004</v>
      </c>
    </row>
    <row r="123" spans="1:9" x14ac:dyDescent="0.25">
      <c r="A123">
        <v>7013</v>
      </c>
      <c r="B123" t="s">
        <v>122</v>
      </c>
      <c r="C123" s="2">
        <v>-22379.500000000004</v>
      </c>
      <c r="D123" s="2">
        <v>-24122.66</v>
      </c>
      <c r="E123" s="2">
        <v>1743.1599999999962</v>
      </c>
      <c r="F123" s="2"/>
      <c r="G123" s="2">
        <v>-118034.45000000004</v>
      </c>
      <c r="H123" s="2">
        <v>-186766.80000000005</v>
      </c>
      <c r="I123" s="2">
        <v>68732.350000000006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-1550.76</v>
      </c>
      <c r="H125" s="2">
        <v>0</v>
      </c>
      <c r="I125" s="2">
        <v>-1550.76</v>
      </c>
    </row>
    <row r="126" spans="1:9" x14ac:dyDescent="0.25">
      <c r="A126">
        <v>7081</v>
      </c>
      <c r="B126" t="s">
        <v>125</v>
      </c>
      <c r="C126" s="2">
        <v>-38530.58</v>
      </c>
      <c r="D126" s="2">
        <v>-16024.87</v>
      </c>
      <c r="E126" s="2">
        <v>-22505.71</v>
      </c>
      <c r="F126" s="2"/>
      <c r="G126" s="2">
        <v>-121739.18999999999</v>
      </c>
      <c r="H126" s="2">
        <v>-108515.84</v>
      </c>
      <c r="I126" s="2">
        <v>-13223.349999999991</v>
      </c>
    </row>
    <row r="127" spans="1:9" x14ac:dyDescent="0.25">
      <c r="A127">
        <v>7082</v>
      </c>
      <c r="B127" t="s">
        <v>126</v>
      </c>
      <c r="C127" s="2">
        <v>-4190.3</v>
      </c>
      <c r="D127" s="2">
        <v>-3002.37</v>
      </c>
      <c r="E127" s="2">
        <v>-1187.9300000000003</v>
      </c>
      <c r="F127" s="2"/>
      <c r="G127" s="2">
        <v>-14859.32</v>
      </c>
      <c r="H127" s="2">
        <v>-11391.17</v>
      </c>
      <c r="I127" s="2">
        <v>-3468.1499999999996</v>
      </c>
    </row>
    <row r="128" spans="1:9" x14ac:dyDescent="0.25">
      <c r="A128">
        <v>7083</v>
      </c>
      <c r="B128" t="s">
        <v>127</v>
      </c>
      <c r="C128" s="2">
        <v>-107643.78000000001</v>
      </c>
      <c r="D128" s="2">
        <v>-87117.510000000009</v>
      </c>
      <c r="E128" s="2">
        <v>-20526.270000000004</v>
      </c>
      <c r="F128" s="2"/>
      <c r="G128" s="2">
        <v>-467680.52000000014</v>
      </c>
      <c r="H128" s="2">
        <v>-498479.68000000017</v>
      </c>
      <c r="I128" s="2">
        <v>30799.160000000033</v>
      </c>
    </row>
    <row r="129" spans="1:9" x14ac:dyDescent="0.25">
      <c r="A129">
        <v>7090</v>
      </c>
      <c r="B129" t="s">
        <v>128</v>
      </c>
      <c r="C129" s="2">
        <v>-3016</v>
      </c>
      <c r="D129" s="2">
        <v>21424</v>
      </c>
      <c r="E129" s="2">
        <v>-24440</v>
      </c>
      <c r="F129" s="2"/>
      <c r="G129" s="2">
        <v>42042</v>
      </c>
      <c r="H129" s="2">
        <v>36051.600000000006</v>
      </c>
      <c r="I129" s="2">
        <v>5990.3999999999942</v>
      </c>
    </row>
    <row r="130" spans="1:9" x14ac:dyDescent="0.25">
      <c r="A130">
        <v>7210</v>
      </c>
      <c r="B130" t="s">
        <v>129</v>
      </c>
      <c r="C130" s="2">
        <v>-71023.17</v>
      </c>
      <c r="D130" s="2">
        <v>-59166.67</v>
      </c>
      <c r="E130" s="2">
        <v>-11856.5</v>
      </c>
      <c r="F130" s="2"/>
      <c r="G130" s="2">
        <v>-321382.15999999997</v>
      </c>
      <c r="H130" s="2">
        <v>-332290.36</v>
      </c>
      <c r="I130" s="2">
        <v>10908.200000000012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-1033.8399999999999</v>
      </c>
      <c r="D132" s="2">
        <v>0</v>
      </c>
      <c r="E132" s="2">
        <v>-1033.8399999999999</v>
      </c>
      <c r="F132" s="2"/>
      <c r="G132" s="2">
        <v>-5021.4399999999996</v>
      </c>
      <c r="H132" s="2">
        <v>-1993.92</v>
      </c>
      <c r="I132" s="2">
        <v>-3027.5199999999995</v>
      </c>
    </row>
    <row r="133" spans="1:9" x14ac:dyDescent="0.25">
      <c r="A133">
        <v>7285</v>
      </c>
      <c r="B133" t="s">
        <v>132</v>
      </c>
      <c r="C133" s="2">
        <v>-3012</v>
      </c>
      <c r="D133" s="2">
        <v>-1365</v>
      </c>
      <c r="E133" s="2">
        <v>-1647</v>
      </c>
      <c r="F133" s="2"/>
      <c r="G133" s="2">
        <v>-6726</v>
      </c>
      <c r="H133" s="2">
        <v>-6480</v>
      </c>
      <c r="I133" s="2">
        <v>-246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-538.65</v>
      </c>
      <c r="H135" s="2">
        <v>-199.8599999999999</v>
      </c>
      <c r="I135" s="2">
        <v>-338.79000000000008</v>
      </c>
    </row>
    <row r="136" spans="1:9" x14ac:dyDescent="0.25">
      <c r="A136">
        <v>7323</v>
      </c>
      <c r="B136" t="s">
        <v>135</v>
      </c>
      <c r="C136" s="2">
        <v>-3270</v>
      </c>
      <c r="D136" s="2">
        <v>-1350</v>
      </c>
      <c r="E136" s="2">
        <v>-1920</v>
      </c>
      <c r="F136" s="2"/>
      <c r="G136" s="2">
        <v>-4620</v>
      </c>
      <c r="H136" s="2">
        <v>-23511</v>
      </c>
      <c r="I136" s="2">
        <v>18891</v>
      </c>
    </row>
    <row r="137" spans="1:9" x14ac:dyDescent="0.25">
      <c r="A137">
        <v>7331</v>
      </c>
      <c r="B137" t="s">
        <v>136</v>
      </c>
      <c r="C137" s="2">
        <v>-80.84</v>
      </c>
      <c r="D137" s="2">
        <v>-67.89</v>
      </c>
      <c r="E137" s="2">
        <v>-12.950000000000003</v>
      </c>
      <c r="F137" s="2"/>
      <c r="G137" s="2">
        <v>-606.33000000000004</v>
      </c>
      <c r="H137" s="2">
        <v>-1084.8399999999999</v>
      </c>
      <c r="I137" s="2">
        <v>478.50999999999988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-1288</v>
      </c>
      <c r="D139" s="2">
        <v>0</v>
      </c>
      <c r="E139" s="2">
        <v>-1288</v>
      </c>
      <c r="F139" s="2"/>
      <c r="G139" s="2">
        <v>-1407</v>
      </c>
      <c r="H139" s="2">
        <v>-8110</v>
      </c>
      <c r="I139" s="2">
        <v>6703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1288</v>
      </c>
      <c r="D141" s="2">
        <v>0</v>
      </c>
      <c r="E141" s="2">
        <v>1288</v>
      </c>
      <c r="F141" s="2"/>
      <c r="G141" s="2">
        <v>1407</v>
      </c>
      <c r="H141" s="2">
        <v>8110</v>
      </c>
      <c r="I141" s="2">
        <v>-6703</v>
      </c>
    </row>
    <row r="142" spans="1:9" x14ac:dyDescent="0.25">
      <c r="A142">
        <v>7412</v>
      </c>
      <c r="B142" t="s">
        <v>141</v>
      </c>
      <c r="C142" s="2">
        <v>-52515.46</v>
      </c>
      <c r="D142" s="2">
        <v>-54083.53</v>
      </c>
      <c r="E142" s="2">
        <v>1568.0699999999997</v>
      </c>
      <c r="F142" s="2"/>
      <c r="G142" s="2">
        <v>-244403.75</v>
      </c>
      <c r="H142" s="2">
        <v>-317844.81999999995</v>
      </c>
      <c r="I142" s="2">
        <v>73441.069999999949</v>
      </c>
    </row>
    <row r="143" spans="1:9" x14ac:dyDescent="0.25">
      <c r="A143">
        <v>7510</v>
      </c>
      <c r="B143" t="s">
        <v>142</v>
      </c>
      <c r="C143" s="2">
        <v>-404621.77</v>
      </c>
      <c r="D143" s="2">
        <v>-306221.69</v>
      </c>
      <c r="E143" s="2">
        <v>-98400.080000000016</v>
      </c>
      <c r="F143" s="2"/>
      <c r="G143" s="2">
        <v>-1700057.6600000006</v>
      </c>
      <c r="H143" s="2">
        <v>-1802382.1100000006</v>
      </c>
      <c r="I143" s="2">
        <v>102324.44999999995</v>
      </c>
    </row>
    <row r="144" spans="1:9" x14ac:dyDescent="0.25">
      <c r="A144">
        <v>7519</v>
      </c>
      <c r="B144" t="s">
        <v>143</v>
      </c>
      <c r="C144" s="2">
        <v>7428.34</v>
      </c>
      <c r="D144" s="2">
        <v>2282.13</v>
      </c>
      <c r="E144" s="2">
        <v>5146.21</v>
      </c>
      <c r="F144" s="2"/>
      <c r="G144" s="2">
        <v>26832.25</v>
      </c>
      <c r="H144" s="2">
        <v>23597.610000000004</v>
      </c>
      <c r="I144" s="2">
        <v>3234.6399999999958</v>
      </c>
    </row>
    <row r="145" spans="1:9" x14ac:dyDescent="0.25">
      <c r="A145">
        <v>7533</v>
      </c>
      <c r="B145" t="s">
        <v>144</v>
      </c>
      <c r="C145" s="2">
        <v>-12740.25</v>
      </c>
      <c r="D145" s="2">
        <v>-13120.669999999998</v>
      </c>
      <c r="E145" s="2">
        <v>380.41999999999825</v>
      </c>
      <c r="F145" s="2"/>
      <c r="G145" s="2">
        <v>-59292.349999999991</v>
      </c>
      <c r="H145" s="2">
        <v>-77109.16</v>
      </c>
      <c r="I145" s="2">
        <v>17816.810000000012</v>
      </c>
    </row>
    <row r="146" spans="1:9" x14ac:dyDescent="0.25">
      <c r="A146">
        <v>7570</v>
      </c>
      <c r="B146" t="s">
        <v>145</v>
      </c>
      <c r="C146" s="2">
        <v>-6108.39</v>
      </c>
      <c r="D146" s="2">
        <v>-6208.47</v>
      </c>
      <c r="E146" s="2">
        <v>100.07999999999993</v>
      </c>
      <c r="F146" s="2"/>
      <c r="G146" s="2">
        <v>-28027.269999999997</v>
      </c>
      <c r="H146" s="2">
        <v>-44959.020000000004</v>
      </c>
      <c r="I146" s="2">
        <v>16931.750000000007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-7500</v>
      </c>
      <c r="E148" s="2">
        <v>7500</v>
      </c>
      <c r="F148" s="2"/>
      <c r="G148" s="2">
        <v>-8062.5</v>
      </c>
      <c r="H148" s="2">
        <v>-36937.83</v>
      </c>
      <c r="I148" s="2">
        <v>28875.33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-4491.2999999999993</v>
      </c>
      <c r="D152" s="2">
        <v>-3768.96</v>
      </c>
      <c r="E152" s="2">
        <v>-722.33999999999924</v>
      </c>
      <c r="F152" s="2"/>
      <c r="G152" s="2">
        <v>-13384.59</v>
      </c>
      <c r="H152" s="2">
        <v>-2464.6</v>
      </c>
      <c r="I152" s="2">
        <v>-10919.99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-1000</v>
      </c>
      <c r="D154" s="2">
        <v>0</v>
      </c>
      <c r="E154" s="2">
        <v>-1000</v>
      </c>
      <c r="F154" s="2"/>
      <c r="G154" s="2">
        <v>-2500</v>
      </c>
      <c r="H154" s="2">
        <v>-1000</v>
      </c>
      <c r="I154" s="2">
        <v>-1500</v>
      </c>
    </row>
    <row r="155" spans="1:9" x14ac:dyDescent="0.25">
      <c r="B155" t="s">
        <v>154</v>
      </c>
      <c r="C155" s="2">
        <f>SUM(C120:C154)</f>
        <v>-1752351.82</v>
      </c>
      <c r="D155" s="2">
        <f>SUM(D120:D154)</f>
        <v>-1365060.4800000002</v>
      </c>
      <c r="E155" s="2">
        <f>SUM(E120:E154)</f>
        <v>-387291.33999999997</v>
      </c>
      <c r="F155" s="2"/>
      <c r="G155" s="2">
        <f>SUM(G120:G154)</f>
        <v>-7428981.5000000019</v>
      </c>
      <c r="H155" s="2">
        <f>SUM(H120:H154)</f>
        <v>-8021184.1700000018</v>
      </c>
      <c r="I155" s="2">
        <f>SUM(I120:I154)</f>
        <v>592202.67000000214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-1930388.26</v>
      </c>
      <c r="D180" s="2">
        <f>SUM(D116+D155+D163+D172+D178)</f>
        <v>-1523757.5000000002</v>
      </c>
      <c r="E180" s="2">
        <f>SUM(E116+E155+E163+E172+E178)</f>
        <v>-406630.75999999995</v>
      </c>
      <c r="F180" s="2"/>
      <c r="G180" s="2">
        <f>SUM(G116+G155+G163+G172+G178)</f>
        <v>-8177833.1100000022</v>
      </c>
      <c r="H180" s="2">
        <f>SUM(H116+H155+H163+H172+H178)</f>
        <v>-8808255.120000001</v>
      </c>
      <c r="I180" s="2">
        <f>SUM(I116+I155+I163+I172+I178)</f>
        <v>630422.0100000021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14175.850000000093</v>
      </c>
      <c r="D182" s="2">
        <f>D40+D180</f>
        <v>422497.32999999984</v>
      </c>
      <c r="E182" s="2">
        <f>E40+E180</f>
        <v>-408321.47999999992</v>
      </c>
      <c r="F182" s="2"/>
      <c r="G182" s="2">
        <f>G40+G180</f>
        <v>1346429.4299999969</v>
      </c>
      <c r="H182" s="2">
        <f>H40+H180</f>
        <v>1471350.7799999975</v>
      </c>
      <c r="I182" s="2">
        <f>I40+I180</f>
        <v>-124921.34999999811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64BD-2C52-4F84-B8F0-924D1C6E61C7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1017</v>
      </c>
      <c r="D1" t="s">
        <v>201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1239203</v>
      </c>
      <c r="D8" s="2">
        <v>2002518</v>
      </c>
      <c r="E8" s="2">
        <v>-763315</v>
      </c>
      <c r="F8" s="2"/>
      <c r="G8" s="2">
        <v>8246388</v>
      </c>
      <c r="H8" s="2">
        <v>4286431</v>
      </c>
      <c r="I8" s="2">
        <v>3959957</v>
      </c>
    </row>
    <row r="9" spans="1:9" x14ac:dyDescent="0.25">
      <c r="A9">
        <v>3011</v>
      </c>
      <c r="B9" t="s">
        <v>13</v>
      </c>
      <c r="C9" s="2">
        <v>299698.07</v>
      </c>
      <c r="D9" s="2">
        <v>320597.62</v>
      </c>
      <c r="E9" s="2">
        <v>-20899.549999999988</v>
      </c>
      <c r="F9" s="2"/>
      <c r="G9" s="2">
        <v>1574479.0500000003</v>
      </c>
      <c r="H9" s="2">
        <v>445230</v>
      </c>
      <c r="I9" s="2">
        <v>1129249.0500000003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11659.17</v>
      </c>
      <c r="H10" s="2">
        <v>9861</v>
      </c>
      <c r="I10" s="2">
        <v>1798.17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96117.3</v>
      </c>
      <c r="I13" s="2">
        <v>-96117.3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222732</v>
      </c>
      <c r="D18" s="2">
        <v>-427740</v>
      </c>
      <c r="E18" s="2">
        <v>650472</v>
      </c>
      <c r="F18" s="2"/>
      <c r="G18" s="2">
        <v>-710141</v>
      </c>
      <c r="H18" s="2">
        <v>0</v>
      </c>
      <c r="I18" s="2">
        <v>-710141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-3.4899999999999998</v>
      </c>
      <c r="D28" s="2">
        <v>-0.1999999999999999</v>
      </c>
      <c r="E28" s="2">
        <v>-3.29</v>
      </c>
      <c r="F28" s="2"/>
      <c r="G28" s="2">
        <v>1.9800000000000002</v>
      </c>
      <c r="H28" s="2">
        <v>0.73999999999999955</v>
      </c>
      <c r="I28" s="2">
        <v>1.2400000000000007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1761629.58</v>
      </c>
      <c r="D33" s="2">
        <f>SUM(D8:D32)</f>
        <v>1895375.4200000002</v>
      </c>
      <c r="E33" s="2">
        <f>SUM(E8:E32)</f>
        <v>-133745.84000000005</v>
      </c>
      <c r="F33" s="2"/>
      <c r="G33" s="2">
        <f>SUM(G8:G32)</f>
        <v>9122387.2000000011</v>
      </c>
      <c r="H33" s="2">
        <f>SUM(H8:H32)</f>
        <v>4837640.04</v>
      </c>
      <c r="I33" s="2">
        <f>SUM(I8:I32)</f>
        <v>4284747.1600000011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1761629.58</v>
      </c>
      <c r="D40" s="2">
        <f>D33+D38</f>
        <v>1895375.4200000002</v>
      </c>
      <c r="E40" s="2">
        <f>E33+E38</f>
        <v>-133745.84000000005</v>
      </c>
      <c r="F40" s="2"/>
      <c r="G40" s="2">
        <f>G33+G38</f>
        <v>9122387.2000000011</v>
      </c>
      <c r="H40" s="2">
        <f>H33+H38</f>
        <v>4837640.04</v>
      </c>
      <c r="I40" s="2">
        <f>I33+I38</f>
        <v>4284747.1600000011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-16930</v>
      </c>
      <c r="E43" s="2">
        <v>16930</v>
      </c>
      <c r="F43" s="2"/>
      <c r="G43" s="2">
        <v>-48763</v>
      </c>
      <c r="H43" s="2">
        <v>-40810</v>
      </c>
      <c r="I43" s="2">
        <v>-7953</v>
      </c>
    </row>
    <row r="44" spans="1:9" x14ac:dyDescent="0.25">
      <c r="A44">
        <v>5011</v>
      </c>
      <c r="B44" t="s">
        <v>45</v>
      </c>
      <c r="C44" s="2">
        <v>-760</v>
      </c>
      <c r="D44" s="2">
        <v>-760</v>
      </c>
      <c r="E44" s="2">
        <v>0</v>
      </c>
      <c r="F44" s="2"/>
      <c r="G44" s="2">
        <v>-3800</v>
      </c>
      <c r="H44" s="2">
        <v>-4625</v>
      </c>
      <c r="I44" s="2">
        <v>825</v>
      </c>
    </row>
    <row r="45" spans="1:9" x14ac:dyDescent="0.25">
      <c r="A45">
        <v>5020</v>
      </c>
      <c r="B45" t="s">
        <v>46</v>
      </c>
      <c r="C45" s="2">
        <v>-494</v>
      </c>
      <c r="D45" s="2">
        <v>-683</v>
      </c>
      <c r="E45" s="2">
        <v>189</v>
      </c>
      <c r="F45" s="2"/>
      <c r="G45" s="2">
        <v>-2965</v>
      </c>
      <c r="H45" s="2">
        <v>-835</v>
      </c>
      <c r="I45" s="2">
        <v>-2130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-1500</v>
      </c>
      <c r="H46" s="2">
        <v>-1462</v>
      </c>
      <c r="I46" s="2">
        <v>-38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-99.5</v>
      </c>
      <c r="D51" s="2">
        <v>-672</v>
      </c>
      <c r="E51" s="2">
        <v>572.5</v>
      </c>
      <c r="F51" s="2"/>
      <c r="G51" s="2">
        <v>-1254.5</v>
      </c>
      <c r="H51" s="2">
        <v>-1083.99</v>
      </c>
      <c r="I51" s="2">
        <v>-170.51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-2604.15</v>
      </c>
      <c r="I52" s="2">
        <v>2604.15</v>
      </c>
    </row>
    <row r="53" spans="1:9" x14ac:dyDescent="0.25">
      <c r="A53">
        <v>5460</v>
      </c>
      <c r="B53" t="s">
        <v>54</v>
      </c>
      <c r="C53" s="2">
        <v>-8049</v>
      </c>
      <c r="D53" s="2">
        <v>-311.60000000000002</v>
      </c>
      <c r="E53" s="2">
        <v>-7737.4</v>
      </c>
      <c r="F53" s="2"/>
      <c r="G53" s="2">
        <v>-11778.85</v>
      </c>
      <c r="H53" s="2">
        <v>-1838.77</v>
      </c>
      <c r="I53" s="2">
        <v>-9940.08</v>
      </c>
    </row>
    <row r="54" spans="1:9" x14ac:dyDescent="0.25">
      <c r="A54">
        <v>5470</v>
      </c>
      <c r="B54" t="s">
        <v>55</v>
      </c>
      <c r="C54" s="2">
        <v>-9921.01</v>
      </c>
      <c r="D54" s="2">
        <v>-7231.62</v>
      </c>
      <c r="E54" s="2">
        <v>-2689.3900000000003</v>
      </c>
      <c r="F54" s="2"/>
      <c r="G54" s="2">
        <v>-45839.810000000005</v>
      </c>
      <c r="H54" s="2">
        <v>-229267.72</v>
      </c>
      <c r="I54" s="2">
        <v>183427.91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-2754</v>
      </c>
      <c r="D59" s="2">
        <v>-48344.31</v>
      </c>
      <c r="E59" s="2">
        <v>45590.31</v>
      </c>
      <c r="F59" s="2"/>
      <c r="G59" s="2">
        <v>-192212.52999999997</v>
      </c>
      <c r="H59" s="2">
        <v>0</v>
      </c>
      <c r="I59" s="2">
        <v>-192212.52999999997</v>
      </c>
    </row>
    <row r="60" spans="1:9" x14ac:dyDescent="0.25">
      <c r="A60">
        <v>5476</v>
      </c>
      <c r="B60" t="s">
        <v>61</v>
      </c>
      <c r="C60" s="2">
        <v>-3999</v>
      </c>
      <c r="D60" s="2">
        <v>0</v>
      </c>
      <c r="E60" s="2">
        <v>-3999</v>
      </c>
      <c r="F60" s="2"/>
      <c r="G60" s="2">
        <v>-22826.400000000001</v>
      </c>
      <c r="H60" s="2">
        <v>0</v>
      </c>
      <c r="I60" s="2">
        <v>-22826.400000000001</v>
      </c>
    </row>
    <row r="61" spans="1:9" x14ac:dyDescent="0.25">
      <c r="A61">
        <v>5477</v>
      </c>
      <c r="B61" t="s">
        <v>62</v>
      </c>
      <c r="C61" s="2">
        <v>-9597.66</v>
      </c>
      <c r="D61" s="2">
        <v>-12378.66</v>
      </c>
      <c r="E61" s="2">
        <v>2781</v>
      </c>
      <c r="F61" s="2"/>
      <c r="G61" s="2">
        <v>-59112.3</v>
      </c>
      <c r="H61" s="2">
        <v>0</v>
      </c>
      <c r="I61" s="2">
        <v>-59112.3</v>
      </c>
    </row>
    <row r="62" spans="1:9" x14ac:dyDescent="0.25">
      <c r="A62">
        <v>5480</v>
      </c>
      <c r="B62" t="s">
        <v>63</v>
      </c>
      <c r="C62" s="2">
        <v>-995</v>
      </c>
      <c r="D62" s="2">
        <v>0</v>
      </c>
      <c r="E62" s="2">
        <v>-995</v>
      </c>
      <c r="F62" s="2"/>
      <c r="G62" s="2">
        <v>-995</v>
      </c>
      <c r="H62" s="2">
        <v>0</v>
      </c>
      <c r="I62" s="2">
        <v>-995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-404.37</v>
      </c>
      <c r="E65" s="2">
        <v>404.37</v>
      </c>
      <c r="F65" s="2"/>
      <c r="G65" s="2">
        <v>-2332.37</v>
      </c>
      <c r="H65" s="2">
        <v>-2911.69</v>
      </c>
      <c r="I65" s="2">
        <v>579.32000000000016</v>
      </c>
    </row>
    <row r="66" spans="1:9" x14ac:dyDescent="0.25">
      <c r="A66">
        <v>5612</v>
      </c>
      <c r="B66" t="s">
        <v>67</v>
      </c>
      <c r="C66" s="2">
        <v>-225</v>
      </c>
      <c r="D66" s="2">
        <v>-225</v>
      </c>
      <c r="E66" s="2">
        <v>0</v>
      </c>
      <c r="F66" s="2"/>
      <c r="G66" s="2">
        <v>-2602</v>
      </c>
      <c r="H66" s="2">
        <v>-6224.25</v>
      </c>
      <c r="I66" s="2">
        <v>3622.25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-1250</v>
      </c>
      <c r="H67" s="2">
        <v>0</v>
      </c>
      <c r="I67" s="2">
        <v>-1250</v>
      </c>
    </row>
    <row r="68" spans="1:9" x14ac:dyDescent="0.25">
      <c r="A68">
        <v>5614</v>
      </c>
      <c r="B68" t="s">
        <v>69</v>
      </c>
      <c r="C68" s="2">
        <v>-233</v>
      </c>
      <c r="D68" s="2">
        <v>0</v>
      </c>
      <c r="E68" s="2">
        <v>-233</v>
      </c>
      <c r="F68" s="2"/>
      <c r="G68" s="2">
        <v>-260.5</v>
      </c>
      <c r="H68" s="2">
        <v>-421.5</v>
      </c>
      <c r="I68" s="2">
        <v>161</v>
      </c>
    </row>
    <row r="69" spans="1:9" x14ac:dyDescent="0.25">
      <c r="A69">
        <v>5615</v>
      </c>
      <c r="B69" t="s">
        <v>70</v>
      </c>
      <c r="C69" s="2">
        <v>-4445</v>
      </c>
      <c r="D69" s="2">
        <v>-4464</v>
      </c>
      <c r="E69" s="2">
        <v>19</v>
      </c>
      <c r="F69" s="2"/>
      <c r="G69" s="2">
        <v>-31209</v>
      </c>
      <c r="H69" s="2">
        <v>-20189</v>
      </c>
      <c r="I69" s="2">
        <v>-11020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-53</v>
      </c>
      <c r="H70" s="2">
        <v>-18</v>
      </c>
      <c r="I70" s="2">
        <v>-35</v>
      </c>
    </row>
    <row r="71" spans="1:9" x14ac:dyDescent="0.25">
      <c r="A71">
        <v>5619</v>
      </c>
      <c r="B71" t="s">
        <v>72</v>
      </c>
      <c r="C71" s="2">
        <v>-550</v>
      </c>
      <c r="D71" s="2">
        <v>-931.33</v>
      </c>
      <c r="E71" s="2">
        <v>381.33000000000004</v>
      </c>
      <c r="F71" s="2"/>
      <c r="G71" s="2">
        <v>-2808.83</v>
      </c>
      <c r="H71" s="2">
        <v>-6310.3099999999995</v>
      </c>
      <c r="I71" s="2">
        <v>3501.4799999999996</v>
      </c>
    </row>
    <row r="72" spans="1:9" x14ac:dyDescent="0.25">
      <c r="A72">
        <v>5690</v>
      </c>
      <c r="B72" t="s">
        <v>73</v>
      </c>
      <c r="C72" s="2">
        <v>-238</v>
      </c>
      <c r="D72" s="2">
        <v>0</v>
      </c>
      <c r="E72" s="2">
        <v>-238</v>
      </c>
      <c r="F72" s="2"/>
      <c r="G72" s="2">
        <v>-238</v>
      </c>
      <c r="H72" s="2">
        <v>0</v>
      </c>
      <c r="I72" s="2">
        <v>-238</v>
      </c>
    </row>
    <row r="73" spans="1:9" x14ac:dyDescent="0.25">
      <c r="A73">
        <v>5800</v>
      </c>
      <c r="B73" t="s">
        <v>74</v>
      </c>
      <c r="C73" s="2">
        <v>-4810</v>
      </c>
      <c r="D73" s="2">
        <v>-3883.58</v>
      </c>
      <c r="E73" s="2">
        <v>-926.42000000000007</v>
      </c>
      <c r="F73" s="2"/>
      <c r="G73" s="2">
        <v>-29994.080000000002</v>
      </c>
      <c r="H73" s="2">
        <v>-18315.71</v>
      </c>
      <c r="I73" s="2">
        <v>-11678.370000000003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-791</v>
      </c>
      <c r="I81" s="2">
        <v>791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-314.5</v>
      </c>
      <c r="I82" s="2">
        <v>314.5</v>
      </c>
    </row>
    <row r="83" spans="1:9" x14ac:dyDescent="0.25">
      <c r="A83">
        <v>6110</v>
      </c>
      <c r="B83" t="s">
        <v>84</v>
      </c>
      <c r="C83" s="2">
        <v>-1116.9000000000001</v>
      </c>
      <c r="D83" s="2">
        <v>0</v>
      </c>
      <c r="E83" s="2">
        <v>-1116.9000000000001</v>
      </c>
      <c r="F83" s="2"/>
      <c r="G83" s="2">
        <v>-19154.900000000001</v>
      </c>
      <c r="H83" s="2">
        <v>-7692.87</v>
      </c>
      <c r="I83" s="2">
        <v>-11462.030000000002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-5000</v>
      </c>
      <c r="I85" s="2">
        <v>5000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-470.26000000000005</v>
      </c>
      <c r="H86" s="2">
        <v>0</v>
      </c>
      <c r="I86" s="2">
        <v>-470.26000000000005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-461.25</v>
      </c>
      <c r="D88" s="2">
        <v>-555.25</v>
      </c>
      <c r="E88" s="2">
        <v>94</v>
      </c>
      <c r="F88" s="2"/>
      <c r="G88" s="2">
        <v>-1958.34</v>
      </c>
      <c r="H88" s="2">
        <v>-15102.85</v>
      </c>
      <c r="I88" s="2">
        <v>13144.51</v>
      </c>
    </row>
    <row r="89" spans="1:9" x14ac:dyDescent="0.25">
      <c r="A89">
        <v>6230</v>
      </c>
      <c r="B89" t="s">
        <v>90</v>
      </c>
      <c r="C89" s="2">
        <v>-12161.43</v>
      </c>
      <c r="D89" s="2">
        <v>-16533.669999999998</v>
      </c>
      <c r="E89" s="2">
        <v>4372.239999999998</v>
      </c>
      <c r="F89" s="2"/>
      <c r="G89" s="2">
        <v>-54033.590000000004</v>
      </c>
      <c r="H89" s="2">
        <v>-60798.8</v>
      </c>
      <c r="I89" s="2">
        <v>6765.2099999999991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-82</v>
      </c>
      <c r="D91" s="2">
        <v>-1157.5999999999999</v>
      </c>
      <c r="E91" s="2">
        <v>1075.5999999999999</v>
      </c>
      <c r="F91" s="2"/>
      <c r="G91" s="2">
        <v>-3013.6</v>
      </c>
      <c r="H91" s="2">
        <v>-1465.5</v>
      </c>
      <c r="I91" s="2">
        <v>-1548.1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-450</v>
      </c>
      <c r="I92" s="2">
        <v>450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-24833.33</v>
      </c>
      <c r="D99" s="2">
        <v>-24833.33</v>
      </c>
      <c r="E99" s="2">
        <v>0</v>
      </c>
      <c r="F99" s="2"/>
      <c r="G99" s="2">
        <v>-91572.82</v>
      </c>
      <c r="H99" s="2">
        <v>0</v>
      </c>
      <c r="I99" s="2">
        <v>-91572.82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-70480</v>
      </c>
      <c r="D104" s="2">
        <v>-75800</v>
      </c>
      <c r="E104" s="2">
        <v>5320</v>
      </c>
      <c r="F104" s="2"/>
      <c r="G104" s="2">
        <v>-364880</v>
      </c>
      <c r="H104" s="2">
        <v>-193560</v>
      </c>
      <c r="I104" s="2">
        <v>-171320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-156305.08000000002</v>
      </c>
      <c r="D116" s="2">
        <f>SUM(D43:D115)</f>
        <v>-216099.32</v>
      </c>
      <c r="E116" s="2">
        <f>SUM(E43:E115)</f>
        <v>59794.239999999998</v>
      </c>
      <c r="F116" s="2"/>
      <c r="G116" s="2">
        <f>SUM(G43:G115)</f>
        <v>-996878.67999999993</v>
      </c>
      <c r="H116" s="2">
        <f>SUM(H43:H115)</f>
        <v>-622092.61</v>
      </c>
      <c r="I116" s="2">
        <f>SUM(I43:I115)</f>
        <v>-374786.07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-923257.67</v>
      </c>
      <c r="D120" s="2">
        <v>-997902.57000000007</v>
      </c>
      <c r="E120" s="2">
        <v>74644.900000000023</v>
      </c>
      <c r="F120" s="2"/>
      <c r="G120" s="2">
        <v>-4904210.459999999</v>
      </c>
      <c r="H120" s="2">
        <v>-2502039.5199999996</v>
      </c>
      <c r="I120" s="2">
        <v>-2402170.9399999995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-2080.9299999999998</v>
      </c>
      <c r="E126" s="2">
        <v>2080.9299999999998</v>
      </c>
      <c r="F126" s="2"/>
      <c r="G126" s="2">
        <v>-2733.73</v>
      </c>
      <c r="H126" s="2">
        <v>-1620.92</v>
      </c>
      <c r="I126" s="2">
        <v>-1112.81</v>
      </c>
    </row>
    <row r="127" spans="1:9" x14ac:dyDescent="0.25">
      <c r="A127">
        <v>7082</v>
      </c>
      <c r="B127" t="s">
        <v>126</v>
      </c>
      <c r="C127" s="2">
        <v>0</v>
      </c>
      <c r="D127" s="2">
        <v>-249.71</v>
      </c>
      <c r="E127" s="2">
        <v>249.71</v>
      </c>
      <c r="F127" s="2"/>
      <c r="G127" s="2">
        <v>-328.04999999999995</v>
      </c>
      <c r="H127" s="2">
        <v>-194.51000000000366</v>
      </c>
      <c r="I127" s="2">
        <v>-133.5399999999963</v>
      </c>
    </row>
    <row r="128" spans="1:9" x14ac:dyDescent="0.25">
      <c r="A128">
        <v>7083</v>
      </c>
      <c r="B128" t="s">
        <v>127</v>
      </c>
      <c r="C128" s="2">
        <v>-109230.91</v>
      </c>
      <c r="D128" s="2">
        <v>-118368.31</v>
      </c>
      <c r="E128" s="2">
        <v>9137.3999999999942</v>
      </c>
      <c r="F128" s="2"/>
      <c r="G128" s="2">
        <v>-581545.26000000013</v>
      </c>
      <c r="H128" s="2">
        <v>-291271.14999999997</v>
      </c>
      <c r="I128" s="2">
        <v>-290274.11000000016</v>
      </c>
    </row>
    <row r="129" spans="1:9" x14ac:dyDescent="0.25">
      <c r="A129">
        <v>7090</v>
      </c>
      <c r="B129" t="s">
        <v>128</v>
      </c>
      <c r="C129" s="2">
        <v>7020</v>
      </c>
      <c r="D129" s="2">
        <v>-4680</v>
      </c>
      <c r="E129" s="2">
        <v>11700</v>
      </c>
      <c r="F129" s="2"/>
      <c r="G129" s="2">
        <v>44460</v>
      </c>
      <c r="H129" s="2">
        <v>-7280</v>
      </c>
      <c r="I129" s="2">
        <v>51740</v>
      </c>
    </row>
    <row r="130" spans="1:9" x14ac:dyDescent="0.25">
      <c r="A130">
        <v>7210</v>
      </c>
      <c r="B130" t="s">
        <v>129</v>
      </c>
      <c r="C130" s="2">
        <v>-45000</v>
      </c>
      <c r="D130" s="2">
        <v>-45000</v>
      </c>
      <c r="E130" s="2">
        <v>0</v>
      </c>
      <c r="F130" s="2"/>
      <c r="G130" s="2">
        <v>-225000</v>
      </c>
      <c r="H130" s="2">
        <v>-140522.31</v>
      </c>
      <c r="I130" s="2">
        <v>-84477.69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-4050</v>
      </c>
      <c r="E133" s="2">
        <v>4050</v>
      </c>
      <c r="F133" s="2"/>
      <c r="G133" s="2">
        <v>-6480</v>
      </c>
      <c r="H133" s="2">
        <v>-1344</v>
      </c>
      <c r="I133" s="2">
        <v>-5136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-220</v>
      </c>
      <c r="I135" s="2">
        <v>220</v>
      </c>
    </row>
    <row r="136" spans="1:9" x14ac:dyDescent="0.25">
      <c r="A136">
        <v>7323</v>
      </c>
      <c r="B136" t="s">
        <v>135</v>
      </c>
      <c r="C136" s="2">
        <v>-7576</v>
      </c>
      <c r="D136" s="2">
        <v>-16065</v>
      </c>
      <c r="E136" s="2">
        <v>8489</v>
      </c>
      <c r="F136" s="2"/>
      <c r="G136" s="2">
        <v>-64164</v>
      </c>
      <c r="H136" s="2">
        <v>-40960</v>
      </c>
      <c r="I136" s="2">
        <v>-23204</v>
      </c>
    </row>
    <row r="137" spans="1:9" x14ac:dyDescent="0.25">
      <c r="A137">
        <v>7331</v>
      </c>
      <c r="B137" t="s">
        <v>136</v>
      </c>
      <c r="C137" s="2">
        <v>0</v>
      </c>
      <c r="D137" s="2">
        <v>-2097.9</v>
      </c>
      <c r="E137" s="2">
        <v>2097.9</v>
      </c>
      <c r="F137" s="2"/>
      <c r="G137" s="2">
        <v>-3729.6</v>
      </c>
      <c r="H137" s="2">
        <v>-1643.1999999999998</v>
      </c>
      <c r="I137" s="2">
        <v>-2086.4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-5922.52</v>
      </c>
      <c r="D139" s="2">
        <v>-23280.000000000007</v>
      </c>
      <c r="E139" s="2">
        <v>17357.480000000007</v>
      </c>
      <c r="F139" s="2"/>
      <c r="G139" s="2">
        <v>-152277.62</v>
      </c>
      <c r="H139" s="2">
        <v>-93028.5</v>
      </c>
      <c r="I139" s="2">
        <v>-59249.119999999995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5922.52</v>
      </c>
      <c r="D141" s="2">
        <v>23280.000000000007</v>
      </c>
      <c r="E141" s="2">
        <v>-17357.480000000007</v>
      </c>
      <c r="F141" s="2"/>
      <c r="G141" s="2">
        <v>152277.62</v>
      </c>
      <c r="H141" s="2">
        <v>69327.5</v>
      </c>
      <c r="I141" s="2">
        <v>82950.12</v>
      </c>
    </row>
    <row r="142" spans="1:9" x14ac:dyDescent="0.25">
      <c r="A142">
        <v>7412</v>
      </c>
      <c r="B142" t="s">
        <v>141</v>
      </c>
      <c r="C142" s="2">
        <v>-39833.450000000004</v>
      </c>
      <c r="D142" s="2">
        <v>-39843.56</v>
      </c>
      <c r="E142" s="2">
        <v>10.109999999993306</v>
      </c>
      <c r="F142" s="2"/>
      <c r="G142" s="2">
        <v>-188702.73</v>
      </c>
      <c r="H142" s="2">
        <v>-89731.72</v>
      </c>
      <c r="I142" s="2">
        <v>-98971.010000000009</v>
      </c>
    </row>
    <row r="143" spans="1:9" x14ac:dyDescent="0.25">
      <c r="A143">
        <v>7510</v>
      </c>
      <c r="B143" t="s">
        <v>142</v>
      </c>
      <c r="C143" s="2">
        <v>-341743.16000000003</v>
      </c>
      <c r="D143" s="2">
        <v>-375526.03000000014</v>
      </c>
      <c r="E143" s="2">
        <v>33782.870000000112</v>
      </c>
      <c r="F143" s="2"/>
      <c r="G143" s="2">
        <v>-1851839.99</v>
      </c>
      <c r="H143" s="2">
        <v>-958571.5699999996</v>
      </c>
      <c r="I143" s="2">
        <v>-893268.42000000039</v>
      </c>
    </row>
    <row r="144" spans="1:9" x14ac:dyDescent="0.25">
      <c r="A144">
        <v>7519</v>
      </c>
      <c r="B144" t="s">
        <v>143</v>
      </c>
      <c r="C144" s="2">
        <v>2205.6799999999998</v>
      </c>
      <c r="D144" s="2">
        <v>-1470.46</v>
      </c>
      <c r="E144" s="2">
        <v>3676.14</v>
      </c>
      <c r="F144" s="2"/>
      <c r="G144" s="2">
        <v>13969.32</v>
      </c>
      <c r="H144" s="2">
        <v>-316.9400000000004</v>
      </c>
      <c r="I144" s="2">
        <v>14286.26</v>
      </c>
    </row>
    <row r="145" spans="1:9" x14ac:dyDescent="0.25">
      <c r="A145">
        <v>7533</v>
      </c>
      <c r="B145" t="s">
        <v>144</v>
      </c>
      <c r="C145" s="2">
        <v>-9663.5999999999985</v>
      </c>
      <c r="D145" s="2">
        <v>-9666.0499999999993</v>
      </c>
      <c r="E145" s="2">
        <v>2.4500000000007276</v>
      </c>
      <c r="F145" s="2"/>
      <c r="G145" s="2">
        <v>-45779.299999999996</v>
      </c>
      <c r="H145" s="2">
        <v>-21768.9</v>
      </c>
      <c r="I145" s="2">
        <v>-24010.399999999994</v>
      </c>
    </row>
    <row r="146" spans="1:9" x14ac:dyDescent="0.25">
      <c r="A146">
        <v>7570</v>
      </c>
      <c r="B146" t="s">
        <v>145</v>
      </c>
      <c r="C146" s="2">
        <v>-4072.26</v>
      </c>
      <c r="D146" s="2">
        <v>-4138.9799999999996</v>
      </c>
      <c r="E146" s="2">
        <v>66.719999999999345</v>
      </c>
      <c r="F146" s="2"/>
      <c r="G146" s="2">
        <v>-19816.03</v>
      </c>
      <c r="H146" s="2">
        <v>-11373.21</v>
      </c>
      <c r="I146" s="2">
        <v>-8442.82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-562.5</v>
      </c>
      <c r="H148" s="2">
        <v>0</v>
      </c>
      <c r="I148" s="2">
        <v>-562.5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-935.73</v>
      </c>
      <c r="D152" s="2">
        <v>-1408.15</v>
      </c>
      <c r="E152" s="2">
        <v>472.42000000000007</v>
      </c>
      <c r="F152" s="2"/>
      <c r="G152" s="2">
        <v>-5761.7199999999993</v>
      </c>
      <c r="H152" s="2">
        <v>-3695.91</v>
      </c>
      <c r="I152" s="2">
        <v>-2065.8099999999995</v>
      </c>
    </row>
    <row r="153" spans="1:9" x14ac:dyDescent="0.25">
      <c r="A153">
        <v>7698</v>
      </c>
      <c r="B153" t="s">
        <v>152</v>
      </c>
      <c r="C153" s="2">
        <v>11983</v>
      </c>
      <c r="D153" s="2">
        <v>12283</v>
      </c>
      <c r="E153" s="2">
        <v>-300</v>
      </c>
      <c r="F153" s="2"/>
      <c r="G153" s="2">
        <v>60815</v>
      </c>
      <c r="H153" s="2">
        <v>61535</v>
      </c>
      <c r="I153" s="2">
        <v>-720</v>
      </c>
    </row>
    <row r="154" spans="1:9" x14ac:dyDescent="0.25">
      <c r="A154">
        <v>7699</v>
      </c>
      <c r="B154" t="s">
        <v>153</v>
      </c>
      <c r="C154" s="2">
        <v>-250</v>
      </c>
      <c r="D154" s="2">
        <v>-300</v>
      </c>
      <c r="E154" s="2">
        <v>50</v>
      </c>
      <c r="F154" s="2"/>
      <c r="G154" s="2">
        <v>-850</v>
      </c>
      <c r="H154" s="2">
        <v>0</v>
      </c>
      <c r="I154" s="2">
        <v>-850</v>
      </c>
    </row>
    <row r="155" spans="1:9" x14ac:dyDescent="0.25">
      <c r="B155" t="s">
        <v>154</v>
      </c>
      <c r="C155" s="2">
        <f>SUM(C120:C154)</f>
        <v>-1460354.1</v>
      </c>
      <c r="D155" s="2">
        <f>SUM(D120:D154)</f>
        <v>-1610564.6500000001</v>
      </c>
      <c r="E155" s="2">
        <f>SUM(E120:E154)</f>
        <v>150210.55000000016</v>
      </c>
      <c r="F155" s="2"/>
      <c r="G155" s="2">
        <f>SUM(G120:G154)</f>
        <v>-7782259.0499999989</v>
      </c>
      <c r="H155" s="2">
        <f>SUM(H120:H154)</f>
        <v>-4034719.8599999994</v>
      </c>
      <c r="I155" s="2">
        <f>SUM(I120:I154)</f>
        <v>-3747539.1900000004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-0.17</v>
      </c>
      <c r="D169" s="2">
        <v>-0.18</v>
      </c>
      <c r="E169" s="2">
        <v>9.9999999999999811E-3</v>
      </c>
      <c r="F169" s="2"/>
      <c r="G169" s="2">
        <v>-12.21</v>
      </c>
      <c r="H169" s="2">
        <v>-140.38</v>
      </c>
      <c r="I169" s="2">
        <v>128.16999999999999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-0.17</v>
      </c>
      <c r="D172" s="2">
        <f>SUM(D167:D171)</f>
        <v>-0.18</v>
      </c>
      <c r="E172" s="2">
        <f>SUM(E167:E171)</f>
        <v>9.9999999999999811E-3</v>
      </c>
      <c r="F172" s="2"/>
      <c r="G172" s="2">
        <f>SUM(G167:G171)</f>
        <v>-12.21</v>
      </c>
      <c r="H172" s="2">
        <f>SUM(H167:H171)</f>
        <v>-140.38</v>
      </c>
      <c r="I172" s="2">
        <f>SUM(I167:I171)</f>
        <v>128.16999999999999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-1616659.35</v>
      </c>
      <c r="D180" s="2">
        <f>SUM(D116+D155+D163+D172+D178)</f>
        <v>-1826664.1500000001</v>
      </c>
      <c r="E180" s="2">
        <f>SUM(E116+E155+E163+E172+E178)</f>
        <v>210004.80000000016</v>
      </c>
      <c r="F180" s="2"/>
      <c r="G180" s="2">
        <f>SUM(G116+G155+G163+G172+G178)</f>
        <v>-8779149.9399999995</v>
      </c>
      <c r="H180" s="2">
        <f>SUM(H116+H155+H163+H172+H178)</f>
        <v>-4656952.8499999996</v>
      </c>
      <c r="I180" s="2">
        <f>SUM(I116+I155+I163+I172+I178)</f>
        <v>-4122197.0900000003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144970.22999999998</v>
      </c>
      <c r="D182" s="2">
        <f>D40+D180</f>
        <v>68711.270000000019</v>
      </c>
      <c r="E182" s="2">
        <f>E40+E180</f>
        <v>76258.960000000108</v>
      </c>
      <c r="F182" s="2"/>
      <c r="G182" s="2">
        <f>G40+G180</f>
        <v>343237.26000000164</v>
      </c>
      <c r="H182" s="2">
        <f>H40+H180</f>
        <v>180687.19000000041</v>
      </c>
      <c r="I182" s="2">
        <f>I40+I180</f>
        <v>162550.07000000076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46F6-0717-4943-AA97-DBA39673947C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1020</v>
      </c>
      <c r="D1" t="s">
        <v>202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BE06-333B-43DD-83B9-CC0B5E6CEB9B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1023</v>
      </c>
      <c r="D1" t="s">
        <v>203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1393698</v>
      </c>
      <c r="D8" s="2">
        <v>1748472</v>
      </c>
      <c r="E8" s="2">
        <v>-354774</v>
      </c>
      <c r="F8" s="2"/>
      <c r="G8" s="2">
        <v>8954757</v>
      </c>
      <c r="H8" s="2">
        <v>8413093</v>
      </c>
      <c r="I8" s="2">
        <v>541664</v>
      </c>
    </row>
    <row r="9" spans="1:9" x14ac:dyDescent="0.25">
      <c r="A9">
        <v>3011</v>
      </c>
      <c r="B9" t="s">
        <v>13</v>
      </c>
      <c r="C9" s="2">
        <v>426876.80000000005</v>
      </c>
      <c r="D9" s="2">
        <v>439305.02999999997</v>
      </c>
      <c r="E9" s="2">
        <v>-12428.229999999923</v>
      </c>
      <c r="F9" s="2"/>
      <c r="G9" s="2">
        <v>2310161.33</v>
      </c>
      <c r="H9" s="2">
        <v>1739467.45</v>
      </c>
      <c r="I9" s="2">
        <v>570693.88000000012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13735</v>
      </c>
      <c r="H10" s="2">
        <v>6330</v>
      </c>
      <c r="I10" s="2">
        <v>7405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153166</v>
      </c>
      <c r="D18" s="2">
        <v>-378408</v>
      </c>
      <c r="E18" s="2">
        <v>531574</v>
      </c>
      <c r="F18" s="2"/>
      <c r="G18" s="2">
        <v>-1008042</v>
      </c>
      <c r="H18" s="2">
        <v>-64020</v>
      </c>
      <c r="I18" s="2">
        <v>-944022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0.42000000000000004</v>
      </c>
      <c r="D28" s="2">
        <v>-1.0099999999999998</v>
      </c>
      <c r="E28" s="2">
        <v>1.4299999999999997</v>
      </c>
      <c r="F28" s="2"/>
      <c r="G28" s="2">
        <v>-4.9099999999999957</v>
      </c>
      <c r="H28" s="2">
        <v>-7.259999999999998</v>
      </c>
      <c r="I28" s="2">
        <v>2.3500000000000023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1973741.22</v>
      </c>
      <c r="D33" s="2">
        <f>SUM(D8:D32)</f>
        <v>1809368.0199999998</v>
      </c>
      <c r="E33" s="2">
        <f>SUM(E8:E32)</f>
        <v>164373.20000000007</v>
      </c>
      <c r="F33" s="2"/>
      <c r="G33" s="2">
        <f>SUM(G8:G32)</f>
        <v>10270606.42</v>
      </c>
      <c r="H33" s="2">
        <f>SUM(H8:H32)</f>
        <v>10094863.189999999</v>
      </c>
      <c r="I33" s="2">
        <f>SUM(I8:I32)</f>
        <v>175743.23000000013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1973741.22</v>
      </c>
      <c r="D40" s="2">
        <f>D33+D38</f>
        <v>1809368.0199999998</v>
      </c>
      <c r="E40" s="2">
        <f>E33+E38</f>
        <v>164373.20000000007</v>
      </c>
      <c r="F40" s="2"/>
      <c r="G40" s="2">
        <f>G33+G38</f>
        <v>10270606.42</v>
      </c>
      <c r="H40" s="2">
        <f>H33+H38</f>
        <v>10094863.189999999</v>
      </c>
      <c r="I40" s="2">
        <f>I33+I38</f>
        <v>175743.23000000013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-21400.5</v>
      </c>
      <c r="D43" s="2">
        <v>-21400.5</v>
      </c>
      <c r="E43" s="2">
        <v>0</v>
      </c>
      <c r="F43" s="2"/>
      <c r="G43" s="2">
        <v>-107002.5</v>
      </c>
      <c r="H43" s="2">
        <v>-99014.209999999992</v>
      </c>
      <c r="I43" s="2">
        <v>-7988.2900000000081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-1080</v>
      </c>
      <c r="H44" s="2">
        <v>-490</v>
      </c>
      <c r="I44" s="2">
        <v>-590</v>
      </c>
    </row>
    <row r="45" spans="1:9" x14ac:dyDescent="0.25">
      <c r="A45">
        <v>5020</v>
      </c>
      <c r="B45" t="s">
        <v>46</v>
      </c>
      <c r="C45" s="2">
        <v>-194</v>
      </c>
      <c r="D45" s="2">
        <v>-189</v>
      </c>
      <c r="E45" s="2">
        <v>-5</v>
      </c>
      <c r="F45" s="2"/>
      <c r="G45" s="2">
        <v>-4927.67</v>
      </c>
      <c r="H45" s="2">
        <v>-6388.1299999999992</v>
      </c>
      <c r="I45" s="2">
        <v>1460.4599999999991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-731</v>
      </c>
      <c r="I47" s="2">
        <v>731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-12133.5</v>
      </c>
      <c r="D51" s="2">
        <v>0</v>
      </c>
      <c r="E51" s="2">
        <v>-12133.5</v>
      </c>
      <c r="F51" s="2"/>
      <c r="G51" s="2">
        <v>-23321.919999999998</v>
      </c>
      <c r="H51" s="2">
        <v>-2008</v>
      </c>
      <c r="I51" s="2">
        <v>-21313.919999999998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-2604.2000000000003</v>
      </c>
      <c r="I52" s="2">
        <v>2604.2000000000003</v>
      </c>
    </row>
    <row r="53" spans="1:9" x14ac:dyDescent="0.25">
      <c r="A53">
        <v>5460</v>
      </c>
      <c r="B53" t="s">
        <v>54</v>
      </c>
      <c r="C53" s="2">
        <v>0</v>
      </c>
      <c r="D53" s="2">
        <v>-8121</v>
      </c>
      <c r="E53" s="2">
        <v>8121</v>
      </c>
      <c r="F53" s="2"/>
      <c r="G53" s="2">
        <v>-9455.619999999999</v>
      </c>
      <c r="H53" s="2">
        <v>-13979.51</v>
      </c>
      <c r="I53" s="2">
        <v>4523.8900000000012</v>
      </c>
    </row>
    <row r="54" spans="1:9" x14ac:dyDescent="0.25">
      <c r="A54">
        <v>5470</v>
      </c>
      <c r="B54" t="s">
        <v>55</v>
      </c>
      <c r="C54" s="2">
        <v>-9122.59</v>
      </c>
      <c r="D54" s="2">
        <v>-8116.76</v>
      </c>
      <c r="E54" s="2">
        <v>-1005.8299999999999</v>
      </c>
      <c r="F54" s="2"/>
      <c r="G54" s="2">
        <v>-76563.320000000007</v>
      </c>
      <c r="H54" s="2">
        <v>-333664.81</v>
      </c>
      <c r="I54" s="2">
        <v>257101.49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-3000</v>
      </c>
      <c r="I55" s="2">
        <v>3000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-898.5</v>
      </c>
      <c r="E59" s="2">
        <v>898.5</v>
      </c>
      <c r="F59" s="2"/>
      <c r="G59" s="2">
        <v>-165296.55000000002</v>
      </c>
      <c r="H59" s="2">
        <v>0</v>
      </c>
      <c r="I59" s="2">
        <v>-165296.55000000002</v>
      </c>
    </row>
    <row r="60" spans="1:9" x14ac:dyDescent="0.25">
      <c r="A60">
        <v>5476</v>
      </c>
      <c r="B60" t="s">
        <v>61</v>
      </c>
      <c r="C60" s="2">
        <v>0</v>
      </c>
      <c r="D60" s="2">
        <v>-8190</v>
      </c>
      <c r="E60" s="2">
        <v>8190</v>
      </c>
      <c r="F60" s="2"/>
      <c r="G60" s="2">
        <v>-33310.5</v>
      </c>
      <c r="H60" s="2">
        <v>0</v>
      </c>
      <c r="I60" s="2">
        <v>-33310.5</v>
      </c>
    </row>
    <row r="61" spans="1:9" x14ac:dyDescent="0.25">
      <c r="A61">
        <v>5477</v>
      </c>
      <c r="B61" t="s">
        <v>62</v>
      </c>
      <c r="C61" s="2">
        <v>-7779</v>
      </c>
      <c r="D61" s="2">
        <v>-9945</v>
      </c>
      <c r="E61" s="2">
        <v>2166</v>
      </c>
      <c r="F61" s="2"/>
      <c r="G61" s="2">
        <v>-47559</v>
      </c>
      <c r="H61" s="2">
        <v>0</v>
      </c>
      <c r="I61" s="2">
        <v>-47559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-100</v>
      </c>
      <c r="I63" s="2">
        <v>100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-404.37</v>
      </c>
      <c r="E65" s="2">
        <v>404.37</v>
      </c>
      <c r="F65" s="2"/>
      <c r="G65" s="2">
        <v>-5929.92</v>
      </c>
      <c r="H65" s="2">
        <v>-12826.6</v>
      </c>
      <c r="I65" s="2">
        <v>6896.68</v>
      </c>
    </row>
    <row r="66" spans="1:9" x14ac:dyDescent="0.25">
      <c r="A66">
        <v>5612</v>
      </c>
      <c r="B66" t="s">
        <v>67</v>
      </c>
      <c r="C66" s="2">
        <v>-307</v>
      </c>
      <c r="D66" s="2">
        <v>-232</v>
      </c>
      <c r="E66" s="2">
        <v>-75</v>
      </c>
      <c r="F66" s="2"/>
      <c r="G66" s="2">
        <v>-1241</v>
      </c>
      <c r="H66" s="2">
        <v>-4253.5</v>
      </c>
      <c r="I66" s="2">
        <v>3012.5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-1250</v>
      </c>
      <c r="H67" s="2">
        <v>0</v>
      </c>
      <c r="I67" s="2">
        <v>-1250</v>
      </c>
    </row>
    <row r="68" spans="1:9" x14ac:dyDescent="0.25">
      <c r="A68">
        <v>5614</v>
      </c>
      <c r="B68" t="s">
        <v>69</v>
      </c>
      <c r="C68" s="2">
        <v>-787</v>
      </c>
      <c r="D68" s="2">
        <v>-876</v>
      </c>
      <c r="E68" s="2">
        <v>89</v>
      </c>
      <c r="F68" s="2"/>
      <c r="G68" s="2">
        <v>-4399.7000000000007</v>
      </c>
      <c r="H68" s="2">
        <v>-2261.5</v>
      </c>
      <c r="I68" s="2">
        <v>-2138.2000000000007</v>
      </c>
    </row>
    <row r="69" spans="1:9" x14ac:dyDescent="0.25">
      <c r="A69">
        <v>5615</v>
      </c>
      <c r="B69" t="s">
        <v>70</v>
      </c>
      <c r="C69" s="2">
        <v>-7314</v>
      </c>
      <c r="D69" s="2">
        <v>-7305</v>
      </c>
      <c r="E69" s="2">
        <v>-9</v>
      </c>
      <c r="F69" s="2"/>
      <c r="G69" s="2">
        <v>-23891</v>
      </c>
      <c r="H69" s="2">
        <v>-9261.25</v>
      </c>
      <c r="I69" s="2">
        <v>-14629.75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-177</v>
      </c>
      <c r="H70" s="2">
        <v>-212</v>
      </c>
      <c r="I70" s="2">
        <v>35</v>
      </c>
    </row>
    <row r="71" spans="1:9" x14ac:dyDescent="0.25">
      <c r="A71">
        <v>5619</v>
      </c>
      <c r="B71" t="s">
        <v>72</v>
      </c>
      <c r="C71" s="2">
        <v>-137.5</v>
      </c>
      <c r="D71" s="2">
        <v>-2511.73</v>
      </c>
      <c r="E71" s="2">
        <v>2374.23</v>
      </c>
      <c r="F71" s="2"/>
      <c r="G71" s="2">
        <v>-4494.99</v>
      </c>
      <c r="H71" s="2">
        <v>-4357.2399999999989</v>
      </c>
      <c r="I71" s="2">
        <v>-137.75000000000091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-635</v>
      </c>
      <c r="I72" s="2">
        <v>635</v>
      </c>
    </row>
    <row r="73" spans="1:9" x14ac:dyDescent="0.25">
      <c r="A73">
        <v>5800</v>
      </c>
      <c r="B73" t="s">
        <v>74</v>
      </c>
      <c r="C73" s="2">
        <v>-5336.32</v>
      </c>
      <c r="D73" s="2">
        <v>-6349.7300000000005</v>
      </c>
      <c r="E73" s="2">
        <v>1013.4100000000008</v>
      </c>
      <c r="F73" s="2"/>
      <c r="G73" s="2">
        <v>-58075.58</v>
      </c>
      <c r="H73" s="2">
        <v>-36753.090000000004</v>
      </c>
      <c r="I73" s="2">
        <v>-21322.489999999998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-1743.5</v>
      </c>
      <c r="I81" s="2">
        <v>1743.5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-314.5</v>
      </c>
      <c r="I82" s="2">
        <v>314.5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-72</v>
      </c>
      <c r="H83" s="2">
        <v>-12229.380000000001</v>
      </c>
      <c r="I83" s="2">
        <v>12157.380000000001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-5864.5</v>
      </c>
      <c r="I85" s="2">
        <v>5864.5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-884.35</v>
      </c>
      <c r="H86" s="2">
        <v>0</v>
      </c>
      <c r="I86" s="2">
        <v>-884.35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-2662</v>
      </c>
      <c r="I87" s="2">
        <v>2662</v>
      </c>
    </row>
    <row r="88" spans="1:9" x14ac:dyDescent="0.25">
      <c r="A88">
        <v>6212</v>
      </c>
      <c r="B88" t="s">
        <v>89</v>
      </c>
      <c r="C88" s="2">
        <v>-1366.38</v>
      </c>
      <c r="D88" s="2">
        <v>-1559.9</v>
      </c>
      <c r="E88" s="2">
        <v>193.51999999999998</v>
      </c>
      <c r="F88" s="2"/>
      <c r="G88" s="2">
        <v>-5660.01</v>
      </c>
      <c r="H88" s="2">
        <v>-18949.5</v>
      </c>
      <c r="I88" s="2">
        <v>13289.49</v>
      </c>
    </row>
    <row r="89" spans="1:9" x14ac:dyDescent="0.25">
      <c r="A89">
        <v>6230</v>
      </c>
      <c r="B89" t="s">
        <v>90</v>
      </c>
      <c r="C89" s="2">
        <v>-11600.43</v>
      </c>
      <c r="D89" s="2">
        <v>-15852.67</v>
      </c>
      <c r="E89" s="2">
        <v>4252.24</v>
      </c>
      <c r="F89" s="2"/>
      <c r="G89" s="2">
        <v>-53963.590000000004</v>
      </c>
      <c r="H89" s="2">
        <v>-65034.8</v>
      </c>
      <c r="I89" s="2">
        <v>11071.21</v>
      </c>
    </row>
    <row r="90" spans="1:9" x14ac:dyDescent="0.25">
      <c r="A90">
        <v>6231</v>
      </c>
      <c r="B90" t="s">
        <v>91</v>
      </c>
      <c r="C90" s="2">
        <v>0</v>
      </c>
      <c r="D90" s="2">
        <v>-976</v>
      </c>
      <c r="E90" s="2">
        <v>976</v>
      </c>
      <c r="F90" s="2"/>
      <c r="G90" s="2">
        <v>-2928</v>
      </c>
      <c r="H90" s="2">
        <v>0</v>
      </c>
      <c r="I90" s="2">
        <v>-2928</v>
      </c>
    </row>
    <row r="91" spans="1:9" x14ac:dyDescent="0.25">
      <c r="A91">
        <v>6250</v>
      </c>
      <c r="B91" t="s">
        <v>92</v>
      </c>
      <c r="C91" s="2">
        <v>0</v>
      </c>
      <c r="D91" s="2">
        <v>-780</v>
      </c>
      <c r="E91" s="2">
        <v>780</v>
      </c>
      <c r="F91" s="2"/>
      <c r="G91" s="2">
        <v>-3904</v>
      </c>
      <c r="H91" s="2">
        <v>-2145.4499999999998</v>
      </c>
      <c r="I91" s="2">
        <v>-1758.5500000000002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-932</v>
      </c>
      <c r="I92" s="2">
        <v>932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-24833.33</v>
      </c>
      <c r="D99" s="2">
        <v>-24833.33</v>
      </c>
      <c r="E99" s="2">
        <v>0</v>
      </c>
      <c r="F99" s="2"/>
      <c r="G99" s="2">
        <v>-91572.82</v>
      </c>
      <c r="H99" s="2">
        <v>0</v>
      </c>
      <c r="I99" s="2">
        <v>-91572.82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-3059</v>
      </c>
      <c r="H103" s="2">
        <v>0</v>
      </c>
      <c r="I103" s="2">
        <v>-3059</v>
      </c>
    </row>
    <row r="104" spans="1:9" x14ac:dyDescent="0.25">
      <c r="A104">
        <v>6790</v>
      </c>
      <c r="B104" t="s">
        <v>105</v>
      </c>
      <c r="C104" s="2">
        <v>-78960</v>
      </c>
      <c r="D104" s="2">
        <v>-69400</v>
      </c>
      <c r="E104" s="2">
        <v>-9560</v>
      </c>
      <c r="F104" s="2"/>
      <c r="G104" s="2">
        <v>-407840</v>
      </c>
      <c r="H104" s="2">
        <v>-409240</v>
      </c>
      <c r="I104" s="2">
        <v>1400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-181271.55</v>
      </c>
      <c r="D116" s="2">
        <f>SUM(D43:D115)</f>
        <v>-187941.49</v>
      </c>
      <c r="E116" s="2">
        <f>SUM(E43:E115)</f>
        <v>6669.9400000000005</v>
      </c>
      <c r="F116" s="2"/>
      <c r="G116" s="2">
        <f>SUM(G43:G115)</f>
        <v>-1137860.04</v>
      </c>
      <c r="H116" s="2">
        <f>SUM(H43:H115)</f>
        <v>-1051655.67</v>
      </c>
      <c r="I116" s="2">
        <f>SUM(I43:I115)</f>
        <v>-86204.370000000039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-948802.54</v>
      </c>
      <c r="D120" s="2">
        <v>-958194.45000000007</v>
      </c>
      <c r="E120" s="2">
        <v>9391.9100000000326</v>
      </c>
      <c r="F120" s="2"/>
      <c r="G120" s="2">
        <v>-5148369.7300000014</v>
      </c>
      <c r="H120" s="2">
        <v>-5605585.7700000005</v>
      </c>
      <c r="I120" s="2">
        <v>457216.03999999911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-762</v>
      </c>
      <c r="I121" s="2">
        <v>762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2353.92</v>
      </c>
      <c r="H122" s="2">
        <v>-1469.12</v>
      </c>
      <c r="I122" s="2">
        <v>3823.04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-831.99999999999955</v>
      </c>
      <c r="H126" s="2">
        <v>-2704</v>
      </c>
      <c r="I126" s="2">
        <v>1872.0000000000005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-99.839999999999776</v>
      </c>
      <c r="H127" s="2">
        <v>-3943.0800000000058</v>
      </c>
      <c r="I127" s="2">
        <v>3843.2400000000061</v>
      </c>
    </row>
    <row r="128" spans="1:9" x14ac:dyDescent="0.25">
      <c r="A128">
        <v>7083</v>
      </c>
      <c r="B128" t="s">
        <v>127</v>
      </c>
      <c r="C128" s="2">
        <v>-112896.31000000001</v>
      </c>
      <c r="D128" s="2">
        <v>-113903.31000000006</v>
      </c>
      <c r="E128" s="2">
        <v>1007.0000000000437</v>
      </c>
      <c r="F128" s="2"/>
      <c r="G128" s="2">
        <v>-611924.32000000007</v>
      </c>
      <c r="H128" s="2">
        <v>-541149.80999999994</v>
      </c>
      <c r="I128" s="2">
        <v>-70774.510000000126</v>
      </c>
    </row>
    <row r="129" spans="1:9" x14ac:dyDescent="0.25">
      <c r="A129">
        <v>7090</v>
      </c>
      <c r="B129" t="s">
        <v>128</v>
      </c>
      <c r="C129" s="2">
        <v>-2912</v>
      </c>
      <c r="D129" s="2">
        <v>8736</v>
      </c>
      <c r="E129" s="2">
        <v>-11648</v>
      </c>
      <c r="F129" s="2"/>
      <c r="G129" s="2">
        <v>13104</v>
      </c>
      <c r="H129" s="2">
        <v>7956</v>
      </c>
      <c r="I129" s="2">
        <v>5148</v>
      </c>
    </row>
    <row r="130" spans="1:9" x14ac:dyDescent="0.25">
      <c r="A130">
        <v>7210</v>
      </c>
      <c r="B130" t="s">
        <v>129</v>
      </c>
      <c r="C130" s="2">
        <v>-28000</v>
      </c>
      <c r="D130" s="2">
        <v>-28000</v>
      </c>
      <c r="E130" s="2">
        <v>0</v>
      </c>
      <c r="F130" s="2"/>
      <c r="G130" s="2">
        <v>-138823.04000000001</v>
      </c>
      <c r="H130" s="2">
        <v>-126323.04000000001</v>
      </c>
      <c r="I130" s="2">
        <v>-12500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-1883.04</v>
      </c>
      <c r="H132" s="2">
        <v>-2824.56</v>
      </c>
      <c r="I132" s="2">
        <v>941.52</v>
      </c>
    </row>
    <row r="133" spans="1:9" x14ac:dyDescent="0.25">
      <c r="A133">
        <v>7285</v>
      </c>
      <c r="B133" t="s">
        <v>132</v>
      </c>
      <c r="C133" s="2">
        <v>-1344</v>
      </c>
      <c r="D133" s="2">
        <v>-1176</v>
      </c>
      <c r="E133" s="2">
        <v>-168</v>
      </c>
      <c r="F133" s="2"/>
      <c r="G133" s="2">
        <v>-3192</v>
      </c>
      <c r="H133" s="2">
        <v>-11730</v>
      </c>
      <c r="I133" s="2">
        <v>8538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-14391</v>
      </c>
      <c r="D136" s="2">
        <v>-35441.5</v>
      </c>
      <c r="E136" s="2">
        <v>21050.5</v>
      </c>
      <c r="F136" s="2"/>
      <c r="G136" s="2">
        <v>-84985</v>
      </c>
      <c r="H136" s="2">
        <v>-225952</v>
      </c>
      <c r="I136" s="2">
        <v>140967</v>
      </c>
    </row>
    <row r="137" spans="1:9" x14ac:dyDescent="0.25">
      <c r="A137">
        <v>7331</v>
      </c>
      <c r="B137" t="s">
        <v>136</v>
      </c>
      <c r="C137" s="2">
        <v>-1137.75</v>
      </c>
      <c r="D137" s="2">
        <v>-1226.7399999999996</v>
      </c>
      <c r="E137" s="2">
        <v>88.989999999999554</v>
      </c>
      <c r="F137" s="2"/>
      <c r="G137" s="2">
        <v>-7857.1399999999994</v>
      </c>
      <c r="H137" s="2">
        <v>-1702</v>
      </c>
      <c r="I137" s="2">
        <v>-6155.1399999999994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-53313</v>
      </c>
      <c r="D139" s="2">
        <v>-38922</v>
      </c>
      <c r="E139" s="2">
        <v>-14391</v>
      </c>
      <c r="F139" s="2"/>
      <c r="G139" s="2">
        <v>-183465.75</v>
      </c>
      <c r="H139" s="2">
        <v>-312530.25</v>
      </c>
      <c r="I139" s="2">
        <v>129064.5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53313</v>
      </c>
      <c r="D141" s="2">
        <v>38922</v>
      </c>
      <c r="E141" s="2">
        <v>14391</v>
      </c>
      <c r="F141" s="2"/>
      <c r="G141" s="2">
        <v>183465.75</v>
      </c>
      <c r="H141" s="2">
        <v>250248.5</v>
      </c>
      <c r="I141" s="2">
        <v>-66782.75</v>
      </c>
    </row>
    <row r="142" spans="1:9" x14ac:dyDescent="0.25">
      <c r="A142">
        <v>7412</v>
      </c>
      <c r="B142" t="s">
        <v>141</v>
      </c>
      <c r="C142" s="2">
        <v>-32216.850000000002</v>
      </c>
      <c r="D142" s="2">
        <v>-32506.89</v>
      </c>
      <c r="E142" s="2">
        <v>290.03999999999724</v>
      </c>
      <c r="F142" s="2"/>
      <c r="G142" s="2">
        <v>-179064.01</v>
      </c>
      <c r="H142" s="2">
        <v>-226540.31</v>
      </c>
      <c r="I142" s="2">
        <v>47476.299999999988</v>
      </c>
    </row>
    <row r="143" spans="1:9" x14ac:dyDescent="0.25">
      <c r="A143">
        <v>7510</v>
      </c>
      <c r="B143" t="s">
        <v>142</v>
      </c>
      <c r="C143" s="2">
        <v>-354607.99999999994</v>
      </c>
      <c r="D143" s="2">
        <v>-359276.25999999989</v>
      </c>
      <c r="E143" s="2">
        <v>4668.2599999999511</v>
      </c>
      <c r="F143" s="2"/>
      <c r="G143" s="2">
        <v>-1893629.2599999988</v>
      </c>
      <c r="H143" s="2">
        <v>-2054970.31</v>
      </c>
      <c r="I143" s="2">
        <v>161341.05000000121</v>
      </c>
    </row>
    <row r="144" spans="1:9" x14ac:dyDescent="0.25">
      <c r="A144">
        <v>7519</v>
      </c>
      <c r="B144" t="s">
        <v>143</v>
      </c>
      <c r="C144" s="2">
        <v>-1785.0900000000001</v>
      </c>
      <c r="D144" s="2">
        <v>8059.23</v>
      </c>
      <c r="E144" s="2">
        <v>-9844.32</v>
      </c>
      <c r="F144" s="2"/>
      <c r="G144" s="2">
        <v>5752.13</v>
      </c>
      <c r="H144" s="2">
        <v>2499.7700000000004</v>
      </c>
      <c r="I144" s="2">
        <v>3252.3599999999997</v>
      </c>
    </row>
    <row r="145" spans="1:9" x14ac:dyDescent="0.25">
      <c r="A145">
        <v>7533</v>
      </c>
      <c r="B145" t="s">
        <v>144</v>
      </c>
      <c r="C145" s="2">
        <v>-7815.8099999999995</v>
      </c>
      <c r="D145" s="2">
        <v>-7886.18</v>
      </c>
      <c r="E145" s="2">
        <v>70.3700000000008</v>
      </c>
      <c r="F145" s="2"/>
      <c r="G145" s="2">
        <v>-43440.94</v>
      </c>
      <c r="H145" s="2">
        <v>-54958.69000000001</v>
      </c>
      <c r="I145" s="2">
        <v>11517.750000000007</v>
      </c>
    </row>
    <row r="146" spans="1:9" x14ac:dyDescent="0.25">
      <c r="A146">
        <v>7570</v>
      </c>
      <c r="B146" t="s">
        <v>145</v>
      </c>
      <c r="C146" s="2">
        <v>-3732.91</v>
      </c>
      <c r="D146" s="2">
        <v>-3794.06</v>
      </c>
      <c r="E146" s="2">
        <v>61.150000000000091</v>
      </c>
      <c r="F146" s="2"/>
      <c r="G146" s="2">
        <v>-20822.98</v>
      </c>
      <c r="H146" s="2">
        <v>-33165.9</v>
      </c>
      <c r="I146" s="2">
        <v>12342.920000000002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-562.5</v>
      </c>
      <c r="H148" s="2">
        <v>-18173.05</v>
      </c>
      <c r="I148" s="2">
        <v>17610.55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-810.11</v>
      </c>
      <c r="D152" s="2">
        <v>-1330.98</v>
      </c>
      <c r="E152" s="2">
        <v>520.87</v>
      </c>
      <c r="F152" s="2"/>
      <c r="G152" s="2">
        <v>-6579.91</v>
      </c>
      <c r="H152" s="2">
        <v>-6724.7900000000009</v>
      </c>
      <c r="I152" s="2">
        <v>144.88000000000102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51845</v>
      </c>
      <c r="I153" s="2">
        <v>-51845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-500</v>
      </c>
      <c r="I154" s="2">
        <v>500</v>
      </c>
    </row>
    <row r="155" spans="1:9" x14ac:dyDescent="0.25">
      <c r="B155" t="s">
        <v>154</v>
      </c>
      <c r="C155" s="2">
        <f>SUM(C120:C154)</f>
        <v>-1510452.3700000003</v>
      </c>
      <c r="D155" s="2">
        <f>SUM(D120:D154)</f>
        <v>-1525941.14</v>
      </c>
      <c r="E155" s="2">
        <f>SUM(E120:E154)</f>
        <v>15488.770000000024</v>
      </c>
      <c r="F155" s="2"/>
      <c r="G155" s="2">
        <f>SUM(G120:G154)</f>
        <v>-8120855.6600000011</v>
      </c>
      <c r="H155" s="2">
        <f>SUM(H120:H154)</f>
        <v>-8919159.4100000001</v>
      </c>
      <c r="I155" s="2">
        <f>SUM(I120:I154)</f>
        <v>798303.75000000012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-3.05</v>
      </c>
      <c r="D169" s="2">
        <v>-6.47</v>
      </c>
      <c r="E169" s="2">
        <v>3.42</v>
      </c>
      <c r="F169" s="2"/>
      <c r="G169" s="2">
        <v>-20.91</v>
      </c>
      <c r="H169" s="2">
        <v>-6.3599999999999994</v>
      </c>
      <c r="I169" s="2">
        <v>-14.55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-3.05</v>
      </c>
      <c r="D172" s="2">
        <f>SUM(D167:D171)</f>
        <v>-6.47</v>
      </c>
      <c r="E172" s="2">
        <f>SUM(E167:E171)</f>
        <v>3.42</v>
      </c>
      <c r="F172" s="2"/>
      <c r="G172" s="2">
        <f>SUM(G167:G171)</f>
        <v>-20.91</v>
      </c>
      <c r="H172" s="2">
        <f>SUM(H167:H171)</f>
        <v>-6.3599999999999994</v>
      </c>
      <c r="I172" s="2">
        <f>SUM(I167:I171)</f>
        <v>-14.55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-1691726.9700000004</v>
      </c>
      <c r="D180" s="2">
        <f>SUM(D116+D155+D163+D172+D178)</f>
        <v>-1713889.0999999999</v>
      </c>
      <c r="E180" s="2">
        <f>SUM(E116+E155+E163+E172+E178)</f>
        <v>22162.130000000023</v>
      </c>
      <c r="F180" s="2"/>
      <c r="G180" s="2">
        <f>SUM(G116+G155+G163+G172+G178)</f>
        <v>-9258736.6100000013</v>
      </c>
      <c r="H180" s="2">
        <f>SUM(H116+H155+H163+H172+H178)</f>
        <v>-9970821.4399999995</v>
      </c>
      <c r="I180" s="2">
        <f>SUM(I116+I155+I163+I172+I178)</f>
        <v>712084.83000000007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282014.24999999953</v>
      </c>
      <c r="D182" s="2">
        <f>D40+D180</f>
        <v>95478.919999999925</v>
      </c>
      <c r="E182" s="2">
        <f>E40+E180</f>
        <v>186535.3300000001</v>
      </c>
      <c r="F182" s="2"/>
      <c r="G182" s="2">
        <f>G40+G180</f>
        <v>1011869.8099999987</v>
      </c>
      <c r="H182" s="2">
        <f>H40+H180</f>
        <v>124041.75</v>
      </c>
      <c r="I182" s="2">
        <f>I40+I180</f>
        <v>887828.06000000017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F8D9-0558-4C5B-A8C3-9CF894599AF0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1030</v>
      </c>
      <c r="D1" t="s">
        <v>204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1062257</v>
      </c>
      <c r="D8" s="2">
        <v>1055463</v>
      </c>
      <c r="E8" s="2">
        <v>6794</v>
      </c>
      <c r="F8" s="2"/>
      <c r="G8" s="2">
        <v>5521908</v>
      </c>
      <c r="H8" s="2">
        <v>8528701</v>
      </c>
      <c r="I8" s="2">
        <v>-3006793</v>
      </c>
    </row>
    <row r="9" spans="1:9" x14ac:dyDescent="0.25">
      <c r="A9">
        <v>3011</v>
      </c>
      <c r="B9" t="s">
        <v>13</v>
      </c>
      <c r="C9" s="2">
        <v>97777.4</v>
      </c>
      <c r="D9" s="2">
        <v>106391.26000000001</v>
      </c>
      <c r="E9" s="2">
        <v>-8613.8600000000151</v>
      </c>
      <c r="F9" s="2"/>
      <c r="G9" s="2">
        <v>509482.29</v>
      </c>
      <c r="H9" s="2">
        <v>993493.14000000013</v>
      </c>
      <c r="I9" s="2">
        <v>-484010.85000000015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134332.26</v>
      </c>
      <c r="I10" s="2">
        <v>-134332.26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83834</v>
      </c>
      <c r="D18" s="2">
        <v>103228</v>
      </c>
      <c r="E18" s="2">
        <v>-19394</v>
      </c>
      <c r="F18" s="2"/>
      <c r="G18" s="2">
        <v>286173</v>
      </c>
      <c r="H18" s="2">
        <v>57036</v>
      </c>
      <c r="I18" s="2">
        <v>229137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-0.3899999999999999</v>
      </c>
      <c r="D28" s="2">
        <v>4.7</v>
      </c>
      <c r="E28" s="2">
        <v>-5.09</v>
      </c>
      <c r="F28" s="2"/>
      <c r="G28" s="2">
        <v>2.1800000000000015</v>
      </c>
      <c r="H28" s="2">
        <v>-3.8299999999999974</v>
      </c>
      <c r="I28" s="2">
        <v>6.0099999999999989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1243868.01</v>
      </c>
      <c r="D33" s="2">
        <f>SUM(D8:D32)</f>
        <v>1265086.96</v>
      </c>
      <c r="E33" s="2">
        <f>SUM(E8:E32)</f>
        <v>-21218.950000000015</v>
      </c>
      <c r="F33" s="2"/>
      <c r="G33" s="2">
        <f>SUM(G8:G32)</f>
        <v>6317565.4699999997</v>
      </c>
      <c r="H33" s="2">
        <f>SUM(H8:H32)</f>
        <v>9713558.5700000003</v>
      </c>
      <c r="I33" s="2">
        <f>SUM(I8:I32)</f>
        <v>-3395993.1000000006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1243868.01</v>
      </c>
      <c r="D40" s="2">
        <f>D33+D38</f>
        <v>1265086.96</v>
      </c>
      <c r="E40" s="2">
        <f>E33+E38</f>
        <v>-21218.950000000015</v>
      </c>
      <c r="F40" s="2"/>
      <c r="G40" s="2">
        <f>G33+G38</f>
        <v>6317565.4699999997</v>
      </c>
      <c r="H40" s="2">
        <f>H33+H38</f>
        <v>9713558.5700000003</v>
      </c>
      <c r="I40" s="2">
        <f>I33+I38</f>
        <v>-3395993.1000000006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-10442</v>
      </c>
      <c r="D43" s="2">
        <v>-10442</v>
      </c>
      <c r="E43" s="2">
        <v>0</v>
      </c>
      <c r="F43" s="2"/>
      <c r="G43" s="2">
        <v>-53639</v>
      </c>
      <c r="H43" s="2">
        <v>-57660</v>
      </c>
      <c r="I43" s="2">
        <v>4021</v>
      </c>
    </row>
    <row r="44" spans="1:9" x14ac:dyDescent="0.25">
      <c r="A44">
        <v>5011</v>
      </c>
      <c r="B44" t="s">
        <v>45</v>
      </c>
      <c r="C44" s="2">
        <v>-636</v>
      </c>
      <c r="D44" s="2">
        <v>-636</v>
      </c>
      <c r="E44" s="2">
        <v>0</v>
      </c>
      <c r="F44" s="2"/>
      <c r="G44" s="2">
        <v>-2544</v>
      </c>
      <c r="H44" s="2">
        <v>-3125</v>
      </c>
      <c r="I44" s="2">
        <v>581</v>
      </c>
    </row>
    <row r="45" spans="1:9" x14ac:dyDescent="0.25">
      <c r="A45">
        <v>5020</v>
      </c>
      <c r="B45" t="s">
        <v>46</v>
      </c>
      <c r="C45" s="2">
        <v>-1469</v>
      </c>
      <c r="D45" s="2">
        <v>-1213</v>
      </c>
      <c r="E45" s="2">
        <v>-256</v>
      </c>
      <c r="F45" s="2"/>
      <c r="G45" s="2">
        <v>-5711</v>
      </c>
      <c r="H45" s="2">
        <v>-7203</v>
      </c>
      <c r="I45" s="2">
        <v>1492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-970.9</v>
      </c>
      <c r="I51" s="2">
        <v>970.9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-2604.2000000000003</v>
      </c>
      <c r="I52" s="2">
        <v>2604.2000000000003</v>
      </c>
    </row>
    <row r="53" spans="1:9" x14ac:dyDescent="0.25">
      <c r="A53">
        <v>5460</v>
      </c>
      <c r="B53" t="s">
        <v>54</v>
      </c>
      <c r="C53" s="2">
        <v>0</v>
      </c>
      <c r="D53" s="2">
        <v>-2412.5</v>
      </c>
      <c r="E53" s="2">
        <v>2412.5</v>
      </c>
      <c r="F53" s="2"/>
      <c r="G53" s="2">
        <v>-5528.25</v>
      </c>
      <c r="H53" s="2">
        <v>-8255.119999999999</v>
      </c>
      <c r="I53" s="2">
        <v>2726.869999999999</v>
      </c>
    </row>
    <row r="54" spans="1:9" x14ac:dyDescent="0.25">
      <c r="A54">
        <v>5470</v>
      </c>
      <c r="B54" t="s">
        <v>55</v>
      </c>
      <c r="C54" s="2">
        <v>-105</v>
      </c>
      <c r="D54" s="2">
        <v>-632</v>
      </c>
      <c r="E54" s="2">
        <v>527</v>
      </c>
      <c r="F54" s="2"/>
      <c r="G54" s="2">
        <v>-5632.8</v>
      </c>
      <c r="H54" s="2">
        <v>-46443.9</v>
      </c>
      <c r="I54" s="2">
        <v>40811.1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-951</v>
      </c>
      <c r="D61" s="2">
        <v>-951</v>
      </c>
      <c r="E61" s="2">
        <v>0</v>
      </c>
      <c r="F61" s="2"/>
      <c r="G61" s="2">
        <v>-10505</v>
      </c>
      <c r="H61" s="2">
        <v>0</v>
      </c>
      <c r="I61" s="2">
        <v>-10505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-501.5</v>
      </c>
      <c r="I62" s="2">
        <v>501.5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-900.43000000000006</v>
      </c>
      <c r="I65" s="2">
        <v>900.43000000000006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-60</v>
      </c>
      <c r="I66" s="2">
        <v>60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-106</v>
      </c>
      <c r="I68" s="2">
        <v>106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14692.75</v>
      </c>
      <c r="I69" s="2">
        <v>-14692.75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-400</v>
      </c>
      <c r="I70" s="2">
        <v>400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-1782.9</v>
      </c>
      <c r="I71" s="2">
        <v>1782.9</v>
      </c>
    </row>
    <row r="72" spans="1:9" x14ac:dyDescent="0.25">
      <c r="A72">
        <v>5690</v>
      </c>
      <c r="B72" t="s">
        <v>73</v>
      </c>
      <c r="C72" s="2">
        <v>-11.4</v>
      </c>
      <c r="D72" s="2">
        <v>0</v>
      </c>
      <c r="E72" s="2">
        <v>-11.4</v>
      </c>
      <c r="F72" s="2"/>
      <c r="G72" s="2">
        <v>-593.6</v>
      </c>
      <c r="H72" s="2">
        <v>-379.9</v>
      </c>
      <c r="I72" s="2">
        <v>-213.70000000000005</v>
      </c>
    </row>
    <row r="73" spans="1:9" x14ac:dyDescent="0.25">
      <c r="A73">
        <v>5800</v>
      </c>
      <c r="B73" t="s">
        <v>74</v>
      </c>
      <c r="C73" s="2">
        <v>-578</v>
      </c>
      <c r="D73" s="2">
        <v>0</v>
      </c>
      <c r="E73" s="2">
        <v>-578</v>
      </c>
      <c r="F73" s="2"/>
      <c r="G73" s="2">
        <v>-1572</v>
      </c>
      <c r="H73" s="2">
        <v>-7721.3200000000006</v>
      </c>
      <c r="I73" s="2">
        <v>6149.3200000000006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-3635</v>
      </c>
      <c r="D75" s="2">
        <v>0</v>
      </c>
      <c r="E75" s="2">
        <v>-3635</v>
      </c>
      <c r="F75" s="2"/>
      <c r="G75" s="2">
        <v>-3635</v>
      </c>
      <c r="H75" s="2">
        <v>0</v>
      </c>
      <c r="I75" s="2">
        <v>-3635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-59.8</v>
      </c>
      <c r="I81" s="2">
        <v>59.8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-2145.7600000000002</v>
      </c>
      <c r="H86" s="2">
        <v>0</v>
      </c>
      <c r="I86" s="2">
        <v>-2145.7600000000002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-4093</v>
      </c>
      <c r="I87" s="2">
        <v>4093</v>
      </c>
    </row>
    <row r="88" spans="1:9" x14ac:dyDescent="0.25">
      <c r="A88">
        <v>6212</v>
      </c>
      <c r="B88" t="s">
        <v>89</v>
      </c>
      <c r="C88" s="2">
        <v>-1812.5</v>
      </c>
      <c r="D88" s="2">
        <v>-1812.5</v>
      </c>
      <c r="E88" s="2">
        <v>0</v>
      </c>
      <c r="F88" s="2"/>
      <c r="G88" s="2">
        <v>-12472.8</v>
      </c>
      <c r="H88" s="2">
        <v>-48082.79</v>
      </c>
      <c r="I88" s="2">
        <v>35609.990000000005</v>
      </c>
    </row>
    <row r="89" spans="1:9" x14ac:dyDescent="0.25">
      <c r="A89">
        <v>6230</v>
      </c>
      <c r="B89" t="s">
        <v>90</v>
      </c>
      <c r="C89" s="2">
        <v>-2570.75</v>
      </c>
      <c r="D89" s="2">
        <v>-38741.279999999999</v>
      </c>
      <c r="E89" s="2">
        <v>36170.53</v>
      </c>
      <c r="F89" s="2"/>
      <c r="G89" s="2">
        <v>-45289.19</v>
      </c>
      <c r="H89" s="2">
        <v>-9618.2999999999993</v>
      </c>
      <c r="I89" s="2">
        <v>-35670.89</v>
      </c>
    </row>
    <row r="90" spans="1:9" x14ac:dyDescent="0.25">
      <c r="A90">
        <v>6231</v>
      </c>
      <c r="B90" t="s">
        <v>91</v>
      </c>
      <c r="C90" s="2">
        <v>0</v>
      </c>
      <c r="D90" s="2">
        <v>-976</v>
      </c>
      <c r="E90" s="2">
        <v>976</v>
      </c>
      <c r="F90" s="2"/>
      <c r="G90" s="2">
        <v>-2928</v>
      </c>
      <c r="H90" s="2">
        <v>0</v>
      </c>
      <c r="I90" s="2">
        <v>-2928</v>
      </c>
    </row>
    <row r="91" spans="1:9" x14ac:dyDescent="0.25">
      <c r="A91">
        <v>6250</v>
      </c>
      <c r="B91" t="s">
        <v>92</v>
      </c>
      <c r="C91" s="2">
        <v>-540</v>
      </c>
      <c r="D91" s="2">
        <v>0</v>
      </c>
      <c r="E91" s="2">
        <v>-540</v>
      </c>
      <c r="F91" s="2"/>
      <c r="G91" s="2">
        <v>-900</v>
      </c>
      <c r="H91" s="2">
        <v>-2435</v>
      </c>
      <c r="I91" s="2">
        <v>1535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-2025</v>
      </c>
      <c r="I92" s="2">
        <v>2025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-525</v>
      </c>
      <c r="E95" s="2">
        <v>525</v>
      </c>
      <c r="F95" s="2"/>
      <c r="G95" s="2">
        <v>-2202</v>
      </c>
      <c r="H95" s="2">
        <v>-9409</v>
      </c>
      <c r="I95" s="2">
        <v>7207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-24833.33</v>
      </c>
      <c r="D99" s="2">
        <v>-24833.33</v>
      </c>
      <c r="E99" s="2">
        <v>0</v>
      </c>
      <c r="F99" s="2"/>
      <c r="G99" s="2">
        <v>-91572.82</v>
      </c>
      <c r="H99" s="2">
        <v>0</v>
      </c>
      <c r="I99" s="2">
        <v>-91572.82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-49760</v>
      </c>
      <c r="D104" s="2">
        <v>-50600</v>
      </c>
      <c r="E104" s="2">
        <v>840</v>
      </c>
      <c r="F104" s="2"/>
      <c r="G104" s="2">
        <v>-252720</v>
      </c>
      <c r="H104" s="2">
        <v>-382960</v>
      </c>
      <c r="I104" s="2">
        <v>130240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-630</v>
      </c>
      <c r="I110" s="2">
        <v>630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-97343.98000000001</v>
      </c>
      <c r="D116" s="2">
        <f>SUM(D43:D115)</f>
        <v>-133774.60999999999</v>
      </c>
      <c r="E116" s="2">
        <f>SUM(E43:E115)</f>
        <v>36430.629999999997</v>
      </c>
      <c r="F116" s="2"/>
      <c r="G116" s="2">
        <f>SUM(G43:G115)</f>
        <v>-499591.22000000003</v>
      </c>
      <c r="H116" s="2">
        <f>SUM(H43:H115)</f>
        <v>-582734.30999999994</v>
      </c>
      <c r="I116" s="2">
        <f>SUM(I43:I115)</f>
        <v>83143.090000000011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-440881.13999999996</v>
      </c>
      <c r="D120" s="2">
        <v>-473208.58</v>
      </c>
      <c r="E120" s="2">
        <v>32327.440000000061</v>
      </c>
      <c r="F120" s="2"/>
      <c r="G120" s="2">
        <v>-2301171.600000001</v>
      </c>
      <c r="H120" s="2">
        <v>-3145284.5700000003</v>
      </c>
      <c r="I120" s="2">
        <v>844112.96999999927</v>
      </c>
    </row>
    <row r="121" spans="1:9" x14ac:dyDescent="0.25">
      <c r="A121">
        <v>7011</v>
      </c>
      <c r="B121" t="s">
        <v>120</v>
      </c>
      <c r="C121" s="2">
        <v>-44039.229999999996</v>
      </c>
      <c r="D121" s="2">
        <v>-45873.19000000001</v>
      </c>
      <c r="E121" s="2">
        <v>1833.9600000000137</v>
      </c>
      <c r="F121" s="2"/>
      <c r="G121" s="2">
        <v>-275609.33999999979</v>
      </c>
      <c r="H121" s="2">
        <v>-727437.76000000036</v>
      </c>
      <c r="I121" s="2">
        <v>451828.42000000057</v>
      </c>
    </row>
    <row r="122" spans="1:9" x14ac:dyDescent="0.25">
      <c r="A122">
        <v>7012</v>
      </c>
      <c r="B122" t="s">
        <v>121</v>
      </c>
      <c r="C122" s="2">
        <v>-159446.19</v>
      </c>
      <c r="D122" s="2">
        <v>-196249.53</v>
      </c>
      <c r="E122" s="2">
        <v>36803.339999999997</v>
      </c>
      <c r="F122" s="2"/>
      <c r="G122" s="2">
        <v>-922733.45</v>
      </c>
      <c r="H122" s="2">
        <v>-1888423.6700000002</v>
      </c>
      <c r="I122" s="2">
        <v>965690.2200000002</v>
      </c>
    </row>
    <row r="123" spans="1:9" x14ac:dyDescent="0.25">
      <c r="A123">
        <v>7013</v>
      </c>
      <c r="B123" t="s">
        <v>122</v>
      </c>
      <c r="C123" s="2">
        <v>-37205.759999999987</v>
      </c>
      <c r="D123" s="2">
        <v>-37531.710000000006</v>
      </c>
      <c r="E123" s="2">
        <v>325.95000000001892</v>
      </c>
      <c r="F123" s="2"/>
      <c r="G123" s="2">
        <v>-200412.00999999998</v>
      </c>
      <c r="H123" s="2">
        <v>-213019.66999999998</v>
      </c>
      <c r="I123" s="2">
        <v>12607.660000000003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-2848.55</v>
      </c>
      <c r="D125" s="2">
        <v>0</v>
      </c>
      <c r="E125" s="2">
        <v>-2848.55</v>
      </c>
      <c r="F125" s="2"/>
      <c r="G125" s="2">
        <v>-28209.71</v>
      </c>
      <c r="H125" s="2">
        <v>-46980.22</v>
      </c>
      <c r="I125" s="2">
        <v>18770.510000000002</v>
      </c>
    </row>
    <row r="126" spans="1:9" x14ac:dyDescent="0.25">
      <c r="A126">
        <v>7081</v>
      </c>
      <c r="B126" t="s">
        <v>125</v>
      </c>
      <c r="C126" s="2">
        <v>-1884.04</v>
      </c>
      <c r="D126" s="2">
        <v>-3509.5800000000004</v>
      </c>
      <c r="E126" s="2">
        <v>1625.5400000000004</v>
      </c>
      <c r="F126" s="2"/>
      <c r="G126" s="2">
        <v>-37096.989999999976</v>
      </c>
      <c r="H126" s="2">
        <v>-67950.64</v>
      </c>
      <c r="I126" s="2">
        <v>30853.650000000023</v>
      </c>
    </row>
    <row r="127" spans="1:9" x14ac:dyDescent="0.25">
      <c r="A127">
        <v>7082</v>
      </c>
      <c r="B127" t="s">
        <v>126</v>
      </c>
      <c r="C127" s="2">
        <v>-5927.9399999999987</v>
      </c>
      <c r="D127" s="2">
        <v>-9082.3300000000036</v>
      </c>
      <c r="E127" s="2">
        <v>3154.3900000000049</v>
      </c>
      <c r="F127" s="2"/>
      <c r="G127" s="2">
        <v>-28929.119999999999</v>
      </c>
      <c r="H127" s="2">
        <v>-58984.659999999989</v>
      </c>
      <c r="I127" s="2">
        <v>30055.53999999999</v>
      </c>
    </row>
    <row r="128" spans="1:9" x14ac:dyDescent="0.25">
      <c r="A128">
        <v>7083</v>
      </c>
      <c r="B128" t="s">
        <v>127</v>
      </c>
      <c r="C128" s="2">
        <v>-52905.760000000002</v>
      </c>
      <c r="D128" s="2">
        <v>-56785.039999999994</v>
      </c>
      <c r="E128" s="2">
        <v>3879.2799999999916</v>
      </c>
      <c r="F128" s="2"/>
      <c r="G128" s="2">
        <v>-276140.62000000023</v>
      </c>
      <c r="H128" s="2">
        <v>-373956.18999999994</v>
      </c>
      <c r="I128" s="2">
        <v>97815.569999999716</v>
      </c>
    </row>
    <row r="129" spans="1:9" x14ac:dyDescent="0.25">
      <c r="A129">
        <v>7090</v>
      </c>
      <c r="B129" t="s">
        <v>128</v>
      </c>
      <c r="C129" s="2">
        <v>-2235.69</v>
      </c>
      <c r="D129" s="2">
        <v>26312.339999999997</v>
      </c>
      <c r="E129" s="2">
        <v>-28548.029999999995</v>
      </c>
      <c r="F129" s="2"/>
      <c r="G129" s="2">
        <v>101430.62</v>
      </c>
      <c r="H129" s="2">
        <v>201360.85000000003</v>
      </c>
      <c r="I129" s="2">
        <v>-99930.23000000004</v>
      </c>
    </row>
    <row r="130" spans="1:9" x14ac:dyDescent="0.25">
      <c r="A130">
        <v>7210</v>
      </c>
      <c r="B130" t="s">
        <v>129</v>
      </c>
      <c r="C130" s="2">
        <v>-40240</v>
      </c>
      <c r="D130" s="2">
        <v>-40000</v>
      </c>
      <c r="E130" s="2">
        <v>-240</v>
      </c>
      <c r="F130" s="2"/>
      <c r="G130" s="2">
        <v>-200722.97999999998</v>
      </c>
      <c r="H130" s="2">
        <v>-405067.14</v>
      </c>
      <c r="I130" s="2">
        <v>204344.16000000003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-1255.3599999999999</v>
      </c>
      <c r="I132" s="2">
        <v>1255.3599999999999</v>
      </c>
    </row>
    <row r="133" spans="1:9" x14ac:dyDescent="0.25">
      <c r="A133">
        <v>7285</v>
      </c>
      <c r="B133" t="s">
        <v>132</v>
      </c>
      <c r="C133" s="2">
        <v>-2160</v>
      </c>
      <c r="D133" s="2">
        <v>-2400</v>
      </c>
      <c r="E133" s="2">
        <v>240</v>
      </c>
      <c r="F133" s="2"/>
      <c r="G133" s="2">
        <v>-83412.080000000016</v>
      </c>
      <c r="H133" s="2">
        <v>-76353.829999999987</v>
      </c>
      <c r="I133" s="2">
        <v>-7058.2500000000291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-1246.17</v>
      </c>
      <c r="H137" s="2">
        <v>-810.8900000000001</v>
      </c>
      <c r="I137" s="2">
        <v>-435.28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-565</v>
      </c>
      <c r="I140" s="2">
        <v>565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-52988.119999999995</v>
      </c>
      <c r="D142" s="2">
        <v>-53051.4</v>
      </c>
      <c r="E142" s="2">
        <v>63.280000000006112</v>
      </c>
      <c r="F142" s="2"/>
      <c r="G142" s="2">
        <v>-259167.00999999998</v>
      </c>
      <c r="H142" s="2">
        <v>-338687.02</v>
      </c>
      <c r="I142" s="2">
        <v>79520.010000000038</v>
      </c>
    </row>
    <row r="143" spans="1:9" x14ac:dyDescent="0.25">
      <c r="A143">
        <v>7510</v>
      </c>
      <c r="B143" t="s">
        <v>142</v>
      </c>
      <c r="C143" s="2">
        <v>-229291.3</v>
      </c>
      <c r="D143" s="2">
        <v>-252649.61999999997</v>
      </c>
      <c r="E143" s="2">
        <v>23358.319999999978</v>
      </c>
      <c r="F143" s="2"/>
      <c r="G143" s="2">
        <v>-1269115.2799999998</v>
      </c>
      <c r="H143" s="2">
        <v>-2101613.63</v>
      </c>
      <c r="I143" s="2">
        <v>832498.35000000009</v>
      </c>
    </row>
    <row r="144" spans="1:9" x14ac:dyDescent="0.25">
      <c r="A144">
        <v>7519</v>
      </c>
      <c r="B144" t="s">
        <v>143</v>
      </c>
      <c r="C144" s="2">
        <v>-702.4499999999997</v>
      </c>
      <c r="D144" s="2">
        <v>8267.34</v>
      </c>
      <c r="E144" s="2">
        <v>-8969.7899999999991</v>
      </c>
      <c r="F144" s="2"/>
      <c r="G144" s="2">
        <v>31869.510000000006</v>
      </c>
      <c r="H144" s="2">
        <v>74841.64999999998</v>
      </c>
      <c r="I144" s="2">
        <v>-42972.13999999997</v>
      </c>
    </row>
    <row r="145" spans="1:9" x14ac:dyDescent="0.25">
      <c r="A145">
        <v>7533</v>
      </c>
      <c r="B145" t="s">
        <v>144</v>
      </c>
      <c r="C145" s="2">
        <v>-12854.92</v>
      </c>
      <c r="D145" s="2">
        <v>-12870.269999999999</v>
      </c>
      <c r="E145" s="2">
        <v>15.349999999998545</v>
      </c>
      <c r="F145" s="2"/>
      <c r="G145" s="2">
        <v>-62873.899999999994</v>
      </c>
      <c r="H145" s="2">
        <v>-82165.47</v>
      </c>
      <c r="I145" s="2">
        <v>19291.570000000007</v>
      </c>
    </row>
    <row r="146" spans="1:9" x14ac:dyDescent="0.25">
      <c r="A146">
        <v>7570</v>
      </c>
      <c r="B146" t="s">
        <v>145</v>
      </c>
      <c r="C146" s="2">
        <v>-6108.39</v>
      </c>
      <c r="D146" s="2">
        <v>-6208.47</v>
      </c>
      <c r="E146" s="2">
        <v>100.07999999999993</v>
      </c>
      <c r="F146" s="2"/>
      <c r="G146" s="2">
        <v>-30063.4</v>
      </c>
      <c r="H146" s="2">
        <v>-47592.37</v>
      </c>
      <c r="I146" s="2">
        <v>17528.97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-500</v>
      </c>
      <c r="D148" s="2">
        <v>0</v>
      </c>
      <c r="E148" s="2">
        <v>-500</v>
      </c>
      <c r="F148" s="2"/>
      <c r="G148" s="2">
        <v>-900</v>
      </c>
      <c r="H148" s="2">
        <v>-48464.800000000003</v>
      </c>
      <c r="I148" s="2">
        <v>47564.800000000003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-492.5</v>
      </c>
      <c r="E152" s="2">
        <v>492.5</v>
      </c>
      <c r="F152" s="2"/>
      <c r="G152" s="2">
        <v>-2365.75</v>
      </c>
      <c r="H152" s="2">
        <v>-8013.36</v>
      </c>
      <c r="I152" s="2">
        <v>5647.61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-500</v>
      </c>
      <c r="H154" s="2">
        <v>-2500</v>
      </c>
      <c r="I154" s="2">
        <v>2000</v>
      </c>
    </row>
    <row r="155" spans="1:9" x14ac:dyDescent="0.25">
      <c r="B155" t="s">
        <v>154</v>
      </c>
      <c r="C155" s="2">
        <f>SUM(C120:C154)</f>
        <v>-1092219.4799999997</v>
      </c>
      <c r="D155" s="2">
        <f>SUM(D120:D154)</f>
        <v>-1155332.5399999998</v>
      </c>
      <c r="E155" s="2">
        <f>SUM(E120:E154)</f>
        <v>63113.060000000041</v>
      </c>
      <c r="F155" s="2"/>
      <c r="G155" s="2">
        <f>SUM(G120:G154)</f>
        <v>-5847369.2800000012</v>
      </c>
      <c r="H155" s="2">
        <f>SUM(H120:H154)</f>
        <v>-9358923.7500000019</v>
      </c>
      <c r="I155" s="2">
        <f>SUM(I120:I154)</f>
        <v>3511554.47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-157</v>
      </c>
      <c r="I169" s="2">
        <v>157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-62.769999999999996</v>
      </c>
      <c r="I170" s="2">
        <v>62.769999999999996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-219.76999999999998</v>
      </c>
      <c r="I172" s="2">
        <f>SUM(I167:I171)</f>
        <v>219.76999999999998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-1189563.4599999997</v>
      </c>
      <c r="D180" s="2">
        <f>SUM(D116+D155+D163+D172+D178)</f>
        <v>-1289107.1499999999</v>
      </c>
      <c r="E180" s="2">
        <f>SUM(E116+E155+E163+E172+E178)</f>
        <v>99543.690000000031</v>
      </c>
      <c r="F180" s="2"/>
      <c r="G180" s="2">
        <f>SUM(G116+G155+G163+G172+G178)</f>
        <v>-6346960.5000000009</v>
      </c>
      <c r="H180" s="2">
        <f>SUM(H116+H155+H163+H172+H178)</f>
        <v>-9941877.8300000019</v>
      </c>
      <c r="I180" s="2">
        <f>SUM(I116+I155+I163+I172+I178)</f>
        <v>3594917.33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54304.550000000279</v>
      </c>
      <c r="D182" s="2">
        <f>D40+D180</f>
        <v>-24020.189999999944</v>
      </c>
      <c r="E182" s="2">
        <f>E40+E180</f>
        <v>78324.74000000002</v>
      </c>
      <c r="F182" s="2"/>
      <c r="G182" s="2">
        <f>G40+G180</f>
        <v>-29395.030000001192</v>
      </c>
      <c r="H182" s="2">
        <f>H40+H180</f>
        <v>-228319.26000000164</v>
      </c>
      <c r="I182" s="2">
        <f>I40+I180</f>
        <v>198924.22999999952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D1A-867B-47C6-9BCF-557FE654B87B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8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1031</v>
      </c>
      <c r="D1" t="s">
        <v>205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305149</v>
      </c>
      <c r="D8" s="2">
        <v>382535</v>
      </c>
      <c r="E8" s="2">
        <v>-77386</v>
      </c>
      <c r="F8" s="2"/>
      <c r="G8" s="2">
        <v>1912254</v>
      </c>
      <c r="H8" s="2">
        <v>4091129</v>
      </c>
      <c r="I8" s="2">
        <v>-2178875</v>
      </c>
    </row>
    <row r="9" spans="1:9" x14ac:dyDescent="0.25">
      <c r="A9">
        <v>3011</v>
      </c>
      <c r="B9" t="s">
        <v>13</v>
      </c>
      <c r="C9" s="2">
        <v>385239.02999999997</v>
      </c>
      <c r="D9" s="2">
        <v>393994.25</v>
      </c>
      <c r="E9" s="2">
        <v>-8755.2200000000303</v>
      </c>
      <c r="F9" s="2"/>
      <c r="G9" s="2">
        <v>1630916.2399999998</v>
      </c>
      <c r="H9" s="2">
        <v>1994809.9200000004</v>
      </c>
      <c r="I9" s="2">
        <v>-363893.68000000063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27841</v>
      </c>
      <c r="H10" s="2">
        <v>54221</v>
      </c>
      <c r="I10" s="2">
        <v>-26380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104866</v>
      </c>
      <c r="D18" s="2">
        <v>75918</v>
      </c>
      <c r="E18" s="2">
        <v>28948</v>
      </c>
      <c r="F18" s="2"/>
      <c r="G18" s="2">
        <v>397313</v>
      </c>
      <c r="H18" s="2">
        <v>0</v>
      </c>
      <c r="I18" s="2">
        <v>397313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-1.4499999999999997</v>
      </c>
      <c r="D28" s="2">
        <v>-2.4500000000000002</v>
      </c>
      <c r="E28" s="2">
        <v>1.0000000000000004</v>
      </c>
      <c r="F28" s="2"/>
      <c r="G28" s="2">
        <v>-0.77000000000000024</v>
      </c>
      <c r="H28" s="2">
        <v>7.6400000000000006</v>
      </c>
      <c r="I28" s="2">
        <v>-8.41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795252.58000000007</v>
      </c>
      <c r="D33" s="2">
        <f>SUM(D8:D32)</f>
        <v>852444.8</v>
      </c>
      <c r="E33" s="2">
        <f>SUM(E8:E32)</f>
        <v>-57192.22000000003</v>
      </c>
      <c r="F33" s="2"/>
      <c r="G33" s="2">
        <f>SUM(G8:G32)</f>
        <v>3968323.4699999997</v>
      </c>
      <c r="H33" s="2">
        <f>SUM(H8:H32)</f>
        <v>6140167.5599999996</v>
      </c>
      <c r="I33" s="2">
        <f>SUM(I8:I32)</f>
        <v>-2171844.0900000008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795252.58000000007</v>
      </c>
      <c r="D40" s="2">
        <f>D33+D38</f>
        <v>852444.8</v>
      </c>
      <c r="E40" s="2">
        <f>E33+E38</f>
        <v>-57192.22000000003</v>
      </c>
      <c r="F40" s="2"/>
      <c r="G40" s="2">
        <f>G33+G38</f>
        <v>3968323.4699999997</v>
      </c>
      <c r="H40" s="2">
        <f>H33+H38</f>
        <v>6140167.5599999996</v>
      </c>
      <c r="I40" s="2">
        <f>I33+I38</f>
        <v>-2171844.0900000008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-27380</v>
      </c>
      <c r="I43" s="2">
        <v>27380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-1040</v>
      </c>
      <c r="I45" s="2">
        <v>1040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-289</v>
      </c>
      <c r="I51" s="2">
        <v>289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-2604.15</v>
      </c>
      <c r="I52" s="2">
        <v>2604.15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-1251.75</v>
      </c>
      <c r="H53" s="2">
        <v>-3781</v>
      </c>
      <c r="I53" s="2">
        <v>2529.25</v>
      </c>
    </row>
    <row r="54" spans="1:9" x14ac:dyDescent="0.25">
      <c r="A54">
        <v>5470</v>
      </c>
      <c r="B54" t="s">
        <v>55</v>
      </c>
      <c r="C54" s="2">
        <v>-1390</v>
      </c>
      <c r="D54" s="2">
        <v>-1687.45</v>
      </c>
      <c r="E54" s="2">
        <v>297.45000000000005</v>
      </c>
      <c r="F54" s="2"/>
      <c r="G54" s="2">
        <v>-10793.210000000001</v>
      </c>
      <c r="H54" s="2">
        <v>-61390.79</v>
      </c>
      <c r="I54" s="2">
        <v>50597.58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-15644</v>
      </c>
      <c r="H59" s="2">
        <v>0</v>
      </c>
      <c r="I59" s="2">
        <v>-15644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-4173</v>
      </c>
      <c r="D61" s="2">
        <v>-4173</v>
      </c>
      <c r="E61" s="2">
        <v>0</v>
      </c>
      <c r="F61" s="2"/>
      <c r="G61" s="2">
        <v>-18115</v>
      </c>
      <c r="H61" s="2">
        <v>0</v>
      </c>
      <c r="I61" s="2">
        <v>-18115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-190</v>
      </c>
      <c r="I64" s="2">
        <v>190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-2137.75</v>
      </c>
      <c r="I65" s="2">
        <v>2137.75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-2299.5</v>
      </c>
      <c r="I66" s="2">
        <v>2299.5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-415</v>
      </c>
      <c r="I68" s="2">
        <v>415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-3261.0699999999988</v>
      </c>
      <c r="I71" s="2">
        <v>3261.0699999999988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-272.01</v>
      </c>
      <c r="I72" s="2">
        <v>272.01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-1287</v>
      </c>
      <c r="H73" s="2">
        <v>-13295.69</v>
      </c>
      <c r="I73" s="2">
        <v>12008.69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-3635</v>
      </c>
      <c r="D75" s="2">
        <v>0</v>
      </c>
      <c r="E75" s="2">
        <v>-3635</v>
      </c>
      <c r="F75" s="2"/>
      <c r="G75" s="2">
        <v>-3635</v>
      </c>
      <c r="H75" s="2">
        <v>0</v>
      </c>
      <c r="I75" s="2">
        <v>-3635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-494.89</v>
      </c>
      <c r="H86" s="2">
        <v>0</v>
      </c>
      <c r="I86" s="2">
        <v>-494.89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-6117</v>
      </c>
      <c r="I87" s="2">
        <v>6117</v>
      </c>
    </row>
    <row r="88" spans="1:9" x14ac:dyDescent="0.25">
      <c r="A88">
        <v>6212</v>
      </c>
      <c r="B88" t="s">
        <v>89</v>
      </c>
      <c r="C88" s="2">
        <v>-483.75</v>
      </c>
      <c r="D88" s="2">
        <v>-483.75</v>
      </c>
      <c r="E88" s="2">
        <v>0</v>
      </c>
      <c r="F88" s="2"/>
      <c r="G88" s="2">
        <v>-1966.81</v>
      </c>
      <c r="H88" s="2">
        <v>-20625.079999999998</v>
      </c>
      <c r="I88" s="2">
        <v>18658.269999999997</v>
      </c>
    </row>
    <row r="89" spans="1:9" x14ac:dyDescent="0.25">
      <c r="A89">
        <v>6230</v>
      </c>
      <c r="B89" t="s">
        <v>90</v>
      </c>
      <c r="C89" s="2">
        <v>-11600.45</v>
      </c>
      <c r="D89" s="2">
        <v>-15473.69</v>
      </c>
      <c r="E89" s="2">
        <v>3873.24</v>
      </c>
      <c r="F89" s="2"/>
      <c r="G89" s="2">
        <v>-56262.65</v>
      </c>
      <c r="H89" s="2">
        <v>-65524.759999999995</v>
      </c>
      <c r="I89" s="2">
        <v>9262.1099999999933</v>
      </c>
    </row>
    <row r="90" spans="1:9" x14ac:dyDescent="0.25">
      <c r="A90">
        <v>6231</v>
      </c>
      <c r="B90" t="s">
        <v>91</v>
      </c>
      <c r="C90" s="2">
        <v>0</v>
      </c>
      <c r="D90" s="2">
        <v>-2681.67</v>
      </c>
      <c r="E90" s="2">
        <v>2681.67</v>
      </c>
      <c r="F90" s="2"/>
      <c r="G90" s="2">
        <v>-11798.67</v>
      </c>
      <c r="H90" s="2">
        <v>0</v>
      </c>
      <c r="I90" s="2">
        <v>-11798.67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-1050</v>
      </c>
      <c r="I91" s="2">
        <v>1050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-1237</v>
      </c>
      <c r="I92" s="2">
        <v>1237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-4430</v>
      </c>
      <c r="I93" s="2">
        <v>4430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-683</v>
      </c>
      <c r="H95" s="2">
        <v>-682.5</v>
      </c>
      <c r="I95" s="2">
        <v>-0.5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-24833.33</v>
      </c>
      <c r="D99" s="2">
        <v>-24833.33</v>
      </c>
      <c r="E99" s="2">
        <v>0</v>
      </c>
      <c r="F99" s="2"/>
      <c r="G99" s="2">
        <v>-91572.86</v>
      </c>
      <c r="H99" s="2">
        <v>0</v>
      </c>
      <c r="I99" s="2">
        <v>-91572.86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-31800</v>
      </c>
      <c r="D104" s="2">
        <v>-26200</v>
      </c>
      <c r="E104" s="2">
        <v>-5600</v>
      </c>
      <c r="F104" s="2"/>
      <c r="G104" s="2">
        <v>-150800</v>
      </c>
      <c r="H104" s="2">
        <v>-240960</v>
      </c>
      <c r="I104" s="2">
        <v>90160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-77915.53</v>
      </c>
      <c r="D116" s="2">
        <f>SUM(D43:D115)</f>
        <v>-75532.89</v>
      </c>
      <c r="E116" s="2">
        <f>SUM(E43:E115)</f>
        <v>-2382.6400000000003</v>
      </c>
      <c r="F116" s="2"/>
      <c r="G116" s="2">
        <f>SUM(G43:G115)</f>
        <v>-364304.83999999997</v>
      </c>
      <c r="H116" s="2">
        <f>SUM(H43:H115)</f>
        <v>-458982.3</v>
      </c>
      <c r="I116" s="2">
        <f>SUM(I43:I115)</f>
        <v>94677.459999999992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-469652.19</v>
      </c>
      <c r="D120" s="2">
        <v>-484673.41999999993</v>
      </c>
      <c r="E120" s="2">
        <v>15021.229999999923</v>
      </c>
      <c r="F120" s="2"/>
      <c r="G120" s="2">
        <v>-2183801.9800000004</v>
      </c>
      <c r="H120" s="2">
        <v>-2465325.1799999997</v>
      </c>
      <c r="I120" s="2">
        <v>281523.19999999925</v>
      </c>
    </row>
    <row r="121" spans="1:9" x14ac:dyDescent="0.25">
      <c r="A121">
        <v>7011</v>
      </c>
      <c r="B121" t="s">
        <v>120</v>
      </c>
      <c r="C121" s="2">
        <v>-48939.899999999994</v>
      </c>
      <c r="D121" s="2">
        <v>-43829.359999999993</v>
      </c>
      <c r="E121" s="2">
        <v>-5110.5400000000009</v>
      </c>
      <c r="F121" s="2"/>
      <c r="G121" s="2">
        <v>-262901.02</v>
      </c>
      <c r="H121" s="2">
        <v>-491526.27000000014</v>
      </c>
      <c r="I121" s="2">
        <v>228625.25000000012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-21870.63</v>
      </c>
      <c r="I122" s="2">
        <v>21870.63</v>
      </c>
    </row>
    <row r="123" spans="1:9" x14ac:dyDescent="0.25">
      <c r="A123">
        <v>7013</v>
      </c>
      <c r="B123" t="s">
        <v>122</v>
      </c>
      <c r="C123" s="2">
        <v>-22156.600000000002</v>
      </c>
      <c r="D123" s="2">
        <v>-21686.42</v>
      </c>
      <c r="E123" s="2">
        <v>-470.18000000000393</v>
      </c>
      <c r="F123" s="2"/>
      <c r="G123" s="2">
        <v>-90098.780000000028</v>
      </c>
      <c r="H123" s="2">
        <v>-148697.20000000001</v>
      </c>
      <c r="I123" s="2">
        <v>58598.419999999984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-4813.880000000001</v>
      </c>
      <c r="D126" s="2">
        <v>-4517.3</v>
      </c>
      <c r="E126" s="2">
        <v>-296.58000000000084</v>
      </c>
      <c r="F126" s="2"/>
      <c r="G126" s="2">
        <v>-23110.329999999998</v>
      </c>
      <c r="H126" s="2">
        <v>-62677.149999999994</v>
      </c>
      <c r="I126" s="2">
        <v>39566.819999999992</v>
      </c>
    </row>
    <row r="127" spans="1:9" x14ac:dyDescent="0.25">
      <c r="A127">
        <v>7082</v>
      </c>
      <c r="B127" t="s">
        <v>126</v>
      </c>
      <c r="C127" s="2">
        <v>-471.79</v>
      </c>
      <c r="D127" s="2">
        <v>-493.14</v>
      </c>
      <c r="E127" s="2">
        <v>21.349999999999966</v>
      </c>
      <c r="F127" s="2"/>
      <c r="G127" s="2">
        <v>-2865.3199999999997</v>
      </c>
      <c r="H127" s="2">
        <v>-5495.7</v>
      </c>
      <c r="I127" s="2">
        <v>2630.38</v>
      </c>
    </row>
    <row r="128" spans="1:9" x14ac:dyDescent="0.25">
      <c r="A128">
        <v>7083</v>
      </c>
      <c r="B128" t="s">
        <v>127</v>
      </c>
      <c r="C128" s="2">
        <v>-55398.260000000009</v>
      </c>
      <c r="D128" s="2">
        <v>-57419.62</v>
      </c>
      <c r="E128" s="2">
        <v>2021.3599999999933</v>
      </c>
      <c r="F128" s="2"/>
      <c r="G128" s="2">
        <v>-258635.96</v>
      </c>
      <c r="H128" s="2">
        <v>-292828.29999999993</v>
      </c>
      <c r="I128" s="2">
        <v>34192.339999999938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954.31</v>
      </c>
      <c r="I129" s="2">
        <v>-954.31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-522</v>
      </c>
      <c r="H130" s="2">
        <v>-231354.38</v>
      </c>
      <c r="I130" s="2">
        <v>230832.38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-4154.8999999999996</v>
      </c>
      <c r="I132" s="2">
        <v>4154.8999999999996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-15254</v>
      </c>
      <c r="H133" s="2">
        <v>-4362.5300000000007</v>
      </c>
      <c r="I133" s="2">
        <v>-10891.47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-3084.9000000000005</v>
      </c>
      <c r="I137" s="2">
        <v>3084.9000000000005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-22227.200000000001</v>
      </c>
      <c r="D142" s="2">
        <v>-22591.599999999999</v>
      </c>
      <c r="E142" s="2">
        <v>364.39999999999782</v>
      </c>
      <c r="F142" s="2"/>
      <c r="G142" s="2">
        <v>-146331.24999999997</v>
      </c>
      <c r="H142" s="2">
        <v>-134807.73000000001</v>
      </c>
      <c r="I142" s="2">
        <v>-11523.51999999996</v>
      </c>
    </row>
    <row r="143" spans="1:9" x14ac:dyDescent="0.25">
      <c r="A143">
        <v>7510</v>
      </c>
      <c r="B143" t="s">
        <v>142</v>
      </c>
      <c r="C143" s="2">
        <v>-197715.33000000002</v>
      </c>
      <c r="D143" s="2">
        <v>-195218.45</v>
      </c>
      <c r="E143" s="2">
        <v>-2496.8800000000047</v>
      </c>
      <c r="F143" s="2"/>
      <c r="G143" s="2">
        <v>-920378.37999999966</v>
      </c>
      <c r="H143" s="2">
        <v>-1221500.5699999996</v>
      </c>
      <c r="I143" s="2">
        <v>301122.18999999994</v>
      </c>
    </row>
    <row r="144" spans="1:9" x14ac:dyDescent="0.25">
      <c r="A144">
        <v>7519</v>
      </c>
      <c r="B144" t="s">
        <v>143</v>
      </c>
      <c r="C144" s="2">
        <v>8916.6600000000017</v>
      </c>
      <c r="D144" s="2">
        <v>3000.1499999999996</v>
      </c>
      <c r="E144" s="2">
        <v>5916.510000000002</v>
      </c>
      <c r="F144" s="2"/>
      <c r="G144" s="2">
        <v>29754.420000000009</v>
      </c>
      <c r="H144" s="2">
        <v>56499.080000000031</v>
      </c>
      <c r="I144" s="2">
        <v>-26744.660000000022</v>
      </c>
    </row>
    <row r="145" spans="1:9" x14ac:dyDescent="0.25">
      <c r="A145">
        <v>7533</v>
      </c>
      <c r="B145" t="s">
        <v>144</v>
      </c>
      <c r="C145" s="2">
        <v>-5392.32</v>
      </c>
      <c r="D145" s="2">
        <v>-5480.72</v>
      </c>
      <c r="E145" s="2">
        <v>88.400000000000546</v>
      </c>
      <c r="F145" s="2"/>
      <c r="G145" s="2">
        <v>-35499.97</v>
      </c>
      <c r="H145" s="2">
        <v>-32704.36</v>
      </c>
      <c r="I145" s="2">
        <v>-2795.6100000000006</v>
      </c>
    </row>
    <row r="146" spans="1:9" x14ac:dyDescent="0.25">
      <c r="A146">
        <v>7570</v>
      </c>
      <c r="B146" t="s">
        <v>145</v>
      </c>
      <c r="C146" s="2">
        <v>-2714.81</v>
      </c>
      <c r="D146" s="2">
        <v>-2759.3300000000004</v>
      </c>
      <c r="E146" s="2">
        <v>44.520000000000437</v>
      </c>
      <c r="F146" s="2"/>
      <c r="G146" s="2">
        <v>-17735.390000000003</v>
      </c>
      <c r="H146" s="2">
        <v>-19287.47</v>
      </c>
      <c r="I146" s="2">
        <v>1552.0799999999981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-12842.5</v>
      </c>
      <c r="I148" s="2">
        <v>12842.5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-535.5</v>
      </c>
      <c r="D152" s="2">
        <v>0</v>
      </c>
      <c r="E152" s="2">
        <v>-535.5</v>
      </c>
      <c r="F152" s="2"/>
      <c r="G152" s="2">
        <v>-535.5</v>
      </c>
      <c r="H152" s="2">
        <v>-1313.75</v>
      </c>
      <c r="I152" s="2">
        <v>778.25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42713</v>
      </c>
      <c r="I153" s="2">
        <v>-42713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-500</v>
      </c>
      <c r="H154" s="2">
        <v>-500</v>
      </c>
      <c r="I154" s="2">
        <v>0</v>
      </c>
    </row>
    <row r="155" spans="1:9" x14ac:dyDescent="0.25">
      <c r="B155" t="s">
        <v>154</v>
      </c>
      <c r="C155" s="2">
        <f>SUM(C120:C154)</f>
        <v>-821101.11999999988</v>
      </c>
      <c r="D155" s="2">
        <f>SUM(D120:D154)</f>
        <v>-835669.21</v>
      </c>
      <c r="E155" s="2">
        <f>SUM(E120:E154)</f>
        <v>14568.089999999906</v>
      </c>
      <c r="F155" s="2"/>
      <c r="G155" s="2">
        <f>SUM(G120:G154)</f>
        <v>-3928415.46</v>
      </c>
      <c r="H155" s="2">
        <f>SUM(H120:H154)</f>
        <v>-5054167.129999999</v>
      </c>
      <c r="I155" s="2">
        <f>SUM(I120:I154)</f>
        <v>1125751.6699999992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-1.32</v>
      </c>
      <c r="I169" s="2">
        <v>1.32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-1.32</v>
      </c>
      <c r="I172" s="2">
        <f>SUM(I167:I171)</f>
        <v>1.32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-899016.64999999991</v>
      </c>
      <c r="D180" s="2">
        <f>SUM(D116+D155+D163+D172+D178)</f>
        <v>-911202.1</v>
      </c>
      <c r="E180" s="2">
        <f>SUM(E116+E155+E163+E172+E178)</f>
        <v>12185.449999999906</v>
      </c>
      <c r="F180" s="2"/>
      <c r="G180" s="2">
        <f>SUM(G116+G155+G163+G172+G178)</f>
        <v>-4292720.3</v>
      </c>
      <c r="H180" s="2">
        <f>SUM(H116+H155+H163+H172+H178)</f>
        <v>-5513150.7499999991</v>
      </c>
      <c r="I180" s="2">
        <f>SUM(I116+I155+I163+I172+I178)</f>
        <v>1220430.4499999993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-103764.06999999983</v>
      </c>
      <c r="D182" s="2">
        <f>D40+D180</f>
        <v>-58757.29999999993</v>
      </c>
      <c r="E182" s="2">
        <f>E40+E180</f>
        <v>-45006.77000000012</v>
      </c>
      <c r="F182" s="2"/>
      <c r="G182" s="2">
        <f>G40+G180</f>
        <v>-324396.83000000007</v>
      </c>
      <c r="H182" s="2">
        <f>H40+H180</f>
        <v>627016.81000000052</v>
      </c>
      <c r="I182" s="2">
        <f>I40+I180</f>
        <v>-951413.64000000153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4A62-BE7E-4656-A20B-CE041A2A3EFE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1032</v>
      </c>
      <c r="D1" t="s">
        <v>206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860332</v>
      </c>
      <c r="D15" s="2">
        <v>890411</v>
      </c>
      <c r="E15" s="2">
        <v>-30079</v>
      </c>
      <c r="F15" s="2"/>
      <c r="G15" s="2">
        <v>4345555</v>
      </c>
      <c r="H15" s="2">
        <v>4097726</v>
      </c>
      <c r="I15" s="2">
        <v>247829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9868</v>
      </c>
      <c r="D21" s="2">
        <v>9174</v>
      </c>
      <c r="E21" s="2">
        <v>694</v>
      </c>
      <c r="F21" s="2"/>
      <c r="G21" s="2">
        <v>36816</v>
      </c>
      <c r="H21" s="2">
        <v>28072</v>
      </c>
      <c r="I21" s="2">
        <v>8744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-0.19000000000000006</v>
      </c>
      <c r="D28" s="2">
        <v>7.9999999999999849E-2</v>
      </c>
      <c r="E28" s="2">
        <v>-0.26999999999999991</v>
      </c>
      <c r="F28" s="2"/>
      <c r="G28" s="2">
        <v>-1.4200000000000008</v>
      </c>
      <c r="H28" s="2">
        <v>-1.81</v>
      </c>
      <c r="I28" s="2">
        <v>0.38999999999999924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870199.81</v>
      </c>
      <c r="D33" s="2">
        <f>SUM(D8:D32)</f>
        <v>899585.08</v>
      </c>
      <c r="E33" s="2">
        <f>SUM(E8:E32)</f>
        <v>-29385.27</v>
      </c>
      <c r="F33" s="2"/>
      <c r="G33" s="2">
        <f>SUM(G8:G32)</f>
        <v>4382369.58</v>
      </c>
      <c r="H33" s="2">
        <f>SUM(H8:H32)</f>
        <v>4125796.19</v>
      </c>
      <c r="I33" s="2">
        <f>SUM(I8:I32)</f>
        <v>256573.39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870199.81</v>
      </c>
      <c r="D40" s="2">
        <f>D33+D38</f>
        <v>899585.08</v>
      </c>
      <c r="E40" s="2">
        <f>E33+E38</f>
        <v>-29385.27</v>
      </c>
      <c r="F40" s="2"/>
      <c r="G40" s="2">
        <f>G33+G38</f>
        <v>4382369.58</v>
      </c>
      <c r="H40" s="2">
        <f>H33+H38</f>
        <v>4125796.19</v>
      </c>
      <c r="I40" s="2">
        <f>I33+I38</f>
        <v>256573.39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-10700</v>
      </c>
      <c r="D43" s="2">
        <v>-13220</v>
      </c>
      <c r="E43" s="2">
        <v>2520</v>
      </c>
      <c r="F43" s="2"/>
      <c r="G43" s="2">
        <v>-54860</v>
      </c>
      <c r="H43" s="2">
        <v>-67305</v>
      </c>
      <c r="I43" s="2">
        <v>12445</v>
      </c>
    </row>
    <row r="44" spans="1:9" x14ac:dyDescent="0.25">
      <c r="A44">
        <v>5011</v>
      </c>
      <c r="B44" t="s">
        <v>45</v>
      </c>
      <c r="C44" s="2">
        <v>-300</v>
      </c>
      <c r="D44" s="2">
        <v>-300</v>
      </c>
      <c r="E44" s="2">
        <v>0</v>
      </c>
      <c r="F44" s="2"/>
      <c r="G44" s="2">
        <v>-1500</v>
      </c>
      <c r="H44" s="2">
        <v>-3175</v>
      </c>
      <c r="I44" s="2">
        <v>1675</v>
      </c>
    </row>
    <row r="45" spans="1:9" x14ac:dyDescent="0.25">
      <c r="A45">
        <v>5020</v>
      </c>
      <c r="B45" t="s">
        <v>46</v>
      </c>
      <c r="C45" s="2">
        <v>-2674</v>
      </c>
      <c r="D45" s="2">
        <v>-2578</v>
      </c>
      <c r="E45" s="2">
        <v>-96</v>
      </c>
      <c r="F45" s="2"/>
      <c r="G45" s="2">
        <v>-11061</v>
      </c>
      <c r="H45" s="2">
        <v>-15530</v>
      </c>
      <c r="I45" s="2">
        <v>4469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-4460</v>
      </c>
      <c r="D53" s="2">
        <v>-2848</v>
      </c>
      <c r="E53" s="2">
        <v>-1612</v>
      </c>
      <c r="F53" s="2"/>
      <c r="G53" s="2">
        <v>-10500.5</v>
      </c>
      <c r="H53" s="2">
        <v>-7845</v>
      </c>
      <c r="I53" s="2">
        <v>-2655.5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-322</v>
      </c>
      <c r="I54" s="2">
        <v>322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-4720.3500000000004</v>
      </c>
      <c r="I62" s="2">
        <v>4720.3500000000004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-800</v>
      </c>
      <c r="E64" s="2">
        <v>800</v>
      </c>
      <c r="F64" s="2"/>
      <c r="G64" s="2">
        <v>-1380</v>
      </c>
      <c r="H64" s="2">
        <v>-1235</v>
      </c>
      <c r="I64" s="2">
        <v>-145</v>
      </c>
    </row>
    <row r="65" spans="1:9" x14ac:dyDescent="0.25">
      <c r="A65">
        <v>5611</v>
      </c>
      <c r="B65" t="s">
        <v>66</v>
      </c>
      <c r="C65" s="2">
        <v>-17235.010000000002</v>
      </c>
      <c r="D65" s="2">
        <v>-13953.3</v>
      </c>
      <c r="E65" s="2">
        <v>-3281.7100000000028</v>
      </c>
      <c r="F65" s="2"/>
      <c r="G65" s="2">
        <v>-81784.81</v>
      </c>
      <c r="H65" s="2">
        <v>-57907.219999999994</v>
      </c>
      <c r="I65" s="2">
        <v>-23877.590000000004</v>
      </c>
    </row>
    <row r="66" spans="1:9" x14ac:dyDescent="0.25">
      <c r="A66">
        <v>5612</v>
      </c>
      <c r="B66" t="s">
        <v>67</v>
      </c>
      <c r="C66" s="2">
        <v>-3018.5</v>
      </c>
      <c r="D66" s="2">
        <v>-3018.5</v>
      </c>
      <c r="E66" s="2">
        <v>0</v>
      </c>
      <c r="F66" s="2"/>
      <c r="G66" s="2">
        <v>-16244.65</v>
      </c>
      <c r="H66" s="2">
        <v>-16144.75</v>
      </c>
      <c r="I66" s="2">
        <v>-99.899999999999636</v>
      </c>
    </row>
    <row r="67" spans="1:9" x14ac:dyDescent="0.25">
      <c r="A67">
        <v>5613</v>
      </c>
      <c r="B67" t="s">
        <v>68</v>
      </c>
      <c r="C67" s="2">
        <v>-14099</v>
      </c>
      <c r="D67" s="2">
        <v>0</v>
      </c>
      <c r="E67" s="2">
        <v>-14099</v>
      </c>
      <c r="F67" s="2"/>
      <c r="G67" s="2">
        <v>-39229</v>
      </c>
      <c r="H67" s="2">
        <v>-19069.099999999999</v>
      </c>
      <c r="I67" s="2">
        <v>-20159.900000000001</v>
      </c>
    </row>
    <row r="68" spans="1:9" x14ac:dyDescent="0.25">
      <c r="A68">
        <v>5614</v>
      </c>
      <c r="B68" t="s">
        <v>69</v>
      </c>
      <c r="C68" s="2">
        <v>-1210</v>
      </c>
      <c r="D68" s="2">
        <v>-390</v>
      </c>
      <c r="E68" s="2">
        <v>-820</v>
      </c>
      <c r="F68" s="2"/>
      <c r="G68" s="2">
        <v>-5513.25</v>
      </c>
      <c r="H68" s="2">
        <v>-8145</v>
      </c>
      <c r="I68" s="2">
        <v>2631.75</v>
      </c>
    </row>
    <row r="69" spans="1:9" x14ac:dyDescent="0.25">
      <c r="A69">
        <v>5615</v>
      </c>
      <c r="B69" t="s">
        <v>70</v>
      </c>
      <c r="C69" s="2">
        <v>-13281.78</v>
      </c>
      <c r="D69" s="2">
        <v>-12077</v>
      </c>
      <c r="E69" s="2">
        <v>-1204.7800000000007</v>
      </c>
      <c r="F69" s="2"/>
      <c r="G69" s="2">
        <v>-62493.53</v>
      </c>
      <c r="H69" s="2">
        <v>-70589.25</v>
      </c>
      <c r="I69" s="2">
        <v>8095.7200000000012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-221</v>
      </c>
      <c r="I70" s="2">
        <v>221</v>
      </c>
    </row>
    <row r="71" spans="1:9" x14ac:dyDescent="0.25">
      <c r="A71">
        <v>5619</v>
      </c>
      <c r="B71" t="s">
        <v>72</v>
      </c>
      <c r="C71" s="2">
        <v>-13019.56</v>
      </c>
      <c r="D71" s="2">
        <v>-2997.15</v>
      </c>
      <c r="E71" s="2">
        <v>-10022.41</v>
      </c>
      <c r="F71" s="2"/>
      <c r="G71" s="2">
        <v>-42810.9</v>
      </c>
      <c r="H71" s="2">
        <v>-51828.039999999994</v>
      </c>
      <c r="I71" s="2">
        <v>9017.1399999999921</v>
      </c>
    </row>
    <row r="72" spans="1:9" x14ac:dyDescent="0.25">
      <c r="A72">
        <v>5690</v>
      </c>
      <c r="B72" t="s">
        <v>73</v>
      </c>
      <c r="C72" s="2">
        <v>0</v>
      </c>
      <c r="D72" s="2">
        <v>-329</v>
      </c>
      <c r="E72" s="2">
        <v>329</v>
      </c>
      <c r="F72" s="2"/>
      <c r="G72" s="2">
        <v>-608.08999999999992</v>
      </c>
      <c r="H72" s="2">
        <v>-93.38</v>
      </c>
      <c r="I72" s="2">
        <v>-514.70999999999992</v>
      </c>
    </row>
    <row r="73" spans="1:9" x14ac:dyDescent="0.25">
      <c r="A73">
        <v>5800</v>
      </c>
      <c r="B73" t="s">
        <v>74</v>
      </c>
      <c r="C73" s="2">
        <v>-952</v>
      </c>
      <c r="D73" s="2">
        <v>4200</v>
      </c>
      <c r="E73" s="2">
        <v>-5152</v>
      </c>
      <c r="F73" s="2"/>
      <c r="G73" s="2">
        <v>3248</v>
      </c>
      <c r="H73" s="2">
        <v>0</v>
      </c>
      <c r="I73" s="2">
        <v>3248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-7181.1299999999992</v>
      </c>
      <c r="H83" s="2">
        <v>-3275</v>
      </c>
      <c r="I83" s="2">
        <v>-3906.1299999999992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-5483.75</v>
      </c>
      <c r="H86" s="2">
        <v>0</v>
      </c>
      <c r="I86" s="2">
        <v>-5483.75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-5507.69</v>
      </c>
      <c r="D88" s="2">
        <v>-5559.46</v>
      </c>
      <c r="E88" s="2">
        <v>51.770000000000437</v>
      </c>
      <c r="F88" s="2"/>
      <c r="G88" s="2">
        <v>-27085.9</v>
      </c>
      <c r="H88" s="2">
        <v>-54068.89</v>
      </c>
      <c r="I88" s="2">
        <v>26982.989999999998</v>
      </c>
    </row>
    <row r="89" spans="1:9" x14ac:dyDescent="0.25">
      <c r="A89">
        <v>6230</v>
      </c>
      <c r="B89" t="s">
        <v>90</v>
      </c>
      <c r="C89" s="2">
        <v>-11220.06</v>
      </c>
      <c r="D89" s="2">
        <v>-7283</v>
      </c>
      <c r="E89" s="2">
        <v>-3937.0599999999995</v>
      </c>
      <c r="F89" s="2"/>
      <c r="G89" s="2">
        <v>-40649.85</v>
      </c>
      <c r="H89" s="2">
        <v>-37434.539999999994</v>
      </c>
      <c r="I89" s="2">
        <v>-3215.3100000000049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-659</v>
      </c>
      <c r="I92" s="2">
        <v>659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-701.25</v>
      </c>
      <c r="E95" s="2">
        <v>701.25</v>
      </c>
      <c r="F95" s="2"/>
      <c r="G95" s="2">
        <v>-27585.25</v>
      </c>
      <c r="H95" s="2">
        <v>-701.25</v>
      </c>
      <c r="I95" s="2">
        <v>-26884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-34800</v>
      </c>
      <c r="D104" s="2">
        <v>-36000</v>
      </c>
      <c r="E104" s="2">
        <v>1200</v>
      </c>
      <c r="F104" s="2"/>
      <c r="G104" s="2">
        <v>-175280</v>
      </c>
      <c r="H104" s="2">
        <v>-165040</v>
      </c>
      <c r="I104" s="2">
        <v>-10240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-132477.6</v>
      </c>
      <c r="D116" s="2">
        <f>SUM(D43:D115)</f>
        <v>-97854.66</v>
      </c>
      <c r="E116" s="2">
        <f>SUM(E43:E115)</f>
        <v>-34622.94</v>
      </c>
      <c r="F116" s="2"/>
      <c r="G116" s="2">
        <f>SUM(G43:G115)</f>
        <v>-608003.6100000001</v>
      </c>
      <c r="H116" s="2">
        <f>SUM(H43:H115)</f>
        <v>-585308.77</v>
      </c>
      <c r="I116" s="2">
        <f>SUM(I43:I115)</f>
        <v>-22694.840000000022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-212653.44</v>
      </c>
      <c r="D120" s="2">
        <v>-248676.09</v>
      </c>
      <c r="E120" s="2">
        <v>36022.649999999994</v>
      </c>
      <c r="F120" s="2"/>
      <c r="G120" s="2">
        <v>-1160208.1200000003</v>
      </c>
      <c r="H120" s="2">
        <v>-962305.02</v>
      </c>
      <c r="I120" s="2">
        <v>-197903.10000000033</v>
      </c>
    </row>
    <row r="121" spans="1:9" x14ac:dyDescent="0.25">
      <c r="A121">
        <v>7011</v>
      </c>
      <c r="B121" t="s">
        <v>120</v>
      </c>
      <c r="C121" s="2">
        <v>-27515.929999999997</v>
      </c>
      <c r="D121" s="2">
        <v>-34900.770000000004</v>
      </c>
      <c r="E121" s="2">
        <v>7384.8400000000074</v>
      </c>
      <c r="F121" s="2"/>
      <c r="G121" s="2">
        <v>-212543.11</v>
      </c>
      <c r="H121" s="2">
        <v>-179092.30999999997</v>
      </c>
      <c r="I121" s="2">
        <v>-33450.800000000017</v>
      </c>
    </row>
    <row r="122" spans="1:9" x14ac:dyDescent="0.25">
      <c r="A122">
        <v>7012</v>
      </c>
      <c r="B122" t="s">
        <v>121</v>
      </c>
      <c r="C122" s="2">
        <v>-202845.04</v>
      </c>
      <c r="D122" s="2">
        <v>-216421.38</v>
      </c>
      <c r="E122" s="2">
        <v>13576.339999999997</v>
      </c>
      <c r="F122" s="2"/>
      <c r="G122" s="2">
        <v>-992924.34000000008</v>
      </c>
      <c r="H122" s="2">
        <v>-873884.53</v>
      </c>
      <c r="I122" s="2">
        <v>-119039.81000000006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-7604.56</v>
      </c>
      <c r="D125" s="2">
        <v>0</v>
      </c>
      <c r="E125" s="2">
        <v>-7604.56</v>
      </c>
      <c r="F125" s="2"/>
      <c r="G125" s="2">
        <v>-13250.8</v>
      </c>
      <c r="H125" s="2">
        <v>-15144.06</v>
      </c>
      <c r="I125" s="2">
        <v>1893.2600000000002</v>
      </c>
    </row>
    <row r="126" spans="1:9" x14ac:dyDescent="0.25">
      <c r="A126">
        <v>7081</v>
      </c>
      <c r="B126" t="s">
        <v>125</v>
      </c>
      <c r="C126" s="2">
        <v>-5147.12</v>
      </c>
      <c r="D126" s="2">
        <v>0</v>
      </c>
      <c r="E126" s="2">
        <v>-5147.12</v>
      </c>
      <c r="F126" s="2"/>
      <c r="G126" s="2">
        <v>-9475.3999999999978</v>
      </c>
      <c r="H126" s="2">
        <v>-9236.89</v>
      </c>
      <c r="I126" s="2">
        <v>-238.5099999999984</v>
      </c>
    </row>
    <row r="127" spans="1:9" x14ac:dyDescent="0.25">
      <c r="A127">
        <v>7082</v>
      </c>
      <c r="B127" t="s">
        <v>126</v>
      </c>
      <c r="C127" s="2">
        <v>-7936.14</v>
      </c>
      <c r="D127" s="2">
        <v>-10730.5</v>
      </c>
      <c r="E127" s="2">
        <v>2794.3599999999997</v>
      </c>
      <c r="F127" s="2"/>
      <c r="G127" s="2">
        <v>-24482.710000000003</v>
      </c>
      <c r="H127" s="2">
        <v>-22563.539999999997</v>
      </c>
      <c r="I127" s="2">
        <v>-1919.1700000000055</v>
      </c>
    </row>
    <row r="128" spans="1:9" x14ac:dyDescent="0.25">
      <c r="A128">
        <v>7083</v>
      </c>
      <c r="B128" t="s">
        <v>127</v>
      </c>
      <c r="C128" s="2">
        <v>-25518.41</v>
      </c>
      <c r="D128" s="2">
        <v>-29841.139999999992</v>
      </c>
      <c r="E128" s="2">
        <v>4322.7299999999923</v>
      </c>
      <c r="F128" s="2"/>
      <c r="G128" s="2">
        <v>-139224.99</v>
      </c>
      <c r="H128" s="2">
        <v>-115254.04000000001</v>
      </c>
      <c r="I128" s="2">
        <v>-23970.949999999983</v>
      </c>
    </row>
    <row r="129" spans="1:9" x14ac:dyDescent="0.25">
      <c r="A129">
        <v>7090</v>
      </c>
      <c r="B129" t="s">
        <v>128</v>
      </c>
      <c r="C129" s="2">
        <v>-10384.84</v>
      </c>
      <c r="D129" s="2">
        <v>47079.74</v>
      </c>
      <c r="E129" s="2">
        <v>-57464.58</v>
      </c>
      <c r="F129" s="2"/>
      <c r="G129" s="2">
        <v>126335.32</v>
      </c>
      <c r="H129" s="2">
        <v>79427.59</v>
      </c>
      <c r="I129" s="2">
        <v>46907.73000000001</v>
      </c>
    </row>
    <row r="130" spans="1:9" x14ac:dyDescent="0.25">
      <c r="A130">
        <v>7210</v>
      </c>
      <c r="B130" t="s">
        <v>129</v>
      </c>
      <c r="C130" s="2">
        <v>-58310</v>
      </c>
      <c r="D130" s="2">
        <v>-58310</v>
      </c>
      <c r="E130" s="2">
        <v>0</v>
      </c>
      <c r="F130" s="2"/>
      <c r="G130" s="2">
        <v>-288319.28000000003</v>
      </c>
      <c r="H130" s="2">
        <v>-387629.63</v>
      </c>
      <c r="I130" s="2">
        <v>99310.349999999977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-5341.92</v>
      </c>
      <c r="I132" s="2">
        <v>5341.92</v>
      </c>
    </row>
    <row r="133" spans="1:9" x14ac:dyDescent="0.25">
      <c r="A133">
        <v>7285</v>
      </c>
      <c r="B133" t="s">
        <v>132</v>
      </c>
      <c r="C133" s="2">
        <v>-1680</v>
      </c>
      <c r="D133" s="2">
        <v>-3918.6</v>
      </c>
      <c r="E133" s="2">
        <v>2238.6</v>
      </c>
      <c r="F133" s="2"/>
      <c r="G133" s="2">
        <v>-16800.699999999997</v>
      </c>
      <c r="H133" s="2">
        <v>-20818.23</v>
      </c>
      <c r="I133" s="2">
        <v>4017.5300000000025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-1812.8200000000002</v>
      </c>
      <c r="D137" s="2">
        <v>-1512.5700000000002</v>
      </c>
      <c r="E137" s="2">
        <v>-300.25</v>
      </c>
      <c r="F137" s="2"/>
      <c r="G137" s="2">
        <v>-4926.57</v>
      </c>
      <c r="H137" s="2">
        <v>-114.7</v>
      </c>
      <c r="I137" s="2">
        <v>-4811.87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-38389.760000000002</v>
      </c>
      <c r="D142" s="2">
        <v>-23717.77</v>
      </c>
      <c r="E142" s="2">
        <v>-14671.990000000002</v>
      </c>
      <c r="F142" s="2"/>
      <c r="G142" s="2">
        <v>-133898.03</v>
      </c>
      <c r="H142" s="2">
        <v>-119162.04999999999</v>
      </c>
      <c r="I142" s="2">
        <v>-14735.98000000001</v>
      </c>
    </row>
    <row r="143" spans="1:9" x14ac:dyDescent="0.25">
      <c r="A143">
        <v>7510</v>
      </c>
      <c r="B143" t="s">
        <v>142</v>
      </c>
      <c r="C143" s="2">
        <v>-170399.74</v>
      </c>
      <c r="D143" s="2">
        <v>-192475.47999999998</v>
      </c>
      <c r="E143" s="2">
        <v>22075.739999999991</v>
      </c>
      <c r="F143" s="2"/>
      <c r="G143" s="2">
        <v>-913267.10000000009</v>
      </c>
      <c r="H143" s="2">
        <v>-818670.22</v>
      </c>
      <c r="I143" s="2">
        <v>-94596.880000000121</v>
      </c>
    </row>
    <row r="144" spans="1:9" x14ac:dyDescent="0.25">
      <c r="A144">
        <v>7519</v>
      </c>
      <c r="B144" t="s">
        <v>143</v>
      </c>
      <c r="C144" s="2">
        <v>-4615.13</v>
      </c>
      <c r="D144" s="2">
        <v>19033.39</v>
      </c>
      <c r="E144" s="2">
        <v>-23648.52</v>
      </c>
      <c r="F144" s="2"/>
      <c r="G144" s="2">
        <v>60103.199999999997</v>
      </c>
      <c r="H144" s="2">
        <v>36012.949999999997</v>
      </c>
      <c r="I144" s="2">
        <v>24090.25</v>
      </c>
    </row>
    <row r="145" spans="1:9" x14ac:dyDescent="0.25">
      <c r="A145">
        <v>7533</v>
      </c>
      <c r="B145" t="s">
        <v>144</v>
      </c>
      <c r="C145" s="2">
        <v>-9313.36</v>
      </c>
      <c r="D145" s="2">
        <v>-5753.93</v>
      </c>
      <c r="E145" s="2">
        <v>-3559.4300000000003</v>
      </c>
      <c r="F145" s="2"/>
      <c r="G145" s="2">
        <v>-32483.66</v>
      </c>
      <c r="H145" s="2">
        <v>-28908.720000000001</v>
      </c>
      <c r="I145" s="2">
        <v>-3574.9399999999987</v>
      </c>
    </row>
    <row r="146" spans="1:9" x14ac:dyDescent="0.25">
      <c r="A146">
        <v>7570</v>
      </c>
      <c r="B146" t="s">
        <v>145</v>
      </c>
      <c r="C146" s="2">
        <v>-1993.64</v>
      </c>
      <c r="D146" s="2">
        <v>-2026.29</v>
      </c>
      <c r="E146" s="2">
        <v>32.649999999999864</v>
      </c>
      <c r="F146" s="2"/>
      <c r="G146" s="2">
        <v>-9653.75</v>
      </c>
      <c r="H146" s="2">
        <v>0</v>
      </c>
      <c r="I146" s="2">
        <v>-9653.75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-13676.5</v>
      </c>
      <c r="I148" s="2">
        <v>13676.5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-711.5</v>
      </c>
      <c r="D152" s="2">
        <v>0</v>
      </c>
      <c r="E152" s="2">
        <v>-711.5</v>
      </c>
      <c r="F152" s="2"/>
      <c r="G152" s="2">
        <v>-2889.26</v>
      </c>
      <c r="H152" s="2">
        <v>-6054.8799999999992</v>
      </c>
      <c r="I152" s="2">
        <v>3165.619999999999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-250</v>
      </c>
      <c r="I154" s="2">
        <v>250</v>
      </c>
    </row>
    <row r="155" spans="1:9" x14ac:dyDescent="0.25">
      <c r="B155" t="s">
        <v>154</v>
      </c>
      <c r="C155" s="2">
        <f>SUM(C120:C154)</f>
        <v>-786831.42999999993</v>
      </c>
      <c r="D155" s="2">
        <f>SUM(D120:D154)</f>
        <v>-762171.39</v>
      </c>
      <c r="E155" s="2">
        <f>SUM(E120:E154)</f>
        <v>-24660.040000000019</v>
      </c>
      <c r="F155" s="2"/>
      <c r="G155" s="2">
        <f>SUM(G120:G154)</f>
        <v>-3767909.2999999993</v>
      </c>
      <c r="H155" s="2">
        <f>SUM(H120:H154)</f>
        <v>-3462666.6999999997</v>
      </c>
      <c r="I155" s="2">
        <f>SUM(I120:I154)</f>
        <v>-305242.60000000062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-45.89</v>
      </c>
      <c r="D169" s="2">
        <v>-16.399999999999999</v>
      </c>
      <c r="E169" s="2">
        <v>-29.490000000000002</v>
      </c>
      <c r="F169" s="2"/>
      <c r="G169" s="2">
        <v>-135.94</v>
      </c>
      <c r="H169" s="2">
        <v>-241.92000000000002</v>
      </c>
      <c r="I169" s="2">
        <v>105.98000000000002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-45.89</v>
      </c>
      <c r="D172" s="2">
        <f>SUM(D167:D171)</f>
        <v>-16.399999999999999</v>
      </c>
      <c r="E172" s="2">
        <f>SUM(E167:E171)</f>
        <v>-29.490000000000002</v>
      </c>
      <c r="F172" s="2"/>
      <c r="G172" s="2">
        <f>SUM(G167:G171)</f>
        <v>-135.94</v>
      </c>
      <c r="H172" s="2">
        <f>SUM(H167:H171)</f>
        <v>-241.92000000000002</v>
      </c>
      <c r="I172" s="2">
        <f>SUM(I167:I171)</f>
        <v>105.98000000000002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-919354.91999999993</v>
      </c>
      <c r="D180" s="2">
        <f>SUM(D116+D155+D163+D172+D178)</f>
        <v>-860042.45000000007</v>
      </c>
      <c r="E180" s="2">
        <f>SUM(E116+E155+E163+E172+E178)</f>
        <v>-59312.470000000023</v>
      </c>
      <c r="F180" s="2"/>
      <c r="G180" s="2">
        <f>SUM(G116+G155+G163+G172+G178)</f>
        <v>-4376048.8499999996</v>
      </c>
      <c r="H180" s="2">
        <f>SUM(H116+H155+H163+H172+H178)</f>
        <v>-4048217.3899999997</v>
      </c>
      <c r="I180" s="2">
        <f>SUM(I116+I155+I163+I172+I178)</f>
        <v>-327831.46000000066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-49155.10999999987</v>
      </c>
      <c r="D182" s="2">
        <f>D40+D180</f>
        <v>39542.629999999888</v>
      </c>
      <c r="E182" s="2">
        <f>E40+E180</f>
        <v>-88697.74000000002</v>
      </c>
      <c r="F182" s="2"/>
      <c r="G182" s="2">
        <f>G40+G180</f>
        <v>6320.730000000447</v>
      </c>
      <c r="H182" s="2">
        <f>H40+H180</f>
        <v>77578.800000000279</v>
      </c>
      <c r="I182" s="2">
        <f>I40+I180</f>
        <v>-71258.070000000647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1083-F019-423E-8225-4C8DFBAFD3F0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9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1034</v>
      </c>
      <c r="D1" t="s">
        <v>207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ECC2-7985-4BCF-95C1-D915ED52DA44}">
  <dimension ref="A1:I182"/>
  <sheetViews>
    <sheetView tabSelected="1"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208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8773676</v>
      </c>
      <c r="D8" s="2">
        <v>10666293</v>
      </c>
      <c r="E8" s="2">
        <v>-1892617</v>
      </c>
      <c r="F8" s="2"/>
      <c r="G8" s="2">
        <v>52199270</v>
      </c>
      <c r="H8" s="2">
        <v>55354265</v>
      </c>
      <c r="I8" s="2">
        <v>-3154995</v>
      </c>
    </row>
    <row r="9" spans="1:9" x14ac:dyDescent="0.25">
      <c r="A9">
        <v>3011</v>
      </c>
      <c r="B9" t="s">
        <v>13</v>
      </c>
      <c r="C9" s="2">
        <v>2250967.459999999</v>
      </c>
      <c r="D9" s="2">
        <v>2190025.08</v>
      </c>
      <c r="E9" s="2">
        <v>60942.379999998957</v>
      </c>
      <c r="F9" s="2"/>
      <c r="G9" s="2">
        <v>10801331.150000002</v>
      </c>
      <c r="H9" s="2">
        <v>9400207.4700000007</v>
      </c>
      <c r="I9" s="2">
        <v>1401123.6800000016</v>
      </c>
    </row>
    <row r="10" spans="1:9" x14ac:dyDescent="0.25">
      <c r="A10">
        <v>3012</v>
      </c>
      <c r="B10" t="s">
        <v>14</v>
      </c>
      <c r="C10" s="2">
        <v>44663</v>
      </c>
      <c r="D10" s="2">
        <v>7870</v>
      </c>
      <c r="E10" s="2">
        <v>36793</v>
      </c>
      <c r="F10" s="2"/>
      <c r="G10" s="2">
        <v>216070.67</v>
      </c>
      <c r="H10" s="2">
        <v>392198.09</v>
      </c>
      <c r="I10" s="2">
        <v>-176127.42</v>
      </c>
    </row>
    <row r="11" spans="1:9" x14ac:dyDescent="0.25">
      <c r="A11">
        <v>3013</v>
      </c>
      <c r="B11" t="s">
        <v>15</v>
      </c>
      <c r="C11" s="2">
        <v>166087.99999999997</v>
      </c>
      <c r="D11" s="2">
        <v>157931.19999999998</v>
      </c>
      <c r="E11" s="2">
        <v>8156.7999999999884</v>
      </c>
      <c r="F11" s="2"/>
      <c r="G11" s="2">
        <v>734496.00000000012</v>
      </c>
      <c r="H11" s="2">
        <v>959828.98999999987</v>
      </c>
      <c r="I11" s="2">
        <v>-225332.98999999976</v>
      </c>
    </row>
    <row r="12" spans="1:9" x14ac:dyDescent="0.25">
      <c r="A12">
        <v>3014</v>
      </c>
      <c r="B12" t="s">
        <v>16</v>
      </c>
      <c r="C12" s="2">
        <v>1397349.77</v>
      </c>
      <c r="D12" s="2">
        <v>1265368.78</v>
      </c>
      <c r="E12" s="2">
        <v>131980.99</v>
      </c>
      <c r="F12" s="2"/>
      <c r="G12" s="2">
        <v>6508385.3000000007</v>
      </c>
      <c r="H12" s="2">
        <v>5772438.0899999999</v>
      </c>
      <c r="I12" s="2">
        <v>735947.21000000089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930393.3</v>
      </c>
      <c r="I13" s="2">
        <v>-930393.3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27435</v>
      </c>
      <c r="I14" s="2">
        <v>-27435</v>
      </c>
    </row>
    <row r="15" spans="1:9" x14ac:dyDescent="0.25">
      <c r="A15">
        <v>3020</v>
      </c>
      <c r="B15" t="s">
        <v>19</v>
      </c>
      <c r="C15" s="2">
        <v>860332</v>
      </c>
      <c r="D15" s="2">
        <v>890411</v>
      </c>
      <c r="E15" s="2">
        <v>-30079</v>
      </c>
      <c r="F15" s="2"/>
      <c r="G15" s="2">
        <v>4345555</v>
      </c>
      <c r="H15" s="2">
        <v>4097726</v>
      </c>
      <c r="I15" s="2">
        <v>247829</v>
      </c>
    </row>
    <row r="16" spans="1:9" x14ac:dyDescent="0.25">
      <c r="A16">
        <v>3021</v>
      </c>
      <c r="B16" t="s">
        <v>20</v>
      </c>
      <c r="C16" s="2">
        <v>241563.5</v>
      </c>
      <c r="D16" s="2">
        <v>252133</v>
      </c>
      <c r="E16" s="2">
        <v>-10569.5</v>
      </c>
      <c r="F16" s="2"/>
      <c r="G16" s="2">
        <v>1248761.5</v>
      </c>
      <c r="H16" s="2">
        <v>1119644.72</v>
      </c>
      <c r="I16" s="2">
        <v>129116.78000000003</v>
      </c>
    </row>
    <row r="17" spans="1:9" x14ac:dyDescent="0.25">
      <c r="A17">
        <v>3024</v>
      </c>
      <c r="B17" t="s">
        <v>21</v>
      </c>
      <c r="C17" s="2">
        <v>899415</v>
      </c>
      <c r="D17" s="2">
        <v>773095</v>
      </c>
      <c r="E17" s="2">
        <v>126320</v>
      </c>
      <c r="F17" s="2"/>
      <c r="G17" s="2">
        <v>4041964</v>
      </c>
      <c r="H17" s="2">
        <v>4776</v>
      </c>
      <c r="I17" s="2">
        <v>4037188</v>
      </c>
    </row>
    <row r="18" spans="1:9" x14ac:dyDescent="0.25">
      <c r="A18">
        <v>3030</v>
      </c>
      <c r="B18" t="s">
        <v>22</v>
      </c>
      <c r="C18" s="2">
        <v>1442238</v>
      </c>
      <c r="D18" s="2">
        <v>-269833</v>
      </c>
      <c r="E18" s="2">
        <v>1712071</v>
      </c>
      <c r="F18" s="2"/>
      <c r="G18" s="2">
        <v>173061</v>
      </c>
      <c r="H18" s="2">
        <v>-146459</v>
      </c>
      <c r="I18" s="2">
        <v>319520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32124.33</v>
      </c>
      <c r="D20" s="2">
        <v>42925</v>
      </c>
      <c r="E20" s="2">
        <v>-10800.669999999998</v>
      </c>
      <c r="F20" s="2"/>
      <c r="G20" s="2">
        <v>297971.26</v>
      </c>
      <c r="H20" s="2">
        <v>651680.62</v>
      </c>
      <c r="I20" s="2">
        <v>-353709.36</v>
      </c>
    </row>
    <row r="21" spans="1:9" x14ac:dyDescent="0.25">
      <c r="A21">
        <v>3040</v>
      </c>
      <c r="B21" t="s">
        <v>25</v>
      </c>
      <c r="C21" s="2">
        <v>9868</v>
      </c>
      <c r="D21" s="2">
        <v>9174</v>
      </c>
      <c r="E21" s="2">
        <v>694</v>
      </c>
      <c r="F21" s="2"/>
      <c r="G21" s="2">
        <v>36816</v>
      </c>
      <c r="H21" s="2">
        <v>28072</v>
      </c>
      <c r="I21" s="2">
        <v>8744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14825</v>
      </c>
      <c r="H22" s="2">
        <v>86285</v>
      </c>
      <c r="I22" s="2">
        <v>-71460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6600</v>
      </c>
      <c r="D24" s="2">
        <v>1808</v>
      </c>
      <c r="E24" s="2">
        <v>4792</v>
      </c>
      <c r="F24" s="2"/>
      <c r="G24" s="2">
        <v>272830</v>
      </c>
      <c r="H24" s="2">
        <v>4207399.42</v>
      </c>
      <c r="I24" s="2">
        <v>-3934569.42</v>
      </c>
    </row>
    <row r="25" spans="1:9" x14ac:dyDescent="0.25">
      <c r="A25">
        <v>3045</v>
      </c>
      <c r="B25" t="s">
        <v>29</v>
      </c>
      <c r="C25" s="2">
        <v>56850</v>
      </c>
      <c r="D25" s="2">
        <v>47375</v>
      </c>
      <c r="E25" s="2">
        <v>9475</v>
      </c>
      <c r="F25" s="2"/>
      <c r="G25" s="2">
        <v>104225</v>
      </c>
      <c r="H25" s="2">
        <v>0</v>
      </c>
      <c r="I25" s="2">
        <v>104225</v>
      </c>
    </row>
    <row r="26" spans="1:9" x14ac:dyDescent="0.25">
      <c r="A26">
        <v>3046</v>
      </c>
      <c r="B26" t="s">
        <v>30</v>
      </c>
      <c r="C26" s="2">
        <v>36450</v>
      </c>
      <c r="D26" s="2">
        <v>75330</v>
      </c>
      <c r="E26" s="2">
        <v>-38880</v>
      </c>
      <c r="F26" s="2"/>
      <c r="G26" s="2">
        <v>149445</v>
      </c>
      <c r="H26" s="2">
        <v>0</v>
      </c>
      <c r="I26" s="2">
        <v>149445</v>
      </c>
    </row>
    <row r="27" spans="1:9" x14ac:dyDescent="0.25">
      <c r="A27">
        <v>3101</v>
      </c>
      <c r="B27" t="s">
        <v>31</v>
      </c>
      <c r="C27" s="2">
        <v>134500</v>
      </c>
      <c r="D27" s="2">
        <v>133102</v>
      </c>
      <c r="E27" s="2">
        <v>1398</v>
      </c>
      <c r="F27" s="2"/>
      <c r="G27" s="2">
        <v>628613</v>
      </c>
      <c r="H27" s="2">
        <v>523393.02999999997</v>
      </c>
      <c r="I27" s="2">
        <v>105219.97000000003</v>
      </c>
    </row>
    <row r="28" spans="1:9" x14ac:dyDescent="0.25">
      <c r="A28">
        <v>3740</v>
      </c>
      <c r="B28" t="s">
        <v>32</v>
      </c>
      <c r="C28" s="2">
        <v>-5.0100000000000007</v>
      </c>
      <c r="D28" s="2">
        <v>-5.94</v>
      </c>
      <c r="E28" s="2">
        <v>0.92999999999999972</v>
      </c>
      <c r="F28" s="2"/>
      <c r="G28" s="2">
        <v>-21.530000000000022</v>
      </c>
      <c r="H28" s="2">
        <v>17.690000000000001</v>
      </c>
      <c r="I28" s="2">
        <v>-39.220000000000027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75750</v>
      </c>
      <c r="I29" s="2">
        <v>-75750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35454.410000000003</v>
      </c>
      <c r="I30" s="2">
        <v>-35454.410000000003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-110</v>
      </c>
      <c r="I32" s="2">
        <v>110</v>
      </c>
    </row>
    <row r="33" spans="1:9" x14ac:dyDescent="0.25">
      <c r="B33" t="s">
        <v>37</v>
      </c>
      <c r="C33" s="2">
        <f>SUM(C8:C32)</f>
        <v>16352680.049999999</v>
      </c>
      <c r="D33" s="2">
        <f>SUM(D8:D32)</f>
        <v>16243002.119999999</v>
      </c>
      <c r="E33" s="2">
        <f>SUM(E8:E32)</f>
        <v>109677.929999999</v>
      </c>
      <c r="F33" s="2"/>
      <c r="G33" s="2">
        <f>SUM(G8:G32)</f>
        <v>81773598.350000009</v>
      </c>
      <c r="H33" s="2">
        <f>SUM(H8:H32)</f>
        <v>83520395.829999998</v>
      </c>
      <c r="I33" s="2">
        <f>SUM(I8:I32)</f>
        <v>-1746797.479999997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-3002</v>
      </c>
      <c r="D36" s="2">
        <v>0</v>
      </c>
      <c r="E36" s="2">
        <v>-3002</v>
      </c>
      <c r="F36" s="2"/>
      <c r="G36" s="2">
        <v>-3002</v>
      </c>
      <c r="H36" s="2">
        <v>0</v>
      </c>
      <c r="I36" s="2">
        <v>-3002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-3002</v>
      </c>
      <c r="D38" s="2">
        <f>SUM(D36:D37)</f>
        <v>0</v>
      </c>
      <c r="E38" s="2">
        <f>SUM(E36:E37)</f>
        <v>-3002</v>
      </c>
      <c r="F38" s="2"/>
      <c r="G38" s="2">
        <f>SUM(G36:G37)</f>
        <v>-3002</v>
      </c>
      <c r="H38" s="2">
        <f>SUM(H36:H37)</f>
        <v>0</v>
      </c>
      <c r="I38" s="2">
        <f>SUM(I36:I37)</f>
        <v>-3002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16349678.049999999</v>
      </c>
      <c r="D40" s="2">
        <f>D33+D38</f>
        <v>16243002.119999999</v>
      </c>
      <c r="E40" s="2">
        <f>E33+E38</f>
        <v>106675.929999999</v>
      </c>
      <c r="F40" s="2"/>
      <c r="G40" s="2">
        <f>G33+G38</f>
        <v>81770596.350000009</v>
      </c>
      <c r="H40" s="2">
        <f>H33+H38</f>
        <v>83520395.829999998</v>
      </c>
      <c r="I40" s="2">
        <f>I33+I38</f>
        <v>-1749799.479999997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-592123.16</v>
      </c>
      <c r="D43" s="2">
        <v>-662762.16999999993</v>
      </c>
      <c r="E43" s="2">
        <v>70639.009999999893</v>
      </c>
      <c r="F43" s="2"/>
      <c r="G43" s="2">
        <v>-2832238.4899999998</v>
      </c>
      <c r="H43" s="2">
        <v>-1922733.2000000004</v>
      </c>
      <c r="I43" s="2">
        <v>-909505.28999999934</v>
      </c>
    </row>
    <row r="44" spans="1:9" x14ac:dyDescent="0.25">
      <c r="A44">
        <v>5011</v>
      </c>
      <c r="B44" t="s">
        <v>45</v>
      </c>
      <c r="C44" s="2">
        <v>-4389</v>
      </c>
      <c r="D44" s="2">
        <v>-4146</v>
      </c>
      <c r="E44" s="2">
        <v>-243</v>
      </c>
      <c r="F44" s="2"/>
      <c r="G44" s="2">
        <v>-20744.669999999998</v>
      </c>
      <c r="H44" s="2">
        <v>-27609.999999999993</v>
      </c>
      <c r="I44" s="2">
        <v>6865.3299999999945</v>
      </c>
    </row>
    <row r="45" spans="1:9" x14ac:dyDescent="0.25">
      <c r="A45">
        <v>5020</v>
      </c>
      <c r="B45" t="s">
        <v>46</v>
      </c>
      <c r="C45" s="2">
        <v>-11512</v>
      </c>
      <c r="D45" s="2">
        <v>-13944</v>
      </c>
      <c r="E45" s="2">
        <v>2432</v>
      </c>
      <c r="F45" s="2"/>
      <c r="G45" s="2">
        <v>-79347.81</v>
      </c>
      <c r="H45" s="2">
        <v>-62369.38</v>
      </c>
      <c r="I45" s="2">
        <v>-16978.43</v>
      </c>
    </row>
    <row r="46" spans="1:9" x14ac:dyDescent="0.25">
      <c r="A46">
        <v>5060</v>
      </c>
      <c r="B46" t="s">
        <v>47</v>
      </c>
      <c r="C46" s="2">
        <v>-19937.629999999997</v>
      </c>
      <c r="D46" s="2">
        <v>-9373</v>
      </c>
      <c r="E46" s="2">
        <v>-10564.629999999997</v>
      </c>
      <c r="F46" s="2"/>
      <c r="G46" s="2">
        <v>-66539.63</v>
      </c>
      <c r="H46" s="2">
        <v>-70355</v>
      </c>
      <c r="I46" s="2">
        <v>3815.3699999999953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-731</v>
      </c>
      <c r="I47" s="2">
        <v>731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-3226</v>
      </c>
      <c r="I48" s="2">
        <v>3226</v>
      </c>
    </row>
    <row r="49" spans="1:9" x14ac:dyDescent="0.25">
      <c r="A49">
        <v>5220</v>
      </c>
      <c r="B49" t="s">
        <v>50</v>
      </c>
      <c r="C49" s="2">
        <v>-811.25</v>
      </c>
      <c r="D49" s="2">
        <v>-811.25</v>
      </c>
      <c r="E49" s="2">
        <v>0</v>
      </c>
      <c r="F49" s="2"/>
      <c r="G49" s="2">
        <v>-4056.25</v>
      </c>
      <c r="H49" s="2">
        <v>-24552.07</v>
      </c>
      <c r="I49" s="2">
        <v>20495.82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1500</v>
      </c>
      <c r="I50" s="2">
        <v>-1500</v>
      </c>
    </row>
    <row r="51" spans="1:9" x14ac:dyDescent="0.25">
      <c r="A51">
        <v>5410</v>
      </c>
      <c r="B51" t="s">
        <v>52</v>
      </c>
      <c r="C51" s="2">
        <v>997</v>
      </c>
      <c r="D51" s="2">
        <v>-41659</v>
      </c>
      <c r="E51" s="2">
        <v>42656</v>
      </c>
      <c r="F51" s="2"/>
      <c r="G51" s="2">
        <v>-88905.919999999998</v>
      </c>
      <c r="H51" s="2">
        <v>-159551.64000000001</v>
      </c>
      <c r="I51" s="2">
        <v>70645.720000000016</v>
      </c>
    </row>
    <row r="52" spans="1:9" x14ac:dyDescent="0.25">
      <c r="A52">
        <v>5420</v>
      </c>
      <c r="B52" t="s">
        <v>53</v>
      </c>
      <c r="C52" s="2">
        <v>-18453.75</v>
      </c>
      <c r="D52" s="2">
        <v>-18453.739999999998</v>
      </c>
      <c r="E52" s="2">
        <v>-1.0000000002037268E-2</v>
      </c>
      <c r="F52" s="2"/>
      <c r="G52" s="2">
        <v>-114034.6</v>
      </c>
      <c r="H52" s="2">
        <v>-122235.38</v>
      </c>
      <c r="I52" s="2">
        <v>8200.7799999999988</v>
      </c>
    </row>
    <row r="53" spans="1:9" x14ac:dyDescent="0.25">
      <c r="A53">
        <v>5460</v>
      </c>
      <c r="B53" t="s">
        <v>54</v>
      </c>
      <c r="C53" s="2">
        <v>-37372</v>
      </c>
      <c r="D53" s="2">
        <v>-30011.85</v>
      </c>
      <c r="E53" s="2">
        <v>-7360.1500000000015</v>
      </c>
      <c r="F53" s="2"/>
      <c r="G53" s="2">
        <v>-153934.62</v>
      </c>
      <c r="H53" s="2">
        <v>-252701.57</v>
      </c>
      <c r="I53" s="2">
        <v>98766.950000000012</v>
      </c>
    </row>
    <row r="54" spans="1:9" x14ac:dyDescent="0.25">
      <c r="A54">
        <v>5470</v>
      </c>
      <c r="B54" t="s">
        <v>55</v>
      </c>
      <c r="C54" s="2">
        <v>-70484.08</v>
      </c>
      <c r="D54" s="2">
        <v>-25314.550000000003</v>
      </c>
      <c r="E54" s="2">
        <v>-45169.53</v>
      </c>
      <c r="F54" s="2"/>
      <c r="G54" s="2">
        <v>-251274.34000000003</v>
      </c>
      <c r="H54" s="2">
        <v>-1792263.5599999996</v>
      </c>
      <c r="I54" s="2">
        <v>1540989.2199999995</v>
      </c>
    </row>
    <row r="55" spans="1:9" x14ac:dyDescent="0.25">
      <c r="A55">
        <v>5471</v>
      </c>
      <c r="B55" t="s">
        <v>56</v>
      </c>
      <c r="C55" s="2">
        <v>-1149</v>
      </c>
      <c r="D55" s="2">
        <v>-1598</v>
      </c>
      <c r="E55" s="2">
        <v>449</v>
      </c>
      <c r="F55" s="2"/>
      <c r="G55" s="2">
        <v>-6558.5</v>
      </c>
      <c r="H55" s="2">
        <v>-9741.2000000000007</v>
      </c>
      <c r="I55" s="2">
        <v>3182.7000000000007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-2156.16</v>
      </c>
      <c r="H56" s="2">
        <v>-3084.5599999999995</v>
      </c>
      <c r="I56" s="2">
        <v>928.39999999999964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-470</v>
      </c>
      <c r="I57" s="2">
        <v>470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-88804.5</v>
      </c>
      <c r="D59" s="2">
        <v>-49242.81</v>
      </c>
      <c r="E59" s="2">
        <v>-39561.69</v>
      </c>
      <c r="F59" s="2"/>
      <c r="G59" s="2">
        <v>-1033193.1400000001</v>
      </c>
      <c r="H59" s="2">
        <v>0</v>
      </c>
      <c r="I59" s="2">
        <v>-1033193.1400000001</v>
      </c>
    </row>
    <row r="60" spans="1:9" x14ac:dyDescent="0.25">
      <c r="A60">
        <v>5476</v>
      </c>
      <c r="B60" t="s">
        <v>61</v>
      </c>
      <c r="C60" s="2">
        <v>-3999</v>
      </c>
      <c r="D60" s="2">
        <v>-8190</v>
      </c>
      <c r="E60" s="2">
        <v>4191</v>
      </c>
      <c r="F60" s="2"/>
      <c r="G60" s="2">
        <v>-80482.899999999994</v>
      </c>
      <c r="H60" s="2">
        <v>0</v>
      </c>
      <c r="I60" s="2">
        <v>-80482.899999999994</v>
      </c>
    </row>
    <row r="61" spans="1:9" x14ac:dyDescent="0.25">
      <c r="A61">
        <v>5477</v>
      </c>
      <c r="B61" t="s">
        <v>62</v>
      </c>
      <c r="C61" s="2">
        <v>-37010.660000000003</v>
      </c>
      <c r="D61" s="2">
        <v>-71417.66</v>
      </c>
      <c r="E61" s="2">
        <v>34407</v>
      </c>
      <c r="F61" s="2"/>
      <c r="G61" s="2">
        <v>-306622.34999999998</v>
      </c>
      <c r="H61" s="2">
        <v>0</v>
      </c>
      <c r="I61" s="2">
        <v>-306622.34999999998</v>
      </c>
    </row>
    <row r="62" spans="1:9" x14ac:dyDescent="0.25">
      <c r="A62">
        <v>5480</v>
      </c>
      <c r="B62" t="s">
        <v>63</v>
      </c>
      <c r="C62" s="2">
        <v>-1846.65</v>
      </c>
      <c r="D62" s="2">
        <v>0</v>
      </c>
      <c r="E62" s="2">
        <v>-1846.65</v>
      </c>
      <c r="F62" s="2"/>
      <c r="G62" s="2">
        <v>-1846.65</v>
      </c>
      <c r="H62" s="2">
        <v>-10861.2</v>
      </c>
      <c r="I62" s="2">
        <v>9014.5500000000011</v>
      </c>
    </row>
    <row r="63" spans="1:9" x14ac:dyDescent="0.25">
      <c r="A63">
        <v>5500</v>
      </c>
      <c r="B63" t="s">
        <v>64</v>
      </c>
      <c r="C63" s="2">
        <v>-2560</v>
      </c>
      <c r="D63" s="2">
        <v>0</v>
      </c>
      <c r="E63" s="2">
        <v>-2560</v>
      </c>
      <c r="F63" s="2"/>
      <c r="G63" s="2">
        <v>-99930.31</v>
      </c>
      <c r="H63" s="2">
        <v>-8380</v>
      </c>
      <c r="I63" s="2">
        <v>-91550.31</v>
      </c>
    </row>
    <row r="64" spans="1:9" x14ac:dyDescent="0.25">
      <c r="A64">
        <v>5609</v>
      </c>
      <c r="B64" t="s">
        <v>65</v>
      </c>
      <c r="C64" s="2">
        <v>-850</v>
      </c>
      <c r="D64" s="2">
        <v>-793</v>
      </c>
      <c r="E64" s="2">
        <v>-57</v>
      </c>
      <c r="F64" s="2"/>
      <c r="G64" s="2">
        <v>-8509</v>
      </c>
      <c r="H64" s="2">
        <v>-4230</v>
      </c>
      <c r="I64" s="2">
        <v>-4279</v>
      </c>
    </row>
    <row r="65" spans="1:9" x14ac:dyDescent="0.25">
      <c r="A65">
        <v>5611</v>
      </c>
      <c r="B65" t="s">
        <v>66</v>
      </c>
      <c r="C65" s="2">
        <v>-37619.050000000003</v>
      </c>
      <c r="D65" s="2">
        <v>-39660.590000000004</v>
      </c>
      <c r="E65" s="2">
        <v>2041.5400000000009</v>
      </c>
      <c r="F65" s="2"/>
      <c r="G65" s="2">
        <v>-211948.01</v>
      </c>
      <c r="H65" s="2">
        <v>-208283.22000000006</v>
      </c>
      <c r="I65" s="2">
        <v>-3664.7899999999499</v>
      </c>
    </row>
    <row r="66" spans="1:9" x14ac:dyDescent="0.25">
      <c r="A66">
        <v>5612</v>
      </c>
      <c r="B66" t="s">
        <v>67</v>
      </c>
      <c r="C66" s="2">
        <v>-11774.67</v>
      </c>
      <c r="D66" s="2">
        <v>-8175.67</v>
      </c>
      <c r="E66" s="2">
        <v>-3599</v>
      </c>
      <c r="F66" s="2"/>
      <c r="G66" s="2">
        <v>-51953.979999999996</v>
      </c>
      <c r="H66" s="2">
        <v>-83729</v>
      </c>
      <c r="I66" s="2">
        <v>31775.020000000004</v>
      </c>
    </row>
    <row r="67" spans="1:9" x14ac:dyDescent="0.25">
      <c r="A67">
        <v>5613</v>
      </c>
      <c r="B67" t="s">
        <v>68</v>
      </c>
      <c r="C67" s="2">
        <v>-14099</v>
      </c>
      <c r="D67" s="2">
        <v>-10133</v>
      </c>
      <c r="E67" s="2">
        <v>-3966</v>
      </c>
      <c r="F67" s="2"/>
      <c r="G67" s="2">
        <v>-131780</v>
      </c>
      <c r="H67" s="2">
        <v>-75415.38</v>
      </c>
      <c r="I67" s="2">
        <v>-56364.619999999995</v>
      </c>
    </row>
    <row r="68" spans="1:9" x14ac:dyDescent="0.25">
      <c r="A68">
        <v>5614</v>
      </c>
      <c r="B68" t="s">
        <v>69</v>
      </c>
      <c r="C68" s="2">
        <v>-3080.7</v>
      </c>
      <c r="D68" s="2">
        <v>-1751</v>
      </c>
      <c r="E68" s="2">
        <v>-1329.6999999999998</v>
      </c>
      <c r="F68" s="2"/>
      <c r="G68" s="2">
        <v>-15436.53</v>
      </c>
      <c r="H68" s="2">
        <v>-17246.59</v>
      </c>
      <c r="I68" s="2">
        <v>1810.0599999999995</v>
      </c>
    </row>
    <row r="69" spans="1:9" x14ac:dyDescent="0.25">
      <c r="A69">
        <v>5615</v>
      </c>
      <c r="B69" t="s">
        <v>70</v>
      </c>
      <c r="C69" s="2">
        <v>-98617.78</v>
      </c>
      <c r="D69" s="2">
        <v>-56042</v>
      </c>
      <c r="E69" s="2">
        <v>-42575.78</v>
      </c>
      <c r="F69" s="2"/>
      <c r="G69" s="2">
        <v>-410463.28</v>
      </c>
      <c r="H69" s="2">
        <v>-273691.46999999997</v>
      </c>
      <c r="I69" s="2">
        <v>-136771.81000000006</v>
      </c>
    </row>
    <row r="70" spans="1:9" x14ac:dyDescent="0.25">
      <c r="A70">
        <v>5616</v>
      </c>
      <c r="B70" t="s">
        <v>71</v>
      </c>
      <c r="C70" s="2">
        <v>-9</v>
      </c>
      <c r="D70" s="2">
        <v>-1111</v>
      </c>
      <c r="E70" s="2">
        <v>1102</v>
      </c>
      <c r="F70" s="2"/>
      <c r="G70" s="2">
        <v>-5324</v>
      </c>
      <c r="H70" s="2">
        <v>-14085</v>
      </c>
      <c r="I70" s="2">
        <v>8761</v>
      </c>
    </row>
    <row r="71" spans="1:9" x14ac:dyDescent="0.25">
      <c r="A71">
        <v>5619</v>
      </c>
      <c r="B71" t="s">
        <v>72</v>
      </c>
      <c r="C71" s="2">
        <v>-24370.44</v>
      </c>
      <c r="D71" s="2">
        <v>-17430.46</v>
      </c>
      <c r="E71" s="2">
        <v>-6939.98</v>
      </c>
      <c r="F71" s="2"/>
      <c r="G71" s="2">
        <v>-115093.84</v>
      </c>
      <c r="H71" s="2">
        <v>-259711.02999999988</v>
      </c>
      <c r="I71" s="2">
        <v>144617.18999999989</v>
      </c>
    </row>
    <row r="72" spans="1:9" x14ac:dyDescent="0.25">
      <c r="A72">
        <v>5690</v>
      </c>
      <c r="B72" t="s">
        <v>73</v>
      </c>
      <c r="C72" s="2">
        <v>-593.4</v>
      </c>
      <c r="D72" s="2">
        <v>-860.06</v>
      </c>
      <c r="E72" s="2">
        <v>266.65999999999997</v>
      </c>
      <c r="F72" s="2"/>
      <c r="G72" s="2">
        <v>-3513.9799999999996</v>
      </c>
      <c r="H72" s="2">
        <v>-11870.019999999999</v>
      </c>
      <c r="I72" s="2">
        <v>8356.0399999999991</v>
      </c>
    </row>
    <row r="73" spans="1:9" x14ac:dyDescent="0.25">
      <c r="A73">
        <v>5800</v>
      </c>
      <c r="B73" t="s">
        <v>74</v>
      </c>
      <c r="C73" s="2">
        <v>-14067</v>
      </c>
      <c r="D73" s="2">
        <v>-7603.3</v>
      </c>
      <c r="E73" s="2">
        <v>-6463.7</v>
      </c>
      <c r="F73" s="2"/>
      <c r="G73" s="2">
        <v>-102164.3</v>
      </c>
      <c r="H73" s="2">
        <v>-148421</v>
      </c>
      <c r="I73" s="2">
        <v>46256.7</v>
      </c>
    </row>
    <row r="74" spans="1:9" x14ac:dyDescent="0.25">
      <c r="A74">
        <v>5910</v>
      </c>
      <c r="B74" t="s">
        <v>75</v>
      </c>
      <c r="C74" s="2">
        <v>-26406.75</v>
      </c>
      <c r="D74" s="2">
        <v>-6081.75</v>
      </c>
      <c r="E74" s="2">
        <v>-20325</v>
      </c>
      <c r="F74" s="2"/>
      <c r="G74" s="2">
        <v>-48873.75</v>
      </c>
      <c r="H74" s="2">
        <v>-26320</v>
      </c>
      <c r="I74" s="2">
        <v>-22553.75</v>
      </c>
    </row>
    <row r="75" spans="1:9" x14ac:dyDescent="0.25">
      <c r="A75">
        <v>5930</v>
      </c>
      <c r="B75" t="s">
        <v>76</v>
      </c>
      <c r="C75" s="2">
        <v>-18175</v>
      </c>
      <c r="D75" s="2">
        <v>0</v>
      </c>
      <c r="E75" s="2">
        <v>-18175</v>
      </c>
      <c r="F75" s="2"/>
      <c r="G75" s="2">
        <v>-30069</v>
      </c>
      <c r="H75" s="2">
        <v>-18601</v>
      </c>
      <c r="I75" s="2">
        <v>-11468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-41666.65</v>
      </c>
      <c r="I76" s="2">
        <v>41666.65</v>
      </c>
    </row>
    <row r="77" spans="1:9" x14ac:dyDescent="0.25">
      <c r="A77">
        <v>5940</v>
      </c>
      <c r="B77" t="s">
        <v>78</v>
      </c>
      <c r="C77" s="2">
        <v>-96875</v>
      </c>
      <c r="D77" s="2">
        <v>0</v>
      </c>
      <c r="E77" s="2">
        <v>-96875</v>
      </c>
      <c r="F77" s="2"/>
      <c r="G77" s="2">
        <v>-117645.54000000001</v>
      </c>
      <c r="H77" s="2">
        <v>-104615.35</v>
      </c>
      <c r="I77" s="2">
        <v>-13030.190000000002</v>
      </c>
    </row>
    <row r="78" spans="1:9" x14ac:dyDescent="0.25">
      <c r="A78">
        <v>6030</v>
      </c>
      <c r="B78" t="s">
        <v>79</v>
      </c>
      <c r="C78" s="2">
        <v>-5240</v>
      </c>
      <c r="D78" s="2">
        <v>-4063</v>
      </c>
      <c r="E78" s="2">
        <v>-1177</v>
      </c>
      <c r="F78" s="2"/>
      <c r="G78" s="2">
        <v>-33196.520000000004</v>
      </c>
      <c r="H78" s="2">
        <v>-11733.69</v>
      </c>
      <c r="I78" s="2">
        <v>-21462.83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-80660.899999999994</v>
      </c>
      <c r="I80" s="2">
        <v>80660.899999999994</v>
      </c>
    </row>
    <row r="81" spans="1:9" x14ac:dyDescent="0.25">
      <c r="A81">
        <v>6071</v>
      </c>
      <c r="B81" t="s">
        <v>82</v>
      </c>
      <c r="C81" s="2">
        <v>0</v>
      </c>
      <c r="D81" s="2">
        <v>-440</v>
      </c>
      <c r="E81" s="2">
        <v>440</v>
      </c>
      <c r="F81" s="2"/>
      <c r="G81" s="2">
        <v>-776</v>
      </c>
      <c r="H81" s="2">
        <v>-4668.8</v>
      </c>
      <c r="I81" s="2">
        <v>3892.8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-160</v>
      </c>
      <c r="H82" s="2">
        <v>-1258</v>
      </c>
      <c r="I82" s="2">
        <v>1098</v>
      </c>
    </row>
    <row r="83" spans="1:9" x14ac:dyDescent="0.25">
      <c r="A83">
        <v>6110</v>
      </c>
      <c r="B83" t="s">
        <v>84</v>
      </c>
      <c r="C83" s="2">
        <v>-1116.9000000000001</v>
      </c>
      <c r="D83" s="2">
        <v>5103.25</v>
      </c>
      <c r="E83" s="2">
        <v>-6220.15</v>
      </c>
      <c r="F83" s="2"/>
      <c r="G83" s="2">
        <v>-38677.53</v>
      </c>
      <c r="H83" s="2">
        <v>-34368.74</v>
      </c>
      <c r="I83" s="2">
        <v>-4308.7900000000009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-7089</v>
      </c>
      <c r="D85" s="2">
        <v>0</v>
      </c>
      <c r="E85" s="2">
        <v>-7089</v>
      </c>
      <c r="F85" s="2"/>
      <c r="G85" s="2">
        <v>-30636</v>
      </c>
      <c r="H85" s="2">
        <v>-58291</v>
      </c>
      <c r="I85" s="2">
        <v>27655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-36260.58</v>
      </c>
      <c r="H86" s="2">
        <v>-343</v>
      </c>
      <c r="I86" s="2">
        <v>-35917.58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-54484</v>
      </c>
      <c r="H87" s="2">
        <v>-68234.079999999987</v>
      </c>
      <c r="I87" s="2">
        <v>13750.079999999987</v>
      </c>
    </row>
    <row r="88" spans="1:9" x14ac:dyDescent="0.25">
      <c r="A88">
        <v>6212</v>
      </c>
      <c r="B88" t="s">
        <v>89</v>
      </c>
      <c r="C88" s="2">
        <v>-35368.000000000007</v>
      </c>
      <c r="D88" s="2">
        <v>-37272.990000000005</v>
      </c>
      <c r="E88" s="2">
        <v>1904.989999999998</v>
      </c>
      <c r="F88" s="2"/>
      <c r="G88" s="2">
        <v>-163933.01</v>
      </c>
      <c r="H88" s="2">
        <v>-329064.93999999983</v>
      </c>
      <c r="I88" s="2">
        <v>165131.92999999982</v>
      </c>
    </row>
    <row r="89" spans="1:9" x14ac:dyDescent="0.25">
      <c r="A89">
        <v>6230</v>
      </c>
      <c r="B89" t="s">
        <v>90</v>
      </c>
      <c r="C89" s="2">
        <v>-120755.66000000005</v>
      </c>
      <c r="D89" s="2">
        <v>-195957.66999999998</v>
      </c>
      <c r="E89" s="2">
        <v>75202.009999999937</v>
      </c>
      <c r="F89" s="2"/>
      <c r="G89" s="2">
        <v>-605392.02999999968</v>
      </c>
      <c r="H89" s="2">
        <v>-699719.19999999972</v>
      </c>
      <c r="I89" s="2">
        <v>94327.170000000042</v>
      </c>
    </row>
    <row r="90" spans="1:9" x14ac:dyDescent="0.25">
      <c r="A90">
        <v>6231</v>
      </c>
      <c r="B90" t="s">
        <v>91</v>
      </c>
      <c r="C90" s="2">
        <v>-109943</v>
      </c>
      <c r="D90" s="2">
        <v>-53316</v>
      </c>
      <c r="E90" s="2">
        <v>-56627</v>
      </c>
      <c r="F90" s="2"/>
      <c r="G90" s="2">
        <v>-371684.65000000008</v>
      </c>
      <c r="H90" s="2">
        <v>-70874</v>
      </c>
      <c r="I90" s="2">
        <v>-300810.65000000008</v>
      </c>
    </row>
    <row r="91" spans="1:9" x14ac:dyDescent="0.25">
      <c r="A91">
        <v>6250</v>
      </c>
      <c r="B91" t="s">
        <v>92</v>
      </c>
      <c r="C91" s="2">
        <v>-727.3</v>
      </c>
      <c r="D91" s="2">
        <v>-2017.1</v>
      </c>
      <c r="E91" s="2">
        <v>1289.8</v>
      </c>
      <c r="F91" s="2"/>
      <c r="G91" s="2">
        <v>-24594</v>
      </c>
      <c r="H91" s="2">
        <v>-30564.149999999998</v>
      </c>
      <c r="I91" s="2">
        <v>5970.1499999999978</v>
      </c>
    </row>
    <row r="92" spans="1:9" x14ac:dyDescent="0.25">
      <c r="A92">
        <v>6310</v>
      </c>
      <c r="B92" t="s">
        <v>93</v>
      </c>
      <c r="C92" s="2">
        <v>-6081</v>
      </c>
      <c r="D92" s="2">
        <v>4522</v>
      </c>
      <c r="E92" s="2">
        <v>-10603</v>
      </c>
      <c r="F92" s="2"/>
      <c r="G92" s="2">
        <v>-28135</v>
      </c>
      <c r="H92" s="2">
        <v>-59945</v>
      </c>
      <c r="I92" s="2">
        <v>31810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-4430</v>
      </c>
      <c r="I93" s="2">
        <v>4430</v>
      </c>
    </row>
    <row r="94" spans="1:9" x14ac:dyDescent="0.25">
      <c r="A94">
        <v>6350</v>
      </c>
      <c r="B94" t="s">
        <v>95</v>
      </c>
      <c r="C94" s="2">
        <v>0</v>
      </c>
      <c r="D94" s="2">
        <v>-3000</v>
      </c>
      <c r="E94" s="2">
        <v>3000</v>
      </c>
      <c r="F94" s="2"/>
      <c r="G94" s="2">
        <v>-5710</v>
      </c>
      <c r="H94" s="2">
        <v>0</v>
      </c>
      <c r="I94" s="2">
        <v>-5710</v>
      </c>
    </row>
    <row r="95" spans="1:9" x14ac:dyDescent="0.25">
      <c r="A95">
        <v>6370</v>
      </c>
      <c r="B95" t="s">
        <v>96</v>
      </c>
      <c r="C95" s="2">
        <v>-23385</v>
      </c>
      <c r="D95" s="2">
        <v>9231</v>
      </c>
      <c r="E95" s="2">
        <v>-32616</v>
      </c>
      <c r="F95" s="2"/>
      <c r="G95" s="2">
        <v>-114261.34</v>
      </c>
      <c r="H95" s="2">
        <v>-157584</v>
      </c>
      <c r="I95" s="2">
        <v>43322.66</v>
      </c>
    </row>
    <row r="96" spans="1:9" x14ac:dyDescent="0.25">
      <c r="A96">
        <v>6420</v>
      </c>
      <c r="B96" t="s">
        <v>97</v>
      </c>
      <c r="C96" s="2">
        <v>9000</v>
      </c>
      <c r="D96" s="2">
        <v>-16000</v>
      </c>
      <c r="E96" s="2">
        <v>25000</v>
      </c>
      <c r="F96" s="2"/>
      <c r="G96" s="2">
        <v>-155000</v>
      </c>
      <c r="H96" s="2">
        <v>-128550</v>
      </c>
      <c r="I96" s="2">
        <v>-26450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-10726.5</v>
      </c>
      <c r="I97" s="2">
        <v>10726.5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-61498</v>
      </c>
      <c r="I98" s="2">
        <v>61498</v>
      </c>
    </row>
    <row r="99" spans="1:9" x14ac:dyDescent="0.25">
      <c r="A99">
        <v>6550</v>
      </c>
      <c r="B99" t="s">
        <v>100</v>
      </c>
      <c r="C99" s="2">
        <v>-260609</v>
      </c>
      <c r="D99" s="2">
        <v>-275160</v>
      </c>
      <c r="E99" s="2">
        <v>14551</v>
      </c>
      <c r="F99" s="2"/>
      <c r="G99" s="2">
        <v>-1232528</v>
      </c>
      <c r="H99" s="2">
        <v>0</v>
      </c>
      <c r="I99" s="2">
        <v>-1232528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-1395.5</v>
      </c>
      <c r="D101" s="2">
        <v>-1811</v>
      </c>
      <c r="E101" s="2">
        <v>415.5</v>
      </c>
      <c r="F101" s="2"/>
      <c r="G101" s="2">
        <v>-12397.01</v>
      </c>
      <c r="H101" s="2">
        <v>-48566</v>
      </c>
      <c r="I101" s="2">
        <v>36168.99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-38140</v>
      </c>
      <c r="H102" s="2">
        <v>-110059</v>
      </c>
      <c r="I102" s="2">
        <v>71919</v>
      </c>
    </row>
    <row r="103" spans="1:9" x14ac:dyDescent="0.25">
      <c r="A103">
        <v>6590</v>
      </c>
      <c r="B103" t="s">
        <v>104</v>
      </c>
      <c r="C103" s="2">
        <v>-11800</v>
      </c>
      <c r="D103" s="2">
        <v>-24600</v>
      </c>
      <c r="E103" s="2">
        <v>12800</v>
      </c>
      <c r="F103" s="2"/>
      <c r="G103" s="2">
        <v>-67680</v>
      </c>
      <c r="H103" s="2">
        <v>-96114</v>
      </c>
      <c r="I103" s="2">
        <v>28434</v>
      </c>
    </row>
    <row r="104" spans="1:9" x14ac:dyDescent="0.25">
      <c r="A104">
        <v>6790</v>
      </c>
      <c r="B104" t="s">
        <v>105</v>
      </c>
      <c r="C104" s="2">
        <v>-645800</v>
      </c>
      <c r="D104" s="2">
        <v>-629920</v>
      </c>
      <c r="E104" s="2">
        <v>-15880</v>
      </c>
      <c r="F104" s="2"/>
      <c r="G104" s="2">
        <v>-3215200</v>
      </c>
      <c r="H104" s="2">
        <v>-3248620</v>
      </c>
      <c r="I104" s="2">
        <v>33420</v>
      </c>
    </row>
    <row r="105" spans="1:9" x14ac:dyDescent="0.25">
      <c r="A105">
        <v>6791</v>
      </c>
      <c r="B105" t="s">
        <v>106</v>
      </c>
      <c r="C105" s="2">
        <v>645800</v>
      </c>
      <c r="D105" s="2">
        <v>629920</v>
      </c>
      <c r="E105" s="2">
        <v>15880</v>
      </c>
      <c r="F105" s="2"/>
      <c r="G105" s="2">
        <v>3215200</v>
      </c>
      <c r="H105" s="2">
        <v>3248320</v>
      </c>
      <c r="I105" s="2">
        <v>-33120</v>
      </c>
    </row>
    <row r="106" spans="1:9" x14ac:dyDescent="0.25">
      <c r="A106">
        <v>6800</v>
      </c>
      <c r="B106" t="s">
        <v>107</v>
      </c>
      <c r="C106" s="2">
        <v>-183493</v>
      </c>
      <c r="D106" s="2">
        <v>-230842</v>
      </c>
      <c r="E106" s="2">
        <v>47349</v>
      </c>
      <c r="F106" s="2"/>
      <c r="G106" s="2">
        <v>-845020.5</v>
      </c>
      <c r="H106" s="2">
        <v>-866271.13</v>
      </c>
      <c r="I106" s="2">
        <v>21250.630000000005</v>
      </c>
    </row>
    <row r="107" spans="1:9" x14ac:dyDescent="0.25">
      <c r="A107">
        <v>6970</v>
      </c>
      <c r="B107" t="s">
        <v>108</v>
      </c>
      <c r="C107" s="2">
        <v>-515.66999999999996</v>
      </c>
      <c r="D107" s="2">
        <v>-1190</v>
      </c>
      <c r="E107" s="2">
        <v>674.33</v>
      </c>
      <c r="F107" s="2"/>
      <c r="G107" s="2">
        <v>-8853.67</v>
      </c>
      <c r="H107" s="2">
        <v>-3194</v>
      </c>
      <c r="I107" s="2">
        <v>-5659.67</v>
      </c>
    </row>
    <row r="108" spans="1:9" x14ac:dyDescent="0.25">
      <c r="A108">
        <v>6981</v>
      </c>
      <c r="B108" t="s">
        <v>109</v>
      </c>
      <c r="C108" s="2">
        <v>-23983</v>
      </c>
      <c r="D108" s="2">
        <v>-23983</v>
      </c>
      <c r="E108" s="2">
        <v>0</v>
      </c>
      <c r="F108" s="2"/>
      <c r="G108" s="2">
        <v>-101535.66</v>
      </c>
      <c r="H108" s="2">
        <v>-37284.990000000005</v>
      </c>
      <c r="I108" s="2">
        <v>-64250.67</v>
      </c>
    </row>
    <row r="109" spans="1:9" x14ac:dyDescent="0.25">
      <c r="A109">
        <v>6982</v>
      </c>
      <c r="B109" t="s">
        <v>110</v>
      </c>
      <c r="C109" s="2">
        <v>-5603.66</v>
      </c>
      <c r="D109" s="2">
        <v>-5603.66</v>
      </c>
      <c r="E109" s="2">
        <v>0</v>
      </c>
      <c r="F109" s="2"/>
      <c r="G109" s="2">
        <v>-46397.650000000009</v>
      </c>
      <c r="H109" s="2">
        <v>-8933.82</v>
      </c>
      <c r="I109" s="2">
        <v>-37463.830000000009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-152</v>
      </c>
      <c r="H110" s="2">
        <v>-1247</v>
      </c>
      <c r="I110" s="2">
        <v>1095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-1042.5</v>
      </c>
      <c r="I111" s="2">
        <v>1042.5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-319</v>
      </c>
      <c r="H112" s="2">
        <v>-4124</v>
      </c>
      <c r="I112" s="2">
        <v>3805</v>
      </c>
    </row>
    <row r="113" spans="1:9" x14ac:dyDescent="0.25">
      <c r="A113">
        <v>6999</v>
      </c>
      <c r="B113" t="s">
        <v>114</v>
      </c>
      <c r="C113" s="2">
        <v>0</v>
      </c>
      <c r="D113" s="2">
        <v>40933</v>
      </c>
      <c r="E113" s="2">
        <v>-40933</v>
      </c>
      <c r="F113" s="2"/>
      <c r="G113" s="2">
        <v>40933</v>
      </c>
      <c r="H113" s="2">
        <v>0</v>
      </c>
      <c r="I113" s="2">
        <v>40933</v>
      </c>
    </row>
    <row r="114" spans="1:9" x14ac:dyDescent="0.25">
      <c r="A114">
        <v>6031</v>
      </c>
      <c r="B114" t="s">
        <v>115</v>
      </c>
      <c r="C114" s="2">
        <v>-2325</v>
      </c>
      <c r="D114" s="2">
        <v>-3100</v>
      </c>
      <c r="E114" s="2">
        <v>775</v>
      </c>
      <c r="F114" s="2"/>
      <c r="G114" s="2">
        <v>-5425</v>
      </c>
      <c r="H114" s="2">
        <v>0</v>
      </c>
      <c r="I114" s="2">
        <v>-5425</v>
      </c>
    </row>
    <row r="115" spans="1:9" x14ac:dyDescent="0.25">
      <c r="A115">
        <v>6421</v>
      </c>
      <c r="B115" t="s">
        <v>116</v>
      </c>
      <c r="C115" s="2">
        <v>-11063</v>
      </c>
      <c r="D115" s="2">
        <v>-27969</v>
      </c>
      <c r="E115" s="2">
        <v>16906</v>
      </c>
      <c r="F115" s="2"/>
      <c r="G115" s="2">
        <v>-118532</v>
      </c>
      <c r="H115" s="2">
        <v>0</v>
      </c>
      <c r="I115" s="2">
        <v>-118532</v>
      </c>
    </row>
    <row r="116" spans="1:9" x14ac:dyDescent="0.25">
      <c r="B116" t="s">
        <v>117</v>
      </c>
      <c r="C116" s="2">
        <f>SUM(C43:C115)</f>
        <v>-2037487.16</v>
      </c>
      <c r="D116" s="2">
        <f>SUM(D43:D115)</f>
        <v>-1933102.03</v>
      </c>
      <c r="E116" s="2">
        <f>SUM(E43:E115)</f>
        <v>-104385.13000000019</v>
      </c>
      <c r="F116" s="2"/>
      <c r="G116" s="2">
        <f>SUM(G43:G115)</f>
        <v>-10493589.700000001</v>
      </c>
      <c r="H116" s="2">
        <f>SUM(H43:H115)</f>
        <v>-8746901.9100000001</v>
      </c>
      <c r="I116" s="2">
        <f>SUM(I43:I115)</f>
        <v>-1746687.79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-6835018.3800000045</v>
      </c>
      <c r="D120" s="2">
        <v>-6863615.7800000012</v>
      </c>
      <c r="E120" s="2">
        <v>28597.399999996647</v>
      </c>
      <c r="F120" s="2"/>
      <c r="G120" s="2">
        <v>-34609468.859999962</v>
      </c>
      <c r="H120" s="2">
        <v>-34717683.230000019</v>
      </c>
      <c r="I120" s="2">
        <v>108214.37000005692</v>
      </c>
    </row>
    <row r="121" spans="1:9" x14ac:dyDescent="0.25">
      <c r="A121">
        <v>7011</v>
      </c>
      <c r="B121" t="s">
        <v>120</v>
      </c>
      <c r="C121" s="2">
        <v>-334462.17999999976</v>
      </c>
      <c r="D121" s="2">
        <v>-313828.28000000009</v>
      </c>
      <c r="E121" s="2">
        <v>-20633.899999999674</v>
      </c>
      <c r="F121" s="2"/>
      <c r="G121" s="2">
        <v>-1855300.5200000005</v>
      </c>
      <c r="H121" s="2">
        <v>-2471412.0899999975</v>
      </c>
      <c r="I121" s="2">
        <v>616111.56999999704</v>
      </c>
    </row>
    <row r="122" spans="1:9" x14ac:dyDescent="0.25">
      <c r="A122">
        <v>7012</v>
      </c>
      <c r="B122" t="s">
        <v>121</v>
      </c>
      <c r="C122" s="2">
        <v>-845860.60000000009</v>
      </c>
      <c r="D122" s="2">
        <v>-980039.37999999989</v>
      </c>
      <c r="E122" s="2">
        <v>134178.7799999998</v>
      </c>
      <c r="F122" s="2"/>
      <c r="G122" s="2">
        <v>-4643334.54</v>
      </c>
      <c r="H122" s="2">
        <v>-4682411.42</v>
      </c>
      <c r="I122" s="2">
        <v>39076.879999999888</v>
      </c>
    </row>
    <row r="123" spans="1:9" x14ac:dyDescent="0.25">
      <c r="A123">
        <v>7013</v>
      </c>
      <c r="B123" t="s">
        <v>122</v>
      </c>
      <c r="C123" s="2">
        <v>-90043.91</v>
      </c>
      <c r="D123" s="2">
        <v>-95339.489999999976</v>
      </c>
      <c r="E123" s="2">
        <v>5295.5799999999726</v>
      </c>
      <c r="F123" s="2"/>
      <c r="G123" s="2">
        <v>-457100.48999999976</v>
      </c>
      <c r="H123" s="2">
        <v>-626489.04</v>
      </c>
      <c r="I123" s="2">
        <v>169388.55000000028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-53402.31</v>
      </c>
      <c r="D125" s="2">
        <v>-10432.94</v>
      </c>
      <c r="E125" s="2">
        <v>-42969.369999999995</v>
      </c>
      <c r="F125" s="2"/>
      <c r="G125" s="2">
        <v>-128379.71999999999</v>
      </c>
      <c r="H125" s="2">
        <v>-113684.43000000004</v>
      </c>
      <c r="I125" s="2">
        <v>-14695.28999999995</v>
      </c>
    </row>
    <row r="126" spans="1:9" x14ac:dyDescent="0.25">
      <c r="A126">
        <v>7081</v>
      </c>
      <c r="B126" t="s">
        <v>125</v>
      </c>
      <c r="C126" s="2">
        <v>-65936.189999999988</v>
      </c>
      <c r="D126" s="2">
        <v>-31937.120000000003</v>
      </c>
      <c r="E126" s="2">
        <v>-33999.069999999985</v>
      </c>
      <c r="F126" s="2"/>
      <c r="G126" s="2">
        <v>-244896.63</v>
      </c>
      <c r="H126" s="2">
        <v>-335722.19</v>
      </c>
      <c r="I126" s="2">
        <v>90825.56</v>
      </c>
    </row>
    <row r="127" spans="1:9" x14ac:dyDescent="0.25">
      <c r="A127">
        <v>7082</v>
      </c>
      <c r="B127" t="s">
        <v>126</v>
      </c>
      <c r="C127" s="2">
        <v>-30197.460000000006</v>
      </c>
      <c r="D127" s="2">
        <v>-49585.87999999999</v>
      </c>
      <c r="E127" s="2">
        <v>19388.419999999984</v>
      </c>
      <c r="F127" s="2"/>
      <c r="G127" s="2">
        <v>-120301.08000000002</v>
      </c>
      <c r="H127" s="2">
        <v>-145703.83999999979</v>
      </c>
      <c r="I127" s="2">
        <v>25402.759999999776</v>
      </c>
    </row>
    <row r="128" spans="1:9" x14ac:dyDescent="0.25">
      <c r="A128">
        <v>7083</v>
      </c>
      <c r="B128" t="s">
        <v>127</v>
      </c>
      <c r="C128" s="2">
        <v>-807821.7700000006</v>
      </c>
      <c r="D128" s="2">
        <v>-818840.28999999969</v>
      </c>
      <c r="E128" s="2">
        <v>11018.519999999087</v>
      </c>
      <c r="F128" s="2"/>
      <c r="G128" s="2">
        <v>-4122399.4300000048</v>
      </c>
      <c r="H128" s="2">
        <v>-3967823.260000003</v>
      </c>
      <c r="I128" s="2">
        <v>-154576.17000000179</v>
      </c>
    </row>
    <row r="129" spans="1:9" x14ac:dyDescent="0.25">
      <c r="A129">
        <v>7090</v>
      </c>
      <c r="B129" t="s">
        <v>128</v>
      </c>
      <c r="C129" s="2">
        <v>-219589.36000000002</v>
      </c>
      <c r="D129" s="2">
        <v>178382.24000000005</v>
      </c>
      <c r="E129" s="2">
        <v>-397971.60000000009</v>
      </c>
      <c r="F129" s="2"/>
      <c r="G129" s="2">
        <v>568871.29000000027</v>
      </c>
      <c r="H129" s="2">
        <v>804054.53</v>
      </c>
      <c r="I129" s="2">
        <v>-235183.23999999976</v>
      </c>
    </row>
    <row r="130" spans="1:9" x14ac:dyDescent="0.25">
      <c r="A130">
        <v>7210</v>
      </c>
      <c r="B130" t="s">
        <v>129</v>
      </c>
      <c r="C130" s="2">
        <v>-805130.97</v>
      </c>
      <c r="D130" s="2">
        <v>-762844.24</v>
      </c>
      <c r="E130" s="2">
        <v>-42286.729999999981</v>
      </c>
      <c r="F130" s="2"/>
      <c r="G130" s="2">
        <v>-4104989.0499999993</v>
      </c>
      <c r="H130" s="2">
        <v>-6028238.4899999993</v>
      </c>
      <c r="I130" s="2">
        <v>1923249.44</v>
      </c>
    </row>
    <row r="131" spans="1:9" x14ac:dyDescent="0.25">
      <c r="A131">
        <v>7220</v>
      </c>
      <c r="B131" t="s">
        <v>130</v>
      </c>
      <c r="C131" s="2">
        <v>-128000</v>
      </c>
      <c r="D131" s="2">
        <v>-128000</v>
      </c>
      <c r="E131" s="2">
        <v>0</v>
      </c>
      <c r="F131" s="2"/>
      <c r="G131" s="2">
        <v>-640000</v>
      </c>
      <c r="H131" s="2">
        <v>-480000</v>
      </c>
      <c r="I131" s="2">
        <v>-160000</v>
      </c>
    </row>
    <row r="132" spans="1:9" x14ac:dyDescent="0.25">
      <c r="A132">
        <v>7281</v>
      </c>
      <c r="B132" t="s">
        <v>131</v>
      </c>
      <c r="C132" s="2">
        <v>-6793.76</v>
      </c>
      <c r="D132" s="2">
        <v>-812.32</v>
      </c>
      <c r="E132" s="2">
        <v>-5981.4400000000005</v>
      </c>
      <c r="F132" s="2"/>
      <c r="G132" s="2">
        <v>-37956.800000000003</v>
      </c>
      <c r="H132" s="2">
        <v>-141389.67999999996</v>
      </c>
      <c r="I132" s="2">
        <v>103432.87999999996</v>
      </c>
    </row>
    <row r="133" spans="1:9" x14ac:dyDescent="0.25">
      <c r="A133">
        <v>7285</v>
      </c>
      <c r="B133" t="s">
        <v>132</v>
      </c>
      <c r="C133" s="2">
        <v>-21762</v>
      </c>
      <c r="D133" s="2">
        <v>-104295.53</v>
      </c>
      <c r="E133" s="2">
        <v>82533.53</v>
      </c>
      <c r="F133" s="2"/>
      <c r="G133" s="2">
        <v>-340680.8</v>
      </c>
      <c r="H133" s="2">
        <v>-358216.64999999997</v>
      </c>
      <c r="I133" s="2">
        <v>17535.849999999977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-85308</v>
      </c>
      <c r="I134" s="2">
        <v>85308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-30142.65</v>
      </c>
      <c r="H135" s="2">
        <v>-419.8599999999999</v>
      </c>
      <c r="I135" s="2">
        <v>-29722.79</v>
      </c>
    </row>
    <row r="136" spans="1:9" x14ac:dyDescent="0.25">
      <c r="A136">
        <v>7323</v>
      </c>
      <c r="B136" t="s">
        <v>135</v>
      </c>
      <c r="C136" s="2">
        <v>-78786</v>
      </c>
      <c r="D136" s="2">
        <v>-121468.5</v>
      </c>
      <c r="E136" s="2">
        <v>42682.5</v>
      </c>
      <c r="F136" s="2"/>
      <c r="G136" s="2">
        <v>-479658.23999999999</v>
      </c>
      <c r="H136" s="2">
        <v>-588352.5</v>
      </c>
      <c r="I136" s="2">
        <v>108694.26000000001</v>
      </c>
    </row>
    <row r="137" spans="1:9" x14ac:dyDescent="0.25">
      <c r="A137">
        <v>7331</v>
      </c>
      <c r="B137" t="s">
        <v>136</v>
      </c>
      <c r="C137" s="2">
        <v>-11705.970000000001</v>
      </c>
      <c r="D137" s="2">
        <v>-25125.29</v>
      </c>
      <c r="E137" s="2">
        <v>13419.32</v>
      </c>
      <c r="F137" s="2"/>
      <c r="G137" s="2">
        <v>-114745.36</v>
      </c>
      <c r="H137" s="2">
        <v>-45442.79</v>
      </c>
      <c r="I137" s="2">
        <v>-69302.570000000007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-1374.84</v>
      </c>
      <c r="I138" s="2">
        <v>1374.84</v>
      </c>
    </row>
    <row r="139" spans="1:9" x14ac:dyDescent="0.25">
      <c r="A139">
        <v>7390</v>
      </c>
      <c r="B139" t="s">
        <v>138</v>
      </c>
      <c r="C139" s="2">
        <v>-77259.520000000004</v>
      </c>
      <c r="D139" s="2">
        <v>-85550</v>
      </c>
      <c r="E139" s="2">
        <v>8290.4799999999959</v>
      </c>
      <c r="F139" s="2"/>
      <c r="G139" s="2">
        <v>-545494.37</v>
      </c>
      <c r="H139" s="2">
        <v>-658082.5</v>
      </c>
      <c r="I139" s="2">
        <v>112588.13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-565</v>
      </c>
      <c r="I140" s="2">
        <v>565</v>
      </c>
    </row>
    <row r="141" spans="1:9" x14ac:dyDescent="0.25">
      <c r="A141">
        <v>7399</v>
      </c>
      <c r="B141" t="s">
        <v>140</v>
      </c>
      <c r="C141" s="2">
        <v>77259.520000000004</v>
      </c>
      <c r="D141" s="2">
        <v>85550</v>
      </c>
      <c r="E141" s="2">
        <v>-8290.4799999999959</v>
      </c>
      <c r="F141" s="2"/>
      <c r="G141" s="2">
        <v>545494.37</v>
      </c>
      <c r="H141" s="2">
        <v>541420.75</v>
      </c>
      <c r="I141" s="2">
        <v>4073.6199999999953</v>
      </c>
    </row>
    <row r="142" spans="1:9" x14ac:dyDescent="0.25">
      <c r="A142">
        <v>7412</v>
      </c>
      <c r="B142" t="s">
        <v>141</v>
      </c>
      <c r="C142" s="2">
        <v>-453295</v>
      </c>
      <c r="D142" s="2">
        <v>-428988.94999999995</v>
      </c>
      <c r="E142" s="2">
        <v>-24306.050000000047</v>
      </c>
      <c r="F142" s="2"/>
      <c r="G142" s="2">
        <v>-2201660.9499999997</v>
      </c>
      <c r="H142" s="2">
        <v>-2437586.2599999998</v>
      </c>
      <c r="I142" s="2">
        <v>235925.31000000006</v>
      </c>
    </row>
    <row r="143" spans="1:9" x14ac:dyDescent="0.25">
      <c r="A143">
        <v>7510</v>
      </c>
      <c r="B143" t="s">
        <v>142</v>
      </c>
      <c r="C143" s="2">
        <v>-3162614.0300000007</v>
      </c>
      <c r="D143" s="2">
        <v>-3189511.4999999967</v>
      </c>
      <c r="E143" s="2">
        <v>26897.469999996014</v>
      </c>
      <c r="F143" s="2"/>
      <c r="G143" s="2">
        <v>-16135049.129999999</v>
      </c>
      <c r="H143" s="2">
        <v>-17075993.949999992</v>
      </c>
      <c r="I143" s="2">
        <v>940944.81999999285</v>
      </c>
    </row>
    <row r="144" spans="1:9" x14ac:dyDescent="0.25">
      <c r="A144">
        <v>7519</v>
      </c>
      <c r="B144" t="s">
        <v>143</v>
      </c>
      <c r="C144" s="2">
        <v>-48651.679999999993</v>
      </c>
      <c r="D144" s="2">
        <v>59341.340000000011</v>
      </c>
      <c r="E144" s="2">
        <v>-107993.02</v>
      </c>
      <c r="F144" s="2"/>
      <c r="G144" s="2">
        <v>221980.42999999991</v>
      </c>
      <c r="H144" s="2">
        <v>388269.16</v>
      </c>
      <c r="I144" s="2">
        <v>-166288.73000000007</v>
      </c>
    </row>
    <row r="145" spans="1:9" x14ac:dyDescent="0.25">
      <c r="A145">
        <v>7533</v>
      </c>
      <c r="B145" t="s">
        <v>144</v>
      </c>
      <c r="C145" s="2">
        <v>-109969.37999999995</v>
      </c>
      <c r="D145" s="2">
        <v>-98899.279999999984</v>
      </c>
      <c r="E145" s="2">
        <v>-11070.099999999962</v>
      </c>
      <c r="F145" s="2"/>
      <c r="G145" s="2">
        <v>-521546.82000000007</v>
      </c>
      <c r="H145" s="2">
        <v>-591358.42999999982</v>
      </c>
      <c r="I145" s="2">
        <v>69811.609999999753</v>
      </c>
    </row>
    <row r="146" spans="1:9" x14ac:dyDescent="0.25">
      <c r="A146">
        <v>7570</v>
      </c>
      <c r="B146" t="s">
        <v>145</v>
      </c>
      <c r="C146" s="2">
        <v>-43429</v>
      </c>
      <c r="D146" s="2">
        <v>-44140.499999999993</v>
      </c>
      <c r="E146" s="2">
        <v>711.49999999999272</v>
      </c>
      <c r="F146" s="2"/>
      <c r="G146" s="2">
        <v>-223089.00000000003</v>
      </c>
      <c r="H146" s="2">
        <v>-233076.49000000002</v>
      </c>
      <c r="I146" s="2">
        <v>9987.4899999999907</v>
      </c>
    </row>
    <row r="147" spans="1:9" x14ac:dyDescent="0.25">
      <c r="A147">
        <v>7580</v>
      </c>
      <c r="B147" t="s">
        <v>146</v>
      </c>
      <c r="C147" s="2">
        <v>-4603</v>
      </c>
      <c r="D147" s="2">
        <v>-13809</v>
      </c>
      <c r="E147" s="2">
        <v>9206</v>
      </c>
      <c r="F147" s="2"/>
      <c r="G147" s="2">
        <v>-18412</v>
      </c>
      <c r="H147" s="2">
        <v>-8925</v>
      </c>
      <c r="I147" s="2">
        <v>-9487</v>
      </c>
    </row>
    <row r="148" spans="1:9" x14ac:dyDescent="0.25">
      <c r="A148">
        <v>7610</v>
      </c>
      <c r="B148" t="s">
        <v>147</v>
      </c>
      <c r="C148" s="2">
        <v>-500</v>
      </c>
      <c r="D148" s="2">
        <v>-18750</v>
      </c>
      <c r="E148" s="2">
        <v>18250</v>
      </c>
      <c r="F148" s="2"/>
      <c r="G148" s="2">
        <v>-73548.75</v>
      </c>
      <c r="H148" s="2">
        <v>-261051.6999999999</v>
      </c>
      <c r="I148" s="2">
        <v>187502.9499999999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-962</v>
      </c>
      <c r="I150" s="2">
        <v>962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-285</v>
      </c>
      <c r="I151" s="2">
        <v>285</v>
      </c>
    </row>
    <row r="152" spans="1:9" x14ac:dyDescent="0.25">
      <c r="A152">
        <v>7690</v>
      </c>
      <c r="B152" t="s">
        <v>151</v>
      </c>
      <c r="C152" s="2">
        <v>-39540.270000000011</v>
      </c>
      <c r="D152" s="2">
        <v>-16977.240000000002</v>
      </c>
      <c r="E152" s="2">
        <v>-22563.03000000001</v>
      </c>
      <c r="F152" s="2"/>
      <c r="G152" s="2">
        <v>-109560.01999999997</v>
      </c>
      <c r="H152" s="2">
        <v>-87345.300000000017</v>
      </c>
      <c r="I152" s="2">
        <v>-22214.719999999958</v>
      </c>
    </row>
    <row r="153" spans="1:9" x14ac:dyDescent="0.25">
      <c r="A153">
        <v>7698</v>
      </c>
      <c r="B153" t="s">
        <v>152</v>
      </c>
      <c r="C153" s="2">
        <v>44677</v>
      </c>
      <c r="D153" s="2">
        <v>49404</v>
      </c>
      <c r="E153" s="2">
        <v>-4727</v>
      </c>
      <c r="F153" s="2"/>
      <c r="G153" s="2">
        <v>232306</v>
      </c>
      <c r="H153" s="2">
        <v>334394</v>
      </c>
      <c r="I153" s="2">
        <v>-102088</v>
      </c>
    </row>
    <row r="154" spans="1:9" x14ac:dyDescent="0.25">
      <c r="A154">
        <v>7699</v>
      </c>
      <c r="B154" t="s">
        <v>153</v>
      </c>
      <c r="C154" s="2">
        <v>-4750</v>
      </c>
      <c r="D154" s="2">
        <v>-800</v>
      </c>
      <c r="E154" s="2">
        <v>-3950</v>
      </c>
      <c r="F154" s="2"/>
      <c r="G154" s="2">
        <v>-10920</v>
      </c>
      <c r="H154" s="2">
        <v>-11617</v>
      </c>
      <c r="I154" s="2">
        <v>697</v>
      </c>
    </row>
    <row r="155" spans="1:9" x14ac:dyDescent="0.25">
      <c r="B155" t="s">
        <v>154</v>
      </c>
      <c r="C155" s="2">
        <f>SUM(C120:C154)</f>
        <v>-14157186.220000006</v>
      </c>
      <c r="D155" s="2">
        <f>SUM(D120:D154)</f>
        <v>-13830913.929999996</v>
      </c>
      <c r="E155" s="2">
        <f>SUM(E120:E154)</f>
        <v>-326272.29000000836</v>
      </c>
      <c r="F155" s="2"/>
      <c r="G155" s="2">
        <f>SUM(G120:G154)</f>
        <v>-70199983.119999945</v>
      </c>
      <c r="H155" s="2">
        <f>SUM(H120:H154)</f>
        <v>-74088382.500000015</v>
      </c>
      <c r="I155" s="2">
        <f>SUM(I120:I154)</f>
        <v>3888399.3800000451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-1433</v>
      </c>
      <c r="D159" s="2">
        <v>-2667</v>
      </c>
      <c r="E159" s="2">
        <v>1234</v>
      </c>
      <c r="F159" s="2"/>
      <c r="G159" s="2">
        <v>-14900</v>
      </c>
      <c r="H159" s="2">
        <v>-36471</v>
      </c>
      <c r="I159" s="2">
        <v>21571</v>
      </c>
    </row>
    <row r="160" spans="1:9" x14ac:dyDescent="0.25">
      <c r="A160">
        <v>7832</v>
      </c>
      <c r="B160" t="s">
        <v>157</v>
      </c>
      <c r="C160" s="2">
        <v>-1603</v>
      </c>
      <c r="D160" s="2">
        <v>-1600</v>
      </c>
      <c r="E160" s="2">
        <v>-3</v>
      </c>
      <c r="F160" s="2"/>
      <c r="G160" s="2">
        <v>-8005</v>
      </c>
      <c r="H160" s="2">
        <v>-14953</v>
      </c>
      <c r="I160" s="2">
        <v>6948</v>
      </c>
    </row>
    <row r="161" spans="1:9" x14ac:dyDescent="0.25">
      <c r="A161">
        <v>7836</v>
      </c>
      <c r="B161" t="s">
        <v>158</v>
      </c>
      <c r="C161" s="2">
        <v>-881.86</v>
      </c>
      <c r="D161" s="2">
        <v>-1139.1100000000001</v>
      </c>
      <c r="E161" s="2">
        <v>257.25000000000011</v>
      </c>
      <c r="F161" s="2"/>
      <c r="G161" s="2">
        <v>-6236.6799999999994</v>
      </c>
      <c r="H161" s="2">
        <v>-9416.0499999999993</v>
      </c>
      <c r="I161" s="2">
        <v>3179.37</v>
      </c>
    </row>
    <row r="162" spans="1:9" x14ac:dyDescent="0.25">
      <c r="A162">
        <v>7837</v>
      </c>
      <c r="B162" t="s">
        <v>159</v>
      </c>
      <c r="C162" s="2">
        <v>-1872</v>
      </c>
      <c r="D162" s="2">
        <v>-1872</v>
      </c>
      <c r="E162" s="2">
        <v>0</v>
      </c>
      <c r="F162" s="2"/>
      <c r="G162" s="2">
        <v>-9358</v>
      </c>
      <c r="H162" s="2">
        <v>-9358</v>
      </c>
      <c r="I162" s="2">
        <v>0</v>
      </c>
    </row>
    <row r="163" spans="1:9" x14ac:dyDescent="0.25">
      <c r="B163" t="s">
        <v>160</v>
      </c>
      <c r="C163" s="2">
        <f>SUM(C159:C162)</f>
        <v>-5789.8600000000006</v>
      </c>
      <c r="D163" s="2">
        <f>SUM(D159:D162)</f>
        <v>-7278.1100000000006</v>
      </c>
      <c r="E163" s="2">
        <f>SUM(E159:E162)</f>
        <v>1488.25</v>
      </c>
      <c r="F163" s="2"/>
      <c r="G163" s="2">
        <f>SUM(G159:G162)</f>
        <v>-38499.68</v>
      </c>
      <c r="H163" s="2">
        <f>SUM(H159:H162)</f>
        <v>-70198.05</v>
      </c>
      <c r="I163" s="2">
        <f>SUM(I159:I162)</f>
        <v>31698.37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809</v>
      </c>
      <c r="I167" s="2">
        <v>-809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-183</v>
      </c>
      <c r="I168" s="2">
        <v>183</v>
      </c>
    </row>
    <row r="169" spans="1:9" x14ac:dyDescent="0.25">
      <c r="A169">
        <v>8400</v>
      </c>
      <c r="B169" t="s">
        <v>164</v>
      </c>
      <c r="C169" s="2">
        <v>-5610.93</v>
      </c>
      <c r="D169" s="2">
        <v>-1958.8100000000004</v>
      </c>
      <c r="E169" s="2">
        <v>-3652.12</v>
      </c>
      <c r="F169" s="2"/>
      <c r="G169" s="2">
        <v>-16799.619999999988</v>
      </c>
      <c r="H169" s="2">
        <v>-52396.460000000014</v>
      </c>
      <c r="I169" s="2">
        <v>35596.840000000026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-322.06</v>
      </c>
      <c r="I170" s="2">
        <v>322.06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-1341</v>
      </c>
      <c r="I171" s="2">
        <v>1341</v>
      </c>
    </row>
    <row r="172" spans="1:9" x14ac:dyDescent="0.25">
      <c r="B172" t="s">
        <v>167</v>
      </c>
      <c r="C172" s="2">
        <f>SUM(C167:C171)</f>
        <v>-5610.93</v>
      </c>
      <c r="D172" s="2">
        <f>SUM(D167:D171)</f>
        <v>-1958.8100000000004</v>
      </c>
      <c r="E172" s="2">
        <f>SUM(E167:E171)</f>
        <v>-3652.12</v>
      </c>
      <c r="F172" s="2"/>
      <c r="G172" s="2">
        <f>SUM(G167:G171)</f>
        <v>-16799.619999999988</v>
      </c>
      <c r="H172" s="2">
        <f>SUM(H167:H171)</f>
        <v>-53433.520000000011</v>
      </c>
      <c r="I172" s="2">
        <f>SUM(I167:I171)</f>
        <v>36633.900000000023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-16206074.170000006</v>
      </c>
      <c r="D180" s="2">
        <f>SUM(D116+D155+D163+D172+D178)</f>
        <v>-15773252.879999995</v>
      </c>
      <c r="E180" s="2">
        <f>SUM(E116+E155+E163+E172+E178)</f>
        <v>-432821.29000000854</v>
      </c>
      <c r="F180" s="2"/>
      <c r="G180" s="2">
        <f>SUM(G116+G155+G163+G172+G178)</f>
        <v>-80748872.11999996</v>
      </c>
      <c r="H180" s="2">
        <f>SUM(H116+H155+H163+H172+H178)</f>
        <v>-82958915.980000004</v>
      </c>
      <c r="I180" s="2">
        <f>SUM(I116+I155+I163+I172+I178)</f>
        <v>2210043.860000045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143603.87999999337</v>
      </c>
      <c r="D182" s="2">
        <f>D40+D180</f>
        <v>469749.24000000395</v>
      </c>
      <c r="E182" s="2">
        <f>E40+E180</f>
        <v>-326145.36000000953</v>
      </c>
      <c r="F182" s="2"/>
      <c r="G182" s="2">
        <f>G40+G180</f>
        <v>1021724.2300000489</v>
      </c>
      <c r="H182" s="2">
        <f>H40+H180</f>
        <v>561479.84999999404</v>
      </c>
      <c r="I182" s="2">
        <f>I40+I180</f>
        <v>460244.38000004808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BA28-D456-4190-8DAB-B032070267DD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175</v>
      </c>
      <c r="D1" t="s">
        <v>176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3222814</v>
      </c>
      <c r="D8" s="2">
        <v>3672411</v>
      </c>
      <c r="E8" s="2">
        <v>-449597</v>
      </c>
      <c r="F8" s="2"/>
      <c r="G8" s="2">
        <v>19705728</v>
      </c>
      <c r="H8" s="2">
        <v>20252653.5</v>
      </c>
      <c r="I8" s="2">
        <v>-546925.5</v>
      </c>
    </row>
    <row r="9" spans="1:9" x14ac:dyDescent="0.25">
      <c r="A9">
        <v>3011</v>
      </c>
      <c r="B9" t="s">
        <v>13</v>
      </c>
      <c r="C9" s="2">
        <v>869117.02</v>
      </c>
      <c r="D9" s="2">
        <v>715000.92999999993</v>
      </c>
      <c r="E9" s="2">
        <v>154116.09000000008</v>
      </c>
      <c r="F9" s="2"/>
      <c r="G9" s="2">
        <v>3724483.4</v>
      </c>
      <c r="H9" s="2">
        <v>4249926.959999999</v>
      </c>
      <c r="I9" s="2">
        <v>-525443.55999999912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16936.29</v>
      </c>
      <c r="I10" s="2">
        <v>-16936.29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29100</v>
      </c>
      <c r="I13" s="2">
        <v>-29100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700556</v>
      </c>
      <c r="D18" s="2">
        <v>438409</v>
      </c>
      <c r="E18" s="2">
        <v>262147</v>
      </c>
      <c r="F18" s="2"/>
      <c r="G18" s="2">
        <v>756371</v>
      </c>
      <c r="H18" s="2">
        <v>-139475</v>
      </c>
      <c r="I18" s="2">
        <v>895846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8619.32</v>
      </c>
      <c r="I24" s="2">
        <v>-8619.32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-4.410000000000001</v>
      </c>
      <c r="D28" s="2">
        <v>-0.42000000000000004</v>
      </c>
      <c r="E28" s="2">
        <v>-3.9900000000000011</v>
      </c>
      <c r="F28" s="2"/>
      <c r="G28" s="2">
        <v>-9.959999999999992</v>
      </c>
      <c r="H28" s="2">
        <v>24.809999999999995</v>
      </c>
      <c r="I28" s="2">
        <v>-34.769999999999989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4792482.6099999994</v>
      </c>
      <c r="D33" s="2">
        <f>SUM(D8:D32)</f>
        <v>4825820.51</v>
      </c>
      <c r="E33" s="2">
        <f>SUM(E8:E32)</f>
        <v>-33337.899999999914</v>
      </c>
      <c r="F33" s="2"/>
      <c r="G33" s="2">
        <f>SUM(G8:G32)</f>
        <v>24186572.439999998</v>
      </c>
      <c r="H33" s="2">
        <f>SUM(H8:H32)</f>
        <v>24417785.879999999</v>
      </c>
      <c r="I33" s="2">
        <f>SUM(I8:I32)</f>
        <v>-231213.43999999916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-3002</v>
      </c>
      <c r="D36" s="2">
        <v>0</v>
      </c>
      <c r="E36" s="2">
        <v>-3002</v>
      </c>
      <c r="F36" s="2"/>
      <c r="G36" s="2">
        <v>-3002</v>
      </c>
      <c r="H36" s="2">
        <v>0</v>
      </c>
      <c r="I36" s="2">
        <v>-3002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-3002</v>
      </c>
      <c r="D38" s="2">
        <f>SUM(D36:D37)</f>
        <v>0</v>
      </c>
      <c r="E38" s="2">
        <f>SUM(E36:E37)</f>
        <v>-3002</v>
      </c>
      <c r="F38" s="2"/>
      <c r="G38" s="2">
        <f>SUM(G36:G37)</f>
        <v>-3002</v>
      </c>
      <c r="H38" s="2">
        <f>SUM(H36:H37)</f>
        <v>0</v>
      </c>
      <c r="I38" s="2">
        <f>SUM(I36:I37)</f>
        <v>-3002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4789480.6099999994</v>
      </c>
      <c r="D40" s="2">
        <f>D33+D38</f>
        <v>4825820.51</v>
      </c>
      <c r="E40" s="2">
        <f>E33+E38</f>
        <v>-36339.899999999914</v>
      </c>
      <c r="F40" s="2"/>
      <c r="G40" s="2">
        <f>G33+G38</f>
        <v>24183570.439999998</v>
      </c>
      <c r="H40" s="2">
        <f>H33+H38</f>
        <v>24417785.879999999</v>
      </c>
      <c r="I40" s="2">
        <f>I33+I38</f>
        <v>-234215.43999999916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-33000</v>
      </c>
      <c r="I43" s="2">
        <v>33000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-1632</v>
      </c>
      <c r="I45" s="2">
        <v>1632</v>
      </c>
    </row>
    <row r="46" spans="1:9" x14ac:dyDescent="0.25">
      <c r="A46">
        <v>5060</v>
      </c>
      <c r="B46" t="s">
        <v>47</v>
      </c>
      <c r="C46" s="2">
        <v>-5621.21</v>
      </c>
      <c r="D46" s="2">
        <v>-2112.66</v>
      </c>
      <c r="E46" s="2">
        <v>-3508.55</v>
      </c>
      <c r="F46" s="2"/>
      <c r="G46" s="2">
        <v>-15834.529999999999</v>
      </c>
      <c r="H46" s="2">
        <v>-5375</v>
      </c>
      <c r="I46" s="2">
        <v>-10459.529999999999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-3226</v>
      </c>
      <c r="I48" s="2">
        <v>3226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-9574.5</v>
      </c>
      <c r="I51" s="2">
        <v>9574.5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-2604.15</v>
      </c>
      <c r="I52" s="2">
        <v>2604.15</v>
      </c>
    </row>
    <row r="53" spans="1:9" x14ac:dyDescent="0.25">
      <c r="A53">
        <v>5460</v>
      </c>
      <c r="B53" t="s">
        <v>54</v>
      </c>
      <c r="C53" s="2">
        <v>-2309</v>
      </c>
      <c r="D53" s="2">
        <v>-3073</v>
      </c>
      <c r="E53" s="2">
        <v>764</v>
      </c>
      <c r="F53" s="2"/>
      <c r="G53" s="2">
        <v>-16533.25</v>
      </c>
      <c r="H53" s="2">
        <v>-25871.87</v>
      </c>
      <c r="I53" s="2">
        <v>9338.619999999999</v>
      </c>
    </row>
    <row r="54" spans="1:9" x14ac:dyDescent="0.25">
      <c r="A54">
        <v>5470</v>
      </c>
      <c r="B54" t="s">
        <v>55</v>
      </c>
      <c r="C54" s="2">
        <v>-47095.28</v>
      </c>
      <c r="D54" s="2">
        <v>-4313.66</v>
      </c>
      <c r="E54" s="2">
        <v>-42781.619999999995</v>
      </c>
      <c r="F54" s="2"/>
      <c r="G54" s="2">
        <v>-92080.51999999999</v>
      </c>
      <c r="H54" s="2">
        <v>-985957.88000000012</v>
      </c>
      <c r="I54" s="2">
        <v>893877.3600000001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-68965</v>
      </c>
      <c r="D59" s="2">
        <v>0</v>
      </c>
      <c r="E59" s="2">
        <v>-68965</v>
      </c>
      <c r="F59" s="2"/>
      <c r="G59" s="2">
        <v>-633463.06000000006</v>
      </c>
      <c r="H59" s="2">
        <v>0</v>
      </c>
      <c r="I59" s="2">
        <v>-633463.06000000006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-24346</v>
      </c>
      <c r="H60" s="2">
        <v>0</v>
      </c>
      <c r="I60" s="2">
        <v>-24346</v>
      </c>
    </row>
    <row r="61" spans="1:9" x14ac:dyDescent="0.25">
      <c r="A61">
        <v>5477</v>
      </c>
      <c r="B61" t="s">
        <v>62</v>
      </c>
      <c r="C61" s="2">
        <v>-14510</v>
      </c>
      <c r="D61" s="2">
        <v>-39970</v>
      </c>
      <c r="E61" s="2">
        <v>25460</v>
      </c>
      <c r="F61" s="2"/>
      <c r="G61" s="2">
        <v>-154383</v>
      </c>
      <c r="H61" s="2">
        <v>0</v>
      </c>
      <c r="I61" s="2">
        <v>-154383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-450</v>
      </c>
      <c r="I64" s="2">
        <v>450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-13609.69</v>
      </c>
      <c r="I65" s="2">
        <v>13609.69</v>
      </c>
    </row>
    <row r="66" spans="1:9" x14ac:dyDescent="0.25">
      <c r="A66">
        <v>5612</v>
      </c>
      <c r="B66" t="s">
        <v>67</v>
      </c>
      <c r="C66" s="2">
        <v>-464</v>
      </c>
      <c r="D66" s="2">
        <v>-464</v>
      </c>
      <c r="E66" s="2">
        <v>0</v>
      </c>
      <c r="F66" s="2"/>
      <c r="G66" s="2">
        <v>-3072</v>
      </c>
      <c r="H66" s="2">
        <v>-1171</v>
      </c>
      <c r="I66" s="2">
        <v>-1901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-50</v>
      </c>
      <c r="D68" s="2">
        <v>0</v>
      </c>
      <c r="E68" s="2">
        <v>-50</v>
      </c>
      <c r="F68" s="2"/>
      <c r="G68" s="2">
        <v>-165.28</v>
      </c>
      <c r="H68" s="2">
        <v>-2555.08</v>
      </c>
      <c r="I68" s="2">
        <v>2389.7999999999997</v>
      </c>
    </row>
    <row r="69" spans="1:9" x14ac:dyDescent="0.25">
      <c r="A69">
        <v>5615</v>
      </c>
      <c r="B69" t="s">
        <v>70</v>
      </c>
      <c r="C69" s="2">
        <v>-6656</v>
      </c>
      <c r="D69" s="2">
        <v>-6667</v>
      </c>
      <c r="E69" s="2">
        <v>11</v>
      </c>
      <c r="F69" s="2"/>
      <c r="G69" s="2">
        <v>-33341.25</v>
      </c>
      <c r="H69" s="2">
        <v>-15684.25</v>
      </c>
      <c r="I69" s="2">
        <v>-17657</v>
      </c>
    </row>
    <row r="70" spans="1:9" x14ac:dyDescent="0.25">
      <c r="A70">
        <v>5616</v>
      </c>
      <c r="B70" t="s">
        <v>71</v>
      </c>
      <c r="C70" s="2">
        <v>0</v>
      </c>
      <c r="D70" s="2">
        <v>-26</v>
      </c>
      <c r="E70" s="2">
        <v>26</v>
      </c>
      <c r="F70" s="2"/>
      <c r="G70" s="2">
        <v>-164</v>
      </c>
      <c r="H70" s="2">
        <v>-558</v>
      </c>
      <c r="I70" s="2">
        <v>394</v>
      </c>
    </row>
    <row r="71" spans="1:9" x14ac:dyDescent="0.25">
      <c r="A71">
        <v>5619</v>
      </c>
      <c r="B71" t="s">
        <v>72</v>
      </c>
      <c r="C71" s="2">
        <v>-350</v>
      </c>
      <c r="D71" s="2">
        <v>-1701</v>
      </c>
      <c r="E71" s="2">
        <v>1351</v>
      </c>
      <c r="F71" s="2"/>
      <c r="G71" s="2">
        <v>-4020</v>
      </c>
      <c r="H71" s="2">
        <v>-4875.6899999999996</v>
      </c>
      <c r="I71" s="2">
        <v>855.6899999999996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-199</v>
      </c>
      <c r="I72" s="2">
        <v>199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-400</v>
      </c>
      <c r="H73" s="2">
        <v>-6662.5</v>
      </c>
      <c r="I73" s="2">
        <v>6262.5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-3635</v>
      </c>
      <c r="D75" s="2">
        <v>0</v>
      </c>
      <c r="E75" s="2">
        <v>-3635</v>
      </c>
      <c r="F75" s="2"/>
      <c r="G75" s="2">
        <v>-3635</v>
      </c>
      <c r="H75" s="2">
        <v>0</v>
      </c>
      <c r="I75" s="2">
        <v>-3635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-1878.5</v>
      </c>
      <c r="I81" s="2">
        <v>1878.5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-314.5</v>
      </c>
      <c r="I82" s="2">
        <v>314.5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-156.5</v>
      </c>
      <c r="I83" s="2">
        <v>156.5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-5864.5</v>
      </c>
      <c r="I85" s="2">
        <v>5864.5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-5024.92</v>
      </c>
      <c r="H86" s="2">
        <v>0</v>
      </c>
      <c r="I86" s="2">
        <v>-5024.92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-63</v>
      </c>
      <c r="I87" s="2">
        <v>63</v>
      </c>
    </row>
    <row r="88" spans="1:9" x14ac:dyDescent="0.25">
      <c r="A88">
        <v>6212</v>
      </c>
      <c r="B88" t="s">
        <v>89</v>
      </c>
      <c r="C88" s="2">
        <v>-6995.7199999999993</v>
      </c>
      <c r="D88" s="2">
        <v>-7565.1</v>
      </c>
      <c r="E88" s="2">
        <v>569.38000000000102</v>
      </c>
      <c r="F88" s="2"/>
      <c r="G88" s="2">
        <v>-25173.429999999997</v>
      </c>
      <c r="H88" s="2">
        <v>-49376.959999999992</v>
      </c>
      <c r="I88" s="2">
        <v>24203.529999999995</v>
      </c>
    </row>
    <row r="89" spans="1:9" x14ac:dyDescent="0.25">
      <c r="A89">
        <v>6230</v>
      </c>
      <c r="B89" t="s">
        <v>90</v>
      </c>
      <c r="C89" s="2">
        <v>-14110.9</v>
      </c>
      <c r="D89" s="2">
        <v>-15473.68</v>
      </c>
      <c r="E89" s="2">
        <v>1362.7800000000007</v>
      </c>
      <c r="F89" s="2"/>
      <c r="G89" s="2">
        <v>-55605.079999999994</v>
      </c>
      <c r="H89" s="2">
        <v>-61485.960000000006</v>
      </c>
      <c r="I89" s="2">
        <v>5880.8800000000119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-2957</v>
      </c>
      <c r="I92" s="2">
        <v>2957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-24833.33</v>
      </c>
      <c r="D99" s="2">
        <v>-24833.33</v>
      </c>
      <c r="E99" s="2">
        <v>0</v>
      </c>
      <c r="F99" s="2"/>
      <c r="G99" s="2">
        <v>-91572.82</v>
      </c>
      <c r="H99" s="2">
        <v>0</v>
      </c>
      <c r="I99" s="2">
        <v>-91572.82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-191680</v>
      </c>
      <c r="D104" s="2">
        <v>-193040</v>
      </c>
      <c r="E104" s="2">
        <v>1360</v>
      </c>
      <c r="F104" s="2"/>
      <c r="G104" s="2">
        <v>-967480</v>
      </c>
      <c r="H104" s="2">
        <v>-981040</v>
      </c>
      <c r="I104" s="2">
        <v>13560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-387275.44</v>
      </c>
      <c r="D116" s="2">
        <f>SUM(D43:D115)</f>
        <v>-299239.43</v>
      </c>
      <c r="E116" s="2">
        <f>SUM(E43:E115)</f>
        <v>-88036.01</v>
      </c>
      <c r="F116" s="2"/>
      <c r="G116" s="2">
        <f>SUM(G43:G115)</f>
        <v>-2126294.1400000006</v>
      </c>
      <c r="H116" s="2">
        <f>SUM(H43:H115)</f>
        <v>-2216143.5300000003</v>
      </c>
      <c r="I116" s="2">
        <f>SUM(I43:I115)</f>
        <v>89849.390000000014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-2410793.9499999997</v>
      </c>
      <c r="D120" s="2">
        <v>-2464499.8899999997</v>
      </c>
      <c r="E120" s="2">
        <v>53705.939999999944</v>
      </c>
      <c r="F120" s="2"/>
      <c r="G120" s="2">
        <v>-12282995.66</v>
      </c>
      <c r="H120" s="2">
        <v>-13210813.929999998</v>
      </c>
      <c r="I120" s="2">
        <v>927818.26999999769</v>
      </c>
    </row>
    <row r="121" spans="1:9" x14ac:dyDescent="0.25">
      <c r="A121">
        <v>7011</v>
      </c>
      <c r="B121" t="s">
        <v>120</v>
      </c>
      <c r="C121" s="2">
        <v>-8240.56</v>
      </c>
      <c r="D121" s="2">
        <v>-7060.44</v>
      </c>
      <c r="E121" s="2">
        <v>-1180.1199999999999</v>
      </c>
      <c r="F121" s="2"/>
      <c r="G121" s="2">
        <v>-40905.150000000009</v>
      </c>
      <c r="H121" s="2">
        <v>-57413.01999999999</v>
      </c>
      <c r="I121" s="2">
        <v>16507.869999999981</v>
      </c>
    </row>
    <row r="122" spans="1:9" x14ac:dyDescent="0.25">
      <c r="A122">
        <v>7012</v>
      </c>
      <c r="B122" t="s">
        <v>121</v>
      </c>
      <c r="C122" s="2">
        <v>-64252</v>
      </c>
      <c r="D122" s="2">
        <v>-75474</v>
      </c>
      <c r="E122" s="2">
        <v>11222</v>
      </c>
      <c r="F122" s="2"/>
      <c r="G122" s="2">
        <v>-357990.36</v>
      </c>
      <c r="H122" s="2">
        <v>-142844.43</v>
      </c>
      <c r="I122" s="2">
        <v>-215145.93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-14550.479999999998</v>
      </c>
      <c r="I123" s="2">
        <v>14550.479999999998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-1550.76</v>
      </c>
      <c r="H125" s="2">
        <v>-4763.25</v>
      </c>
      <c r="I125" s="2">
        <v>3212.49</v>
      </c>
    </row>
    <row r="126" spans="1:9" x14ac:dyDescent="0.25">
      <c r="A126">
        <v>7081</v>
      </c>
      <c r="B126" t="s">
        <v>125</v>
      </c>
      <c r="C126" s="2">
        <v>-11786.529999999999</v>
      </c>
      <c r="D126" s="2">
        <v>3.4106051316484809E-13</v>
      </c>
      <c r="E126" s="2">
        <v>-11786.529999999999</v>
      </c>
      <c r="F126" s="2"/>
      <c r="G126" s="2">
        <v>-32802.209999999992</v>
      </c>
      <c r="H126" s="2">
        <v>-35981.590000000004</v>
      </c>
      <c r="I126" s="2">
        <v>3179.3800000000119</v>
      </c>
    </row>
    <row r="127" spans="1:9" x14ac:dyDescent="0.25">
      <c r="A127">
        <v>7082</v>
      </c>
      <c r="B127" t="s">
        <v>126</v>
      </c>
      <c r="C127" s="2">
        <v>-1414.38</v>
      </c>
      <c r="D127" s="2">
        <v>5.6843418860808015E-14</v>
      </c>
      <c r="E127" s="2">
        <v>-1414.38</v>
      </c>
      <c r="F127" s="2"/>
      <c r="G127" s="2">
        <v>-4020.2600000000007</v>
      </c>
      <c r="H127" s="2">
        <v>-4278.339999999971</v>
      </c>
      <c r="I127" s="2">
        <v>258.07999999997037</v>
      </c>
    </row>
    <row r="128" spans="1:9" x14ac:dyDescent="0.25">
      <c r="A128">
        <v>7083</v>
      </c>
      <c r="B128" t="s">
        <v>127</v>
      </c>
      <c r="C128" s="2">
        <v>-287146.30999999982</v>
      </c>
      <c r="D128" s="2">
        <v>-293951.05999999994</v>
      </c>
      <c r="E128" s="2">
        <v>6804.7500000001164</v>
      </c>
      <c r="F128" s="2"/>
      <c r="G128" s="2">
        <v>-1465716.0199999996</v>
      </c>
      <c r="H128" s="2">
        <v>-1534775.9700000004</v>
      </c>
      <c r="I128" s="2">
        <v>69059.950000000885</v>
      </c>
    </row>
    <row r="129" spans="1:9" x14ac:dyDescent="0.25">
      <c r="A129">
        <v>7090</v>
      </c>
      <c r="B129" t="s">
        <v>128</v>
      </c>
      <c r="C129" s="2">
        <v>-17925.740000000002</v>
      </c>
      <c r="D129" s="2">
        <v>-24699.649999999998</v>
      </c>
      <c r="E129" s="2">
        <v>6773.9099999999962</v>
      </c>
      <c r="F129" s="2"/>
      <c r="G129" s="2">
        <v>-39518.76</v>
      </c>
      <c r="H129" s="2">
        <v>6050.2000000000016</v>
      </c>
      <c r="I129" s="2">
        <v>-45568.960000000006</v>
      </c>
    </row>
    <row r="130" spans="1:9" x14ac:dyDescent="0.25">
      <c r="A130">
        <v>7210</v>
      </c>
      <c r="B130" t="s">
        <v>129</v>
      </c>
      <c r="C130" s="2">
        <v>-59880.3</v>
      </c>
      <c r="D130" s="2">
        <v>-49323.89</v>
      </c>
      <c r="E130" s="2">
        <v>-10556.410000000003</v>
      </c>
      <c r="F130" s="2"/>
      <c r="G130" s="2">
        <v>-323356.65999999997</v>
      </c>
      <c r="H130" s="2">
        <v>-402914.53</v>
      </c>
      <c r="I130" s="2">
        <v>79557.870000000054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-1033.8399999999999</v>
      </c>
      <c r="D132" s="2">
        <v>0</v>
      </c>
      <c r="E132" s="2">
        <v>-1033.8399999999999</v>
      </c>
      <c r="F132" s="2"/>
      <c r="G132" s="2">
        <v>-1033.8399999999999</v>
      </c>
      <c r="H132" s="2">
        <v>-1064.48</v>
      </c>
      <c r="I132" s="2">
        <v>30.6400000000001</v>
      </c>
    </row>
    <row r="133" spans="1:9" x14ac:dyDescent="0.25">
      <c r="A133">
        <v>7285</v>
      </c>
      <c r="B133" t="s">
        <v>132</v>
      </c>
      <c r="C133" s="2">
        <v>-1068</v>
      </c>
      <c r="D133" s="2">
        <v>-3801</v>
      </c>
      <c r="E133" s="2">
        <v>2733</v>
      </c>
      <c r="F133" s="2"/>
      <c r="G133" s="2">
        <v>-11863.2</v>
      </c>
      <c r="H133" s="2">
        <v>-14650.14</v>
      </c>
      <c r="I133" s="2">
        <v>2786.9399999999987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-85308</v>
      </c>
      <c r="I134" s="2">
        <v>85308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-35369</v>
      </c>
      <c r="D136" s="2">
        <v>-68611.999999999985</v>
      </c>
      <c r="E136" s="2">
        <v>33242.999999999985</v>
      </c>
      <c r="F136" s="2"/>
      <c r="G136" s="2">
        <v>-301193.24</v>
      </c>
      <c r="H136" s="2">
        <v>-297929.5</v>
      </c>
      <c r="I136" s="2">
        <v>-3263.7399999999907</v>
      </c>
    </row>
    <row r="137" spans="1:9" x14ac:dyDescent="0.25">
      <c r="A137">
        <v>7331</v>
      </c>
      <c r="B137" t="s">
        <v>136</v>
      </c>
      <c r="C137" s="2">
        <v>-238.08</v>
      </c>
      <c r="D137" s="2">
        <v>-67.900000000000006</v>
      </c>
      <c r="E137" s="2">
        <v>-170.18</v>
      </c>
      <c r="F137" s="2"/>
      <c r="G137" s="2">
        <v>-2291.96</v>
      </c>
      <c r="H137" s="2">
        <v>-1621.71</v>
      </c>
      <c r="I137" s="2">
        <v>-670.25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-16736</v>
      </c>
      <c r="D139" s="2">
        <v>-23348</v>
      </c>
      <c r="E139" s="2">
        <v>6612</v>
      </c>
      <c r="F139" s="2"/>
      <c r="G139" s="2">
        <v>-208344</v>
      </c>
      <c r="H139" s="2">
        <v>-244413.75</v>
      </c>
      <c r="I139" s="2">
        <v>36069.75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16736</v>
      </c>
      <c r="D141" s="2">
        <v>23348</v>
      </c>
      <c r="E141" s="2">
        <v>-6612</v>
      </c>
      <c r="F141" s="2"/>
      <c r="G141" s="2">
        <v>208344</v>
      </c>
      <c r="H141" s="2">
        <v>213734.75</v>
      </c>
      <c r="I141" s="2">
        <v>-5390.75</v>
      </c>
    </row>
    <row r="142" spans="1:9" x14ac:dyDescent="0.25">
      <c r="A142">
        <v>7412</v>
      </c>
      <c r="B142" t="s">
        <v>141</v>
      </c>
      <c r="C142" s="2">
        <v>-94620.39</v>
      </c>
      <c r="D142" s="2">
        <v>-96851.08</v>
      </c>
      <c r="E142" s="2">
        <v>2230.6900000000023</v>
      </c>
      <c r="F142" s="2"/>
      <c r="G142" s="2">
        <v>-462328.98</v>
      </c>
      <c r="H142" s="2">
        <v>-441541.16000000003</v>
      </c>
      <c r="I142" s="2">
        <v>-20787.819999999949</v>
      </c>
    </row>
    <row r="143" spans="1:9" x14ac:dyDescent="0.25">
      <c r="A143">
        <v>7510</v>
      </c>
      <c r="B143" t="s">
        <v>142</v>
      </c>
      <c r="C143" s="2">
        <v>-904865.62000000011</v>
      </c>
      <c r="D143" s="2">
        <v>-907099.64999999967</v>
      </c>
      <c r="E143" s="2">
        <v>2234.0299999995623</v>
      </c>
      <c r="F143" s="2"/>
      <c r="G143" s="2">
        <v>-4577998.5199999958</v>
      </c>
      <c r="H143" s="2">
        <v>-4912209.8299999982</v>
      </c>
      <c r="I143" s="2">
        <v>334211.31000000238</v>
      </c>
    </row>
    <row r="144" spans="1:9" x14ac:dyDescent="0.25">
      <c r="A144">
        <v>7519</v>
      </c>
      <c r="B144" t="s">
        <v>143</v>
      </c>
      <c r="C144" s="2">
        <v>-61.77999999999804</v>
      </c>
      <c r="D144" s="2">
        <v>-12097.27</v>
      </c>
      <c r="E144" s="2">
        <v>12035.490000000002</v>
      </c>
      <c r="F144" s="2"/>
      <c r="G144" s="2">
        <v>-28994.650000000012</v>
      </c>
      <c r="H144" s="2">
        <v>38314.189999999995</v>
      </c>
      <c r="I144" s="2">
        <v>-67308.840000000011</v>
      </c>
    </row>
    <row r="145" spans="1:9" x14ac:dyDescent="0.25">
      <c r="A145">
        <v>7533</v>
      </c>
      <c r="B145" t="s">
        <v>144</v>
      </c>
      <c r="C145" s="2">
        <v>-22954.9</v>
      </c>
      <c r="D145" s="2">
        <v>-23496.07</v>
      </c>
      <c r="E145" s="2">
        <v>541.16999999999825</v>
      </c>
      <c r="F145" s="2"/>
      <c r="G145" s="2">
        <v>-112161</v>
      </c>
      <c r="H145" s="2">
        <v>-107117.87999999999</v>
      </c>
      <c r="I145" s="2">
        <v>-5043.1200000000099</v>
      </c>
    </row>
    <row r="146" spans="1:9" x14ac:dyDescent="0.25">
      <c r="A146">
        <v>7570</v>
      </c>
      <c r="B146" t="s">
        <v>145</v>
      </c>
      <c r="C146" s="2">
        <v>-11198.72</v>
      </c>
      <c r="D146" s="2">
        <v>-11382.189999999999</v>
      </c>
      <c r="E146" s="2">
        <v>183.46999999999935</v>
      </c>
      <c r="F146" s="2"/>
      <c r="G146" s="2">
        <v>-54324.41</v>
      </c>
      <c r="H146" s="2">
        <v>-62118.520000000004</v>
      </c>
      <c r="I146" s="2">
        <v>7794.1100000000006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-7500</v>
      </c>
      <c r="E148" s="2">
        <v>7500</v>
      </c>
      <c r="F148" s="2"/>
      <c r="G148" s="2">
        <v>-8062.5</v>
      </c>
      <c r="H148" s="2">
        <v>-36576.880000000005</v>
      </c>
      <c r="I148" s="2">
        <v>28514.380000000005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-3798.3</v>
      </c>
      <c r="D152" s="2">
        <v>-4067.9700000000003</v>
      </c>
      <c r="E152" s="2">
        <v>269.67000000000007</v>
      </c>
      <c r="F152" s="2"/>
      <c r="G152" s="2">
        <v>-13094.75</v>
      </c>
      <c r="H152" s="2">
        <v>-2924.8</v>
      </c>
      <c r="I152" s="2">
        <v>-10169.950000000001</v>
      </c>
    </row>
    <row r="153" spans="1:9" x14ac:dyDescent="0.25">
      <c r="A153">
        <v>7698</v>
      </c>
      <c r="B153" t="s">
        <v>152</v>
      </c>
      <c r="C153" s="2">
        <v>11283</v>
      </c>
      <c r="D153" s="2">
        <v>15710</v>
      </c>
      <c r="E153" s="2">
        <v>-4427</v>
      </c>
      <c r="F153" s="2"/>
      <c r="G153" s="2">
        <v>74123</v>
      </c>
      <c r="H153" s="2">
        <v>64805</v>
      </c>
      <c r="I153" s="2">
        <v>9318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-500</v>
      </c>
      <c r="H154" s="2">
        <v>-822</v>
      </c>
      <c r="I154" s="2">
        <v>322</v>
      </c>
    </row>
    <row r="155" spans="1:9" x14ac:dyDescent="0.25">
      <c r="B155" t="s">
        <v>154</v>
      </c>
      <c r="C155" s="2">
        <f>SUM(C120:C154)</f>
        <v>-3925365.3999999994</v>
      </c>
      <c r="D155" s="2">
        <f>SUM(D120:D154)</f>
        <v>-4034274.0599999996</v>
      </c>
      <c r="E155" s="2">
        <f>SUM(E120:E154)</f>
        <v>108908.65999999961</v>
      </c>
      <c r="F155" s="2"/>
      <c r="G155" s="2">
        <f>SUM(G120:G154)</f>
        <v>-20048579.889999997</v>
      </c>
      <c r="H155" s="2">
        <f>SUM(H120:H154)</f>
        <v>-21293730.049999993</v>
      </c>
      <c r="I155" s="2">
        <f>SUM(I120:I154)</f>
        <v>1245150.1600000008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-3.15</v>
      </c>
      <c r="D169" s="2">
        <v>-6.22</v>
      </c>
      <c r="E169" s="2">
        <v>3.07</v>
      </c>
      <c r="F169" s="2"/>
      <c r="G169" s="2">
        <v>-23.78</v>
      </c>
      <c r="H169" s="2">
        <v>-16.080000000000002</v>
      </c>
      <c r="I169" s="2">
        <v>-7.6999999999999993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-3.15</v>
      </c>
      <c r="D172" s="2">
        <f>SUM(D167:D171)</f>
        <v>-6.22</v>
      </c>
      <c r="E172" s="2">
        <f>SUM(E167:E171)</f>
        <v>3.07</v>
      </c>
      <c r="F172" s="2"/>
      <c r="G172" s="2">
        <f>SUM(G167:G171)</f>
        <v>-23.78</v>
      </c>
      <c r="H172" s="2">
        <f>SUM(H167:H171)</f>
        <v>-16.080000000000002</v>
      </c>
      <c r="I172" s="2">
        <f>SUM(I167:I171)</f>
        <v>-7.6999999999999993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-4312643.99</v>
      </c>
      <c r="D180" s="2">
        <f>SUM(D116+D155+D163+D172+D178)</f>
        <v>-4333519.709999999</v>
      </c>
      <c r="E180" s="2">
        <f>SUM(E116+E155+E163+E172+E178)</f>
        <v>20875.719999999616</v>
      </c>
      <c r="F180" s="2"/>
      <c r="G180" s="2">
        <f>SUM(G116+G155+G163+G172+G178)</f>
        <v>-22174897.809999999</v>
      </c>
      <c r="H180" s="2">
        <f>SUM(H116+H155+H163+H172+H178)</f>
        <v>-23509889.659999993</v>
      </c>
      <c r="I180" s="2">
        <f>SUM(I116+I155+I163+I172+I178)</f>
        <v>1334991.8500000008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476836.61999999918</v>
      </c>
      <c r="D182" s="2">
        <f>D40+D180</f>
        <v>492300.80000000075</v>
      </c>
      <c r="E182" s="2">
        <f>E40+E180</f>
        <v>-15464.180000000299</v>
      </c>
      <c r="F182" s="2"/>
      <c r="G182" s="2">
        <f>G40+G180</f>
        <v>2008672.629999999</v>
      </c>
      <c r="H182" s="2">
        <f>H40+H180</f>
        <v>907896.22000000626</v>
      </c>
      <c r="I182" s="2">
        <f>I40+I180</f>
        <v>1100776.4100000015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2D54-06CF-409E-8BDF-D1082EABF3D4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20.425781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1003</v>
      </c>
      <c r="D1" t="s">
        <v>177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321338</v>
      </c>
      <c r="I13" s="2">
        <v>-321338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241563.5</v>
      </c>
      <c r="D16" s="2">
        <v>252133</v>
      </c>
      <c r="E16" s="2">
        <v>-10569.5</v>
      </c>
      <c r="F16" s="2"/>
      <c r="G16" s="2">
        <v>1248761.5</v>
      </c>
      <c r="H16" s="2">
        <v>1103271.72</v>
      </c>
      <c r="I16" s="2">
        <v>145489.78000000003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1808</v>
      </c>
      <c r="E24" s="2">
        <v>-1808</v>
      </c>
      <c r="F24" s="2"/>
      <c r="G24" s="2">
        <v>35175</v>
      </c>
      <c r="H24" s="2">
        <v>50476</v>
      </c>
      <c r="I24" s="2">
        <v>-15301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0.27</v>
      </c>
      <c r="D28" s="2">
        <v>0</v>
      </c>
      <c r="E28" s="2">
        <v>0.27</v>
      </c>
      <c r="F28" s="2"/>
      <c r="G28" s="2">
        <v>-0.24999999999999956</v>
      </c>
      <c r="H28" s="2">
        <v>2.76</v>
      </c>
      <c r="I28" s="2">
        <v>-3.0099999999999993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241563.77</v>
      </c>
      <c r="D33" s="2">
        <f>SUM(D8:D32)</f>
        <v>253941</v>
      </c>
      <c r="E33" s="2">
        <f>SUM(E8:E32)</f>
        <v>-12377.23</v>
      </c>
      <c r="F33" s="2"/>
      <c r="G33" s="2">
        <f>SUM(G8:G32)</f>
        <v>1283936.25</v>
      </c>
      <c r="H33" s="2">
        <f>SUM(H8:H32)</f>
        <v>1475088.48</v>
      </c>
      <c r="I33" s="2">
        <f>SUM(I8:I32)</f>
        <v>-191152.22999999998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241563.77</v>
      </c>
      <c r="D40" s="2">
        <f>D33+D38</f>
        <v>253941</v>
      </c>
      <c r="E40" s="2">
        <f>E33+E38</f>
        <v>-12377.23</v>
      </c>
      <c r="F40" s="2"/>
      <c r="G40" s="2">
        <f>G33+G38</f>
        <v>1283936.25</v>
      </c>
      <c r="H40" s="2">
        <f>H33+H38</f>
        <v>1475088.48</v>
      </c>
      <c r="I40" s="2">
        <f>I33+I38</f>
        <v>-191152.22999999998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-69951.649999999994</v>
      </c>
      <c r="I43" s="2">
        <v>69951.649999999994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-4303</v>
      </c>
      <c r="I45" s="2">
        <v>4303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-1149</v>
      </c>
      <c r="D55" s="2">
        <v>-1598</v>
      </c>
      <c r="E55" s="2">
        <v>449</v>
      </c>
      <c r="F55" s="2"/>
      <c r="G55" s="2">
        <v>-6489.5</v>
      </c>
      <c r="H55" s="2">
        <v>-6137</v>
      </c>
      <c r="I55" s="2">
        <v>-352.5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-1888.14</v>
      </c>
      <c r="I62" s="2">
        <v>1888.14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-5586</v>
      </c>
      <c r="I65" s="2">
        <v>5586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-11301</v>
      </c>
      <c r="I67" s="2">
        <v>11301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-464</v>
      </c>
      <c r="I71" s="2">
        <v>464</v>
      </c>
    </row>
    <row r="72" spans="1:9" x14ac:dyDescent="0.25">
      <c r="A72">
        <v>5690</v>
      </c>
      <c r="B72" t="s">
        <v>73</v>
      </c>
      <c r="C72" s="2">
        <v>-105</v>
      </c>
      <c r="D72" s="2">
        <v>0</v>
      </c>
      <c r="E72" s="2">
        <v>-105</v>
      </c>
      <c r="F72" s="2"/>
      <c r="G72" s="2">
        <v>-105</v>
      </c>
      <c r="H72" s="2">
        <v>-1453</v>
      </c>
      <c r="I72" s="2">
        <v>1348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6400</v>
      </c>
      <c r="E83" s="2">
        <v>-6400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-247.44</v>
      </c>
      <c r="H86" s="2">
        <v>0</v>
      </c>
      <c r="I86" s="2">
        <v>-247.44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-247.5</v>
      </c>
      <c r="D88" s="2">
        <v>-247.5</v>
      </c>
      <c r="E88" s="2">
        <v>0</v>
      </c>
      <c r="F88" s="2"/>
      <c r="G88" s="2">
        <v>-990</v>
      </c>
      <c r="H88" s="2">
        <v>-13212.38</v>
      </c>
      <c r="I88" s="2">
        <v>12222.38</v>
      </c>
    </row>
    <row r="89" spans="1:9" x14ac:dyDescent="0.25">
      <c r="A89">
        <v>6230</v>
      </c>
      <c r="B89" t="s">
        <v>90</v>
      </c>
      <c r="C89" s="2">
        <v>0</v>
      </c>
      <c r="D89" s="2">
        <v>-190</v>
      </c>
      <c r="E89" s="2">
        <v>190</v>
      </c>
      <c r="F89" s="2"/>
      <c r="G89" s="2">
        <v>-1654</v>
      </c>
      <c r="H89" s="2">
        <v>-18444.73</v>
      </c>
      <c r="I89" s="2">
        <v>16790.73</v>
      </c>
    </row>
    <row r="90" spans="1:9" x14ac:dyDescent="0.25">
      <c r="A90">
        <v>6231</v>
      </c>
      <c r="B90" t="s">
        <v>91</v>
      </c>
      <c r="C90" s="2">
        <v>0</v>
      </c>
      <c r="D90" s="2">
        <v>-488</v>
      </c>
      <c r="E90" s="2">
        <v>488</v>
      </c>
      <c r="F90" s="2"/>
      <c r="G90" s="2">
        <v>-1464</v>
      </c>
      <c r="H90" s="2">
        <v>0</v>
      </c>
      <c r="I90" s="2">
        <v>-1464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-350</v>
      </c>
      <c r="I91" s="2">
        <v>350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-386</v>
      </c>
      <c r="I92" s="2">
        <v>386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-3400</v>
      </c>
      <c r="I95" s="2">
        <v>3400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-9680</v>
      </c>
      <c r="D104" s="2">
        <v>-10160</v>
      </c>
      <c r="E104" s="2">
        <v>480</v>
      </c>
      <c r="F104" s="2"/>
      <c r="G104" s="2">
        <v>-51400</v>
      </c>
      <c r="H104" s="2">
        <v>-59040</v>
      </c>
      <c r="I104" s="2">
        <v>7640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-11181.5</v>
      </c>
      <c r="D116" s="2">
        <f>SUM(D43:D115)</f>
        <v>-6283.5</v>
      </c>
      <c r="E116" s="2">
        <f>SUM(E43:E115)</f>
        <v>-4898</v>
      </c>
      <c r="F116" s="2"/>
      <c r="G116" s="2">
        <f>SUM(G43:G115)</f>
        <v>-62349.94</v>
      </c>
      <c r="H116" s="2">
        <f>SUM(H43:H115)</f>
        <v>-195916.9</v>
      </c>
      <c r="I116" s="2">
        <f>SUM(I43:I115)</f>
        <v>133566.96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-78992.959999999992</v>
      </c>
      <c r="D120" s="2">
        <v>-84216.26</v>
      </c>
      <c r="E120" s="2">
        <v>5223.3000000000029</v>
      </c>
      <c r="F120" s="2"/>
      <c r="G120" s="2">
        <v>-398393.34000000008</v>
      </c>
      <c r="H120" s="2">
        <v>-529305.52</v>
      </c>
      <c r="I120" s="2">
        <v>130912.17999999993</v>
      </c>
    </row>
    <row r="121" spans="1:9" x14ac:dyDescent="0.25">
      <c r="A121">
        <v>7011</v>
      </c>
      <c r="B121" t="s">
        <v>120</v>
      </c>
      <c r="C121" s="2">
        <v>-25284.650000000005</v>
      </c>
      <c r="D121" s="2">
        <v>-25140.79</v>
      </c>
      <c r="E121" s="2">
        <v>-143.86000000000422</v>
      </c>
      <c r="F121" s="2"/>
      <c r="G121" s="2">
        <v>-134863.73000000013</v>
      </c>
      <c r="H121" s="2">
        <v>-167789.85000000003</v>
      </c>
      <c r="I121" s="2">
        <v>32926.119999999908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5400</v>
      </c>
      <c r="H122" s="2">
        <v>1476.96</v>
      </c>
      <c r="I122" s="2">
        <v>3923.04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-886.57999999999993</v>
      </c>
      <c r="I127" s="2">
        <v>886.57999999999993</v>
      </c>
    </row>
    <row r="128" spans="1:9" x14ac:dyDescent="0.25">
      <c r="A128">
        <v>7083</v>
      </c>
      <c r="B128" t="s">
        <v>127</v>
      </c>
      <c r="C128" s="2">
        <v>-9479.1600000000035</v>
      </c>
      <c r="D128" s="2">
        <v>-10105.950000000003</v>
      </c>
      <c r="E128" s="2">
        <v>626.78999999999905</v>
      </c>
      <c r="F128" s="2"/>
      <c r="G128" s="2">
        <v>-47807.189999999959</v>
      </c>
      <c r="H128" s="2">
        <v>-62630.100000000006</v>
      </c>
      <c r="I128" s="2">
        <v>14822.910000000047</v>
      </c>
    </row>
    <row r="129" spans="1:9" x14ac:dyDescent="0.25">
      <c r="A129">
        <v>7090</v>
      </c>
      <c r="B129" t="s">
        <v>128</v>
      </c>
      <c r="C129" s="2">
        <v>6084</v>
      </c>
      <c r="D129" s="2">
        <v>0</v>
      </c>
      <c r="E129" s="2">
        <v>6084</v>
      </c>
      <c r="F129" s="2"/>
      <c r="G129" s="2">
        <v>28392</v>
      </c>
      <c r="H129" s="2">
        <v>29952</v>
      </c>
      <c r="I129" s="2">
        <v>-1560</v>
      </c>
    </row>
    <row r="130" spans="1:9" x14ac:dyDescent="0.25">
      <c r="A130">
        <v>7210</v>
      </c>
      <c r="B130" t="s">
        <v>129</v>
      </c>
      <c r="C130" s="2">
        <v>-37200</v>
      </c>
      <c r="D130" s="2">
        <v>-39000</v>
      </c>
      <c r="E130" s="2">
        <v>1800</v>
      </c>
      <c r="F130" s="2"/>
      <c r="G130" s="2">
        <v>-182342.86</v>
      </c>
      <c r="H130" s="2">
        <v>-176929.46</v>
      </c>
      <c r="I130" s="2">
        <v>-5413.3999999999942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-4320</v>
      </c>
      <c r="H132" s="2">
        <v>-1181.52</v>
      </c>
      <c r="I132" s="2">
        <v>-3138.48</v>
      </c>
    </row>
    <row r="133" spans="1:9" x14ac:dyDescent="0.25">
      <c r="A133">
        <v>7285</v>
      </c>
      <c r="B133" t="s">
        <v>132</v>
      </c>
      <c r="C133" s="2">
        <v>-468</v>
      </c>
      <c r="D133" s="2">
        <v>-3978</v>
      </c>
      <c r="E133" s="2">
        <v>3510</v>
      </c>
      <c r="F133" s="2"/>
      <c r="G133" s="2">
        <v>-4680</v>
      </c>
      <c r="H133" s="2">
        <v>-11154.6</v>
      </c>
      <c r="I133" s="2">
        <v>6474.6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-5823.78</v>
      </c>
      <c r="D142" s="2">
        <v>-4444.68</v>
      </c>
      <c r="E142" s="2">
        <v>-1379.0999999999995</v>
      </c>
      <c r="F142" s="2"/>
      <c r="G142" s="2">
        <v>-26923.95</v>
      </c>
      <c r="H142" s="2">
        <v>-26742.13</v>
      </c>
      <c r="I142" s="2">
        <v>-181.81999999999971</v>
      </c>
    </row>
    <row r="143" spans="1:9" x14ac:dyDescent="0.25">
      <c r="A143">
        <v>7510</v>
      </c>
      <c r="B143" t="s">
        <v>142</v>
      </c>
      <c r="C143" s="2">
        <v>-43042.000000000007</v>
      </c>
      <c r="D143" s="2">
        <v>-46727.600000000006</v>
      </c>
      <c r="E143" s="2">
        <v>3685.5999999999985</v>
      </c>
      <c r="F143" s="2"/>
      <c r="G143" s="2">
        <v>-218947.34999999998</v>
      </c>
      <c r="H143" s="2">
        <v>-276646.53999999998</v>
      </c>
      <c r="I143" s="2">
        <v>57699.19</v>
      </c>
    </row>
    <row r="144" spans="1:9" x14ac:dyDescent="0.25">
      <c r="A144">
        <v>7519</v>
      </c>
      <c r="B144" t="s">
        <v>143</v>
      </c>
      <c r="C144" s="2">
        <v>1911.59</v>
      </c>
      <c r="D144" s="2">
        <v>0</v>
      </c>
      <c r="E144" s="2">
        <v>1911.59</v>
      </c>
      <c r="F144" s="2"/>
      <c r="G144" s="2">
        <v>8920.7599999999984</v>
      </c>
      <c r="H144" s="2">
        <v>9644.130000000001</v>
      </c>
      <c r="I144" s="2">
        <v>-723.37000000000262</v>
      </c>
    </row>
    <row r="145" spans="1:9" x14ac:dyDescent="0.25">
      <c r="A145">
        <v>7533</v>
      </c>
      <c r="B145" t="s">
        <v>144</v>
      </c>
      <c r="C145" s="2">
        <v>-1412.85</v>
      </c>
      <c r="D145" s="2">
        <v>-1078.28</v>
      </c>
      <c r="E145" s="2">
        <v>-334.56999999999994</v>
      </c>
      <c r="F145" s="2"/>
      <c r="G145" s="2">
        <v>-6531.75</v>
      </c>
      <c r="H145" s="2">
        <v>-6487.64</v>
      </c>
      <c r="I145" s="2">
        <v>-44.109999999999673</v>
      </c>
    </row>
    <row r="146" spans="1:9" x14ac:dyDescent="0.25">
      <c r="A146">
        <v>7570</v>
      </c>
      <c r="B146" t="s">
        <v>145</v>
      </c>
      <c r="C146" s="2">
        <v>-1708.83</v>
      </c>
      <c r="D146" s="2">
        <v>-1736.82</v>
      </c>
      <c r="E146" s="2">
        <v>27.990000000000009</v>
      </c>
      <c r="F146" s="2"/>
      <c r="G146" s="2">
        <v>-9359.61</v>
      </c>
      <c r="H146" s="2">
        <v>-5832</v>
      </c>
      <c r="I146" s="2">
        <v>-3527.6100000000006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-1086</v>
      </c>
      <c r="H152" s="2">
        <v>-580</v>
      </c>
      <c r="I152" s="2">
        <v>-506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-500</v>
      </c>
      <c r="H154" s="2">
        <v>-500</v>
      </c>
      <c r="I154" s="2">
        <v>0</v>
      </c>
    </row>
    <row r="155" spans="1:9" x14ac:dyDescent="0.25">
      <c r="B155" t="s">
        <v>154</v>
      </c>
      <c r="C155" s="2">
        <f>SUM(C120:C154)</f>
        <v>-195416.64</v>
      </c>
      <c r="D155" s="2">
        <f>SUM(D120:D154)</f>
        <v>-216428.38</v>
      </c>
      <c r="E155" s="2">
        <f>SUM(E120:E154)</f>
        <v>21011.739999999998</v>
      </c>
      <c r="F155" s="2"/>
      <c r="G155" s="2">
        <f>SUM(G120:G154)</f>
        <v>-993043.02</v>
      </c>
      <c r="H155" s="2">
        <f>SUM(H120:H154)</f>
        <v>-1225592.8500000001</v>
      </c>
      <c r="I155" s="2">
        <f>SUM(I120:I154)</f>
        <v>232549.8299999999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-206598.14</v>
      </c>
      <c r="D180" s="2">
        <f>SUM(D116+D155+D163+D172+D178)</f>
        <v>-222711.88</v>
      </c>
      <c r="E180" s="2">
        <f>SUM(E116+E155+E163+E172+E178)</f>
        <v>16113.739999999998</v>
      </c>
      <c r="F180" s="2"/>
      <c r="G180" s="2">
        <f>SUM(G116+G155+G163+G172+G178)</f>
        <v>-1055392.96</v>
      </c>
      <c r="H180" s="2">
        <f>SUM(H116+H155+H163+H172+H178)</f>
        <v>-1421509.75</v>
      </c>
      <c r="I180" s="2">
        <f>SUM(I116+I155+I163+I172+I178)</f>
        <v>366116.78999999992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34965.629999999976</v>
      </c>
      <c r="D182" s="2">
        <f>D40+D180</f>
        <v>31229.119999999995</v>
      </c>
      <c r="E182" s="2">
        <f>E40+E180</f>
        <v>3736.5099999999984</v>
      </c>
      <c r="F182" s="2"/>
      <c r="G182" s="2">
        <f>G40+G180</f>
        <v>228543.29000000004</v>
      </c>
      <c r="H182" s="2">
        <f>H40+H180</f>
        <v>53578.729999999981</v>
      </c>
      <c r="I182" s="2">
        <f>I40+I180</f>
        <v>174964.55999999994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9423-7111-4EDB-855B-DC858E8ADB57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1005</v>
      </c>
      <c r="D1" t="s">
        <v>178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-2648</v>
      </c>
      <c r="I13" s="2">
        <v>2648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27435</v>
      </c>
      <c r="I14" s="2">
        <v>-27435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4776</v>
      </c>
      <c r="I17" s="2">
        <v>-4776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-0.3</v>
      </c>
      <c r="I28" s="2">
        <v>0.3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29562.7</v>
      </c>
      <c r="I33" s="2">
        <f>SUM(I8:I32)</f>
        <v>-29562.7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29562.7</v>
      </c>
      <c r="I40" s="2">
        <f>I33+I38</f>
        <v>-29562.7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-12138</v>
      </c>
      <c r="I43" s="2">
        <v>12138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-550</v>
      </c>
      <c r="I53" s="2">
        <v>550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-1211.76</v>
      </c>
      <c r="I65" s="2">
        <v>1211.76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-1272</v>
      </c>
      <c r="I66" s="2">
        <v>1272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-3778</v>
      </c>
      <c r="I69" s="2">
        <v>3778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-17231.619999999995</v>
      </c>
      <c r="I71" s="2">
        <v>17231.619999999995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-2151.35</v>
      </c>
      <c r="I88" s="2">
        <v>2151.35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-5425</v>
      </c>
      <c r="I89" s="2">
        <v>5425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-289</v>
      </c>
      <c r="I92" s="2">
        <v>289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-1160</v>
      </c>
      <c r="I104" s="2">
        <v>1160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-45206.729999999996</v>
      </c>
      <c r="I116" s="2">
        <f>SUM(I43:I115)</f>
        <v>45206.729999999996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-14392.76</v>
      </c>
      <c r="I120" s="2">
        <v>14392.76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-304.8</v>
      </c>
      <c r="I121" s="2">
        <v>304.8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-1727.14</v>
      </c>
      <c r="I128" s="2">
        <v>1727.14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7540</v>
      </c>
      <c r="I129" s="2">
        <v>-7540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-5300.82</v>
      </c>
      <c r="I142" s="2">
        <v>5300.82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-5160.6499999999996</v>
      </c>
      <c r="I143" s="2">
        <v>5160.6499999999996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2369.0700000000002</v>
      </c>
      <c r="I144" s="2">
        <v>-2369.0700000000002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-3892.2</v>
      </c>
      <c r="I145" s="2">
        <v>3892.2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-29076.880000000001</v>
      </c>
      <c r="I148" s="2">
        <v>29076.880000000001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-49946.18</v>
      </c>
      <c r="I155" s="2">
        <f>SUM(I120:I154)</f>
        <v>49946.18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-10.39</v>
      </c>
      <c r="I169" s="2">
        <v>10.39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-10.39</v>
      </c>
      <c r="I172" s="2">
        <f>SUM(I167:I171)</f>
        <v>10.39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-95163.3</v>
      </c>
      <c r="I180" s="2">
        <f>SUM(I116+I155+I163+I172+I178)</f>
        <v>95163.3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-65600.600000000006</v>
      </c>
      <c r="I182" s="2">
        <f>I40+I180</f>
        <v>65600.600000000006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A3CC-3C64-4F17-87A8-C9E1467AEA74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179</v>
      </c>
      <c r="D1" t="s">
        <v>180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3C33-6FC6-4964-9430-F82D3BC3EDF1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22.1406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181</v>
      </c>
      <c r="D1" t="s">
        <v>182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0F42-344A-448C-8383-3BF7E01EB9E7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22.425781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183</v>
      </c>
      <c r="D1" t="s">
        <v>184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899415</v>
      </c>
      <c r="D17" s="2">
        <v>773095</v>
      </c>
      <c r="E17" s="2">
        <v>126320</v>
      </c>
      <c r="F17" s="2"/>
      <c r="G17" s="2">
        <v>4041964</v>
      </c>
      <c r="H17" s="2">
        <v>0</v>
      </c>
      <c r="I17" s="2">
        <v>4041964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6600</v>
      </c>
      <c r="D24" s="2">
        <v>0</v>
      </c>
      <c r="E24" s="2">
        <v>6600</v>
      </c>
      <c r="F24" s="2"/>
      <c r="G24" s="2">
        <v>237655</v>
      </c>
      <c r="H24" s="2">
        <v>3374960</v>
      </c>
      <c r="I24" s="2">
        <v>-3137305</v>
      </c>
    </row>
    <row r="25" spans="1:9" x14ac:dyDescent="0.25">
      <c r="A25">
        <v>3045</v>
      </c>
      <c r="B25" t="s">
        <v>29</v>
      </c>
      <c r="C25" s="2">
        <v>56850</v>
      </c>
      <c r="D25" s="2">
        <v>47375</v>
      </c>
      <c r="E25" s="2">
        <v>9475</v>
      </c>
      <c r="F25" s="2"/>
      <c r="G25" s="2">
        <v>104225</v>
      </c>
      <c r="H25" s="2">
        <v>0</v>
      </c>
      <c r="I25" s="2">
        <v>104225</v>
      </c>
    </row>
    <row r="26" spans="1:9" x14ac:dyDescent="0.25">
      <c r="A26">
        <v>3046</v>
      </c>
      <c r="B26" t="s">
        <v>30</v>
      </c>
      <c r="C26" s="2">
        <v>36450</v>
      </c>
      <c r="D26" s="2">
        <v>75330</v>
      </c>
      <c r="E26" s="2">
        <v>-38880</v>
      </c>
      <c r="F26" s="2"/>
      <c r="G26" s="2">
        <v>149445</v>
      </c>
      <c r="H26" s="2">
        <v>0</v>
      </c>
      <c r="I26" s="2">
        <v>149445</v>
      </c>
    </row>
    <row r="27" spans="1:9" x14ac:dyDescent="0.25">
      <c r="A27">
        <v>3101</v>
      </c>
      <c r="B27" t="s">
        <v>31</v>
      </c>
      <c r="C27" s="2">
        <v>125000</v>
      </c>
      <c r="D27" s="2">
        <v>111402</v>
      </c>
      <c r="E27" s="2">
        <v>13598</v>
      </c>
      <c r="F27" s="2"/>
      <c r="G27" s="2">
        <v>555513</v>
      </c>
      <c r="H27" s="2">
        <v>401633.03</v>
      </c>
      <c r="I27" s="2">
        <v>153879.96999999997</v>
      </c>
    </row>
    <row r="28" spans="1:9" x14ac:dyDescent="0.25">
      <c r="A28">
        <v>3740</v>
      </c>
      <c r="B28" t="s">
        <v>32</v>
      </c>
      <c r="C28" s="2">
        <v>-0.8</v>
      </c>
      <c r="D28" s="2">
        <v>-4.0199999999999996</v>
      </c>
      <c r="E28" s="2">
        <v>3.2199999999999998</v>
      </c>
      <c r="F28" s="2"/>
      <c r="G28" s="2">
        <v>-4.7000000000000011</v>
      </c>
      <c r="H28" s="2">
        <v>-3.33</v>
      </c>
      <c r="I28" s="2">
        <v>-1.370000000000001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75750</v>
      </c>
      <c r="I29" s="2">
        <v>-75750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1124314.2</v>
      </c>
      <c r="D33" s="2">
        <f>SUM(D8:D32)</f>
        <v>1007197.98</v>
      </c>
      <c r="E33" s="2">
        <f>SUM(E8:E32)</f>
        <v>117116.22</v>
      </c>
      <c r="F33" s="2"/>
      <c r="G33" s="2">
        <f>SUM(G8:G32)</f>
        <v>5088797.3</v>
      </c>
      <c r="H33" s="2">
        <f>SUM(H8:H32)</f>
        <v>3852339.7</v>
      </c>
      <c r="I33" s="2">
        <f>SUM(I8:I32)</f>
        <v>1236457.5999999999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1124314.2</v>
      </c>
      <c r="D40" s="2">
        <f>D33+D38</f>
        <v>1007197.98</v>
      </c>
      <c r="E40" s="2">
        <f>E33+E38</f>
        <v>117116.22</v>
      </c>
      <c r="F40" s="2"/>
      <c r="G40" s="2">
        <f>G33+G38</f>
        <v>5088797.3</v>
      </c>
      <c r="H40" s="2">
        <f>H33+H38</f>
        <v>3852339.7</v>
      </c>
      <c r="I40" s="2">
        <f>I33+I38</f>
        <v>1236457.5999999999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-424420</v>
      </c>
      <c r="D43" s="2">
        <v>-457929</v>
      </c>
      <c r="E43" s="2">
        <v>33509</v>
      </c>
      <c r="F43" s="2"/>
      <c r="G43" s="2">
        <v>-1978517</v>
      </c>
      <c r="H43" s="2">
        <v>-1174955</v>
      </c>
      <c r="I43" s="2">
        <v>-803562</v>
      </c>
    </row>
    <row r="44" spans="1:9" x14ac:dyDescent="0.25">
      <c r="A44">
        <v>5011</v>
      </c>
      <c r="B44" t="s">
        <v>45</v>
      </c>
      <c r="C44" s="2">
        <v>-1400</v>
      </c>
      <c r="D44" s="2">
        <v>-1400</v>
      </c>
      <c r="E44" s="2">
        <v>0</v>
      </c>
      <c r="F44" s="2"/>
      <c r="G44" s="2">
        <v>-7000</v>
      </c>
      <c r="H44" s="2">
        <v>-2800</v>
      </c>
      <c r="I44" s="2">
        <v>-4200</v>
      </c>
    </row>
    <row r="45" spans="1:9" x14ac:dyDescent="0.25">
      <c r="A45">
        <v>5020</v>
      </c>
      <c r="B45" t="s">
        <v>46</v>
      </c>
      <c r="C45" s="2">
        <v>-2751</v>
      </c>
      <c r="D45" s="2">
        <v>-6282</v>
      </c>
      <c r="E45" s="2">
        <v>3531</v>
      </c>
      <c r="F45" s="2"/>
      <c r="G45" s="2">
        <v>-31724</v>
      </c>
      <c r="H45" s="2">
        <v>-7058</v>
      </c>
      <c r="I45" s="2">
        <v>-24666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-2500</v>
      </c>
      <c r="I46" s="2">
        <v>2500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1500</v>
      </c>
      <c r="I50" s="2">
        <v>-1500</v>
      </c>
    </row>
    <row r="51" spans="1:9" x14ac:dyDescent="0.25">
      <c r="A51">
        <v>5410</v>
      </c>
      <c r="B51" t="s">
        <v>52</v>
      </c>
      <c r="C51" s="2">
        <v>-1895</v>
      </c>
      <c r="D51" s="2">
        <v>-29979</v>
      </c>
      <c r="E51" s="2">
        <v>28084</v>
      </c>
      <c r="F51" s="2"/>
      <c r="G51" s="2">
        <v>-53265</v>
      </c>
      <c r="H51" s="2">
        <v>-40117.4</v>
      </c>
      <c r="I51" s="2">
        <v>-13147.599999999999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-11408.35</v>
      </c>
      <c r="D53" s="2">
        <v>-4312.5</v>
      </c>
      <c r="E53" s="2">
        <v>-7095.85</v>
      </c>
      <c r="F53" s="2"/>
      <c r="G53" s="2">
        <v>-36394.6</v>
      </c>
      <c r="H53" s="2">
        <v>-22106.39</v>
      </c>
      <c r="I53" s="2">
        <v>-14288.21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-1719</v>
      </c>
      <c r="I54" s="2">
        <v>1719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-2156.16</v>
      </c>
      <c r="H56" s="2">
        <v>-1885.53</v>
      </c>
      <c r="I56" s="2">
        <v>-270.62999999999988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-433</v>
      </c>
      <c r="D63" s="2">
        <v>0</v>
      </c>
      <c r="E63" s="2">
        <v>-433</v>
      </c>
      <c r="F63" s="2"/>
      <c r="G63" s="2">
        <v>-5425.16</v>
      </c>
      <c r="H63" s="2">
        <v>0</v>
      </c>
      <c r="I63" s="2">
        <v>-5425.16</v>
      </c>
    </row>
    <row r="64" spans="1:9" x14ac:dyDescent="0.25">
      <c r="A64">
        <v>5609</v>
      </c>
      <c r="B64" t="s">
        <v>65</v>
      </c>
      <c r="C64" s="2">
        <v>-850</v>
      </c>
      <c r="D64" s="2">
        <v>0</v>
      </c>
      <c r="E64" s="2">
        <v>-850</v>
      </c>
      <c r="F64" s="2"/>
      <c r="G64" s="2">
        <v>-2550</v>
      </c>
      <c r="H64" s="2">
        <v>0</v>
      </c>
      <c r="I64" s="2">
        <v>-2550</v>
      </c>
    </row>
    <row r="65" spans="1:9" x14ac:dyDescent="0.25">
      <c r="A65">
        <v>5611</v>
      </c>
      <c r="B65" t="s">
        <v>66</v>
      </c>
      <c r="C65" s="2">
        <v>-2123.39</v>
      </c>
      <c r="D65" s="2">
        <v>-2890.8</v>
      </c>
      <c r="E65" s="2">
        <v>767.41000000000031</v>
      </c>
      <c r="F65" s="2"/>
      <c r="G65" s="2">
        <v>-12128.779999999999</v>
      </c>
      <c r="H65" s="2">
        <v>-14481.73</v>
      </c>
      <c r="I65" s="2">
        <v>2352.9500000000007</v>
      </c>
    </row>
    <row r="66" spans="1:9" x14ac:dyDescent="0.25">
      <c r="A66">
        <v>5612</v>
      </c>
      <c r="B66" t="s">
        <v>67</v>
      </c>
      <c r="C66" s="2">
        <v>-232</v>
      </c>
      <c r="D66" s="2">
        <v>-232</v>
      </c>
      <c r="E66" s="2">
        <v>0</v>
      </c>
      <c r="F66" s="2"/>
      <c r="G66" s="2">
        <v>-1166</v>
      </c>
      <c r="H66" s="2">
        <v>-2040</v>
      </c>
      <c r="I66" s="2">
        <v>874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-12172</v>
      </c>
      <c r="H67" s="2">
        <v>-8638.5</v>
      </c>
      <c r="I67" s="2">
        <v>-3533.5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-7.5</v>
      </c>
      <c r="H68" s="2">
        <v>-110</v>
      </c>
      <c r="I68" s="2">
        <v>102.5</v>
      </c>
    </row>
    <row r="69" spans="1:9" x14ac:dyDescent="0.25">
      <c r="A69">
        <v>5615</v>
      </c>
      <c r="B69" t="s">
        <v>70</v>
      </c>
      <c r="C69" s="2">
        <v>-4416.25</v>
      </c>
      <c r="D69" s="2">
        <v>-4414</v>
      </c>
      <c r="E69" s="2">
        <v>-2.25</v>
      </c>
      <c r="F69" s="2"/>
      <c r="G69" s="2">
        <v>-22043</v>
      </c>
      <c r="H69" s="2">
        <v>-30966</v>
      </c>
      <c r="I69" s="2">
        <v>8923</v>
      </c>
    </row>
    <row r="70" spans="1:9" x14ac:dyDescent="0.25">
      <c r="A70">
        <v>5616</v>
      </c>
      <c r="B70" t="s">
        <v>71</v>
      </c>
      <c r="C70" s="2">
        <v>0</v>
      </c>
      <c r="D70" s="2">
        <v>-805</v>
      </c>
      <c r="E70" s="2">
        <v>805</v>
      </c>
      <c r="F70" s="2"/>
      <c r="G70" s="2">
        <v>-2315</v>
      </c>
      <c r="H70" s="2">
        <v>-1465</v>
      </c>
      <c r="I70" s="2">
        <v>-850</v>
      </c>
    </row>
    <row r="71" spans="1:9" x14ac:dyDescent="0.25">
      <c r="A71">
        <v>5619</v>
      </c>
      <c r="B71" t="s">
        <v>72</v>
      </c>
      <c r="C71" s="2">
        <v>-175</v>
      </c>
      <c r="D71" s="2">
        <v>-236</v>
      </c>
      <c r="E71" s="2">
        <v>61</v>
      </c>
      <c r="F71" s="2"/>
      <c r="G71" s="2">
        <v>-2694.56</v>
      </c>
      <c r="H71" s="2">
        <v>-10960.059999999998</v>
      </c>
      <c r="I71" s="2">
        <v>8265.4999999999982</v>
      </c>
    </row>
    <row r="72" spans="1:9" x14ac:dyDescent="0.25">
      <c r="A72">
        <v>5690</v>
      </c>
      <c r="B72" t="s">
        <v>73</v>
      </c>
      <c r="C72" s="2">
        <v>-239</v>
      </c>
      <c r="D72" s="2">
        <v>-187.76000000000002</v>
      </c>
      <c r="E72" s="2">
        <v>-51.239999999999981</v>
      </c>
      <c r="F72" s="2"/>
      <c r="G72" s="2">
        <v>-1137.99</v>
      </c>
      <c r="H72" s="2">
        <v>-495</v>
      </c>
      <c r="I72" s="2">
        <v>-642.99</v>
      </c>
    </row>
    <row r="73" spans="1:9" x14ac:dyDescent="0.25">
      <c r="A73">
        <v>5800</v>
      </c>
      <c r="B73" t="s">
        <v>74</v>
      </c>
      <c r="C73" s="2">
        <v>0</v>
      </c>
      <c r="D73" s="2">
        <v>-1246</v>
      </c>
      <c r="E73" s="2">
        <v>1246</v>
      </c>
      <c r="F73" s="2"/>
      <c r="G73" s="2">
        <v>-1246</v>
      </c>
      <c r="H73" s="2">
        <v>-22210</v>
      </c>
      <c r="I73" s="2">
        <v>20964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-3635</v>
      </c>
      <c r="D75" s="2">
        <v>0</v>
      </c>
      <c r="E75" s="2">
        <v>-3635</v>
      </c>
      <c r="F75" s="2"/>
      <c r="G75" s="2">
        <v>-4410.25</v>
      </c>
      <c r="H75" s="2">
        <v>0</v>
      </c>
      <c r="I75" s="2">
        <v>-4410.25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-20625</v>
      </c>
      <c r="H77" s="2">
        <v>-87979.16</v>
      </c>
      <c r="I77" s="2">
        <v>67354.16</v>
      </c>
    </row>
    <row r="78" spans="1:9" x14ac:dyDescent="0.25">
      <c r="A78">
        <v>6030</v>
      </c>
      <c r="B78" t="s">
        <v>79</v>
      </c>
      <c r="C78" s="2">
        <v>-5240</v>
      </c>
      <c r="D78" s="2">
        <v>-4063</v>
      </c>
      <c r="E78" s="2">
        <v>-1177</v>
      </c>
      <c r="F78" s="2"/>
      <c r="G78" s="2">
        <v>-33196.520000000004</v>
      </c>
      <c r="H78" s="2">
        <v>-11733.69</v>
      </c>
      <c r="I78" s="2">
        <v>-21462.83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-196</v>
      </c>
      <c r="H83" s="2">
        <v>-1092</v>
      </c>
      <c r="I83" s="2">
        <v>896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-2630.65</v>
      </c>
      <c r="H86" s="2">
        <v>0</v>
      </c>
      <c r="I86" s="2">
        <v>-2630.65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-893</v>
      </c>
      <c r="I87" s="2">
        <v>893</v>
      </c>
    </row>
    <row r="88" spans="1:9" x14ac:dyDescent="0.25">
      <c r="A88">
        <v>6212</v>
      </c>
      <c r="B88" t="s">
        <v>89</v>
      </c>
      <c r="C88" s="2">
        <v>-984.13</v>
      </c>
      <c r="D88" s="2">
        <v>-1388.33</v>
      </c>
      <c r="E88" s="2">
        <v>404.19999999999993</v>
      </c>
      <c r="F88" s="2"/>
      <c r="G88" s="2">
        <v>-5433.59</v>
      </c>
      <c r="H88" s="2">
        <v>-8341.61</v>
      </c>
      <c r="I88" s="2">
        <v>2908.0200000000004</v>
      </c>
    </row>
    <row r="89" spans="1:9" x14ac:dyDescent="0.25">
      <c r="A89">
        <v>6230</v>
      </c>
      <c r="B89" t="s">
        <v>90</v>
      </c>
      <c r="C89" s="2">
        <v>0</v>
      </c>
      <c r="D89" s="2">
        <v>-1076.67</v>
      </c>
      <c r="E89" s="2">
        <v>1076.67</v>
      </c>
      <c r="F89" s="2"/>
      <c r="G89" s="2">
        <v>1484.7299999999996</v>
      </c>
      <c r="H89" s="2">
        <v>-7956.62</v>
      </c>
      <c r="I89" s="2">
        <v>9441.3499999999985</v>
      </c>
    </row>
    <row r="90" spans="1:9" x14ac:dyDescent="0.25">
      <c r="A90">
        <v>6231</v>
      </c>
      <c r="B90" t="s">
        <v>91</v>
      </c>
      <c r="C90" s="2">
        <v>0</v>
      </c>
      <c r="D90" s="2">
        <v>-3264</v>
      </c>
      <c r="E90" s="2">
        <v>3264</v>
      </c>
      <c r="F90" s="2"/>
      <c r="G90" s="2">
        <v>-12787.66</v>
      </c>
      <c r="H90" s="2">
        <v>0</v>
      </c>
      <c r="I90" s="2">
        <v>-12787.66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-524</v>
      </c>
      <c r="H91" s="2">
        <v>-105</v>
      </c>
      <c r="I91" s="2">
        <v>-419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-3000</v>
      </c>
      <c r="E94" s="2">
        <v>3000</v>
      </c>
      <c r="F94" s="2"/>
      <c r="G94" s="2">
        <v>-8800</v>
      </c>
      <c r="H94" s="2">
        <v>0</v>
      </c>
      <c r="I94" s="2">
        <v>-8800</v>
      </c>
    </row>
    <row r="95" spans="1:9" x14ac:dyDescent="0.25">
      <c r="A95">
        <v>6370</v>
      </c>
      <c r="B95" t="s">
        <v>96</v>
      </c>
      <c r="C95" s="2">
        <v>-9611</v>
      </c>
      <c r="D95" s="2">
        <v>16579</v>
      </c>
      <c r="E95" s="2">
        <v>-26190</v>
      </c>
      <c r="F95" s="2"/>
      <c r="G95" s="2">
        <v>-24726</v>
      </c>
      <c r="H95" s="2">
        <v>-14360</v>
      </c>
      <c r="I95" s="2">
        <v>-10366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-26008</v>
      </c>
      <c r="I98" s="2">
        <v>26008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-54.24</v>
      </c>
      <c r="H101" s="2">
        <v>-700</v>
      </c>
      <c r="I101" s="2">
        <v>645.76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-400</v>
      </c>
      <c r="D103" s="2">
        <v>0</v>
      </c>
      <c r="E103" s="2">
        <v>-400</v>
      </c>
      <c r="F103" s="2"/>
      <c r="G103" s="2">
        <v>-400</v>
      </c>
      <c r="H103" s="2">
        <v>0</v>
      </c>
      <c r="I103" s="2">
        <v>-400</v>
      </c>
    </row>
    <row r="104" spans="1:9" x14ac:dyDescent="0.25">
      <c r="A104">
        <v>6790</v>
      </c>
      <c r="B104" t="s">
        <v>105</v>
      </c>
      <c r="C104" s="2">
        <v>-44960</v>
      </c>
      <c r="D104" s="2">
        <v>-40280</v>
      </c>
      <c r="E104" s="2">
        <v>-4680</v>
      </c>
      <c r="F104" s="2"/>
      <c r="G104" s="2">
        <v>-203520</v>
      </c>
      <c r="H104" s="2">
        <v>-153640</v>
      </c>
      <c r="I104" s="2">
        <v>-49880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-388874</v>
      </c>
      <c r="I106" s="2">
        <v>388874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-2325</v>
      </c>
      <c r="D114" s="2">
        <v>-3100</v>
      </c>
      <c r="E114" s="2">
        <v>775</v>
      </c>
      <c r="F114" s="2"/>
      <c r="G114" s="2">
        <v>-5425</v>
      </c>
      <c r="H114" s="2">
        <v>0</v>
      </c>
      <c r="I114" s="2">
        <v>-5425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-517498.12</v>
      </c>
      <c r="D116" s="2">
        <f>SUM(D43:D115)</f>
        <v>-549507.06000000006</v>
      </c>
      <c r="E116" s="2">
        <f>SUM(E43:E115)</f>
        <v>32008.940000000002</v>
      </c>
      <c r="F116" s="2"/>
      <c r="G116" s="2">
        <f>SUM(G43:G115)</f>
        <v>-2493186.9300000006</v>
      </c>
      <c r="H116" s="2">
        <f>SUM(H43:H115)</f>
        <v>-2044690.69</v>
      </c>
      <c r="I116" s="2">
        <f>SUM(I43:I115)</f>
        <v>-448496.24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-42570</v>
      </c>
      <c r="D120" s="2">
        <v>-134371</v>
      </c>
      <c r="E120" s="2">
        <v>91801</v>
      </c>
      <c r="F120" s="2"/>
      <c r="G120" s="2">
        <v>-593305</v>
      </c>
      <c r="H120" s="2">
        <v>-532698.18999999994</v>
      </c>
      <c r="I120" s="2">
        <v>-60606.810000000056</v>
      </c>
    </row>
    <row r="121" spans="1:9" x14ac:dyDescent="0.25">
      <c r="A121">
        <v>7011</v>
      </c>
      <c r="B121" t="s">
        <v>120</v>
      </c>
      <c r="C121" s="2">
        <v>-17211.900000000001</v>
      </c>
      <c r="D121" s="2">
        <v>-22906.2</v>
      </c>
      <c r="E121" s="2">
        <v>5694.2999999999993</v>
      </c>
      <c r="F121" s="2"/>
      <c r="G121" s="2">
        <v>-143701.75999999998</v>
      </c>
      <c r="H121" s="2">
        <v>-98258.25</v>
      </c>
      <c r="I121" s="2">
        <v>-45443.50999999998</v>
      </c>
    </row>
    <row r="122" spans="1:9" x14ac:dyDescent="0.25">
      <c r="A122">
        <v>7012</v>
      </c>
      <c r="B122" t="s">
        <v>121</v>
      </c>
      <c r="C122" s="2">
        <v>-140432.09</v>
      </c>
      <c r="D122" s="2">
        <v>-115887.71</v>
      </c>
      <c r="E122" s="2">
        <v>-24544.37999999999</v>
      </c>
      <c r="F122" s="2"/>
      <c r="G122" s="2">
        <v>-691997.02999999991</v>
      </c>
      <c r="H122" s="2">
        <v>-401386.27</v>
      </c>
      <c r="I122" s="2">
        <v>-290610.75999999989</v>
      </c>
    </row>
    <row r="123" spans="1:9" x14ac:dyDescent="0.25">
      <c r="A123">
        <v>7013</v>
      </c>
      <c r="B123" t="s">
        <v>122</v>
      </c>
      <c r="C123" s="2">
        <v>-8302.0499999999993</v>
      </c>
      <c r="D123" s="2">
        <v>-11998.7</v>
      </c>
      <c r="E123" s="2">
        <v>3696.6500000000015</v>
      </c>
      <c r="F123" s="2"/>
      <c r="G123" s="2">
        <v>-48555.25</v>
      </c>
      <c r="H123" s="2">
        <v>-44850.39</v>
      </c>
      <c r="I123" s="2">
        <v>-3704.8600000000006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-15748.61</v>
      </c>
      <c r="D125" s="2">
        <v>0</v>
      </c>
      <c r="E125" s="2">
        <v>-15748.61</v>
      </c>
      <c r="F125" s="2"/>
      <c r="G125" s="2">
        <v>-28830.05</v>
      </c>
      <c r="H125" s="2">
        <v>-17476.43</v>
      </c>
      <c r="I125" s="2">
        <v>-11353.619999999999</v>
      </c>
    </row>
    <row r="126" spans="1:9" x14ac:dyDescent="0.25">
      <c r="A126">
        <v>7081</v>
      </c>
      <c r="B126" t="s">
        <v>125</v>
      </c>
      <c r="C126" s="2">
        <v>-1244.1500000000001</v>
      </c>
      <c r="D126" s="2">
        <v>-290.88</v>
      </c>
      <c r="E126" s="2">
        <v>-953.2700000000001</v>
      </c>
      <c r="F126" s="2"/>
      <c r="G126" s="2">
        <v>-6253.17</v>
      </c>
      <c r="H126" s="2">
        <v>-18532.449999999997</v>
      </c>
      <c r="I126" s="2">
        <v>12279.279999999997</v>
      </c>
    </row>
    <row r="127" spans="1:9" x14ac:dyDescent="0.25">
      <c r="A127">
        <v>7082</v>
      </c>
      <c r="B127" t="s">
        <v>126</v>
      </c>
      <c r="C127" s="2">
        <v>-2214.6</v>
      </c>
      <c r="D127" s="2">
        <v>-5891.16</v>
      </c>
      <c r="E127" s="2">
        <v>3676.56</v>
      </c>
      <c r="F127" s="2"/>
      <c r="G127" s="2">
        <v>-9630.9599999999991</v>
      </c>
      <c r="H127" s="2">
        <v>-8366.659999999998</v>
      </c>
      <c r="I127" s="2">
        <v>-1264.3000000000011</v>
      </c>
    </row>
    <row r="128" spans="1:9" x14ac:dyDescent="0.25">
      <c r="A128">
        <v>7083</v>
      </c>
      <c r="B128" t="s">
        <v>127</v>
      </c>
      <c r="C128" s="2">
        <v>-5108.3999999999996</v>
      </c>
      <c r="D128" s="2">
        <v>-16124.52</v>
      </c>
      <c r="E128" s="2">
        <v>11016.12</v>
      </c>
      <c r="F128" s="2"/>
      <c r="G128" s="2">
        <v>-75230.399999999994</v>
      </c>
      <c r="H128" s="2">
        <v>-63683.780000000006</v>
      </c>
      <c r="I128" s="2">
        <v>-11546.619999999988</v>
      </c>
    </row>
    <row r="129" spans="1:9" x14ac:dyDescent="0.25">
      <c r="A129">
        <v>7090</v>
      </c>
      <c r="B129" t="s">
        <v>128</v>
      </c>
      <c r="C129" s="2">
        <v>-24273.599999999999</v>
      </c>
      <c r="D129" s="2">
        <v>-67.599999999999994</v>
      </c>
      <c r="E129" s="2">
        <v>-24206</v>
      </c>
      <c r="F129" s="2"/>
      <c r="G129" s="2">
        <v>106.43000000000029</v>
      </c>
      <c r="H129" s="2">
        <v>17360.240000000002</v>
      </c>
      <c r="I129" s="2">
        <v>-17253.810000000001</v>
      </c>
    </row>
    <row r="130" spans="1:9" x14ac:dyDescent="0.25">
      <c r="A130">
        <v>7210</v>
      </c>
      <c r="B130" t="s">
        <v>129</v>
      </c>
      <c r="C130" s="2">
        <v>-34155.4</v>
      </c>
      <c r="D130" s="2">
        <v>-39378.92</v>
      </c>
      <c r="E130" s="2">
        <v>5223.5199999999968</v>
      </c>
      <c r="F130" s="2"/>
      <c r="G130" s="2">
        <v>-266397.3</v>
      </c>
      <c r="H130" s="2">
        <v>-39194.25</v>
      </c>
      <c r="I130" s="2">
        <v>-227203.05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-7753.76</v>
      </c>
      <c r="H132" s="2">
        <v>0</v>
      </c>
      <c r="I132" s="2">
        <v>-7753.76</v>
      </c>
    </row>
    <row r="133" spans="1:9" x14ac:dyDescent="0.25">
      <c r="A133">
        <v>7285</v>
      </c>
      <c r="B133" t="s">
        <v>132</v>
      </c>
      <c r="C133" s="2">
        <v>0</v>
      </c>
      <c r="D133" s="2">
        <v>-51884.93</v>
      </c>
      <c r="E133" s="2">
        <v>51884.93</v>
      </c>
      <c r="F133" s="2"/>
      <c r="G133" s="2">
        <v>-92590.93</v>
      </c>
      <c r="H133" s="2">
        <v>-11440</v>
      </c>
      <c r="I133" s="2">
        <v>-81150.929999999993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60</v>
      </c>
      <c r="H135" s="2">
        <v>0</v>
      </c>
      <c r="I135" s="2">
        <v>60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-191.29000000000002</v>
      </c>
      <c r="H137" s="2">
        <v>0</v>
      </c>
      <c r="I137" s="2">
        <v>-191.29000000000002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-17160.689999999999</v>
      </c>
      <c r="D142" s="2">
        <v>-16888.73</v>
      </c>
      <c r="E142" s="2">
        <v>-271.95999999999913</v>
      </c>
      <c r="F142" s="2"/>
      <c r="G142" s="2">
        <v>-90976.39</v>
      </c>
      <c r="H142" s="2">
        <v>-44787.199999999997</v>
      </c>
      <c r="I142" s="2">
        <v>-46189.19</v>
      </c>
    </row>
    <row r="143" spans="1:9" x14ac:dyDescent="0.25">
      <c r="A143">
        <v>7510</v>
      </c>
      <c r="B143" t="s">
        <v>142</v>
      </c>
      <c r="C143" s="2">
        <v>-83887.42</v>
      </c>
      <c r="D143" s="2">
        <v>-125282.26000000001</v>
      </c>
      <c r="E143" s="2">
        <v>41394.840000000011</v>
      </c>
      <c r="F143" s="2"/>
      <c r="G143" s="2">
        <v>-617166.1</v>
      </c>
      <c r="H143" s="2">
        <v>-388315.66</v>
      </c>
      <c r="I143" s="2">
        <v>-228850.44</v>
      </c>
    </row>
    <row r="144" spans="1:9" x14ac:dyDescent="0.25">
      <c r="A144">
        <v>7519</v>
      </c>
      <c r="B144" t="s">
        <v>143</v>
      </c>
      <c r="C144" s="2">
        <v>-7626.75</v>
      </c>
      <c r="D144" s="2">
        <v>-21.23</v>
      </c>
      <c r="E144" s="2">
        <v>-7605.52</v>
      </c>
      <c r="F144" s="2"/>
      <c r="G144" s="2">
        <v>33.500000000000909</v>
      </c>
      <c r="H144" s="2">
        <v>5454.19</v>
      </c>
      <c r="I144" s="2">
        <v>-5420.6899999999987</v>
      </c>
    </row>
    <row r="145" spans="1:9" x14ac:dyDescent="0.25">
      <c r="A145">
        <v>7533</v>
      </c>
      <c r="B145" t="s">
        <v>144</v>
      </c>
      <c r="C145" s="2">
        <v>-4163.1899999999996</v>
      </c>
      <c r="D145" s="2">
        <v>-4097.2</v>
      </c>
      <c r="E145" s="2">
        <v>-65.989999999999782</v>
      </c>
      <c r="F145" s="2"/>
      <c r="G145" s="2">
        <v>-22070.890000000003</v>
      </c>
      <c r="H145" s="2">
        <v>-8259.16</v>
      </c>
      <c r="I145" s="2">
        <v>-13811.730000000003</v>
      </c>
    </row>
    <row r="146" spans="1:9" x14ac:dyDescent="0.25">
      <c r="A146">
        <v>7570</v>
      </c>
      <c r="B146" t="s">
        <v>145</v>
      </c>
      <c r="C146" s="2">
        <v>-1424.03</v>
      </c>
      <c r="D146" s="2">
        <v>-1447.35</v>
      </c>
      <c r="E146" s="2">
        <v>23.319999999999936</v>
      </c>
      <c r="F146" s="2"/>
      <c r="G146" s="2">
        <v>-6787.04</v>
      </c>
      <c r="H146" s="2">
        <v>0</v>
      </c>
      <c r="I146" s="2">
        <v>-6787.04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-3750</v>
      </c>
      <c r="E148" s="2">
        <v>3750</v>
      </c>
      <c r="F148" s="2"/>
      <c r="G148" s="2">
        <v>-12750</v>
      </c>
      <c r="H148" s="2">
        <v>-20250</v>
      </c>
      <c r="I148" s="2">
        <v>7500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-1100.8400000000001</v>
      </c>
      <c r="E152" s="2">
        <v>1100.8400000000001</v>
      </c>
      <c r="F152" s="2"/>
      <c r="G152" s="2">
        <v>-13048.79</v>
      </c>
      <c r="H152" s="2">
        <v>-1274.33</v>
      </c>
      <c r="I152" s="2">
        <v>-11774.460000000001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-500</v>
      </c>
      <c r="D154" s="2">
        <v>0</v>
      </c>
      <c r="E154" s="2">
        <v>-500</v>
      </c>
      <c r="F154" s="2"/>
      <c r="G154" s="2">
        <v>-500</v>
      </c>
      <c r="H154" s="2">
        <v>0</v>
      </c>
      <c r="I154" s="2">
        <v>-500</v>
      </c>
    </row>
    <row r="155" spans="1:9" x14ac:dyDescent="0.25">
      <c r="B155" t="s">
        <v>154</v>
      </c>
      <c r="C155" s="2">
        <f>SUM(C120:C154)</f>
        <v>-406022.88</v>
      </c>
      <c r="D155" s="2">
        <f>SUM(D120:D154)</f>
        <v>-551389.22999999986</v>
      </c>
      <c r="E155" s="2">
        <f>SUM(E120:E154)</f>
        <v>145366.35000000003</v>
      </c>
      <c r="F155" s="2"/>
      <c r="G155" s="2">
        <f>SUM(G120:G154)</f>
        <v>-2727536.18</v>
      </c>
      <c r="H155" s="2">
        <f>SUM(H120:H154)</f>
        <v>-1675958.5899999996</v>
      </c>
      <c r="I155" s="2">
        <f>SUM(I120:I154)</f>
        <v>-1051577.5899999999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-4.1900000000000004</v>
      </c>
      <c r="D169" s="2">
        <v>-6.8</v>
      </c>
      <c r="E169" s="2">
        <v>2.6099999999999994</v>
      </c>
      <c r="F169" s="2"/>
      <c r="G169" s="2">
        <v>-29.310000000000002</v>
      </c>
      <c r="H169" s="2">
        <v>-144.03</v>
      </c>
      <c r="I169" s="2">
        <v>114.72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-4.1900000000000004</v>
      </c>
      <c r="D172" s="2">
        <f>SUM(D167:D171)</f>
        <v>-6.8</v>
      </c>
      <c r="E172" s="2">
        <f>SUM(E167:E171)</f>
        <v>2.6099999999999994</v>
      </c>
      <c r="F172" s="2"/>
      <c r="G172" s="2">
        <f>SUM(G167:G171)</f>
        <v>-29.310000000000002</v>
      </c>
      <c r="H172" s="2">
        <f>SUM(H167:H171)</f>
        <v>-144.03</v>
      </c>
      <c r="I172" s="2">
        <f>SUM(I167:I171)</f>
        <v>114.72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-923525.19</v>
      </c>
      <c r="D180" s="2">
        <f>SUM(D116+D155+D163+D172+D178)</f>
        <v>-1100903.0900000001</v>
      </c>
      <c r="E180" s="2">
        <f>SUM(E116+E155+E163+E172+E178)</f>
        <v>177377.90000000002</v>
      </c>
      <c r="F180" s="2"/>
      <c r="G180" s="2">
        <f>SUM(G116+G155+G163+G172+G178)</f>
        <v>-5220752.4200000009</v>
      </c>
      <c r="H180" s="2">
        <f>SUM(H116+H155+H163+H172+H178)</f>
        <v>-3720793.3099999991</v>
      </c>
      <c r="I180" s="2">
        <f>SUM(I116+I155+I163+I172+I178)</f>
        <v>-1499959.1099999999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200789.01</v>
      </c>
      <c r="D182" s="2">
        <f>D40+D180</f>
        <v>-93705.110000000102</v>
      </c>
      <c r="E182" s="2">
        <f>E40+E180</f>
        <v>294494.12</v>
      </c>
      <c r="F182" s="2"/>
      <c r="G182" s="2">
        <f>G40+G180</f>
        <v>-131955.12000000104</v>
      </c>
      <c r="H182" s="2">
        <f>H40+H180</f>
        <v>131546.39000000106</v>
      </c>
      <c r="I182" s="2">
        <f>I40+I180</f>
        <v>-263501.51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F772-F80E-4C79-958B-EC100C219186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21.57031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185</v>
      </c>
      <c r="D1" t="s">
        <v>186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348763.1</v>
      </c>
      <c r="I24" s="2">
        <v>-348763.1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2.21</v>
      </c>
      <c r="I28" s="2">
        <v>-2.21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348765.31</v>
      </c>
      <c r="I33" s="2">
        <f>SUM(I8:I32)</f>
        <v>-348765.31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348765.31</v>
      </c>
      <c r="I40" s="2">
        <f>I33+I38</f>
        <v>-348765.31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-87361.65</v>
      </c>
      <c r="I43" s="2">
        <v>87361.65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-918</v>
      </c>
      <c r="I53" s="2">
        <v>918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-612.5</v>
      </c>
      <c r="I56" s="2">
        <v>612.5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-145.9</v>
      </c>
      <c r="I72" s="2">
        <v>145.9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678</v>
      </c>
      <c r="I73" s="2">
        <v>-678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-6041.68</v>
      </c>
      <c r="I77" s="2">
        <v>6041.68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-358</v>
      </c>
      <c r="I83" s="2">
        <v>358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-528.75</v>
      </c>
      <c r="I88" s="2">
        <v>528.75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-18615</v>
      </c>
      <c r="I89" s="2">
        <v>18615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-32</v>
      </c>
      <c r="I92" s="2">
        <v>32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-480</v>
      </c>
      <c r="I95" s="2">
        <v>480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-14000</v>
      </c>
      <c r="I104" s="2">
        <v>14000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-128415.47999999998</v>
      </c>
      <c r="I116" s="2">
        <f>SUM(I43:I115)</f>
        <v>128415.47999999998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-28569.739999999998</v>
      </c>
      <c r="I120" s="2">
        <v>28569.739999999998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-130192.79999999999</v>
      </c>
      <c r="I122" s="2">
        <v>130192.79999999999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-3096</v>
      </c>
      <c r="I127" s="2">
        <v>3096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-3428.37</v>
      </c>
      <c r="I128" s="2">
        <v>3428.37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14976</v>
      </c>
      <c r="I129" s="2">
        <v>-14976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-14400</v>
      </c>
      <c r="I130" s="2">
        <v>14400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-7800</v>
      </c>
      <c r="I133" s="2">
        <v>7800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-7691.4</v>
      </c>
      <c r="I142" s="2">
        <v>7691.4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-54089.459999999992</v>
      </c>
      <c r="I143" s="2">
        <v>54089.459999999992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4705.47</v>
      </c>
      <c r="I144" s="2">
        <v>-4705.47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-1865.93</v>
      </c>
      <c r="I145" s="2">
        <v>1865.93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-9000</v>
      </c>
      <c r="I148" s="2">
        <v>9000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-240452.22999999995</v>
      </c>
      <c r="I155" s="2">
        <f>SUM(I120:I154)</f>
        <v>240452.22999999995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-368867.70999999996</v>
      </c>
      <c r="I180" s="2">
        <f>SUM(I116+I155+I163+I172+I178)</f>
        <v>368867.70999999996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-20102.399999999965</v>
      </c>
      <c r="I182" s="2">
        <f>I40+I180</f>
        <v>20102.399999999965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27</vt:i4>
      </vt:variant>
    </vt:vector>
  </HeadingPairs>
  <TitlesOfParts>
    <vt:vector size="27" baseType="lpstr">
      <vt:lpstr>1001</vt:lpstr>
      <vt:lpstr>1002</vt:lpstr>
      <vt:lpstr>1002 B</vt:lpstr>
      <vt:lpstr>1003</vt:lpstr>
      <vt:lpstr>1005</vt:lpstr>
      <vt:lpstr>1005 B</vt:lpstr>
      <vt:lpstr>1005 E</vt:lpstr>
      <vt:lpstr>1005 F</vt:lpstr>
      <vt:lpstr>1005 G</vt:lpstr>
      <vt:lpstr>1005 K</vt:lpstr>
      <vt:lpstr>1005 S</vt:lpstr>
      <vt:lpstr>1007</vt:lpstr>
      <vt:lpstr>1007 A</vt:lpstr>
      <vt:lpstr>1007 B</vt:lpstr>
      <vt:lpstr>1007 E</vt:lpstr>
      <vt:lpstr>1011</vt:lpstr>
      <vt:lpstr>1013</vt:lpstr>
      <vt:lpstr>1014</vt:lpstr>
      <vt:lpstr>1016</vt:lpstr>
      <vt:lpstr>1017</vt:lpstr>
      <vt:lpstr>1020</vt:lpstr>
      <vt:lpstr>1023</vt:lpstr>
      <vt:lpstr>1030</vt:lpstr>
      <vt:lpstr>1031</vt:lpstr>
      <vt:lpstr>1032</vt:lpstr>
      <vt:lpstr>1034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Strasser</dc:creator>
  <cp:lastModifiedBy>Jakob Strasser</cp:lastModifiedBy>
  <dcterms:created xsi:type="dcterms:W3CDTF">2018-11-01T12:40:15Z</dcterms:created>
  <dcterms:modified xsi:type="dcterms:W3CDTF">2018-11-01T12:41:27Z</dcterms:modified>
</cp:coreProperties>
</file>