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MMoto\NHH\TECH4\L06_IP_ii\"/>
    </mc:Choice>
  </mc:AlternateContent>
  <xr:revisionPtr revIDLastSave="0" documentId="13_ncr:1_{0DB83165-AB22-4AF0-99CF-D2967209D0C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&amp;T" sheetId="1" r:id="rId1"/>
  </sheets>
  <definedNames>
    <definedName name="AvailableSupply">'P&amp;T'!$K$12:$K$14</definedName>
    <definedName name="Demand">'P&amp;T'!$D$17:$G$17</definedName>
    <definedName name="sencount" hidden="1">3</definedName>
    <definedName name="ShipmentQuantity">'P&amp;T'!$D$12:$G$14</definedName>
    <definedName name="solver_adj" localSheetId="0" hidden="1">'P&amp;T'!$D$12:$G$14,'P&amp;T'!$J$12:$J$14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'P&amp;T'!$D$15:$G$15</definedName>
    <definedName name="solver_lhs2" localSheetId="0" hidden="1">'P&amp;T'!$H$12:$H$14</definedName>
    <definedName name="solver_lhs3" localSheetId="0" hidden="1">'P&amp;T'!$J$12:$J$14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'P&amp;T'!$K$17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hs1" localSheetId="0" hidden="1">Demand</definedName>
    <definedName name="solver_rhs2" localSheetId="0" hidden="1">AvailableSupply</definedName>
    <definedName name="solver_rhs3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Supply">'P&amp;T'!$K$12:$K$14</definedName>
    <definedName name="TotalCost">'P&amp;T'!$K$17</definedName>
    <definedName name="TotalReceived">'P&amp;T'!$D$15:$G$15</definedName>
    <definedName name="TotalShipped">'P&amp;T'!$H$12:$H$14</definedName>
    <definedName name="UnitCost">'P&amp;T'!$D$5:$G$7</definedName>
    <definedName name="UsedOrNot">'P&amp;T'!$J$12:$J$14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3" i="1"/>
  <c r="K14" i="1"/>
  <c r="K12" i="1"/>
  <c r="K7" i="1"/>
  <c r="K6" i="1"/>
  <c r="K5" i="1"/>
  <c r="H13" i="1"/>
  <c r="H14" i="1"/>
  <c r="H12" i="1"/>
  <c r="E15" i="1"/>
  <c r="F15" i="1"/>
  <c r="G15" i="1"/>
  <c r="D15" i="1"/>
</calcChain>
</file>

<file path=xl/sharedStrings.xml><?xml version="1.0" encoding="utf-8"?>
<sst xmlns="http://schemas.openxmlformats.org/spreadsheetml/2006/main" count="59" uniqueCount="41">
  <si>
    <t>TotalShipped</t>
  </si>
  <si>
    <t>UnitCost</t>
  </si>
  <si>
    <t>Range Name</t>
  </si>
  <si>
    <t>Cells</t>
  </si>
  <si>
    <t>D17:G17</t>
  </si>
  <si>
    <t>D12:G14</t>
  </si>
  <si>
    <t>J12:J14</t>
  </si>
  <si>
    <t>J17</t>
  </si>
  <si>
    <t>D15:G15</t>
  </si>
  <si>
    <t>H12:H14</t>
  </si>
  <si>
    <t>D5:G7</t>
  </si>
  <si>
    <t>P&amp;T Co. Distribution Problem</t>
  </si>
  <si>
    <t>Sacramento</t>
  </si>
  <si>
    <t>Salt Lake City</t>
  </si>
  <si>
    <t>Rapid City</t>
  </si>
  <si>
    <t>Albuquerque</t>
  </si>
  <si>
    <t>Bellingham</t>
  </si>
  <si>
    <t>Eugene</t>
  </si>
  <si>
    <t>Albert Lea</t>
  </si>
  <si>
    <t>Unit Cost</t>
  </si>
  <si>
    <t>Total Shipped</t>
  </si>
  <si>
    <t>Total Received</t>
  </si>
  <si>
    <t>Shipment Quantity</t>
  </si>
  <si>
    <t>ShipmentQuantity</t>
  </si>
  <si>
    <t>TotalCost</t>
  </si>
  <si>
    <t>TotalReceived</t>
  </si>
  <si>
    <t>Destination (Warehouse)</t>
  </si>
  <si>
    <t>Supply</t>
  </si>
  <si>
    <t>Source</t>
  </si>
  <si>
    <t>(Cannery)</t>
  </si>
  <si>
    <t>Demand</t>
  </si>
  <si>
    <t>=</t>
  </si>
  <si>
    <t>Total Cost</t>
  </si>
  <si>
    <t>(Truckloads)</t>
  </si>
  <si>
    <t>Fixed cost</t>
  </si>
  <si>
    <t>Used?</t>
  </si>
  <si>
    <t>Maximum Supply</t>
  </si>
  <si>
    <t>Available supply</t>
  </si>
  <si>
    <t>UsedOrNot</t>
  </si>
  <si>
    <t>AvailableSupply</t>
  </si>
  <si>
    <t>K12:K14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</si>
</sst>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5">
    <font>
      <sz val="10"/>
      <name val="Geneva"/>
    </font>
    <font>
      <sz val="10"/>
      <name val="Geneva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65" fontId="2" fillId="5" borderId="7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6" xfId="0" applyFont="1" applyFill="1" applyBorder="1" applyAlignment="1"/>
    <xf numFmtId="0" fontId="2" fillId="6" borderId="3" xfId="0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"/>
  <sheetViews>
    <sheetView tabSelected="1" zoomScale="140" zoomScaleNormal="140" workbookViewId="0">
      <selection activeCell="L23" sqref="L23"/>
    </sheetView>
  </sheetViews>
  <sheetFormatPr defaultColWidth="10.7109375" defaultRowHeight="12.75"/>
  <cols>
    <col min="1" max="1" width="2.7109375" style="6" customWidth="1"/>
    <col min="2" max="2" width="10.140625" style="6" customWidth="1"/>
    <col min="3" max="3" width="12.7109375" style="6" bestFit="1" customWidth="1"/>
    <col min="4" max="4" width="12" style="6" customWidth="1"/>
    <col min="5" max="5" width="15.140625" style="6" customWidth="1"/>
    <col min="6" max="6" width="11.85546875" style="6" customWidth="1"/>
    <col min="7" max="7" width="13.28515625" style="6" customWidth="1"/>
    <col min="8" max="8" width="13" style="6" customWidth="1"/>
    <col min="9" max="9" width="2.7109375" style="6" customWidth="1"/>
    <col min="10" max="10" width="12.28515625" style="6" customWidth="1"/>
    <col min="11" max="11" width="17.7109375" style="6" customWidth="1"/>
    <col min="12" max="12" width="18.140625" style="6" customWidth="1"/>
    <col min="13" max="13" width="16.42578125" style="6" customWidth="1"/>
    <col min="14" max="14" width="9.42578125" style="6" customWidth="1"/>
    <col min="15" max="16384" width="10.7109375" style="6"/>
  </cols>
  <sheetData>
    <row r="1" spans="1:14" ht="18">
      <c r="A1" s="5" t="s">
        <v>11</v>
      </c>
    </row>
    <row r="2" spans="1:14" ht="13.5" thickBot="1"/>
    <row r="3" spans="1:14" ht="13.5" thickBot="1">
      <c r="B3" s="7" t="s">
        <v>19</v>
      </c>
      <c r="D3" s="8" t="s">
        <v>26</v>
      </c>
      <c r="E3" s="8"/>
      <c r="F3" s="8"/>
      <c r="G3" s="8"/>
      <c r="M3" s="9" t="s">
        <v>2</v>
      </c>
      <c r="N3" s="10" t="s">
        <v>3</v>
      </c>
    </row>
    <row r="4" spans="1:14">
      <c r="D4" s="6" t="s">
        <v>12</v>
      </c>
      <c r="E4" s="6" t="s">
        <v>13</v>
      </c>
      <c r="F4" s="6" t="s">
        <v>14</v>
      </c>
      <c r="G4" s="6" t="s">
        <v>15</v>
      </c>
      <c r="J4" s="24" t="s">
        <v>34</v>
      </c>
      <c r="K4" s="24" t="s">
        <v>36</v>
      </c>
      <c r="M4" s="1" t="s">
        <v>30</v>
      </c>
      <c r="N4" s="2" t="s">
        <v>4</v>
      </c>
    </row>
    <row r="5" spans="1:14">
      <c r="B5" s="6" t="s">
        <v>28</v>
      </c>
      <c r="C5" s="11" t="s">
        <v>16</v>
      </c>
      <c r="D5" s="12">
        <v>464</v>
      </c>
      <c r="E5" s="12">
        <v>513</v>
      </c>
      <c r="F5" s="12">
        <v>654</v>
      </c>
      <c r="G5" s="12">
        <v>867</v>
      </c>
      <c r="J5" s="13">
        <v>5000</v>
      </c>
      <c r="K5" s="13">
        <f>75*2</f>
        <v>150</v>
      </c>
      <c r="M5" s="1" t="s">
        <v>23</v>
      </c>
      <c r="N5" s="2" t="s">
        <v>5</v>
      </c>
    </row>
    <row r="6" spans="1:14">
      <c r="B6" s="6" t="s">
        <v>29</v>
      </c>
      <c r="C6" s="11" t="s">
        <v>17</v>
      </c>
      <c r="D6" s="12">
        <v>352</v>
      </c>
      <c r="E6" s="12">
        <v>416</v>
      </c>
      <c r="F6" s="12">
        <v>690</v>
      </c>
      <c r="G6" s="12">
        <v>791</v>
      </c>
      <c r="J6" s="13">
        <v>5000</v>
      </c>
      <c r="K6" s="13">
        <f>125*2</f>
        <v>250</v>
      </c>
      <c r="M6" s="1" t="s">
        <v>27</v>
      </c>
      <c r="N6" s="2" t="s">
        <v>6</v>
      </c>
    </row>
    <row r="7" spans="1:14">
      <c r="C7" s="11" t="s">
        <v>18</v>
      </c>
      <c r="D7" s="12">
        <v>995</v>
      </c>
      <c r="E7" s="12">
        <v>682</v>
      </c>
      <c r="F7" s="12">
        <v>388</v>
      </c>
      <c r="G7" s="12">
        <v>685</v>
      </c>
      <c r="J7" s="13">
        <v>5000</v>
      </c>
      <c r="K7" s="13">
        <f>100*2</f>
        <v>200</v>
      </c>
      <c r="M7" s="1" t="s">
        <v>24</v>
      </c>
      <c r="N7" s="2" t="s">
        <v>7</v>
      </c>
    </row>
    <row r="8" spans="1:14">
      <c r="M8" s="1" t="s">
        <v>25</v>
      </c>
      <c r="N8" s="2" t="s">
        <v>8</v>
      </c>
    </row>
    <row r="9" spans="1:14">
      <c r="B9" s="7"/>
      <c r="D9" s="8"/>
      <c r="E9" s="8"/>
      <c r="F9" s="8"/>
      <c r="G9" s="8"/>
      <c r="M9" s="1" t="s">
        <v>0</v>
      </c>
      <c r="N9" s="2" t="s">
        <v>9</v>
      </c>
    </row>
    <row r="10" spans="1:14" ht="13.5" thickBot="1">
      <c r="B10" s="7" t="s">
        <v>22</v>
      </c>
      <c r="D10" s="8" t="s">
        <v>26</v>
      </c>
      <c r="E10" s="8"/>
      <c r="F10" s="8"/>
      <c r="G10" s="8"/>
      <c r="M10" s="3" t="s">
        <v>1</v>
      </c>
      <c r="N10" s="4" t="s">
        <v>10</v>
      </c>
    </row>
    <row r="11" spans="1:14">
      <c r="B11" s="7" t="s">
        <v>33</v>
      </c>
      <c r="D11" s="6" t="s">
        <v>12</v>
      </c>
      <c r="E11" s="6" t="s">
        <v>13</v>
      </c>
      <c r="F11" s="6" t="s">
        <v>14</v>
      </c>
      <c r="G11" s="6" t="s">
        <v>15</v>
      </c>
      <c r="H11" s="6" t="s">
        <v>20</v>
      </c>
      <c r="J11" s="6" t="s">
        <v>35</v>
      </c>
      <c r="K11" s="6" t="s">
        <v>37</v>
      </c>
      <c r="M11" s="28" t="s">
        <v>38</v>
      </c>
      <c r="N11" s="26" t="s">
        <v>6</v>
      </c>
    </row>
    <row r="12" spans="1:14" ht="13.5" thickBot="1">
      <c r="B12" s="6" t="s">
        <v>28</v>
      </c>
      <c r="C12" s="11" t="s">
        <v>16</v>
      </c>
      <c r="D12" s="14">
        <v>0</v>
      </c>
      <c r="E12" s="15">
        <v>0</v>
      </c>
      <c r="F12" s="15">
        <v>70</v>
      </c>
      <c r="G12" s="16">
        <v>0</v>
      </c>
      <c r="H12" s="6">
        <f>SUM(D12:G12)</f>
        <v>70</v>
      </c>
      <c r="I12" s="6" t="s">
        <v>31</v>
      </c>
      <c r="J12" s="18">
        <v>1</v>
      </c>
      <c r="K12" s="25">
        <f>K5*J12</f>
        <v>150</v>
      </c>
      <c r="M12" s="29" t="s">
        <v>39</v>
      </c>
      <c r="N12" s="27" t="s">
        <v>40</v>
      </c>
    </row>
    <row r="13" spans="1:14">
      <c r="B13" s="6" t="s">
        <v>29</v>
      </c>
      <c r="C13" s="11" t="s">
        <v>17</v>
      </c>
      <c r="D13" s="17">
        <v>80</v>
      </c>
      <c r="E13" s="18">
        <v>65</v>
      </c>
      <c r="F13" s="18">
        <v>0</v>
      </c>
      <c r="G13" s="19">
        <v>85</v>
      </c>
      <c r="H13" s="6">
        <f>SUM(D13:G13)</f>
        <v>230</v>
      </c>
      <c r="I13" s="6" t="s">
        <v>31</v>
      </c>
      <c r="J13" s="18">
        <v>1</v>
      </c>
      <c r="K13" s="25">
        <f t="shared" ref="K13:K14" si="0">K6*J13</f>
        <v>250</v>
      </c>
    </row>
    <row r="14" spans="1:14">
      <c r="C14" s="11" t="s">
        <v>18</v>
      </c>
      <c r="D14" s="20">
        <v>0</v>
      </c>
      <c r="E14" s="21">
        <v>0</v>
      </c>
      <c r="F14" s="21">
        <v>0</v>
      </c>
      <c r="G14" s="22">
        <v>0</v>
      </c>
      <c r="H14" s="6">
        <f>SUM(D14:G14)</f>
        <v>0</v>
      </c>
      <c r="I14" s="6" t="s">
        <v>31</v>
      </c>
      <c r="J14" s="18">
        <v>0</v>
      </c>
      <c r="K14" s="25">
        <f t="shared" si="0"/>
        <v>0</v>
      </c>
    </row>
    <row r="15" spans="1:14">
      <c r="C15" s="11" t="s">
        <v>21</v>
      </c>
      <c r="D15" s="6">
        <f>SUM(D12:D14)</f>
        <v>80</v>
      </c>
      <c r="E15" s="6">
        <f>SUM(E12:E14)</f>
        <v>65</v>
      </c>
      <c r="F15" s="6">
        <f>SUM(F12:F14)</f>
        <v>70</v>
      </c>
      <c r="G15" s="6">
        <f>SUM(G12:G14)</f>
        <v>85</v>
      </c>
    </row>
    <row r="16" spans="1:14" ht="13.5" thickBot="1">
      <c r="C16" s="11"/>
      <c r="D16" s="6" t="s">
        <v>31</v>
      </c>
      <c r="E16" s="6" t="s">
        <v>31</v>
      </c>
      <c r="F16" s="6" t="s">
        <v>31</v>
      </c>
      <c r="G16" s="6" t="s">
        <v>31</v>
      </c>
      <c r="K16" s="6" t="s">
        <v>32</v>
      </c>
    </row>
    <row r="17" spans="3:11" ht="13.5" thickBot="1">
      <c r="C17" s="11" t="s">
        <v>30</v>
      </c>
      <c r="D17" s="13">
        <v>80</v>
      </c>
      <c r="E17" s="13">
        <v>65</v>
      </c>
      <c r="F17" s="13">
        <v>70</v>
      </c>
      <c r="G17" s="13">
        <v>85</v>
      </c>
      <c r="K17" s="23">
        <f>SUMPRODUCT(UnitCost,ShipmentQuantity)+SUMPRODUCT(J5:J7,J12:J14)</f>
        <v>178215</v>
      </c>
    </row>
  </sheetData>
  <phoneticPr fontId="0" type="noConversion"/>
  <printOptions headings="1" gridLines="1" gridLinesSet="0"/>
  <pageMargins left="0.75" right="0.75" top="1" bottom="1" header="0.5" footer="0.5"/>
  <pageSetup paperSize="0" scale="77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P&amp;T</vt:lpstr>
      <vt:lpstr>AvailableSupply</vt:lpstr>
      <vt:lpstr>Demand</vt:lpstr>
      <vt:lpstr>ShipmentQuantity</vt:lpstr>
      <vt:lpstr>Supply</vt:lpstr>
      <vt:lpstr>TotalCost</vt:lpstr>
      <vt:lpstr>TotalReceived</vt:lpstr>
      <vt:lpstr>TotalShipped</vt:lpstr>
      <vt:lpstr>UnitCost</vt:lpstr>
      <vt:lpstr>UsedOrNot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Mario Guajardo</cp:lastModifiedBy>
  <cp:lastPrinted>2003-11-24T23:11:05Z</cp:lastPrinted>
  <dcterms:created xsi:type="dcterms:W3CDTF">1998-11-06T17:56:37Z</dcterms:created>
  <dcterms:modified xsi:type="dcterms:W3CDTF">2025-09-03T11:23:27Z</dcterms:modified>
</cp:coreProperties>
</file>