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5640" windowHeight="1296"/>
  </bookViews>
  <sheets>
    <sheet name="Streckenabschnitte" sheetId="1" r:id="rId1"/>
    <sheet name="(2) Kaiserslautern - Kusel" sheetId="5" r:id="rId2"/>
    <sheet name="(5) Karlsruhe - Bergzabern" sheetId="8" r:id="rId3"/>
    <sheet name="(6) Landau - Pirmasens " sheetId="7" r:id="rId4"/>
    <sheet name="(7) Saarbrücken - Niedaltdorf" sheetId="9" r:id="rId5"/>
    <sheet name="(8) Saarbrücken - Pirmasens" sheetId="4" r:id="rId6"/>
    <sheet name="Umlauf_1" sheetId="2" r:id="rId7"/>
    <sheet name="Umlauf_TEST" sheetId="10" r:id="rId8"/>
    <sheet name="Abkürzungen" sheetId="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8" l="1"/>
  <c r="J6" i="8"/>
  <c r="J7" i="8"/>
  <c r="J8" i="8"/>
  <c r="J9" i="8"/>
  <c r="J10" i="8"/>
  <c r="J11" i="8"/>
  <c r="J12" i="8"/>
  <c r="J4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4" i="7"/>
  <c r="J5" i="9"/>
  <c r="J6" i="9"/>
  <c r="J7" i="9"/>
  <c r="J8" i="9"/>
  <c r="J9" i="9"/>
  <c r="J10" i="9"/>
  <c r="J11" i="9"/>
  <c r="J12" i="9"/>
  <c r="J13" i="9"/>
  <c r="J14" i="9"/>
  <c r="J4" i="9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4" i="4"/>
  <c r="B5" i="9"/>
  <c r="B6" i="9"/>
  <c r="B7" i="9"/>
  <c r="B8" i="9"/>
  <c r="B9" i="9"/>
  <c r="B10" i="9"/>
  <c r="B11" i="9"/>
  <c r="B12" i="9"/>
  <c r="B13" i="9"/>
  <c r="B14" i="9"/>
  <c r="B4" i="9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4" i="7"/>
  <c r="B5" i="8"/>
  <c r="B6" i="8"/>
  <c r="B7" i="8"/>
  <c r="B8" i="8"/>
  <c r="B9" i="8"/>
  <c r="B10" i="8"/>
  <c r="B11" i="8"/>
  <c r="B12" i="8"/>
  <c r="B4" i="8"/>
  <c r="H8" i="2" l="1"/>
  <c r="G8" i="2"/>
  <c r="G15" i="2"/>
  <c r="G7" i="2"/>
  <c r="G6" i="2"/>
  <c r="G3" i="2"/>
  <c r="G2" i="2"/>
</calcChain>
</file>

<file path=xl/sharedStrings.xml><?xml version="1.0" encoding="utf-8"?>
<sst xmlns="http://schemas.openxmlformats.org/spreadsheetml/2006/main" count="485" uniqueCount="153">
  <si>
    <t>Richtung
V = Vorwärts
R = Rückwärts</t>
  </si>
  <si>
    <t>V</t>
  </si>
  <si>
    <t>R</t>
  </si>
  <si>
    <t>Start</t>
  </si>
  <si>
    <t>Ende</t>
  </si>
  <si>
    <t>Kaisersl Hbf - Karlsruhe Hbf</t>
  </si>
  <si>
    <t>Kaisersl Hbf - Kusel</t>
  </si>
  <si>
    <t>Kaisersl Hbf - Lauterecken-Gru.</t>
  </si>
  <si>
    <t>Kaisersl Hbf - Pirmasens Hbf</t>
  </si>
  <si>
    <t>Karlsruhe Hbf - Bad Bergzabern</t>
  </si>
  <si>
    <t>Landau(Pfalz)Hbf - Pirmasens Hbf</t>
  </si>
  <si>
    <t>Saarbrücken Hbf - Niedaltdorf</t>
  </si>
  <si>
    <t>Saarbrücken Hbf - Pirmasens Hbf</t>
  </si>
  <si>
    <t>Kaiserslautern</t>
  </si>
  <si>
    <t>Karlsruhe</t>
  </si>
  <si>
    <t>Kusel</t>
  </si>
  <si>
    <t>Lauterecken</t>
  </si>
  <si>
    <t>Niedaltdorf</t>
  </si>
  <si>
    <t>Primasens</t>
  </si>
  <si>
    <t>Landau</t>
  </si>
  <si>
    <t>Saarbrücken</t>
  </si>
  <si>
    <t>Bad Berzabern</t>
  </si>
  <si>
    <t>Name der .txt</t>
  </si>
  <si>
    <t>Nr.</t>
  </si>
  <si>
    <t>RBZB</t>
  </si>
  <si>
    <t>Bad Bergzabern</t>
  </si>
  <si>
    <t>SPS</t>
  </si>
  <si>
    <t>SPSN</t>
  </si>
  <si>
    <t xml:space="preserve">Pirmasens </t>
  </si>
  <si>
    <t>Pirmasens Nord</t>
  </si>
  <si>
    <t>SKL</t>
  </si>
  <si>
    <t>Kaiserlautern</t>
  </si>
  <si>
    <t>SSH</t>
  </si>
  <si>
    <t>RK</t>
  </si>
  <si>
    <t>SKUS</t>
  </si>
  <si>
    <t>SNID</t>
  </si>
  <si>
    <t xml:space="preserve">SLKG </t>
  </si>
  <si>
    <t>Lauterecken-Grumbach</t>
  </si>
  <si>
    <t>RLA</t>
  </si>
  <si>
    <t>ab</t>
  </si>
  <si>
    <t>an</t>
  </si>
  <si>
    <t>Pirmasens</t>
  </si>
  <si>
    <t>Pimasens Abstellung</t>
  </si>
  <si>
    <t>Pirmasens Hbf</t>
  </si>
  <si>
    <t>x</t>
  </si>
  <si>
    <t>Standzeit (sek)</t>
  </si>
  <si>
    <t>Pirmasens Abstellung</t>
  </si>
  <si>
    <t>Höhmühlbach</t>
  </si>
  <si>
    <t>Dellfeld Ort</t>
  </si>
  <si>
    <t>Dellfeld</t>
  </si>
  <si>
    <t>Contwig</t>
  </si>
  <si>
    <t>Einöd (Saar)</t>
  </si>
  <si>
    <t>Bierbach</t>
  </si>
  <si>
    <t>Würzbach (Saar)</t>
  </si>
  <si>
    <t>Hassel (Saar)</t>
  </si>
  <si>
    <t>Rohrbach (Saar)</t>
  </si>
  <si>
    <t>Saarbrücken Ost</t>
  </si>
  <si>
    <t>Saarbrücken Hbf</t>
  </si>
  <si>
    <t>Thaleischweiler-Fröschen</t>
  </si>
  <si>
    <t>Rieschweiler</t>
  </si>
  <si>
    <t>Blieskastel-Lautzkirchen</t>
  </si>
  <si>
    <t>Haltestelle</t>
  </si>
  <si>
    <t>Gesamtstrecke</t>
  </si>
  <si>
    <t>Strecke zw. Bahnhöfen</t>
  </si>
  <si>
    <t>max V</t>
  </si>
  <si>
    <t>km/h</t>
  </si>
  <si>
    <t>Halte Nr.</t>
  </si>
  <si>
    <t>(V)orwärts</t>
  </si>
  <si>
    <t>(R)ückwärts</t>
  </si>
  <si>
    <t>Lennart</t>
  </si>
  <si>
    <t>Alex</t>
  </si>
  <si>
    <t>Regeln:</t>
  </si>
  <si>
    <t>Auswahl Umlauf: Umlauf mit den meisten Halten</t>
  </si>
  <si>
    <t>Fahrzeit und Standzeit in Sekunden</t>
  </si>
  <si>
    <t>Standzeit [Sekunden]</t>
  </si>
  <si>
    <t>Fahrzeit [Sekunden]</t>
  </si>
  <si>
    <t>Schritte zur Berechnung der Fahrzeit</t>
  </si>
  <si>
    <t>1.) Standzeit eintragen</t>
  </si>
  <si>
    <t>2.) Fahrzeit berechnen</t>
  </si>
  <si>
    <t>3.) Alle Wert hier eintragen</t>
  </si>
  <si>
    <t xml:space="preserve">Alle Haltestellen entfernen, die </t>
  </si>
  <si>
    <t>a.) nicht in den Streckendaten enthalten sind</t>
  </si>
  <si>
    <t>b.) nicht in den Fahrplänen enthalten sind</t>
  </si>
  <si>
    <t>Standzeit:</t>
  </si>
  <si>
    <t>a.) Wenn es keine Information gibt: Dann sind 30 Sekunden</t>
  </si>
  <si>
    <t>b:) Wenn es ein Kreuzungsbahnhof ist (2 Zeilen in Fahrplandaten), dann Differenz zwischen Ankunft und Abfahrt. Wenn das &lt; 1 Minute ist, dann wieder 30 Sekunden.</t>
  </si>
  <si>
    <t>=(G21-G20)*60*24</t>
  </si>
  <si>
    <t>Rammelsbach</t>
  </si>
  <si>
    <t>Altenglan</t>
  </si>
  <si>
    <t>Theisbergstegen</t>
  </si>
  <si>
    <t>Matzenbach</t>
  </si>
  <si>
    <t>Rehweiler</t>
  </si>
  <si>
    <t>Glan-Münchweiler</t>
  </si>
  <si>
    <t>Niedermohr</t>
  </si>
  <si>
    <t>Obermohr</t>
  </si>
  <si>
    <t>Steinwenden</t>
  </si>
  <si>
    <t>Miesenbach</t>
  </si>
  <si>
    <t>Ramstein</t>
  </si>
  <si>
    <t>Landstuhl</t>
  </si>
  <si>
    <t>Kindsbach</t>
  </si>
  <si>
    <t>Einsiedlerhof</t>
  </si>
  <si>
    <t>Vogelweh</t>
  </si>
  <si>
    <t>Kennelgarten</t>
  </si>
  <si>
    <t>Kaiserslautern Hbf.</t>
  </si>
  <si>
    <t>St. Ingbert</t>
  </si>
  <si>
    <t>Zweibrücken Hbf.</t>
  </si>
  <si>
    <t>Stambach (b. Contwig)</t>
  </si>
  <si>
    <t>Pirmasens Hbf.</t>
  </si>
  <si>
    <t>Sbr-Burbach</t>
  </si>
  <si>
    <t>Burbach Mitte</t>
  </si>
  <si>
    <t>Luisenthal(Saar)</t>
  </si>
  <si>
    <t>Völklingen</t>
  </si>
  <si>
    <t>Bous (Saar)</t>
  </si>
  <si>
    <t>Ensdorf (Saar)</t>
  </si>
  <si>
    <t>Saarlouis Hbf</t>
  </si>
  <si>
    <t>Dillingen (Saar)</t>
  </si>
  <si>
    <t>Siersburg</t>
  </si>
  <si>
    <t>Hemmersdorf (Saar)</t>
  </si>
  <si>
    <t>Landau (Pfalz) Hbf.</t>
  </si>
  <si>
    <t>Landau (Pfalz) Süd</t>
  </si>
  <si>
    <t>Landau (Pfalz) West</t>
  </si>
  <si>
    <t>Godramstein</t>
  </si>
  <si>
    <t>Siebeldingen-Birkweiler</t>
  </si>
  <si>
    <t>Albersweiler (Pfalz)</t>
  </si>
  <si>
    <t>Annweiler am Trifels</t>
  </si>
  <si>
    <t>Annweiler-Sarnstall</t>
  </si>
  <si>
    <t>Rinnthal</t>
  </si>
  <si>
    <t>Wilgartswiesen</t>
  </si>
  <si>
    <t>Hauenstein Mitte</t>
  </si>
  <si>
    <t>Hauenstein (Pfalz)</t>
  </si>
  <si>
    <t>Hinterweidenthal Ost</t>
  </si>
  <si>
    <t>Hinterweidenthal</t>
  </si>
  <si>
    <t>Münchweiler (Rodalb)</t>
  </si>
  <si>
    <t>Rodalben</t>
  </si>
  <si>
    <t>Karlsruhe Hbf.</t>
  </si>
  <si>
    <t>Karlsruhe West</t>
  </si>
  <si>
    <t>Karlsruhe-Mühlburg</t>
  </si>
  <si>
    <t>Karlsruhe-Knielingen</t>
  </si>
  <si>
    <t>Maximiliansau West</t>
  </si>
  <si>
    <t>Wörth (Rhein)</t>
  </si>
  <si>
    <t>Wörth (Rhein)-Mozartstraße</t>
  </si>
  <si>
    <t>Kandel</t>
  </si>
  <si>
    <t>Winden (Pfalz)</t>
  </si>
  <si>
    <t>Name der .xlsx</t>
  </si>
  <si>
    <t>Pirmasens Abstellung-Pirmasens Hbf.xlsx</t>
  </si>
  <si>
    <t>01_Kaisersl_Karlsruhe.xlsx</t>
  </si>
  <si>
    <t>02_Kaisersl_Kusel.xlsx</t>
  </si>
  <si>
    <t>03_Kaisersl_Lauterecken.xlsx</t>
  </si>
  <si>
    <t>04_Kaisersl_Pirmasens.xlsx</t>
  </si>
  <si>
    <t>05_Karlsruhe_Bad_Bergzabern.xlsx</t>
  </si>
  <si>
    <t>06_Landau_Pirmasens.xlsx</t>
  </si>
  <si>
    <t>07_Saarbrücken_Niedaltdorf.xlsx</t>
  </si>
  <si>
    <t>08_Saarbrücken_Pirmasens.xlsx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</si>
</sst>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5" applyNumberFormat="0" applyFill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8" applyNumberFormat="0" applyAlignment="0" applyProtection="0"/>
    <xf numFmtId="0" fontId="10" fillId="10" borderId="9" applyNumberFormat="0" applyAlignment="0" applyProtection="0"/>
    <xf numFmtId="0" fontId="11" fillId="10" borderId="8" applyNumberFormat="0" applyAlignment="0" applyProtection="0"/>
    <xf numFmtId="0" fontId="12" fillId="0" borderId="10" applyNumberFormat="0" applyFill="0" applyAlignment="0" applyProtection="0"/>
    <xf numFmtId="0" fontId="13" fillId="11" borderId="11" applyNumberFormat="0" applyAlignment="0" applyProtection="0"/>
    <xf numFmtId="0" fontId="14" fillId="0" borderId="0" applyNumberFormat="0" applyFill="0" applyBorder="0" applyAlignment="0" applyProtection="0"/>
    <xf numFmtId="0" fontId="1" fillId="12" borderId="12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7" fillId="36" borderId="0" applyNumberFormat="0" applyBorder="0" applyAlignment="0" applyProtection="0"/>
  </cellStyleXfs>
  <cellXfs count="31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20" fontId="0" fillId="0" borderId="0" xfId="0" applyNumberFormat="1"/>
    <xf numFmtId="0" fontId="0" fillId="3" borderId="1" xfId="0" applyFill="1" applyBorder="1" applyAlignment="1">
      <alignment vertical="center"/>
    </xf>
    <xf numFmtId="0" fontId="0" fillId="2" borderId="4" xfId="0" applyFill="1" applyBorder="1"/>
    <xf numFmtId="0" fontId="0" fillId="5" borderId="1" xfId="0" applyFill="1" applyBorder="1"/>
    <xf numFmtId="0" fontId="0" fillId="0" borderId="0" xfId="0" quotePrefix="1"/>
    <xf numFmtId="0" fontId="19" fillId="0" borderId="0" xfId="0" applyFont="1" applyAlignment="1"/>
    <xf numFmtId="0" fontId="0" fillId="2" borderId="0" xfId="0" applyFill="1" applyBorder="1"/>
    <xf numFmtId="0" fontId="19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vertical="center"/>
    </xf>
    <xf numFmtId="0" fontId="0" fillId="0" borderId="1" xfId="0" applyBorder="1"/>
    <xf numFmtId="0" fontId="18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right" vertical="center"/>
    </xf>
    <xf numFmtId="0" fontId="21" fillId="2" borderId="1" xfId="0" applyFont="1" applyFill="1" applyBorder="1"/>
    <xf numFmtId="0" fontId="20" fillId="2" borderId="1" xfId="0" applyFont="1" applyFill="1" applyBorder="1"/>
    <xf numFmtId="0" fontId="21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right" vertical="center"/>
    </xf>
    <xf numFmtId="0" fontId="0" fillId="0" borderId="0" xfId="0"/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Normal="100" workbookViewId="0">
      <selection activeCell="B14" sqref="B14"/>
    </sheetView>
  </sheetViews>
  <sheetFormatPr baseColWidth="10" defaultColWidth="9.109375" defaultRowHeight="14.4" x14ac:dyDescent="0.3"/>
  <cols>
    <col min="1" max="1" width="6.6640625" customWidth="1"/>
    <col min="2" max="2" width="33.33203125" bestFit="1" customWidth="1"/>
    <col min="3" max="3" width="19.6640625" bestFit="1" customWidth="1"/>
    <col min="4" max="4" width="14.88671875" customWidth="1"/>
  </cols>
  <sheetData>
    <row r="1" spans="1:5" x14ac:dyDescent="0.3">
      <c r="A1" s="4" t="s">
        <v>23</v>
      </c>
      <c r="B1" s="1" t="s">
        <v>143</v>
      </c>
      <c r="C1" s="1" t="s">
        <v>3</v>
      </c>
      <c r="D1" s="1" t="s">
        <v>4</v>
      </c>
    </row>
    <row r="2" spans="1:5" x14ac:dyDescent="0.3">
      <c r="A2" s="3">
        <v>1</v>
      </c>
      <c r="B2" s="2" t="s">
        <v>145</v>
      </c>
      <c r="C2" s="2" t="s">
        <v>13</v>
      </c>
      <c r="D2" s="2" t="s">
        <v>14</v>
      </c>
      <c r="E2" s="12" t="s">
        <v>69</v>
      </c>
    </row>
    <row r="3" spans="1:5" x14ac:dyDescent="0.3">
      <c r="A3" s="3">
        <v>2</v>
      </c>
      <c r="B3" s="2" t="s">
        <v>146</v>
      </c>
      <c r="C3" s="2" t="s">
        <v>13</v>
      </c>
      <c r="D3" s="2" t="s">
        <v>15</v>
      </c>
      <c r="E3" s="12" t="s">
        <v>69</v>
      </c>
    </row>
    <row r="4" spans="1:5" x14ac:dyDescent="0.3">
      <c r="A4" s="3">
        <v>3</v>
      </c>
      <c r="B4" s="2" t="s">
        <v>147</v>
      </c>
      <c r="C4" s="2" t="s">
        <v>13</v>
      </c>
      <c r="D4" s="2" t="s">
        <v>16</v>
      </c>
      <c r="E4" s="12" t="s">
        <v>69</v>
      </c>
    </row>
    <row r="5" spans="1:5" x14ac:dyDescent="0.3">
      <c r="A5" s="3">
        <v>4</v>
      </c>
      <c r="B5" s="2" t="s">
        <v>148</v>
      </c>
      <c r="C5" s="2" t="s">
        <v>13</v>
      </c>
      <c r="D5" s="2" t="s">
        <v>18</v>
      </c>
      <c r="E5" s="12" t="s">
        <v>69</v>
      </c>
    </row>
    <row r="6" spans="1:5" x14ac:dyDescent="0.3">
      <c r="A6" s="3">
        <v>5</v>
      </c>
      <c r="B6" s="2" t="s">
        <v>149</v>
      </c>
      <c r="C6" s="2" t="s">
        <v>14</v>
      </c>
      <c r="D6" s="2" t="s">
        <v>21</v>
      </c>
      <c r="E6" s="12" t="s">
        <v>70</v>
      </c>
    </row>
    <row r="7" spans="1:5" x14ac:dyDescent="0.3">
      <c r="A7" s="3">
        <v>6</v>
      </c>
      <c r="B7" s="2" t="s">
        <v>150</v>
      </c>
      <c r="C7" s="2" t="s">
        <v>19</v>
      </c>
      <c r="D7" s="2" t="s">
        <v>18</v>
      </c>
      <c r="E7" s="12" t="s">
        <v>70</v>
      </c>
    </row>
    <row r="8" spans="1:5" x14ac:dyDescent="0.3">
      <c r="A8" s="3">
        <v>7</v>
      </c>
      <c r="B8" s="2" t="s">
        <v>151</v>
      </c>
      <c r="C8" s="2" t="s">
        <v>20</v>
      </c>
      <c r="D8" s="2" t="s">
        <v>17</v>
      </c>
      <c r="E8" s="12" t="s">
        <v>70</v>
      </c>
    </row>
    <row r="9" spans="1:5" x14ac:dyDescent="0.3">
      <c r="A9" s="3">
        <v>8</v>
      </c>
      <c r="B9" s="2" t="s">
        <v>152</v>
      </c>
      <c r="C9" s="2" t="s">
        <v>20</v>
      </c>
      <c r="D9" s="2" t="s">
        <v>18</v>
      </c>
      <c r="E9" s="12" t="s">
        <v>70</v>
      </c>
    </row>
    <row r="10" spans="1:5" x14ac:dyDescent="0.3">
      <c r="A10" s="3" t="s">
        <v>44</v>
      </c>
      <c r="B10" s="2" t="s">
        <v>144</v>
      </c>
      <c r="C10" s="2" t="s">
        <v>46</v>
      </c>
      <c r="D10" s="2" t="s">
        <v>43</v>
      </c>
    </row>
  </sheetData>
  <pageMargins left="0.7" right="0.7" top="0.75" bottom="0.75" header="0.3" footer="0.3"/>
  <pageSetup paperSize="9" orientation="portrait" verticalDpi="0" r:id="rId1"/>
  <headerFooter>
    <oddHeader>&amp;L&amp;"DB Office"&amp;14&amp;KF01414DB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Normal="100" workbookViewId="0">
      <selection activeCell="F34" sqref="F34"/>
    </sheetView>
  </sheetViews>
  <sheetFormatPr baseColWidth="10" defaultRowHeight="14.4" x14ac:dyDescent="0.3"/>
  <cols>
    <col min="1" max="1" width="14.109375" bestFit="1" customWidth="1"/>
    <col min="2" max="2" width="21.44140625" bestFit="1" customWidth="1"/>
    <col min="5" max="5" width="19" bestFit="1" customWidth="1"/>
    <col min="6" max="6" width="20.109375" bestFit="1" customWidth="1"/>
    <col min="8" max="8" width="24.33203125" customWidth="1"/>
    <col min="9" max="9" width="14.109375" bestFit="1" customWidth="1"/>
    <col min="10" max="10" width="21.44140625" bestFit="1" customWidth="1"/>
    <col min="13" max="13" width="20.109375" bestFit="1" customWidth="1"/>
    <col min="14" max="14" width="19" bestFit="1" customWidth="1"/>
    <col min="16" max="16" width="21.33203125" bestFit="1" customWidth="1"/>
  </cols>
  <sheetData>
    <row r="1" spans="1:16" x14ac:dyDescent="0.3">
      <c r="A1" s="28" t="s">
        <v>67</v>
      </c>
      <c r="B1" s="29"/>
      <c r="C1" s="29"/>
      <c r="D1" s="29"/>
      <c r="E1" s="29"/>
      <c r="F1" s="29"/>
      <c r="G1" s="29"/>
      <c r="H1" s="30"/>
      <c r="I1" s="28" t="s">
        <v>68</v>
      </c>
      <c r="J1" s="29"/>
      <c r="K1" s="29"/>
      <c r="L1" s="29"/>
      <c r="M1" s="29"/>
      <c r="N1" s="29"/>
      <c r="O1" s="29"/>
      <c r="P1" s="29"/>
    </row>
    <row r="2" spans="1:16" x14ac:dyDescent="0.3">
      <c r="A2" s="11" t="s">
        <v>62</v>
      </c>
      <c r="B2" s="11" t="s">
        <v>63</v>
      </c>
      <c r="C2" s="3" t="s">
        <v>64</v>
      </c>
      <c r="D2" s="11" t="s">
        <v>65</v>
      </c>
      <c r="E2" s="11" t="s">
        <v>74</v>
      </c>
      <c r="F2" s="11" t="s">
        <v>75</v>
      </c>
      <c r="G2" s="11" t="s">
        <v>66</v>
      </c>
      <c r="H2" s="3" t="s">
        <v>61</v>
      </c>
      <c r="I2" s="11" t="s">
        <v>62</v>
      </c>
      <c r="J2" s="11" t="s">
        <v>63</v>
      </c>
      <c r="K2" s="3" t="s">
        <v>64</v>
      </c>
      <c r="L2" s="11" t="s">
        <v>65</v>
      </c>
      <c r="M2" s="11" t="s">
        <v>74</v>
      </c>
      <c r="N2" s="11" t="s">
        <v>75</v>
      </c>
      <c r="O2" s="11" t="s">
        <v>66</v>
      </c>
      <c r="P2" s="3" t="s">
        <v>61</v>
      </c>
    </row>
    <row r="3" spans="1:16" x14ac:dyDescent="0.3">
      <c r="A3" s="2"/>
      <c r="B3" s="2"/>
      <c r="C3" s="13"/>
      <c r="D3" s="13"/>
      <c r="E3" s="21"/>
      <c r="F3" s="2"/>
      <c r="G3" s="2"/>
      <c r="H3" s="21" t="s">
        <v>103</v>
      </c>
      <c r="I3" s="2"/>
      <c r="J3" s="2"/>
      <c r="K3" s="13"/>
      <c r="L3" s="13"/>
      <c r="M3" s="2">
        <v>30</v>
      </c>
      <c r="N3" s="2"/>
      <c r="O3" s="2"/>
      <c r="P3" s="21" t="s">
        <v>15</v>
      </c>
    </row>
    <row r="4" spans="1:16" x14ac:dyDescent="0.3">
      <c r="A4" s="2"/>
      <c r="B4" s="2"/>
      <c r="C4" s="13"/>
      <c r="D4" s="13"/>
      <c r="E4" s="22">
        <v>30</v>
      </c>
      <c r="F4" s="2">
        <v>240</v>
      </c>
      <c r="G4" s="2"/>
      <c r="H4" s="18" t="s">
        <v>102</v>
      </c>
      <c r="I4" s="2"/>
      <c r="J4" s="2"/>
      <c r="K4" s="13"/>
      <c r="L4" s="13"/>
      <c r="M4" s="2">
        <v>30</v>
      </c>
      <c r="N4" s="2">
        <v>210</v>
      </c>
      <c r="O4" s="2"/>
      <c r="P4" s="18" t="s">
        <v>87</v>
      </c>
    </row>
    <row r="5" spans="1:16" x14ac:dyDescent="0.3">
      <c r="A5" s="2"/>
      <c r="B5" s="2"/>
      <c r="C5" s="13"/>
      <c r="D5" s="13"/>
      <c r="E5" s="22">
        <v>30</v>
      </c>
      <c r="F5" s="2">
        <v>149.99999999999937</v>
      </c>
      <c r="G5" s="2"/>
      <c r="H5" s="18" t="s">
        <v>101</v>
      </c>
      <c r="I5" s="2"/>
      <c r="J5" s="2"/>
      <c r="K5" s="13"/>
      <c r="L5" s="13"/>
      <c r="M5" s="2">
        <v>60</v>
      </c>
      <c r="N5" s="2">
        <v>180</v>
      </c>
      <c r="O5" s="2"/>
      <c r="P5" s="17" t="s">
        <v>88</v>
      </c>
    </row>
    <row r="6" spans="1:16" x14ac:dyDescent="0.3">
      <c r="A6" s="2"/>
      <c r="B6" s="2"/>
      <c r="C6" s="13"/>
      <c r="D6" s="13"/>
      <c r="E6" s="22">
        <v>30</v>
      </c>
      <c r="F6" s="2">
        <v>209.99999999999915</v>
      </c>
      <c r="G6" s="2"/>
      <c r="H6" s="18" t="s">
        <v>100</v>
      </c>
      <c r="I6" s="2"/>
      <c r="J6" s="2"/>
      <c r="K6" s="13"/>
      <c r="L6" s="13"/>
      <c r="M6" s="2">
        <v>30</v>
      </c>
      <c r="N6" s="2">
        <v>210</v>
      </c>
      <c r="O6" s="2"/>
      <c r="P6" s="18" t="s">
        <v>89</v>
      </c>
    </row>
    <row r="7" spans="1:16" x14ac:dyDescent="0.3">
      <c r="A7" s="2"/>
      <c r="B7" s="2"/>
      <c r="C7" s="13"/>
      <c r="D7" s="13"/>
      <c r="E7" s="22">
        <v>30</v>
      </c>
      <c r="F7" s="2">
        <v>269.99999999999892</v>
      </c>
      <c r="G7" s="2"/>
      <c r="H7" s="18" t="s">
        <v>99</v>
      </c>
      <c r="I7" s="2"/>
      <c r="J7" s="2"/>
      <c r="K7" s="13"/>
      <c r="L7" s="13"/>
      <c r="M7" s="2">
        <v>30</v>
      </c>
      <c r="N7" s="2">
        <v>210</v>
      </c>
      <c r="O7" s="2"/>
      <c r="P7" s="18" t="s">
        <v>90</v>
      </c>
    </row>
    <row r="8" spans="1:16" x14ac:dyDescent="0.3">
      <c r="A8" s="2"/>
      <c r="B8" s="2"/>
      <c r="C8" s="13"/>
      <c r="D8" s="13"/>
      <c r="E8" s="22">
        <v>30</v>
      </c>
      <c r="F8" s="2">
        <v>209.99999999999915</v>
      </c>
      <c r="G8" s="2"/>
      <c r="H8" s="19" t="s">
        <v>98</v>
      </c>
      <c r="I8" s="2"/>
      <c r="J8" s="2"/>
      <c r="K8" s="13"/>
      <c r="L8" s="13"/>
      <c r="M8" s="2">
        <v>30</v>
      </c>
      <c r="N8" s="2">
        <v>150</v>
      </c>
      <c r="O8" s="2"/>
      <c r="P8" s="18" t="s">
        <v>91</v>
      </c>
    </row>
    <row r="9" spans="1:16" x14ac:dyDescent="0.3">
      <c r="A9" s="2"/>
      <c r="B9" s="2"/>
      <c r="C9" s="13"/>
      <c r="D9" s="13"/>
      <c r="E9" s="22">
        <v>30</v>
      </c>
      <c r="F9" s="2">
        <v>329.99999999999875</v>
      </c>
      <c r="G9" s="2"/>
      <c r="H9" s="18" t="s">
        <v>97</v>
      </c>
      <c r="I9" s="2"/>
      <c r="J9" s="2"/>
      <c r="K9" s="13"/>
      <c r="L9" s="13"/>
      <c r="M9" s="2">
        <v>30</v>
      </c>
      <c r="N9" s="2">
        <v>150</v>
      </c>
      <c r="O9" s="2"/>
      <c r="P9" s="17" t="s">
        <v>92</v>
      </c>
    </row>
    <row r="10" spans="1:16" x14ac:dyDescent="0.3">
      <c r="A10" s="2"/>
      <c r="B10" s="2"/>
      <c r="C10" s="13"/>
      <c r="D10" s="13"/>
      <c r="E10" s="22">
        <v>30</v>
      </c>
      <c r="F10" s="2">
        <v>150.00000000000415</v>
      </c>
      <c r="G10" s="2"/>
      <c r="H10" s="18" t="s">
        <v>96</v>
      </c>
      <c r="I10" s="2"/>
      <c r="J10" s="2"/>
      <c r="K10" s="13"/>
      <c r="L10" s="13"/>
      <c r="M10" s="2">
        <v>30</v>
      </c>
      <c r="N10" s="2">
        <v>210</v>
      </c>
      <c r="O10" s="2"/>
      <c r="P10" s="18" t="s">
        <v>93</v>
      </c>
    </row>
    <row r="11" spans="1:16" x14ac:dyDescent="0.3">
      <c r="A11" s="2"/>
      <c r="B11" s="2"/>
      <c r="C11" s="13"/>
      <c r="D11" s="13"/>
      <c r="E11" s="22">
        <v>30</v>
      </c>
      <c r="F11" s="2">
        <v>89.999999999999574</v>
      </c>
      <c r="G11" s="2"/>
      <c r="H11" s="18" t="s">
        <v>95</v>
      </c>
      <c r="I11" s="2"/>
      <c r="J11" s="2"/>
      <c r="K11" s="13"/>
      <c r="L11" s="13"/>
      <c r="M11" s="2">
        <v>30</v>
      </c>
      <c r="N11" s="2">
        <v>150</v>
      </c>
      <c r="O11" s="2"/>
      <c r="P11" s="18" t="s">
        <v>94</v>
      </c>
    </row>
    <row r="12" spans="1:16" x14ac:dyDescent="0.3">
      <c r="A12" s="2"/>
      <c r="B12" s="2"/>
      <c r="C12" s="13"/>
      <c r="D12" s="13"/>
      <c r="E12" s="22">
        <v>30</v>
      </c>
      <c r="F12" s="2">
        <v>209.99999999999915</v>
      </c>
      <c r="G12" s="2"/>
      <c r="H12" s="18" t="s">
        <v>94</v>
      </c>
      <c r="I12" s="2"/>
      <c r="J12" s="2"/>
      <c r="K12" s="13"/>
      <c r="L12" s="13"/>
      <c r="M12" s="2">
        <v>30</v>
      </c>
      <c r="N12" s="2">
        <v>210</v>
      </c>
      <c r="O12" s="2"/>
      <c r="P12" s="18" t="s">
        <v>95</v>
      </c>
    </row>
    <row r="13" spans="1:16" x14ac:dyDescent="0.3">
      <c r="A13" s="2"/>
      <c r="B13" s="2"/>
      <c r="C13" s="13"/>
      <c r="D13" s="13"/>
      <c r="E13" s="22">
        <v>30</v>
      </c>
      <c r="F13" s="2">
        <v>149.99999999999937</v>
      </c>
      <c r="G13" s="2"/>
      <c r="H13" s="18" t="s">
        <v>93</v>
      </c>
      <c r="I13" s="2"/>
      <c r="J13" s="2"/>
      <c r="K13" s="13"/>
      <c r="L13" s="13"/>
      <c r="M13" s="2">
        <v>30</v>
      </c>
      <c r="N13" s="2">
        <v>90</v>
      </c>
      <c r="O13" s="2"/>
      <c r="P13" s="18" t="s">
        <v>96</v>
      </c>
    </row>
    <row r="14" spans="1:16" x14ac:dyDescent="0.3">
      <c r="A14" s="2"/>
      <c r="B14" s="2"/>
      <c r="C14" s="13"/>
      <c r="D14" s="13"/>
      <c r="E14" s="26">
        <v>30</v>
      </c>
      <c r="F14" s="2">
        <v>210.00000000000392</v>
      </c>
      <c r="G14" s="2"/>
      <c r="H14" s="17" t="s">
        <v>92</v>
      </c>
      <c r="I14" s="2"/>
      <c r="J14" s="2"/>
      <c r="K14" s="13"/>
      <c r="L14" s="13"/>
      <c r="M14" s="2">
        <v>30</v>
      </c>
      <c r="N14" s="2">
        <v>150</v>
      </c>
      <c r="O14" s="2"/>
      <c r="P14" s="18" t="s">
        <v>97</v>
      </c>
    </row>
    <row r="15" spans="1:16" x14ac:dyDescent="0.3">
      <c r="A15" s="2"/>
      <c r="B15" s="2"/>
      <c r="C15" s="13"/>
      <c r="D15" s="13"/>
      <c r="E15" s="22">
        <v>30</v>
      </c>
      <c r="F15" s="2">
        <v>149.99999999999937</v>
      </c>
      <c r="G15" s="2"/>
      <c r="H15" s="18" t="s">
        <v>91</v>
      </c>
      <c r="I15" s="2"/>
      <c r="J15" s="2"/>
      <c r="K15" s="13"/>
      <c r="L15" s="13"/>
      <c r="M15" s="2">
        <v>30</v>
      </c>
      <c r="N15" s="2">
        <v>330</v>
      </c>
      <c r="O15" s="2"/>
      <c r="P15" s="19" t="s">
        <v>98</v>
      </c>
    </row>
    <row r="16" spans="1:16" x14ac:dyDescent="0.3">
      <c r="A16" s="2"/>
      <c r="B16" s="2"/>
      <c r="C16" s="13"/>
      <c r="D16" s="13"/>
      <c r="E16" s="22">
        <v>30</v>
      </c>
      <c r="F16" s="2">
        <v>149.99999999999937</v>
      </c>
      <c r="G16" s="2"/>
      <c r="H16" s="18" t="s">
        <v>90</v>
      </c>
      <c r="I16" s="2"/>
      <c r="J16" s="2"/>
      <c r="K16" s="13"/>
      <c r="L16" s="13"/>
      <c r="M16" s="2">
        <v>30</v>
      </c>
      <c r="N16" s="2">
        <v>210</v>
      </c>
      <c r="O16" s="2"/>
      <c r="P16" s="18" t="s">
        <v>99</v>
      </c>
    </row>
    <row r="17" spans="1:16" x14ac:dyDescent="0.3">
      <c r="A17" s="2"/>
      <c r="B17" s="2"/>
      <c r="C17" s="13"/>
      <c r="D17" s="13"/>
      <c r="E17" s="22">
        <v>30</v>
      </c>
      <c r="F17" s="2">
        <v>209.99999999999915</v>
      </c>
      <c r="G17" s="2"/>
      <c r="H17" s="18" t="s">
        <v>89</v>
      </c>
      <c r="I17" s="2"/>
      <c r="J17" s="2"/>
      <c r="K17" s="13"/>
      <c r="L17" s="13"/>
      <c r="M17" s="2">
        <v>30</v>
      </c>
      <c r="N17" s="2">
        <v>270</v>
      </c>
      <c r="O17" s="2"/>
      <c r="P17" s="18" t="s">
        <v>100</v>
      </c>
    </row>
    <row r="18" spans="1:16" x14ac:dyDescent="0.3">
      <c r="A18" s="2"/>
      <c r="B18" s="2"/>
      <c r="C18" s="13"/>
      <c r="D18" s="13"/>
      <c r="E18" s="26">
        <v>60</v>
      </c>
      <c r="F18" s="2">
        <v>209.99999999999915</v>
      </c>
      <c r="G18" s="2"/>
      <c r="H18" s="17" t="s">
        <v>88</v>
      </c>
      <c r="I18" s="2"/>
      <c r="J18" s="2"/>
      <c r="K18" s="13"/>
      <c r="L18" s="13"/>
      <c r="M18" s="2">
        <v>30</v>
      </c>
      <c r="N18" s="2">
        <v>210</v>
      </c>
      <c r="O18" s="2"/>
      <c r="P18" s="18" t="s">
        <v>101</v>
      </c>
    </row>
    <row r="19" spans="1:16" x14ac:dyDescent="0.3">
      <c r="A19" s="2"/>
      <c r="B19" s="2"/>
      <c r="C19" s="13"/>
      <c r="D19" s="13"/>
      <c r="E19" s="2">
        <v>30</v>
      </c>
      <c r="F19" s="2">
        <v>179.99999999999937</v>
      </c>
      <c r="G19" s="2"/>
      <c r="H19" s="18" t="s">
        <v>87</v>
      </c>
      <c r="I19" s="2"/>
      <c r="J19" s="2"/>
      <c r="K19" s="13"/>
      <c r="L19" s="13"/>
      <c r="M19" s="2">
        <v>30</v>
      </c>
      <c r="N19" s="2">
        <v>150</v>
      </c>
      <c r="O19" s="2"/>
      <c r="P19" s="18" t="s">
        <v>102</v>
      </c>
    </row>
    <row r="20" spans="1:16" x14ac:dyDescent="0.3">
      <c r="A20" s="2"/>
      <c r="B20" s="2"/>
      <c r="C20" s="13"/>
      <c r="D20" s="13"/>
      <c r="E20" s="2">
        <v>30</v>
      </c>
      <c r="F20" s="2">
        <v>209.99999999999915</v>
      </c>
      <c r="G20" s="2"/>
      <c r="H20" s="21" t="s">
        <v>15</v>
      </c>
      <c r="I20" s="2"/>
      <c r="J20" s="2"/>
      <c r="K20" s="13"/>
      <c r="L20" s="13"/>
      <c r="M20" s="2">
        <v>30</v>
      </c>
      <c r="N20" s="2">
        <v>240</v>
      </c>
      <c r="O20" s="2"/>
      <c r="P20" s="21" t="s">
        <v>103</v>
      </c>
    </row>
    <row r="21" spans="1:16" x14ac:dyDescent="0.3">
      <c r="A21" s="2"/>
      <c r="B21" s="2"/>
      <c r="C21" s="13"/>
      <c r="D21" s="13"/>
      <c r="E21" s="2"/>
      <c r="F21" s="2"/>
      <c r="G21" s="2"/>
      <c r="H21" s="2"/>
      <c r="I21" s="2"/>
      <c r="J21" s="2"/>
      <c r="K21" s="13"/>
      <c r="L21" s="13"/>
      <c r="M21" s="2"/>
      <c r="N21" s="2"/>
      <c r="O21" s="2"/>
      <c r="P21" s="2"/>
    </row>
    <row r="22" spans="1:16" x14ac:dyDescent="0.3">
      <c r="A22" s="2"/>
      <c r="B22" s="2"/>
      <c r="C22" s="13"/>
      <c r="D22" s="13"/>
      <c r="E22" s="2"/>
      <c r="F22" s="2"/>
      <c r="G22" s="2"/>
      <c r="H22" s="2"/>
      <c r="I22" s="2"/>
      <c r="J22" s="2"/>
      <c r="K22" s="13"/>
      <c r="L22" s="13"/>
      <c r="M22" s="2"/>
      <c r="N22" s="2"/>
      <c r="O22" s="2"/>
      <c r="P22" s="2"/>
    </row>
    <row r="23" spans="1:16" x14ac:dyDescent="0.3">
      <c r="A23" s="2"/>
      <c r="B23" s="2"/>
      <c r="C23" s="13"/>
      <c r="D23" s="13"/>
      <c r="E23" s="2"/>
      <c r="F23" s="2"/>
      <c r="G23" s="2"/>
      <c r="H23" s="2"/>
      <c r="I23" s="2"/>
      <c r="J23" s="2"/>
      <c r="K23" s="13"/>
      <c r="L23" s="13"/>
      <c r="M23" s="2"/>
      <c r="N23" s="2"/>
      <c r="O23" s="2"/>
      <c r="P23" s="2"/>
    </row>
    <row r="24" spans="1:16" x14ac:dyDescent="0.3">
      <c r="A24" s="2"/>
      <c r="B24" s="2"/>
      <c r="C24" s="13"/>
      <c r="D24" s="13"/>
      <c r="E24" s="2"/>
      <c r="F24" s="2"/>
      <c r="G24" s="2"/>
      <c r="H24" s="2"/>
      <c r="I24" s="2"/>
      <c r="J24" s="2"/>
      <c r="K24" s="13"/>
      <c r="L24" s="13"/>
      <c r="M24" s="2"/>
      <c r="N24" s="2"/>
      <c r="O24" s="2"/>
      <c r="P24" s="2"/>
    </row>
  </sheetData>
  <mergeCells count="2">
    <mergeCell ref="A1:H1"/>
    <mergeCell ref="I1:P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Normal="100" workbookViewId="0">
      <selection activeCell="B10" sqref="B10"/>
    </sheetView>
  </sheetViews>
  <sheetFormatPr baseColWidth="10" defaultRowHeight="14.4" x14ac:dyDescent="0.3"/>
  <cols>
    <col min="2" max="2" width="20" customWidth="1"/>
    <col min="5" max="5" width="20.109375" bestFit="1" customWidth="1"/>
    <col min="6" max="6" width="19" bestFit="1" customWidth="1"/>
    <col min="8" max="8" width="30.6640625" customWidth="1"/>
    <col min="9" max="9" width="14.109375" bestFit="1" customWidth="1"/>
    <col min="10" max="10" width="21.44140625" bestFit="1" customWidth="1"/>
    <col min="13" max="13" width="20.109375" bestFit="1" customWidth="1"/>
    <col min="14" max="14" width="19" bestFit="1" customWidth="1"/>
    <col min="16" max="16" width="30.44140625" customWidth="1"/>
  </cols>
  <sheetData>
    <row r="1" spans="1:16" x14ac:dyDescent="0.3">
      <c r="A1" s="28" t="s">
        <v>67</v>
      </c>
      <c r="B1" s="29"/>
      <c r="C1" s="29"/>
      <c r="D1" s="29"/>
      <c r="E1" s="29"/>
      <c r="F1" s="29"/>
      <c r="G1" s="29"/>
      <c r="H1" s="30"/>
      <c r="I1" s="28" t="s">
        <v>68</v>
      </c>
      <c r="J1" s="29"/>
      <c r="K1" s="29"/>
      <c r="L1" s="29"/>
      <c r="M1" s="29"/>
      <c r="N1" s="29"/>
      <c r="O1" s="29"/>
      <c r="P1" s="29"/>
    </row>
    <row r="2" spans="1:16" x14ac:dyDescent="0.3">
      <c r="A2" s="11" t="s">
        <v>62</v>
      </c>
      <c r="B2" s="11" t="s">
        <v>63</v>
      </c>
      <c r="C2" s="3" t="s">
        <v>64</v>
      </c>
      <c r="D2" s="11" t="s">
        <v>65</v>
      </c>
      <c r="E2" s="11" t="s">
        <v>74</v>
      </c>
      <c r="F2" s="11" t="s">
        <v>75</v>
      </c>
      <c r="G2" s="11" t="s">
        <v>66</v>
      </c>
      <c r="H2" s="3" t="s">
        <v>61</v>
      </c>
      <c r="I2" s="11" t="s">
        <v>62</v>
      </c>
      <c r="J2" s="11" t="s">
        <v>63</v>
      </c>
      <c r="K2" s="3" t="s">
        <v>64</v>
      </c>
      <c r="L2" s="11" t="s">
        <v>65</v>
      </c>
      <c r="M2" s="11" t="s">
        <v>74</v>
      </c>
      <c r="N2" s="11" t="s">
        <v>75</v>
      </c>
      <c r="O2" s="11" t="s">
        <v>66</v>
      </c>
      <c r="P2" s="3" t="s">
        <v>61</v>
      </c>
    </row>
    <row r="3" spans="1:16" x14ac:dyDescent="0.3">
      <c r="A3" s="2">
        <v>0</v>
      </c>
      <c r="B3" s="2"/>
      <c r="C3" s="13"/>
      <c r="D3" s="13"/>
      <c r="E3" s="2"/>
      <c r="F3" s="2"/>
      <c r="G3" s="2">
        <v>0</v>
      </c>
      <c r="H3" s="21" t="s">
        <v>134</v>
      </c>
      <c r="I3" s="2">
        <v>0</v>
      </c>
      <c r="J3" s="2"/>
      <c r="K3" s="13"/>
      <c r="L3" s="13"/>
      <c r="M3" s="2"/>
      <c r="N3" s="2"/>
      <c r="O3" s="2">
        <v>0</v>
      </c>
      <c r="P3" s="21" t="s">
        <v>25</v>
      </c>
    </row>
    <row r="4" spans="1:16" x14ac:dyDescent="0.3">
      <c r="A4" s="2">
        <v>4557</v>
      </c>
      <c r="B4" s="2">
        <f>A4-A3</f>
        <v>4557</v>
      </c>
      <c r="C4" s="13"/>
      <c r="D4" s="13"/>
      <c r="E4" s="2">
        <v>30</v>
      </c>
      <c r="F4" s="2">
        <v>299.99999999999892</v>
      </c>
      <c r="G4" s="2">
        <v>1</v>
      </c>
      <c r="H4" s="18" t="s">
        <v>135</v>
      </c>
      <c r="I4" s="2">
        <v>9300</v>
      </c>
      <c r="J4" s="2">
        <f>I4-I3</f>
        <v>9300</v>
      </c>
      <c r="K4" s="13"/>
      <c r="L4" s="13"/>
      <c r="M4" s="2">
        <v>960</v>
      </c>
      <c r="N4" s="2">
        <v>660.0000000000025</v>
      </c>
      <c r="O4" s="2">
        <v>1</v>
      </c>
      <c r="P4" s="19" t="s">
        <v>142</v>
      </c>
    </row>
    <row r="5" spans="1:16" x14ac:dyDescent="0.3">
      <c r="A5" s="2">
        <v>5941</v>
      </c>
      <c r="B5" s="2">
        <f t="shared" ref="B5:B12" si="0">A5-A4</f>
        <v>1384</v>
      </c>
      <c r="C5" s="13"/>
      <c r="D5" s="13"/>
      <c r="E5" s="2">
        <v>30</v>
      </c>
      <c r="F5" s="2">
        <v>89.999999999999574</v>
      </c>
      <c r="G5" s="2">
        <v>2</v>
      </c>
      <c r="H5" s="18" t="s">
        <v>136</v>
      </c>
      <c r="I5" s="2">
        <v>15988</v>
      </c>
      <c r="J5" s="2">
        <f t="shared" ref="J5:J12" si="1">I5-I4</f>
        <v>6688</v>
      </c>
      <c r="K5" s="13"/>
      <c r="L5" s="13"/>
      <c r="M5" s="2">
        <v>30</v>
      </c>
      <c r="N5" s="2">
        <v>330</v>
      </c>
      <c r="O5" s="2">
        <v>2</v>
      </c>
      <c r="P5" s="18" t="s">
        <v>141</v>
      </c>
    </row>
    <row r="6" spans="1:16" x14ac:dyDescent="0.3">
      <c r="A6" s="2">
        <v>7499</v>
      </c>
      <c r="B6" s="2">
        <f t="shared" si="0"/>
        <v>1558</v>
      </c>
      <c r="C6" s="13"/>
      <c r="D6" s="13"/>
      <c r="E6" s="2">
        <v>30</v>
      </c>
      <c r="F6" s="2">
        <v>150.00000000000176</v>
      </c>
      <c r="G6" s="2">
        <v>3</v>
      </c>
      <c r="H6" s="18" t="s">
        <v>137</v>
      </c>
      <c r="I6" s="2">
        <v>20884</v>
      </c>
      <c r="J6" s="2">
        <f t="shared" si="1"/>
        <v>4896</v>
      </c>
      <c r="K6" s="13"/>
      <c r="L6" s="13"/>
      <c r="M6" s="2">
        <v>30</v>
      </c>
      <c r="N6" s="2">
        <v>210.00000000000392</v>
      </c>
      <c r="O6" s="2">
        <v>3</v>
      </c>
      <c r="P6" s="18" t="s">
        <v>140</v>
      </c>
    </row>
    <row r="7" spans="1:16" x14ac:dyDescent="0.3">
      <c r="A7" s="2">
        <v>11419</v>
      </c>
      <c r="B7" s="2">
        <f t="shared" si="0"/>
        <v>3920</v>
      </c>
      <c r="C7" s="13"/>
      <c r="D7" s="13"/>
      <c r="E7" s="2">
        <v>30</v>
      </c>
      <c r="F7" s="2">
        <v>149.99999999999937</v>
      </c>
      <c r="G7" s="2">
        <v>4</v>
      </c>
      <c r="H7" s="18" t="s">
        <v>138</v>
      </c>
      <c r="I7" s="2">
        <v>22210</v>
      </c>
      <c r="J7" s="2">
        <f t="shared" si="1"/>
        <v>1326</v>
      </c>
      <c r="K7" s="13"/>
      <c r="L7" s="13"/>
      <c r="M7" s="2">
        <v>60</v>
      </c>
      <c r="N7" s="2">
        <v>179.99999999999937</v>
      </c>
      <c r="O7" s="2">
        <v>4</v>
      </c>
      <c r="P7" s="17" t="s">
        <v>139</v>
      </c>
    </row>
    <row r="8" spans="1:16" x14ac:dyDescent="0.3">
      <c r="A8" s="2">
        <v>13573</v>
      </c>
      <c r="B8" s="2">
        <f t="shared" si="0"/>
        <v>2154</v>
      </c>
      <c r="C8" s="13"/>
      <c r="D8" s="13"/>
      <c r="E8" s="2">
        <v>60</v>
      </c>
      <c r="F8" s="2">
        <v>89.999999999999574</v>
      </c>
      <c r="G8" s="2">
        <v>5</v>
      </c>
      <c r="H8" s="17" t="s">
        <v>139</v>
      </c>
      <c r="I8" s="2">
        <v>24364</v>
      </c>
      <c r="J8" s="2">
        <f t="shared" si="1"/>
        <v>2154</v>
      </c>
      <c r="K8" s="13"/>
      <c r="L8" s="13"/>
      <c r="M8" s="2">
        <v>30</v>
      </c>
      <c r="N8" s="2">
        <v>89.999999999999574</v>
      </c>
      <c r="O8" s="2">
        <v>5</v>
      </c>
      <c r="P8" s="18" t="s">
        <v>138</v>
      </c>
    </row>
    <row r="9" spans="1:16" x14ac:dyDescent="0.3">
      <c r="A9" s="2">
        <v>14899</v>
      </c>
      <c r="B9" s="2">
        <f t="shared" si="0"/>
        <v>1326</v>
      </c>
      <c r="C9" s="13"/>
      <c r="D9" s="13"/>
      <c r="E9" s="2">
        <v>30</v>
      </c>
      <c r="F9" s="2">
        <v>179.99999999999937</v>
      </c>
      <c r="G9" s="2">
        <v>6</v>
      </c>
      <c r="H9" s="18" t="s">
        <v>140</v>
      </c>
      <c r="I9" s="2">
        <v>28284</v>
      </c>
      <c r="J9" s="2">
        <f t="shared" si="1"/>
        <v>3920</v>
      </c>
      <c r="K9" s="13"/>
      <c r="L9" s="13"/>
      <c r="M9" s="2">
        <v>30</v>
      </c>
      <c r="N9" s="2">
        <v>149.99999999999937</v>
      </c>
      <c r="O9" s="2">
        <v>6</v>
      </c>
      <c r="P9" s="18" t="s">
        <v>137</v>
      </c>
    </row>
    <row r="10" spans="1:16" x14ac:dyDescent="0.3">
      <c r="A10" s="2">
        <v>19795</v>
      </c>
      <c r="B10" s="2">
        <f t="shared" si="0"/>
        <v>4896</v>
      </c>
      <c r="C10" s="13"/>
      <c r="D10" s="13"/>
      <c r="E10" s="2">
        <v>30</v>
      </c>
      <c r="F10" s="2">
        <v>210.00000000000392</v>
      </c>
      <c r="G10" s="2">
        <v>7</v>
      </c>
      <c r="H10" s="18" t="s">
        <v>141</v>
      </c>
      <c r="I10" s="2">
        <v>29842</v>
      </c>
      <c r="J10" s="2">
        <f t="shared" si="1"/>
        <v>1558</v>
      </c>
      <c r="K10" s="13"/>
      <c r="L10" s="13"/>
      <c r="M10" s="2">
        <v>30</v>
      </c>
      <c r="N10" s="2">
        <v>150.00000000000176</v>
      </c>
      <c r="O10" s="2">
        <v>7</v>
      </c>
      <c r="P10" s="18" t="s">
        <v>136</v>
      </c>
    </row>
    <row r="11" spans="1:16" x14ac:dyDescent="0.3">
      <c r="A11" s="2">
        <v>26483</v>
      </c>
      <c r="B11" s="2">
        <f t="shared" si="0"/>
        <v>6688</v>
      </c>
      <c r="C11" s="13"/>
      <c r="D11" s="13"/>
      <c r="E11" s="2">
        <v>960</v>
      </c>
      <c r="F11" s="2">
        <v>330</v>
      </c>
      <c r="G11" s="2">
        <v>8</v>
      </c>
      <c r="H11" s="19" t="s">
        <v>142</v>
      </c>
      <c r="I11" s="2">
        <v>31226</v>
      </c>
      <c r="J11" s="2">
        <f t="shared" si="1"/>
        <v>1384</v>
      </c>
      <c r="K11" s="13"/>
      <c r="L11" s="13"/>
      <c r="M11" s="2">
        <v>30</v>
      </c>
      <c r="N11" s="2">
        <v>89.999999999999574</v>
      </c>
      <c r="O11" s="2">
        <v>8</v>
      </c>
      <c r="P11" s="18" t="s">
        <v>135</v>
      </c>
    </row>
    <row r="12" spans="1:16" x14ac:dyDescent="0.3">
      <c r="A12" s="2">
        <v>35783</v>
      </c>
      <c r="B12" s="2">
        <f t="shared" si="0"/>
        <v>9300</v>
      </c>
      <c r="C12" s="13"/>
      <c r="D12" s="13"/>
      <c r="E12" s="2">
        <v>30</v>
      </c>
      <c r="F12" s="2">
        <v>660.0000000000025</v>
      </c>
      <c r="G12" s="2">
        <v>9</v>
      </c>
      <c r="H12" s="21" t="s">
        <v>25</v>
      </c>
      <c r="I12" s="2">
        <v>35783</v>
      </c>
      <c r="J12" s="2">
        <f t="shared" si="1"/>
        <v>4557</v>
      </c>
      <c r="K12" s="13"/>
      <c r="L12" s="13"/>
      <c r="M12" s="2">
        <v>30</v>
      </c>
      <c r="N12" s="2">
        <v>299.99999999999892</v>
      </c>
      <c r="O12" s="2">
        <v>9</v>
      </c>
      <c r="P12" s="21" t="s">
        <v>134</v>
      </c>
    </row>
    <row r="13" spans="1:16" x14ac:dyDescent="0.3">
      <c r="A13" s="2"/>
      <c r="B13" s="2"/>
      <c r="C13" s="13"/>
      <c r="D13" s="13"/>
      <c r="E13" s="2"/>
      <c r="F13" s="2"/>
      <c r="G13" s="2"/>
      <c r="H13" s="2"/>
      <c r="I13" s="2"/>
      <c r="J13" s="2"/>
      <c r="K13" s="13"/>
      <c r="L13" s="13"/>
      <c r="M13" s="2"/>
      <c r="N13" s="2"/>
      <c r="O13" s="2"/>
      <c r="P13" s="2"/>
    </row>
    <row r="14" spans="1:16" x14ac:dyDescent="0.3">
      <c r="A14" s="2"/>
      <c r="B14" s="2"/>
      <c r="C14" s="13"/>
      <c r="D14" s="13"/>
      <c r="E14" s="2"/>
      <c r="F14" s="2"/>
      <c r="G14" s="2"/>
      <c r="H14" s="2"/>
      <c r="I14" s="2"/>
      <c r="J14" s="2"/>
      <c r="K14" s="13"/>
      <c r="L14" s="13"/>
      <c r="M14" s="2"/>
      <c r="N14" s="2"/>
      <c r="O14" s="2"/>
      <c r="P14" s="2"/>
    </row>
    <row r="15" spans="1:16" x14ac:dyDescent="0.3">
      <c r="A15" s="2"/>
      <c r="B15" s="2"/>
      <c r="C15" s="13"/>
      <c r="D15" s="13"/>
      <c r="E15" s="2"/>
      <c r="F15" s="2"/>
      <c r="G15" s="2"/>
      <c r="H15" s="2"/>
      <c r="I15" s="2"/>
      <c r="J15" s="2"/>
      <c r="K15" s="13"/>
      <c r="L15" s="13"/>
      <c r="M15" s="2"/>
      <c r="N15" s="2"/>
      <c r="O15" s="2"/>
      <c r="P15" s="2"/>
    </row>
    <row r="16" spans="1:16" x14ac:dyDescent="0.3">
      <c r="A16" s="2"/>
      <c r="B16" s="2"/>
      <c r="C16" s="13"/>
      <c r="D16" s="13"/>
      <c r="E16" s="2"/>
      <c r="F16" s="2"/>
      <c r="G16" s="2"/>
      <c r="H16" s="2"/>
      <c r="I16" s="2"/>
      <c r="J16" s="2"/>
      <c r="K16" s="13"/>
      <c r="L16" s="13"/>
      <c r="M16" s="2"/>
      <c r="N16" s="2"/>
      <c r="O16" s="2"/>
      <c r="P16" s="2"/>
    </row>
    <row r="17" spans="1:16" x14ac:dyDescent="0.3">
      <c r="A17" s="2"/>
      <c r="B17" s="2"/>
      <c r="C17" s="13"/>
      <c r="D17" s="13"/>
      <c r="E17" s="2"/>
      <c r="F17" s="2"/>
      <c r="G17" s="2"/>
      <c r="H17" s="18"/>
      <c r="I17" s="2"/>
      <c r="J17" s="2"/>
      <c r="K17" s="13"/>
      <c r="L17" s="13"/>
      <c r="M17" s="2"/>
      <c r="N17" s="2"/>
      <c r="O17" s="2"/>
      <c r="P17" s="2"/>
    </row>
    <row r="18" spans="1:16" x14ac:dyDescent="0.3">
      <c r="A18" s="2"/>
      <c r="B18" s="2"/>
      <c r="C18" s="13"/>
      <c r="D18" s="13"/>
      <c r="E18" s="2"/>
      <c r="F18" s="2"/>
      <c r="G18" s="2"/>
      <c r="H18" s="2"/>
      <c r="I18" s="2"/>
      <c r="J18" s="2"/>
      <c r="K18" s="13"/>
      <c r="L18" s="13"/>
      <c r="M18" s="2"/>
      <c r="N18" s="2"/>
      <c r="O18" s="2"/>
      <c r="P18" s="2"/>
    </row>
    <row r="19" spans="1:16" x14ac:dyDescent="0.3">
      <c r="A19" s="2"/>
      <c r="B19" s="2"/>
      <c r="C19" s="13"/>
      <c r="D19" s="13"/>
      <c r="E19" s="2"/>
      <c r="F19" s="2"/>
      <c r="G19" s="2"/>
      <c r="H19" s="18"/>
      <c r="I19" s="2"/>
      <c r="J19" s="2"/>
      <c r="K19" s="13"/>
      <c r="L19" s="13"/>
      <c r="M19" s="2"/>
      <c r="N19" s="2"/>
      <c r="O19" s="2"/>
      <c r="P19" s="2"/>
    </row>
    <row r="20" spans="1:16" x14ac:dyDescent="0.3">
      <c r="A20" s="2"/>
      <c r="B20" s="2"/>
      <c r="C20" s="13"/>
      <c r="D20" s="13"/>
      <c r="E20" s="2"/>
      <c r="F20" s="2"/>
      <c r="G20" s="2"/>
      <c r="H20" s="19"/>
      <c r="I20" s="2"/>
      <c r="J20" s="2"/>
      <c r="K20" s="13"/>
      <c r="L20" s="13"/>
      <c r="M20" s="2"/>
      <c r="N20" s="2"/>
      <c r="O20" s="2"/>
      <c r="P20" s="2"/>
    </row>
    <row r="21" spans="1:16" x14ac:dyDescent="0.3">
      <c r="A21" s="2"/>
      <c r="B21" s="2"/>
      <c r="C21" s="13"/>
      <c r="D21" s="13"/>
      <c r="E21" s="2"/>
      <c r="F21" s="2"/>
      <c r="G21" s="2"/>
      <c r="H21" s="21"/>
      <c r="I21" s="2"/>
      <c r="J21" s="2"/>
      <c r="K21" s="13"/>
      <c r="L21" s="13"/>
      <c r="M21" s="2"/>
      <c r="N21" s="2"/>
      <c r="O21" s="2"/>
      <c r="P21" s="2"/>
    </row>
    <row r="22" spans="1:16" x14ac:dyDescent="0.3">
      <c r="A22" s="2"/>
      <c r="B22" s="2"/>
      <c r="C22" s="13"/>
      <c r="D22" s="13"/>
      <c r="E22" s="2"/>
      <c r="F22" s="2"/>
      <c r="G22" s="2"/>
      <c r="H22" s="2"/>
      <c r="I22" s="2"/>
      <c r="J22" s="2"/>
      <c r="K22" s="13"/>
      <c r="L22" s="13"/>
      <c r="M22" s="2"/>
      <c r="N22" s="2"/>
      <c r="O22" s="2"/>
      <c r="P22" s="2"/>
    </row>
    <row r="23" spans="1:16" x14ac:dyDescent="0.3">
      <c r="A23" s="2"/>
      <c r="B23" s="2"/>
      <c r="C23" s="13"/>
      <c r="D23" s="13"/>
      <c r="E23" s="2"/>
      <c r="F23" s="2"/>
      <c r="G23" s="2"/>
      <c r="H23" s="2"/>
      <c r="I23" s="2"/>
      <c r="J23" s="2"/>
      <c r="K23" s="13"/>
      <c r="L23" s="13"/>
      <c r="M23" s="2"/>
      <c r="N23" s="2"/>
      <c r="O23" s="2"/>
      <c r="P23" s="2"/>
    </row>
  </sheetData>
  <sortState ref="I3:P12">
    <sortCondition descending="1" ref="O3:O12"/>
  </sortState>
  <mergeCells count="2">
    <mergeCell ref="A1:H1"/>
    <mergeCell ref="I1:P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Normal="100" workbookViewId="0">
      <selection activeCell="K40" sqref="K40"/>
    </sheetView>
  </sheetViews>
  <sheetFormatPr baseColWidth="10" defaultRowHeight="14.4" x14ac:dyDescent="0.3"/>
  <cols>
    <col min="8" max="8" width="27.5546875" customWidth="1"/>
    <col min="16" max="16" width="22.44140625" customWidth="1"/>
  </cols>
  <sheetData>
    <row r="1" spans="1:19" x14ac:dyDescent="0.3">
      <c r="A1" s="28" t="s">
        <v>67</v>
      </c>
      <c r="B1" s="29"/>
      <c r="C1" s="29"/>
      <c r="D1" s="29"/>
      <c r="E1" s="29"/>
      <c r="F1" s="29"/>
      <c r="G1" s="29"/>
      <c r="H1" s="30"/>
      <c r="I1" s="28" t="s">
        <v>68</v>
      </c>
      <c r="J1" s="29"/>
      <c r="K1" s="29"/>
      <c r="L1" s="29"/>
      <c r="M1" s="29"/>
      <c r="N1" s="29"/>
      <c r="O1" s="29"/>
      <c r="P1" s="29"/>
    </row>
    <row r="2" spans="1:19" x14ac:dyDescent="0.3">
      <c r="A2" s="11" t="s">
        <v>62</v>
      </c>
      <c r="B2" s="11" t="s">
        <v>63</v>
      </c>
      <c r="C2" s="3" t="s">
        <v>64</v>
      </c>
      <c r="D2" s="11" t="s">
        <v>65</v>
      </c>
      <c r="E2" s="11" t="s">
        <v>74</v>
      </c>
      <c r="F2" s="11" t="s">
        <v>75</v>
      </c>
      <c r="G2" s="11" t="s">
        <v>66</v>
      </c>
      <c r="H2" s="3" t="s">
        <v>61</v>
      </c>
      <c r="I2" s="11" t="s">
        <v>62</v>
      </c>
      <c r="J2" s="11" t="s">
        <v>63</v>
      </c>
      <c r="K2" s="3" t="s">
        <v>64</v>
      </c>
      <c r="L2" s="11" t="s">
        <v>65</v>
      </c>
      <c r="M2" s="11" t="s">
        <v>74</v>
      </c>
      <c r="N2" s="11" t="s">
        <v>75</v>
      </c>
      <c r="O2" s="11" t="s">
        <v>66</v>
      </c>
      <c r="P2" s="3" t="s">
        <v>61</v>
      </c>
    </row>
    <row r="3" spans="1:19" x14ac:dyDescent="0.3">
      <c r="A3" s="2">
        <v>0</v>
      </c>
      <c r="B3" s="2"/>
      <c r="C3" s="13"/>
      <c r="D3" s="13"/>
      <c r="E3" s="2"/>
      <c r="F3" s="2"/>
      <c r="G3" s="2">
        <v>0</v>
      </c>
      <c r="H3" s="21" t="s">
        <v>118</v>
      </c>
      <c r="I3" s="2">
        <v>0</v>
      </c>
      <c r="J3" s="2"/>
      <c r="K3" s="13"/>
      <c r="L3" s="13"/>
      <c r="M3" s="2"/>
      <c r="N3" s="2"/>
      <c r="O3" s="2">
        <v>0</v>
      </c>
      <c r="P3" s="21" t="s">
        <v>107</v>
      </c>
      <c r="R3" s="20"/>
    </row>
    <row r="4" spans="1:19" x14ac:dyDescent="0.3">
      <c r="A4" s="2">
        <v>2330</v>
      </c>
      <c r="B4" s="2">
        <f>A4-A3</f>
        <v>2330</v>
      </c>
      <c r="C4" s="13"/>
      <c r="D4" s="13"/>
      <c r="E4" s="2">
        <v>30</v>
      </c>
      <c r="F4" s="2">
        <v>180.00000000000895</v>
      </c>
      <c r="G4" s="2">
        <v>1</v>
      </c>
      <c r="H4" s="18" t="s">
        <v>119</v>
      </c>
      <c r="I4" s="2">
        <v>6964</v>
      </c>
      <c r="J4" s="2">
        <f>I4-I3</f>
        <v>6964</v>
      </c>
      <c r="K4" s="13"/>
      <c r="L4" s="13"/>
      <c r="M4" s="2">
        <v>360</v>
      </c>
      <c r="N4" s="2">
        <v>420.00000000000807</v>
      </c>
      <c r="O4" s="2">
        <v>1</v>
      </c>
      <c r="P4" s="19" t="s">
        <v>29</v>
      </c>
      <c r="R4" s="27"/>
      <c r="S4" s="27"/>
    </row>
    <row r="5" spans="1:19" x14ac:dyDescent="0.3">
      <c r="A5" s="2">
        <v>3292</v>
      </c>
      <c r="B5" s="2">
        <f t="shared" ref="B5:B20" si="0">A5-A4</f>
        <v>962</v>
      </c>
      <c r="C5" s="13"/>
      <c r="D5" s="13"/>
      <c r="E5" s="2">
        <v>30</v>
      </c>
      <c r="F5" s="2">
        <v>89.999999999989981</v>
      </c>
      <c r="G5" s="2">
        <v>2</v>
      </c>
      <c r="H5" s="18" t="s">
        <v>120</v>
      </c>
      <c r="I5" s="2">
        <v>10202</v>
      </c>
      <c r="J5" s="2">
        <f t="shared" ref="J5:J20" si="1">I5-I4</f>
        <v>3238</v>
      </c>
      <c r="K5" s="13"/>
      <c r="L5" s="13"/>
      <c r="M5" s="2">
        <v>30</v>
      </c>
      <c r="N5" s="2">
        <v>149.99999999999937</v>
      </c>
      <c r="O5" s="2">
        <v>2</v>
      </c>
      <c r="P5" s="18" t="s">
        <v>133</v>
      </c>
      <c r="R5" s="27"/>
      <c r="S5" s="27"/>
    </row>
    <row r="6" spans="1:19" x14ac:dyDescent="0.3">
      <c r="A6" s="2">
        <v>6053</v>
      </c>
      <c r="B6" s="2">
        <f t="shared" si="0"/>
        <v>2761</v>
      </c>
      <c r="C6" s="13"/>
      <c r="D6" s="13"/>
      <c r="E6" s="2">
        <v>30</v>
      </c>
      <c r="F6" s="2">
        <v>149.99999999999937</v>
      </c>
      <c r="G6" s="2">
        <v>3</v>
      </c>
      <c r="H6" s="18" t="s">
        <v>121</v>
      </c>
      <c r="I6" s="2">
        <v>16691</v>
      </c>
      <c r="J6" s="2">
        <f t="shared" si="1"/>
        <v>6489</v>
      </c>
      <c r="K6" s="13"/>
      <c r="L6" s="13"/>
      <c r="M6" s="2">
        <v>30</v>
      </c>
      <c r="N6" s="2">
        <v>450</v>
      </c>
      <c r="O6" s="2">
        <v>3</v>
      </c>
      <c r="P6" s="18" t="s">
        <v>132</v>
      </c>
      <c r="R6" s="27"/>
      <c r="S6" s="27"/>
    </row>
    <row r="7" spans="1:19" x14ac:dyDescent="0.3">
      <c r="A7" s="2">
        <v>8655</v>
      </c>
      <c r="B7" s="2">
        <f t="shared" si="0"/>
        <v>2602</v>
      </c>
      <c r="C7" s="13"/>
      <c r="D7" s="13"/>
      <c r="E7" s="2">
        <v>30</v>
      </c>
      <c r="F7" s="2">
        <v>150.00000000000895</v>
      </c>
      <c r="G7" s="2">
        <v>4</v>
      </c>
      <c r="H7" s="18" t="s">
        <v>122</v>
      </c>
      <c r="I7" s="2">
        <v>21192</v>
      </c>
      <c r="J7" s="2">
        <f t="shared" si="1"/>
        <v>4501</v>
      </c>
      <c r="K7" s="13"/>
      <c r="L7" s="13"/>
      <c r="M7" s="2">
        <v>30</v>
      </c>
      <c r="N7" s="2">
        <v>390.00000000000807</v>
      </c>
      <c r="O7" s="2">
        <v>4</v>
      </c>
      <c r="P7" s="18" t="s">
        <v>131</v>
      </c>
      <c r="R7" s="27"/>
      <c r="S7" s="27"/>
    </row>
    <row r="8" spans="1:19" x14ac:dyDescent="0.3">
      <c r="A8" s="2">
        <v>10280</v>
      </c>
      <c r="B8" s="2">
        <f t="shared" si="0"/>
        <v>1625</v>
      </c>
      <c r="C8" s="13"/>
      <c r="D8" s="13"/>
      <c r="E8" s="2">
        <v>30</v>
      </c>
      <c r="F8" s="2">
        <v>89.999999999989981</v>
      </c>
      <c r="G8" s="2">
        <v>5</v>
      </c>
      <c r="H8" s="18" t="s">
        <v>123</v>
      </c>
      <c r="I8" s="2">
        <v>23089</v>
      </c>
      <c r="J8" s="2">
        <f t="shared" si="1"/>
        <v>1897</v>
      </c>
      <c r="K8" s="13"/>
      <c r="L8" s="13"/>
      <c r="M8" s="2">
        <v>30</v>
      </c>
      <c r="N8" s="2">
        <v>179.99999999999937</v>
      </c>
      <c r="O8" s="2">
        <v>5</v>
      </c>
      <c r="P8" s="18" t="s">
        <v>130</v>
      </c>
      <c r="R8" s="27"/>
      <c r="S8" s="27"/>
    </row>
    <row r="9" spans="1:19" x14ac:dyDescent="0.3">
      <c r="A9" s="2">
        <v>15244</v>
      </c>
      <c r="B9" s="2">
        <f t="shared" si="0"/>
        <v>4964</v>
      </c>
      <c r="C9" s="13"/>
      <c r="D9" s="13"/>
      <c r="E9" s="2">
        <v>180</v>
      </c>
      <c r="F9" s="2">
        <v>209.99999999999915</v>
      </c>
      <c r="G9" s="2">
        <v>6</v>
      </c>
      <c r="H9" s="17" t="s">
        <v>124</v>
      </c>
      <c r="I9" s="2">
        <v>27641</v>
      </c>
      <c r="J9" s="2">
        <f t="shared" si="1"/>
        <v>4552</v>
      </c>
      <c r="K9" s="13"/>
      <c r="L9" s="13"/>
      <c r="M9" s="2">
        <v>30</v>
      </c>
      <c r="N9" s="2">
        <v>209.99999999999915</v>
      </c>
      <c r="O9" s="2">
        <v>6</v>
      </c>
      <c r="P9" s="18" t="s">
        <v>129</v>
      </c>
      <c r="R9" s="27"/>
      <c r="S9" s="27"/>
    </row>
    <row r="10" spans="1:19" x14ac:dyDescent="0.3">
      <c r="A10" s="2">
        <v>17684</v>
      </c>
      <c r="B10" s="2">
        <f t="shared" si="0"/>
        <v>2440</v>
      </c>
      <c r="C10" s="13"/>
      <c r="D10" s="13"/>
      <c r="E10" s="2">
        <v>30</v>
      </c>
      <c r="F10" s="2">
        <v>180.00000000000895</v>
      </c>
      <c r="G10" s="2">
        <v>7</v>
      </c>
      <c r="H10" s="18" t="s">
        <v>125</v>
      </c>
      <c r="I10" s="2">
        <v>29075</v>
      </c>
      <c r="J10" s="2">
        <f t="shared" si="1"/>
        <v>1434</v>
      </c>
      <c r="K10" s="13"/>
      <c r="L10" s="13"/>
      <c r="M10" s="2">
        <v>30</v>
      </c>
      <c r="N10" s="2">
        <v>90.000000000009166</v>
      </c>
      <c r="O10" s="2">
        <v>7</v>
      </c>
      <c r="P10" s="18" t="s">
        <v>128</v>
      </c>
      <c r="R10" s="27"/>
      <c r="S10" s="27"/>
    </row>
    <row r="11" spans="1:19" x14ac:dyDescent="0.3">
      <c r="A11" s="2">
        <v>18985</v>
      </c>
      <c r="B11" s="2">
        <f t="shared" si="0"/>
        <v>1301</v>
      </c>
      <c r="C11" s="13"/>
      <c r="D11" s="13"/>
      <c r="E11" s="2">
        <v>30</v>
      </c>
      <c r="F11" s="2">
        <v>89.999999999999574</v>
      </c>
      <c r="G11" s="2">
        <v>8</v>
      </c>
      <c r="H11" s="18" t="s">
        <v>126</v>
      </c>
      <c r="I11" s="2">
        <v>31787</v>
      </c>
      <c r="J11" s="2">
        <f t="shared" si="1"/>
        <v>2712</v>
      </c>
      <c r="K11" s="13"/>
      <c r="L11" s="13"/>
      <c r="M11" s="2">
        <v>30</v>
      </c>
      <c r="N11" s="2">
        <v>149.99999999998977</v>
      </c>
      <c r="O11" s="2">
        <v>8</v>
      </c>
      <c r="P11" s="18" t="s">
        <v>127</v>
      </c>
      <c r="R11" s="27"/>
      <c r="S11" s="27"/>
    </row>
    <row r="12" spans="1:19" x14ac:dyDescent="0.3">
      <c r="A12" s="2">
        <v>23223</v>
      </c>
      <c r="B12" s="2">
        <f t="shared" si="0"/>
        <v>4238</v>
      </c>
      <c r="C12" s="13"/>
      <c r="D12" s="13"/>
      <c r="E12" s="2">
        <v>30</v>
      </c>
      <c r="F12" s="2">
        <v>209.99999999999915</v>
      </c>
      <c r="G12" s="2">
        <v>9</v>
      </c>
      <c r="H12" s="18" t="s">
        <v>127</v>
      </c>
      <c r="I12" s="2">
        <v>36025</v>
      </c>
      <c r="J12" s="2">
        <f t="shared" si="1"/>
        <v>4238</v>
      </c>
      <c r="K12" s="13"/>
      <c r="L12" s="13"/>
      <c r="M12" s="2">
        <v>30</v>
      </c>
      <c r="N12" s="2">
        <v>209.99999999999915</v>
      </c>
      <c r="O12" s="2">
        <v>9</v>
      </c>
      <c r="P12" s="18" t="s">
        <v>126</v>
      </c>
      <c r="R12" s="27"/>
      <c r="S12" s="27"/>
    </row>
    <row r="13" spans="1:19" x14ac:dyDescent="0.3">
      <c r="A13" s="2">
        <v>25935</v>
      </c>
      <c r="B13" s="2">
        <f t="shared" si="0"/>
        <v>2712</v>
      </c>
      <c r="C13" s="13"/>
      <c r="D13" s="13"/>
      <c r="E13" s="2">
        <v>30</v>
      </c>
      <c r="F13" s="2">
        <v>149.99999999998977</v>
      </c>
      <c r="G13" s="2">
        <v>10</v>
      </c>
      <c r="H13" s="18" t="s">
        <v>128</v>
      </c>
      <c r="I13" s="2">
        <v>37326</v>
      </c>
      <c r="J13" s="2">
        <f t="shared" si="1"/>
        <v>1301</v>
      </c>
      <c r="K13" s="13"/>
      <c r="L13" s="13"/>
      <c r="M13" s="2">
        <v>30</v>
      </c>
      <c r="N13" s="2">
        <v>89.999999999999574</v>
      </c>
      <c r="O13" s="2">
        <v>10</v>
      </c>
      <c r="P13" s="18" t="s">
        <v>125</v>
      </c>
      <c r="R13" s="27"/>
      <c r="S13" s="27"/>
    </row>
    <row r="14" spans="1:19" x14ac:dyDescent="0.3">
      <c r="A14" s="2">
        <v>27369</v>
      </c>
      <c r="B14" s="2">
        <f t="shared" si="0"/>
        <v>1434</v>
      </c>
      <c r="C14" s="13"/>
      <c r="D14" s="13"/>
      <c r="E14" s="2">
        <v>30</v>
      </c>
      <c r="F14" s="2">
        <v>90.000000000009166</v>
      </c>
      <c r="G14" s="2">
        <v>11</v>
      </c>
      <c r="H14" s="18" t="s">
        <v>129</v>
      </c>
      <c r="I14" s="2">
        <v>39766</v>
      </c>
      <c r="J14" s="2">
        <f t="shared" si="1"/>
        <v>2440</v>
      </c>
      <c r="K14" s="13"/>
      <c r="L14" s="13"/>
      <c r="M14" s="2">
        <v>180</v>
      </c>
      <c r="N14" s="2">
        <v>180.00000000000895</v>
      </c>
      <c r="O14" s="2">
        <v>11</v>
      </c>
      <c r="P14" s="17" t="s">
        <v>124</v>
      </c>
      <c r="R14" s="27"/>
      <c r="S14" s="27"/>
    </row>
    <row r="15" spans="1:19" x14ac:dyDescent="0.3">
      <c r="A15" s="2">
        <v>31921</v>
      </c>
      <c r="B15" s="2">
        <f t="shared" si="0"/>
        <v>4552</v>
      </c>
      <c r="C15" s="13"/>
      <c r="D15" s="13"/>
      <c r="E15" s="2">
        <v>30</v>
      </c>
      <c r="F15" s="2">
        <v>209.99999999999915</v>
      </c>
      <c r="G15" s="2">
        <v>12</v>
      </c>
      <c r="H15" s="18" t="s">
        <v>130</v>
      </c>
      <c r="I15" s="2">
        <v>44730</v>
      </c>
      <c r="J15" s="2">
        <f t="shared" si="1"/>
        <v>4964</v>
      </c>
      <c r="K15" s="13"/>
      <c r="L15" s="13"/>
      <c r="M15" s="2">
        <v>30</v>
      </c>
      <c r="N15" s="2">
        <v>209.99999999999915</v>
      </c>
      <c r="O15" s="2">
        <v>12</v>
      </c>
      <c r="P15" s="18" t="s">
        <v>123</v>
      </c>
      <c r="R15" s="27"/>
      <c r="S15" s="27"/>
    </row>
    <row r="16" spans="1:19" x14ac:dyDescent="0.3">
      <c r="A16" s="2">
        <v>33818</v>
      </c>
      <c r="B16" s="2">
        <f t="shared" si="0"/>
        <v>1897</v>
      </c>
      <c r="C16" s="13"/>
      <c r="D16" s="13"/>
      <c r="E16" s="2">
        <v>30</v>
      </c>
      <c r="F16" s="2">
        <v>179.99999999999937</v>
      </c>
      <c r="G16" s="2">
        <v>13</v>
      </c>
      <c r="H16" s="18" t="s">
        <v>131</v>
      </c>
      <c r="I16" s="2">
        <v>46355</v>
      </c>
      <c r="J16" s="2">
        <f t="shared" si="1"/>
        <v>1625</v>
      </c>
      <c r="K16" s="13"/>
      <c r="L16" s="13"/>
      <c r="M16" s="2">
        <v>30</v>
      </c>
      <c r="N16" s="2">
        <v>89.999999999989981</v>
      </c>
      <c r="O16" s="2">
        <v>13</v>
      </c>
      <c r="P16" s="18" t="s">
        <v>122</v>
      </c>
      <c r="R16" s="27"/>
      <c r="S16" s="27"/>
    </row>
    <row r="17" spans="1:19" x14ac:dyDescent="0.3">
      <c r="A17" s="2">
        <v>38319</v>
      </c>
      <c r="B17" s="2">
        <f t="shared" si="0"/>
        <v>4501</v>
      </c>
      <c r="C17" s="13"/>
      <c r="D17" s="13"/>
      <c r="E17" s="2">
        <v>30</v>
      </c>
      <c r="F17" s="2">
        <v>390.00000000000807</v>
      </c>
      <c r="G17" s="2">
        <v>14</v>
      </c>
      <c r="H17" s="18" t="s">
        <v>132</v>
      </c>
      <c r="I17" s="2">
        <v>48957</v>
      </c>
      <c r="J17" s="2">
        <f t="shared" si="1"/>
        <v>2602</v>
      </c>
      <c r="K17" s="13"/>
      <c r="L17" s="13"/>
      <c r="M17" s="2">
        <v>30</v>
      </c>
      <c r="N17" s="2">
        <v>150.00000000000895</v>
      </c>
      <c r="O17" s="2">
        <v>14</v>
      </c>
      <c r="P17" s="18" t="s">
        <v>121</v>
      </c>
      <c r="R17" s="27"/>
      <c r="S17" s="27"/>
    </row>
    <row r="18" spans="1:19" x14ac:dyDescent="0.3">
      <c r="A18" s="2">
        <v>44808</v>
      </c>
      <c r="B18" s="2">
        <f t="shared" si="0"/>
        <v>6489</v>
      </c>
      <c r="C18" s="13"/>
      <c r="D18" s="13"/>
      <c r="E18" s="2">
        <v>30</v>
      </c>
      <c r="F18" s="2">
        <v>450</v>
      </c>
      <c r="G18" s="2">
        <v>15</v>
      </c>
      <c r="H18" s="18" t="s">
        <v>133</v>
      </c>
      <c r="I18" s="2">
        <v>51718</v>
      </c>
      <c r="J18" s="2">
        <f t="shared" si="1"/>
        <v>2761</v>
      </c>
      <c r="K18" s="13"/>
      <c r="L18" s="13"/>
      <c r="M18" s="2">
        <v>30</v>
      </c>
      <c r="N18" s="2">
        <v>149.99999999999937</v>
      </c>
      <c r="O18" s="2">
        <v>15</v>
      </c>
      <c r="P18" s="18" t="s">
        <v>120</v>
      </c>
      <c r="R18" s="27"/>
      <c r="S18" s="27"/>
    </row>
    <row r="19" spans="1:19" x14ac:dyDescent="0.3">
      <c r="A19" s="2">
        <v>48046</v>
      </c>
      <c r="B19" s="2">
        <f t="shared" si="0"/>
        <v>3238</v>
      </c>
      <c r="C19" s="13"/>
      <c r="D19" s="13"/>
      <c r="E19" s="2">
        <v>360</v>
      </c>
      <c r="F19" s="2">
        <v>149.99999999999937</v>
      </c>
      <c r="G19" s="2">
        <v>16</v>
      </c>
      <c r="H19" s="19" t="s">
        <v>29</v>
      </c>
      <c r="I19" s="2">
        <v>52680</v>
      </c>
      <c r="J19" s="2">
        <f t="shared" si="1"/>
        <v>962</v>
      </c>
      <c r="K19" s="13"/>
      <c r="L19" s="13"/>
      <c r="M19" s="2">
        <v>30</v>
      </c>
      <c r="N19" s="2">
        <v>89.999999999989981</v>
      </c>
      <c r="O19" s="2">
        <v>16</v>
      </c>
      <c r="P19" s="18" t="s">
        <v>119</v>
      </c>
      <c r="R19" s="27"/>
      <c r="S19" s="27"/>
    </row>
    <row r="20" spans="1:19" x14ac:dyDescent="0.3">
      <c r="A20" s="2">
        <v>55010</v>
      </c>
      <c r="B20" s="2">
        <f t="shared" si="0"/>
        <v>6964</v>
      </c>
      <c r="C20" s="13"/>
      <c r="D20" s="13"/>
      <c r="E20" s="2">
        <v>30</v>
      </c>
      <c r="F20" s="2">
        <v>420.00000000000807</v>
      </c>
      <c r="G20" s="2">
        <v>17</v>
      </c>
      <c r="H20" s="21" t="s">
        <v>107</v>
      </c>
      <c r="I20" s="2">
        <v>55010</v>
      </c>
      <c r="J20" s="2">
        <f t="shared" si="1"/>
        <v>2330</v>
      </c>
      <c r="K20" s="13"/>
      <c r="L20" s="13"/>
      <c r="M20" s="2">
        <v>30</v>
      </c>
      <c r="N20" s="2">
        <v>180.00000000000895</v>
      </c>
      <c r="O20" s="2">
        <v>17</v>
      </c>
      <c r="P20" s="21" t="s">
        <v>118</v>
      </c>
      <c r="R20" s="16"/>
      <c r="S20" s="27"/>
    </row>
    <row r="21" spans="1:19" x14ac:dyDescent="0.3">
      <c r="A21" s="2"/>
      <c r="B21" s="2"/>
      <c r="C21" s="13"/>
      <c r="D21" s="13"/>
      <c r="E21" s="2"/>
      <c r="F21" s="2"/>
      <c r="G21" s="2"/>
      <c r="H21" s="2"/>
      <c r="I21" s="2"/>
      <c r="J21" s="2"/>
      <c r="K21" s="13"/>
      <c r="L21" s="13"/>
      <c r="M21" s="2"/>
      <c r="N21" s="2"/>
      <c r="O21" s="2"/>
      <c r="P21" s="2"/>
    </row>
    <row r="22" spans="1:19" x14ac:dyDescent="0.3">
      <c r="A22" s="2"/>
      <c r="B22" s="2"/>
      <c r="C22" s="13"/>
      <c r="D22" s="13"/>
      <c r="E22" s="2"/>
      <c r="F22" s="2"/>
      <c r="G22" s="2"/>
      <c r="H22" s="18"/>
      <c r="I22" s="2"/>
      <c r="J22" s="2"/>
      <c r="K22" s="13"/>
      <c r="L22" s="13"/>
      <c r="M22" s="2"/>
      <c r="N22" s="2"/>
      <c r="O22" s="2"/>
      <c r="P22" s="2"/>
    </row>
    <row r="23" spans="1:19" x14ac:dyDescent="0.3">
      <c r="A23" s="2"/>
      <c r="B23" s="2"/>
      <c r="C23" s="13"/>
      <c r="D23" s="13"/>
      <c r="E23" s="2"/>
      <c r="F23" s="2"/>
      <c r="G23" s="2"/>
      <c r="H23" s="2"/>
      <c r="I23" s="2"/>
      <c r="J23" s="2"/>
      <c r="K23" s="13"/>
      <c r="L23" s="13"/>
      <c r="M23" s="2"/>
      <c r="N23" s="2"/>
      <c r="O23" s="2"/>
      <c r="P23" s="2"/>
    </row>
    <row r="30" spans="1:19" x14ac:dyDescent="0.3">
      <c r="H30" s="15"/>
    </row>
  </sheetData>
  <sortState ref="I3:P20">
    <sortCondition descending="1" ref="O3:O20"/>
  </sortState>
  <mergeCells count="2">
    <mergeCell ref="A1:H1"/>
    <mergeCell ref="I1:P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zoomScaleNormal="100" workbookViewId="0">
      <selection activeCell="K35" sqref="K35"/>
    </sheetView>
  </sheetViews>
  <sheetFormatPr baseColWidth="10" defaultRowHeight="14.4" x14ac:dyDescent="0.3"/>
  <cols>
    <col min="8" max="8" width="21.6640625" customWidth="1"/>
  </cols>
  <sheetData>
    <row r="1" spans="1:20" x14ac:dyDescent="0.3">
      <c r="A1" s="28" t="s">
        <v>67</v>
      </c>
      <c r="B1" s="29"/>
      <c r="C1" s="29"/>
      <c r="D1" s="29"/>
      <c r="E1" s="29"/>
      <c r="F1" s="29"/>
      <c r="G1" s="29"/>
      <c r="H1" s="30"/>
      <c r="I1" s="28" t="s">
        <v>68</v>
      </c>
      <c r="J1" s="29"/>
      <c r="K1" s="29"/>
      <c r="L1" s="29"/>
      <c r="M1" s="29"/>
      <c r="N1" s="29"/>
      <c r="O1" s="29"/>
      <c r="P1" s="29"/>
    </row>
    <row r="2" spans="1:20" x14ac:dyDescent="0.3">
      <c r="A2" s="11" t="s">
        <v>62</v>
      </c>
      <c r="B2" s="11" t="s">
        <v>63</v>
      </c>
      <c r="C2" s="3" t="s">
        <v>64</v>
      </c>
      <c r="D2" s="11" t="s">
        <v>65</v>
      </c>
      <c r="E2" s="11" t="s">
        <v>74</v>
      </c>
      <c r="F2" s="11" t="s">
        <v>75</v>
      </c>
      <c r="G2" s="11" t="s">
        <v>66</v>
      </c>
      <c r="H2" s="3" t="s">
        <v>61</v>
      </c>
      <c r="I2" s="11" t="s">
        <v>62</v>
      </c>
      <c r="J2" s="11" t="s">
        <v>63</v>
      </c>
      <c r="K2" s="3" t="s">
        <v>64</v>
      </c>
      <c r="L2" s="11" t="s">
        <v>65</v>
      </c>
      <c r="M2" s="11" t="s">
        <v>74</v>
      </c>
      <c r="N2" s="11" t="s">
        <v>75</v>
      </c>
      <c r="O2" s="11" t="s">
        <v>66</v>
      </c>
      <c r="P2" s="3" t="s">
        <v>61</v>
      </c>
      <c r="S2" s="27"/>
    </row>
    <row r="3" spans="1:20" x14ac:dyDescent="0.3">
      <c r="A3" s="2">
        <v>0</v>
      </c>
      <c r="B3" s="2"/>
      <c r="C3" s="13"/>
      <c r="D3" s="13"/>
      <c r="E3" s="2"/>
      <c r="F3" s="2"/>
      <c r="G3" s="2">
        <v>0</v>
      </c>
      <c r="H3" s="23" t="s">
        <v>57</v>
      </c>
      <c r="I3" s="2">
        <v>0</v>
      </c>
      <c r="J3" s="2"/>
      <c r="K3" s="13"/>
      <c r="L3" s="13"/>
      <c r="M3" s="2"/>
      <c r="N3" s="2"/>
      <c r="O3" s="2">
        <v>0</v>
      </c>
      <c r="P3" s="23" t="s">
        <v>17</v>
      </c>
      <c r="S3" s="27"/>
    </row>
    <row r="4" spans="1:20" x14ac:dyDescent="0.3">
      <c r="A4" s="2">
        <v>2571</v>
      </c>
      <c r="B4" s="2">
        <f>A4-A3</f>
        <v>2571</v>
      </c>
      <c r="C4" s="13"/>
      <c r="D4" s="13"/>
      <c r="E4" s="2">
        <v>30</v>
      </c>
      <c r="F4" s="2">
        <v>239.99999999999915</v>
      </c>
      <c r="G4" s="2">
        <v>1</v>
      </c>
      <c r="H4" s="24" t="s">
        <v>108</v>
      </c>
      <c r="I4" s="2">
        <v>2185</v>
      </c>
      <c r="J4" s="2">
        <f>I4-I3</f>
        <v>2185</v>
      </c>
      <c r="K4" s="13"/>
      <c r="L4" s="13"/>
      <c r="M4" s="2">
        <v>30</v>
      </c>
      <c r="N4" s="2">
        <v>149.99999999999457</v>
      </c>
      <c r="O4" s="2">
        <v>1</v>
      </c>
      <c r="P4" s="24" t="s">
        <v>117</v>
      </c>
      <c r="S4" s="27"/>
      <c r="T4" s="27"/>
    </row>
    <row r="5" spans="1:20" x14ac:dyDescent="0.3">
      <c r="A5" s="2">
        <v>3411</v>
      </c>
      <c r="B5" s="2">
        <f t="shared" ref="B5:B14" si="0">A5-A4</f>
        <v>840</v>
      </c>
      <c r="C5" s="13"/>
      <c r="D5" s="13"/>
      <c r="E5" s="2">
        <v>30</v>
      </c>
      <c r="F5" s="2">
        <v>89.999999999999574</v>
      </c>
      <c r="G5" s="2">
        <v>2</v>
      </c>
      <c r="H5" s="24" t="s">
        <v>109</v>
      </c>
      <c r="I5" s="2">
        <v>6596</v>
      </c>
      <c r="J5" s="2">
        <f t="shared" ref="J5:J14" si="1">I5-I4</f>
        <v>4411</v>
      </c>
      <c r="K5" s="13"/>
      <c r="L5" s="13"/>
      <c r="M5" s="2">
        <v>30</v>
      </c>
      <c r="N5" s="2">
        <v>209.99999999999915</v>
      </c>
      <c r="O5" s="2">
        <v>2</v>
      </c>
      <c r="P5" s="24" t="s">
        <v>116</v>
      </c>
      <c r="S5" s="27"/>
      <c r="T5" s="27"/>
    </row>
    <row r="6" spans="1:20" x14ac:dyDescent="0.3">
      <c r="A6" s="2">
        <v>6494</v>
      </c>
      <c r="B6" s="2">
        <f t="shared" si="0"/>
        <v>3083</v>
      </c>
      <c r="C6" s="13"/>
      <c r="D6" s="13"/>
      <c r="E6" s="2">
        <v>30</v>
      </c>
      <c r="F6" s="2">
        <v>149.99999999999457</v>
      </c>
      <c r="G6" s="2">
        <v>3</v>
      </c>
      <c r="H6" s="24" t="s">
        <v>110</v>
      </c>
      <c r="I6" s="2">
        <v>11620</v>
      </c>
      <c r="J6" s="2">
        <f t="shared" si="1"/>
        <v>5024</v>
      </c>
      <c r="K6" s="13"/>
      <c r="L6" s="13"/>
      <c r="M6" s="2">
        <v>720</v>
      </c>
      <c r="N6" s="2">
        <v>360.0000000000083</v>
      </c>
      <c r="O6" s="2">
        <v>3</v>
      </c>
      <c r="P6" s="25" t="s">
        <v>115</v>
      </c>
      <c r="S6" s="27"/>
      <c r="T6" s="27"/>
    </row>
    <row r="7" spans="1:20" x14ac:dyDescent="0.3">
      <c r="A7" s="2">
        <v>10728</v>
      </c>
      <c r="B7" s="2">
        <f t="shared" si="0"/>
        <v>4234</v>
      </c>
      <c r="C7" s="13"/>
      <c r="D7" s="13"/>
      <c r="E7" s="2">
        <v>30</v>
      </c>
      <c r="F7" s="2">
        <v>270.00000000000375</v>
      </c>
      <c r="G7" s="2">
        <v>4</v>
      </c>
      <c r="H7" s="24" t="s">
        <v>111</v>
      </c>
      <c r="I7" s="2">
        <v>15092</v>
      </c>
      <c r="J7" s="2">
        <f t="shared" si="1"/>
        <v>3472</v>
      </c>
      <c r="K7" s="13"/>
      <c r="L7" s="13"/>
      <c r="M7" s="2">
        <v>30</v>
      </c>
      <c r="N7" s="2">
        <v>209.99999999999915</v>
      </c>
      <c r="O7" s="2">
        <v>4</v>
      </c>
      <c r="P7" s="24" t="s">
        <v>114</v>
      </c>
      <c r="S7" s="27"/>
      <c r="T7" s="27"/>
    </row>
    <row r="8" spans="1:20" x14ac:dyDescent="0.3">
      <c r="A8" s="2">
        <v>16032</v>
      </c>
      <c r="B8" s="2">
        <f t="shared" si="0"/>
        <v>5304</v>
      </c>
      <c r="C8" s="13"/>
      <c r="D8" s="13"/>
      <c r="E8" s="2">
        <v>30</v>
      </c>
      <c r="F8" s="2">
        <v>269.99999999999892</v>
      </c>
      <c r="G8" s="2">
        <v>5</v>
      </c>
      <c r="H8" s="24" t="s">
        <v>112</v>
      </c>
      <c r="I8" s="2">
        <v>18972</v>
      </c>
      <c r="J8" s="2">
        <f t="shared" si="1"/>
        <v>3880</v>
      </c>
      <c r="K8" s="13"/>
      <c r="L8" s="13"/>
      <c r="M8" s="2">
        <v>30</v>
      </c>
      <c r="N8" s="2">
        <v>209.99999999999915</v>
      </c>
      <c r="O8" s="2">
        <v>5</v>
      </c>
      <c r="P8" s="24" t="s">
        <v>113</v>
      </c>
      <c r="S8" s="27"/>
      <c r="T8" s="27"/>
    </row>
    <row r="9" spans="1:20" x14ac:dyDescent="0.3">
      <c r="A9" s="2">
        <v>19562</v>
      </c>
      <c r="B9" s="2">
        <f t="shared" si="0"/>
        <v>3530</v>
      </c>
      <c r="C9" s="13"/>
      <c r="D9" s="13"/>
      <c r="E9" s="2">
        <v>30</v>
      </c>
      <c r="F9" s="2">
        <v>209.99999999999915</v>
      </c>
      <c r="G9" s="2">
        <v>6</v>
      </c>
      <c r="H9" s="24" t="s">
        <v>113</v>
      </c>
      <c r="I9" s="2">
        <v>22502</v>
      </c>
      <c r="J9" s="2">
        <f t="shared" si="1"/>
        <v>3530</v>
      </c>
      <c r="K9" s="13"/>
      <c r="L9" s="13"/>
      <c r="M9" s="2">
        <v>30</v>
      </c>
      <c r="N9" s="2">
        <v>209.99999999999915</v>
      </c>
      <c r="O9" s="2">
        <v>6</v>
      </c>
      <c r="P9" s="24" t="s">
        <v>112</v>
      </c>
      <c r="S9" s="27"/>
      <c r="T9" s="27"/>
    </row>
    <row r="10" spans="1:20" x14ac:dyDescent="0.3">
      <c r="A10" s="2">
        <v>23442</v>
      </c>
      <c r="B10" s="2">
        <f t="shared" si="0"/>
        <v>3880</v>
      </c>
      <c r="C10" s="13"/>
      <c r="D10" s="13"/>
      <c r="E10" s="2">
        <v>30</v>
      </c>
      <c r="F10" s="2">
        <v>209.99999999999915</v>
      </c>
      <c r="G10" s="2">
        <v>7</v>
      </c>
      <c r="H10" s="24" t="s">
        <v>114</v>
      </c>
      <c r="I10" s="2">
        <v>27806</v>
      </c>
      <c r="J10" s="2">
        <f t="shared" si="1"/>
        <v>5304</v>
      </c>
      <c r="K10" s="13"/>
      <c r="L10" s="13"/>
      <c r="M10" s="2">
        <v>30</v>
      </c>
      <c r="N10" s="2">
        <v>269.99999999999892</v>
      </c>
      <c r="O10" s="2">
        <v>7</v>
      </c>
      <c r="P10" s="24" t="s">
        <v>111</v>
      </c>
      <c r="S10" s="27"/>
      <c r="T10" s="27"/>
    </row>
    <row r="11" spans="1:20" x14ac:dyDescent="0.3">
      <c r="A11" s="2">
        <v>26914</v>
      </c>
      <c r="B11" s="2">
        <f t="shared" si="0"/>
        <v>3472</v>
      </c>
      <c r="C11" s="13"/>
      <c r="D11" s="13"/>
      <c r="E11" s="2">
        <v>720</v>
      </c>
      <c r="F11" s="2">
        <v>209.99999999999915</v>
      </c>
      <c r="G11" s="2">
        <v>8</v>
      </c>
      <c r="H11" s="25" t="s">
        <v>115</v>
      </c>
      <c r="I11" s="2">
        <v>32040</v>
      </c>
      <c r="J11" s="2">
        <f t="shared" si="1"/>
        <v>4234</v>
      </c>
      <c r="K11" s="13"/>
      <c r="L11" s="13"/>
      <c r="M11" s="2">
        <v>30</v>
      </c>
      <c r="N11" s="2">
        <v>270.00000000000375</v>
      </c>
      <c r="O11" s="2">
        <v>8</v>
      </c>
      <c r="P11" s="24" t="s">
        <v>110</v>
      </c>
      <c r="S11" s="27"/>
      <c r="T11" s="27"/>
    </row>
    <row r="12" spans="1:20" x14ac:dyDescent="0.3">
      <c r="A12" s="2">
        <v>31938</v>
      </c>
      <c r="B12" s="2">
        <f t="shared" si="0"/>
        <v>5024</v>
      </c>
      <c r="C12" s="13"/>
      <c r="D12" s="13"/>
      <c r="E12" s="2">
        <v>30</v>
      </c>
      <c r="F12" s="2">
        <v>360.0000000000083</v>
      </c>
      <c r="G12" s="2">
        <v>9</v>
      </c>
      <c r="H12" s="24" t="s">
        <v>116</v>
      </c>
      <c r="I12" s="2">
        <v>35123</v>
      </c>
      <c r="J12" s="2">
        <f t="shared" si="1"/>
        <v>3083</v>
      </c>
      <c r="K12" s="13"/>
      <c r="L12" s="13"/>
      <c r="M12" s="2">
        <v>30</v>
      </c>
      <c r="N12" s="2">
        <v>149.99999999999457</v>
      </c>
      <c r="O12" s="2">
        <v>9</v>
      </c>
      <c r="P12" s="24" t="s">
        <v>109</v>
      </c>
      <c r="S12" s="27"/>
      <c r="T12" s="27"/>
    </row>
    <row r="13" spans="1:20" x14ac:dyDescent="0.3">
      <c r="A13" s="2">
        <v>36349</v>
      </c>
      <c r="B13" s="2">
        <f t="shared" si="0"/>
        <v>4411</v>
      </c>
      <c r="C13" s="13"/>
      <c r="D13" s="13"/>
      <c r="E13" s="2">
        <v>30</v>
      </c>
      <c r="F13" s="2">
        <v>209.99999999999915</v>
      </c>
      <c r="G13" s="2">
        <v>10</v>
      </c>
      <c r="H13" s="24" t="s">
        <v>117</v>
      </c>
      <c r="I13" s="2">
        <v>35963</v>
      </c>
      <c r="J13" s="2">
        <f t="shared" si="1"/>
        <v>840</v>
      </c>
      <c r="K13" s="13"/>
      <c r="L13" s="13"/>
      <c r="M13" s="2">
        <v>30</v>
      </c>
      <c r="N13" s="2">
        <v>89.999999999999574</v>
      </c>
      <c r="O13" s="2">
        <v>10</v>
      </c>
      <c r="P13" s="24" t="s">
        <v>108</v>
      </c>
      <c r="S13" s="27"/>
      <c r="T13" s="27"/>
    </row>
    <row r="14" spans="1:20" x14ac:dyDescent="0.3">
      <c r="A14" s="2">
        <v>38534</v>
      </c>
      <c r="B14" s="2">
        <f t="shared" si="0"/>
        <v>2185</v>
      </c>
      <c r="C14" s="13"/>
      <c r="D14" s="13"/>
      <c r="E14" s="2">
        <v>30</v>
      </c>
      <c r="F14" s="2">
        <v>149.99999999999457</v>
      </c>
      <c r="G14" s="2">
        <v>11</v>
      </c>
      <c r="H14" s="23" t="s">
        <v>17</v>
      </c>
      <c r="I14" s="2">
        <v>38534</v>
      </c>
      <c r="J14" s="2">
        <f t="shared" si="1"/>
        <v>2571</v>
      </c>
      <c r="K14" s="13"/>
      <c r="L14" s="13"/>
      <c r="M14" s="2">
        <v>30</v>
      </c>
      <c r="N14" s="2">
        <v>239.99999999999915</v>
      </c>
      <c r="O14" s="2">
        <v>11</v>
      </c>
      <c r="P14" s="23" t="s">
        <v>57</v>
      </c>
      <c r="S14" s="27"/>
      <c r="T14" s="27"/>
    </row>
    <row r="15" spans="1:20" x14ac:dyDescent="0.3">
      <c r="A15" s="2"/>
      <c r="B15" s="2"/>
      <c r="C15" s="13"/>
      <c r="D15" s="13"/>
      <c r="E15" s="2"/>
      <c r="F15" s="2"/>
      <c r="G15" s="2"/>
      <c r="H15" s="2"/>
      <c r="I15" s="2"/>
      <c r="J15" s="2"/>
      <c r="K15" s="13"/>
      <c r="L15" s="13"/>
      <c r="M15" s="2"/>
      <c r="N15" s="2"/>
      <c r="O15" s="2"/>
      <c r="P15" s="2"/>
      <c r="S15" s="27"/>
    </row>
    <row r="16" spans="1:20" x14ac:dyDescent="0.3">
      <c r="A16" s="2"/>
      <c r="B16" s="2"/>
      <c r="C16" s="13"/>
      <c r="D16" s="13"/>
      <c r="E16" s="2"/>
      <c r="F16" s="2"/>
      <c r="G16" s="2"/>
      <c r="H16" s="17"/>
      <c r="I16" s="2"/>
      <c r="J16" s="2"/>
      <c r="K16" s="13"/>
      <c r="L16" s="13"/>
      <c r="M16" s="2"/>
      <c r="N16" s="2"/>
      <c r="O16" s="2"/>
      <c r="P16" s="2"/>
      <c r="S16" s="27"/>
    </row>
    <row r="17" spans="1:19" x14ac:dyDescent="0.3">
      <c r="A17" s="2"/>
      <c r="B17" s="2"/>
      <c r="C17" s="13"/>
      <c r="D17" s="13"/>
      <c r="E17" s="2"/>
      <c r="F17" s="2"/>
      <c r="G17" s="2"/>
      <c r="H17" s="18"/>
      <c r="I17" s="2"/>
      <c r="J17" s="2"/>
      <c r="K17" s="13"/>
      <c r="L17" s="13"/>
      <c r="M17" s="2"/>
      <c r="N17" s="2"/>
      <c r="O17" s="2"/>
      <c r="P17" s="2"/>
      <c r="S17" s="27"/>
    </row>
    <row r="18" spans="1:19" x14ac:dyDescent="0.3">
      <c r="A18" s="2"/>
      <c r="B18" s="2"/>
      <c r="C18" s="13"/>
      <c r="D18" s="13"/>
      <c r="E18" s="2"/>
      <c r="F18" s="2"/>
      <c r="G18" s="2"/>
      <c r="H18" s="18"/>
      <c r="I18" s="2"/>
      <c r="J18" s="2"/>
      <c r="K18" s="13"/>
      <c r="L18" s="13"/>
      <c r="M18" s="2"/>
      <c r="N18" s="2"/>
      <c r="O18" s="2"/>
      <c r="P18" s="2"/>
      <c r="S18" s="27"/>
    </row>
    <row r="19" spans="1:19" x14ac:dyDescent="0.3">
      <c r="A19" s="2"/>
      <c r="B19" s="2"/>
      <c r="C19" s="13"/>
      <c r="D19" s="13"/>
      <c r="E19" s="2"/>
      <c r="F19" s="2"/>
      <c r="G19" s="2"/>
      <c r="H19" s="18"/>
      <c r="I19" s="2"/>
      <c r="J19" s="2"/>
      <c r="K19" s="13"/>
      <c r="L19" s="13"/>
      <c r="M19" s="2"/>
      <c r="N19" s="2"/>
      <c r="O19" s="2"/>
      <c r="P19" s="2"/>
    </row>
    <row r="20" spans="1:19" x14ac:dyDescent="0.3">
      <c r="A20" s="2"/>
      <c r="B20" s="2"/>
      <c r="C20" s="13"/>
      <c r="D20" s="13"/>
      <c r="E20" s="2"/>
      <c r="F20" s="2"/>
      <c r="G20" s="2"/>
      <c r="H20" s="18"/>
      <c r="I20" s="2"/>
      <c r="J20" s="2"/>
      <c r="K20" s="13"/>
      <c r="L20" s="13"/>
      <c r="M20" s="2"/>
      <c r="N20" s="2"/>
      <c r="O20" s="2"/>
      <c r="P20" s="2"/>
    </row>
    <row r="21" spans="1:19" x14ac:dyDescent="0.3">
      <c r="A21" s="2"/>
      <c r="B21" s="2"/>
      <c r="C21" s="13"/>
      <c r="D21" s="13"/>
      <c r="E21" s="2"/>
      <c r="F21" s="2"/>
      <c r="G21" s="2"/>
      <c r="H21" s="19"/>
      <c r="I21" s="2"/>
      <c r="J21" s="2"/>
      <c r="K21" s="13"/>
      <c r="L21" s="13"/>
      <c r="M21" s="2"/>
      <c r="N21" s="2"/>
      <c r="O21" s="2"/>
      <c r="P21" s="2"/>
    </row>
    <row r="22" spans="1:19" x14ac:dyDescent="0.3">
      <c r="A22" s="2"/>
      <c r="B22" s="2"/>
      <c r="C22" s="13"/>
      <c r="D22" s="13"/>
      <c r="E22" s="2"/>
      <c r="F22" s="2"/>
      <c r="G22" s="2"/>
      <c r="H22" s="21"/>
      <c r="I22" s="2"/>
      <c r="J22" s="2"/>
      <c r="K22" s="13"/>
      <c r="L22" s="13"/>
      <c r="M22" s="2"/>
      <c r="N22" s="2"/>
      <c r="O22" s="2"/>
      <c r="P22" s="2"/>
    </row>
    <row r="23" spans="1:19" x14ac:dyDescent="0.3">
      <c r="A23" s="2"/>
      <c r="B23" s="2"/>
      <c r="C23" s="13"/>
      <c r="D23" s="13"/>
      <c r="E23" s="2"/>
      <c r="F23" s="2"/>
      <c r="G23" s="2"/>
      <c r="H23" s="2"/>
      <c r="I23" s="2"/>
      <c r="J23" s="2"/>
      <c r="K23" s="13"/>
      <c r="L23" s="13"/>
      <c r="M23" s="2"/>
      <c r="N23" s="2"/>
      <c r="O23" s="2"/>
      <c r="P23" s="2"/>
    </row>
    <row r="24" spans="1:19" x14ac:dyDescent="0.3">
      <c r="A24" s="2"/>
      <c r="B24" s="2"/>
      <c r="C24" s="13"/>
      <c r="D24" s="13"/>
      <c r="E24" s="2"/>
      <c r="F24" s="2"/>
      <c r="G24" s="2"/>
      <c r="H24" s="2"/>
      <c r="I24" s="2"/>
      <c r="J24" s="2"/>
      <c r="K24" s="13"/>
      <c r="L24" s="13"/>
      <c r="M24" s="2"/>
      <c r="N24" s="2"/>
      <c r="O24" s="2"/>
      <c r="P24" s="2"/>
    </row>
  </sheetData>
  <sortState ref="I3:P14">
    <sortCondition descending="1" ref="O3:O14"/>
  </sortState>
  <mergeCells count="2">
    <mergeCell ref="A1:H1"/>
    <mergeCell ref="I1:P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Normal="100" workbookViewId="0">
      <selection activeCell="P37" sqref="P37"/>
    </sheetView>
  </sheetViews>
  <sheetFormatPr baseColWidth="10" defaultRowHeight="14.4" x14ac:dyDescent="0.3"/>
  <cols>
    <col min="1" max="1" width="14.109375" bestFit="1" customWidth="1"/>
    <col min="2" max="2" width="21.44140625" bestFit="1" customWidth="1"/>
    <col min="3" max="3" width="6.44140625" bestFit="1" customWidth="1"/>
    <col min="4" max="4" width="5.6640625" bestFit="1" customWidth="1"/>
    <col min="5" max="5" width="19" bestFit="1" customWidth="1"/>
    <col min="6" max="6" width="20.109375" bestFit="1" customWidth="1"/>
    <col min="7" max="7" width="8.88671875" bestFit="1" customWidth="1"/>
    <col min="8" max="8" width="31.6640625" customWidth="1"/>
    <col min="9" max="9" width="14.109375" bestFit="1" customWidth="1"/>
    <col min="10" max="10" width="21.44140625" bestFit="1" customWidth="1"/>
    <col min="11" max="11" width="6.44140625" bestFit="1" customWidth="1"/>
    <col min="12" max="12" width="5.6640625" bestFit="1" customWidth="1"/>
    <col min="13" max="13" width="20.109375" bestFit="1" customWidth="1"/>
    <col min="14" max="14" width="19" bestFit="1" customWidth="1"/>
    <col min="15" max="15" width="8.88671875" bestFit="1" customWidth="1"/>
    <col min="16" max="16" width="24" bestFit="1" customWidth="1"/>
  </cols>
  <sheetData>
    <row r="1" spans="1:18" x14ac:dyDescent="0.3">
      <c r="A1" s="28" t="s">
        <v>67</v>
      </c>
      <c r="B1" s="29"/>
      <c r="C1" s="29"/>
      <c r="D1" s="29"/>
      <c r="E1" s="29"/>
      <c r="F1" s="29"/>
      <c r="G1" s="29"/>
      <c r="H1" s="30"/>
      <c r="I1" s="28" t="s">
        <v>68</v>
      </c>
      <c r="J1" s="29"/>
      <c r="K1" s="29"/>
      <c r="L1" s="29"/>
      <c r="M1" s="29"/>
      <c r="N1" s="29"/>
      <c r="O1" s="29"/>
      <c r="P1" s="29"/>
    </row>
    <row r="2" spans="1:18" x14ac:dyDescent="0.3">
      <c r="A2" s="11" t="s">
        <v>62</v>
      </c>
      <c r="B2" s="11" t="s">
        <v>63</v>
      </c>
      <c r="C2" s="3" t="s">
        <v>64</v>
      </c>
      <c r="D2" s="11" t="s">
        <v>65</v>
      </c>
      <c r="E2" s="11" t="s">
        <v>74</v>
      </c>
      <c r="F2" s="11" t="s">
        <v>75</v>
      </c>
      <c r="G2" s="11" t="s">
        <v>66</v>
      </c>
      <c r="H2" s="3" t="s">
        <v>61</v>
      </c>
      <c r="I2" s="11" t="s">
        <v>62</v>
      </c>
      <c r="J2" s="11" t="s">
        <v>63</v>
      </c>
      <c r="K2" s="3" t="s">
        <v>64</v>
      </c>
      <c r="L2" s="11" t="s">
        <v>65</v>
      </c>
      <c r="M2" s="11" t="s">
        <v>74</v>
      </c>
      <c r="N2" s="11" t="s">
        <v>75</v>
      </c>
      <c r="O2" s="11" t="s">
        <v>66</v>
      </c>
      <c r="P2" s="3" t="s">
        <v>61</v>
      </c>
    </row>
    <row r="3" spans="1:18" x14ac:dyDescent="0.3">
      <c r="A3" s="2">
        <v>0</v>
      </c>
      <c r="B3" s="2"/>
      <c r="C3" s="13"/>
      <c r="D3" s="13"/>
      <c r="E3" s="2"/>
      <c r="F3" s="2"/>
      <c r="G3" s="2">
        <v>0</v>
      </c>
      <c r="H3" s="21" t="s">
        <v>57</v>
      </c>
      <c r="I3" s="2">
        <v>0</v>
      </c>
      <c r="J3" s="2"/>
      <c r="K3" s="13"/>
      <c r="L3" s="13"/>
      <c r="M3" s="2"/>
      <c r="N3" s="2"/>
      <c r="O3" s="2">
        <v>0</v>
      </c>
      <c r="P3" s="21" t="s">
        <v>107</v>
      </c>
    </row>
    <row r="4" spans="1:18" x14ac:dyDescent="0.3">
      <c r="A4" s="2">
        <v>2600</v>
      </c>
      <c r="B4" s="2">
        <f>A4-A3</f>
        <v>2600</v>
      </c>
      <c r="C4" s="13"/>
      <c r="D4" s="13"/>
      <c r="E4" s="2">
        <v>30</v>
      </c>
      <c r="F4" s="2">
        <v>179.99999999999937</v>
      </c>
      <c r="G4" s="2">
        <v>1</v>
      </c>
      <c r="H4" s="18" t="s">
        <v>56</v>
      </c>
      <c r="I4" s="2">
        <v>6964</v>
      </c>
      <c r="J4" s="2">
        <f>I4-I3</f>
        <v>6964</v>
      </c>
      <c r="K4" s="13"/>
      <c r="L4" s="13"/>
      <c r="M4" s="2">
        <v>60</v>
      </c>
      <c r="N4" s="2">
        <v>419.99999999999852</v>
      </c>
      <c r="O4" s="2">
        <v>1</v>
      </c>
      <c r="P4" s="19" t="s">
        <v>29</v>
      </c>
      <c r="R4" s="27"/>
    </row>
    <row r="5" spans="1:18" x14ac:dyDescent="0.3">
      <c r="A5" s="2">
        <v>12545</v>
      </c>
      <c r="B5" s="2">
        <f t="shared" ref="B5:B21" si="0">A5-A4</f>
        <v>9945</v>
      </c>
      <c r="C5" s="13"/>
      <c r="D5" s="13"/>
      <c r="E5" s="2">
        <v>30</v>
      </c>
      <c r="F5" s="2">
        <v>450.00000000000307</v>
      </c>
      <c r="G5" s="2">
        <v>2</v>
      </c>
      <c r="H5" s="18" t="s">
        <v>104</v>
      </c>
      <c r="I5" s="2">
        <v>9837</v>
      </c>
      <c r="J5" s="2">
        <f t="shared" ref="J5:J21" si="1">I5-I4</f>
        <v>2873</v>
      </c>
      <c r="K5" s="13"/>
      <c r="L5" s="13"/>
      <c r="M5" s="2">
        <v>30</v>
      </c>
      <c r="N5" s="2">
        <v>150.00000000000415</v>
      </c>
      <c r="O5" s="2">
        <v>2</v>
      </c>
      <c r="P5" s="18" t="s">
        <v>58</v>
      </c>
      <c r="R5" s="27"/>
    </row>
    <row r="6" spans="1:18" x14ac:dyDescent="0.3">
      <c r="A6" s="2">
        <v>15956</v>
      </c>
      <c r="B6" s="2">
        <f t="shared" si="0"/>
        <v>3411</v>
      </c>
      <c r="C6" s="13"/>
      <c r="D6" s="13"/>
      <c r="E6" s="2">
        <v>30</v>
      </c>
      <c r="F6" s="2">
        <v>209.99999999999915</v>
      </c>
      <c r="G6" s="2">
        <v>3</v>
      </c>
      <c r="H6" s="18" t="s">
        <v>55</v>
      </c>
      <c r="I6" s="2">
        <v>14422</v>
      </c>
      <c r="J6" s="2">
        <f t="shared" si="1"/>
        <v>4585</v>
      </c>
      <c r="K6" s="13"/>
      <c r="L6" s="13"/>
      <c r="M6" s="2">
        <v>30</v>
      </c>
      <c r="N6" s="2">
        <v>209.99999999999915</v>
      </c>
      <c r="O6" s="2">
        <v>3</v>
      </c>
      <c r="P6" s="18" t="s">
        <v>47</v>
      </c>
      <c r="R6" s="27"/>
    </row>
    <row r="7" spans="1:18" x14ac:dyDescent="0.3">
      <c r="A7" s="2">
        <v>18285</v>
      </c>
      <c r="B7" s="2">
        <f t="shared" si="0"/>
        <v>2329</v>
      </c>
      <c r="C7" s="13"/>
      <c r="D7" s="13"/>
      <c r="E7" s="2">
        <v>30</v>
      </c>
      <c r="F7" s="2">
        <v>149.99999999999937</v>
      </c>
      <c r="G7" s="2">
        <v>4</v>
      </c>
      <c r="H7" s="18" t="s">
        <v>54</v>
      </c>
      <c r="I7" s="2">
        <v>16025</v>
      </c>
      <c r="J7" s="2">
        <f t="shared" si="1"/>
        <v>1603</v>
      </c>
      <c r="K7" s="13"/>
      <c r="L7" s="13"/>
      <c r="M7" s="2">
        <v>30</v>
      </c>
      <c r="N7" s="2">
        <v>149.99999999999937</v>
      </c>
      <c r="O7" s="2">
        <v>4</v>
      </c>
      <c r="P7" s="18" t="s">
        <v>59</v>
      </c>
      <c r="R7" s="27"/>
    </row>
    <row r="8" spans="1:18" x14ac:dyDescent="0.3">
      <c r="A8" s="2">
        <v>21234</v>
      </c>
      <c r="B8" s="2">
        <f t="shared" si="0"/>
        <v>2949</v>
      </c>
      <c r="C8" s="13"/>
      <c r="D8" s="13"/>
      <c r="E8" s="2">
        <v>60</v>
      </c>
      <c r="F8" s="2">
        <v>150.00000000000415</v>
      </c>
      <c r="G8" s="2">
        <v>5</v>
      </c>
      <c r="H8" s="17" t="s">
        <v>53</v>
      </c>
      <c r="I8" s="2">
        <v>18371</v>
      </c>
      <c r="J8" s="2">
        <f t="shared" si="1"/>
        <v>2346</v>
      </c>
      <c r="K8" s="13"/>
      <c r="L8" s="13"/>
      <c r="M8" s="2">
        <v>30</v>
      </c>
      <c r="N8" s="2">
        <v>149.99999999999937</v>
      </c>
      <c r="O8" s="2">
        <v>5</v>
      </c>
      <c r="P8" s="18" t="s">
        <v>48</v>
      </c>
      <c r="R8" s="27"/>
    </row>
    <row r="9" spans="1:18" x14ac:dyDescent="0.3">
      <c r="A9" s="2">
        <v>26285</v>
      </c>
      <c r="B9" s="2">
        <f t="shared" si="0"/>
        <v>5051</v>
      </c>
      <c r="C9" s="13"/>
      <c r="D9" s="13"/>
      <c r="E9" s="2">
        <v>30</v>
      </c>
      <c r="F9" s="2">
        <v>299.99999999999892</v>
      </c>
      <c r="G9" s="2">
        <v>6</v>
      </c>
      <c r="H9" s="18" t="s">
        <v>60</v>
      </c>
      <c r="I9" s="2">
        <v>19776</v>
      </c>
      <c r="J9" s="2">
        <f t="shared" si="1"/>
        <v>1405</v>
      </c>
      <c r="K9" s="13"/>
      <c r="L9" s="13"/>
      <c r="M9" s="2">
        <v>60</v>
      </c>
      <c r="N9" s="2">
        <v>119.99999999999957</v>
      </c>
      <c r="O9" s="2">
        <v>6</v>
      </c>
      <c r="P9" s="17" t="s">
        <v>49</v>
      </c>
      <c r="R9" s="27"/>
    </row>
    <row r="10" spans="1:18" x14ac:dyDescent="0.3">
      <c r="A10" s="2">
        <v>28895</v>
      </c>
      <c r="B10" s="2">
        <f t="shared" si="0"/>
        <v>2610</v>
      </c>
      <c r="C10" s="13"/>
      <c r="D10" s="13"/>
      <c r="E10" s="2">
        <v>30</v>
      </c>
      <c r="F10" s="2">
        <v>149.99999999999937</v>
      </c>
      <c r="G10" s="2">
        <v>7</v>
      </c>
      <c r="H10" s="18" t="s">
        <v>52</v>
      </c>
      <c r="I10" s="2">
        <v>21552</v>
      </c>
      <c r="J10" s="2">
        <f t="shared" si="1"/>
        <v>1776</v>
      </c>
      <c r="K10" s="13"/>
      <c r="L10" s="13"/>
      <c r="M10" s="2">
        <v>30</v>
      </c>
      <c r="N10" s="2">
        <v>90.000000000004377</v>
      </c>
      <c r="O10" s="2">
        <v>7</v>
      </c>
      <c r="P10" s="18" t="s">
        <v>106</v>
      </c>
      <c r="R10" s="27"/>
    </row>
    <row r="11" spans="1:18" x14ac:dyDescent="0.3">
      <c r="A11" s="2">
        <v>32247</v>
      </c>
      <c r="B11" s="2">
        <f t="shared" si="0"/>
        <v>3352</v>
      </c>
      <c r="C11" s="13"/>
      <c r="D11" s="13"/>
      <c r="E11" s="2">
        <v>30</v>
      </c>
      <c r="F11" s="2">
        <v>149.99999999999937</v>
      </c>
      <c r="G11" s="2">
        <v>8</v>
      </c>
      <c r="H11" s="18" t="s">
        <v>51</v>
      </c>
      <c r="I11" s="2">
        <v>23981</v>
      </c>
      <c r="J11" s="2">
        <f t="shared" si="1"/>
        <v>2429</v>
      </c>
      <c r="K11" s="13"/>
      <c r="L11" s="13"/>
      <c r="M11" s="2">
        <v>30</v>
      </c>
      <c r="N11" s="2">
        <v>149.99999999999937</v>
      </c>
      <c r="O11" s="2">
        <v>8</v>
      </c>
      <c r="P11" s="18" t="s">
        <v>50</v>
      </c>
      <c r="R11" s="27"/>
    </row>
    <row r="12" spans="1:18" x14ac:dyDescent="0.3">
      <c r="A12" s="2">
        <v>35780</v>
      </c>
      <c r="B12" s="2">
        <f t="shared" si="0"/>
        <v>3533</v>
      </c>
      <c r="C12" s="13"/>
      <c r="D12" s="13"/>
      <c r="E12" s="2">
        <v>30</v>
      </c>
      <c r="F12" s="2">
        <v>209.99999999999915</v>
      </c>
      <c r="G12" s="2">
        <v>9</v>
      </c>
      <c r="H12" s="19" t="s">
        <v>105</v>
      </c>
      <c r="I12" s="2">
        <v>31066</v>
      </c>
      <c r="J12" s="2">
        <f t="shared" si="1"/>
        <v>7085</v>
      </c>
      <c r="K12" s="13"/>
      <c r="L12" s="13"/>
      <c r="M12" s="2">
        <v>30</v>
      </c>
      <c r="N12" s="2">
        <v>450</v>
      </c>
      <c r="O12" s="2">
        <v>9</v>
      </c>
      <c r="P12" s="19" t="s">
        <v>105</v>
      </c>
      <c r="R12" s="27"/>
    </row>
    <row r="13" spans="1:18" x14ac:dyDescent="0.3">
      <c r="A13" s="2">
        <v>42865</v>
      </c>
      <c r="B13" s="2">
        <f t="shared" si="0"/>
        <v>7085</v>
      </c>
      <c r="C13" s="13"/>
      <c r="D13" s="13"/>
      <c r="E13" s="2">
        <v>30</v>
      </c>
      <c r="F13" s="2">
        <v>450</v>
      </c>
      <c r="G13" s="2">
        <v>10</v>
      </c>
      <c r="H13" s="18" t="s">
        <v>50</v>
      </c>
      <c r="I13" s="2">
        <v>34599</v>
      </c>
      <c r="J13" s="2">
        <f t="shared" si="1"/>
        <v>3533</v>
      </c>
      <c r="K13" s="13"/>
      <c r="L13" s="13"/>
      <c r="M13" s="2">
        <v>30</v>
      </c>
      <c r="N13" s="2">
        <v>209.99999999999915</v>
      </c>
      <c r="O13" s="2">
        <v>10</v>
      </c>
      <c r="P13" s="18" t="s">
        <v>51</v>
      </c>
      <c r="R13" s="27"/>
    </row>
    <row r="14" spans="1:18" x14ac:dyDescent="0.3">
      <c r="A14" s="2">
        <v>45294</v>
      </c>
      <c r="B14" s="2">
        <f t="shared" si="0"/>
        <v>2429</v>
      </c>
      <c r="C14" s="13"/>
      <c r="D14" s="13"/>
      <c r="E14" s="2">
        <v>30</v>
      </c>
      <c r="F14" s="2">
        <v>149.99999999999937</v>
      </c>
      <c r="G14" s="2">
        <v>11</v>
      </c>
      <c r="H14" s="18" t="s">
        <v>106</v>
      </c>
      <c r="I14" s="2">
        <v>37951</v>
      </c>
      <c r="J14" s="2">
        <f t="shared" si="1"/>
        <v>3352</v>
      </c>
      <c r="K14" s="13"/>
      <c r="L14" s="13"/>
      <c r="M14" s="2">
        <v>30</v>
      </c>
      <c r="N14" s="2">
        <v>149.99999999999937</v>
      </c>
      <c r="O14" s="2">
        <v>11</v>
      </c>
      <c r="P14" s="18" t="s">
        <v>52</v>
      </c>
      <c r="R14" s="27"/>
    </row>
    <row r="15" spans="1:18" x14ac:dyDescent="0.3">
      <c r="A15" s="2">
        <v>47070</v>
      </c>
      <c r="B15" s="2">
        <f t="shared" si="0"/>
        <v>1776</v>
      </c>
      <c r="C15" s="13"/>
      <c r="D15" s="13"/>
      <c r="E15" s="2">
        <v>60</v>
      </c>
      <c r="F15" s="2">
        <v>90.000000000004377</v>
      </c>
      <c r="G15" s="2">
        <v>12</v>
      </c>
      <c r="H15" s="17" t="s">
        <v>49</v>
      </c>
      <c r="I15" s="2">
        <v>40561</v>
      </c>
      <c r="J15" s="2">
        <f t="shared" si="1"/>
        <v>2610</v>
      </c>
      <c r="K15" s="13"/>
      <c r="L15" s="13"/>
      <c r="M15" s="2">
        <v>30</v>
      </c>
      <c r="N15" s="2">
        <v>149.99999999999937</v>
      </c>
      <c r="O15" s="2">
        <v>12</v>
      </c>
      <c r="P15" s="18" t="s">
        <v>60</v>
      </c>
      <c r="R15" s="27"/>
    </row>
    <row r="16" spans="1:18" x14ac:dyDescent="0.3">
      <c r="A16" s="2">
        <v>48475</v>
      </c>
      <c r="B16" s="2">
        <f t="shared" si="0"/>
        <v>1405</v>
      </c>
      <c r="C16" s="13"/>
      <c r="D16" s="13"/>
      <c r="E16" s="2">
        <v>30</v>
      </c>
      <c r="F16" s="2">
        <v>119.99999999999957</v>
      </c>
      <c r="G16" s="2">
        <v>13</v>
      </c>
      <c r="H16" s="18" t="s">
        <v>48</v>
      </c>
      <c r="I16" s="2">
        <v>45612</v>
      </c>
      <c r="J16" s="2">
        <f t="shared" si="1"/>
        <v>5051</v>
      </c>
      <c r="K16" s="13"/>
      <c r="L16" s="13"/>
      <c r="M16" s="2">
        <v>60</v>
      </c>
      <c r="N16" s="2">
        <v>299.99999999999892</v>
      </c>
      <c r="O16" s="2">
        <v>13</v>
      </c>
      <c r="P16" s="17" t="s">
        <v>53</v>
      </c>
      <c r="R16" s="27"/>
    </row>
    <row r="17" spans="1:18" x14ac:dyDescent="0.3">
      <c r="A17" s="2">
        <v>50821</v>
      </c>
      <c r="B17" s="2">
        <f t="shared" si="0"/>
        <v>2346</v>
      </c>
      <c r="C17" s="13"/>
      <c r="D17" s="13"/>
      <c r="E17" s="2">
        <v>30</v>
      </c>
      <c r="F17" s="2">
        <v>149.99999999999937</v>
      </c>
      <c r="G17" s="2">
        <v>14</v>
      </c>
      <c r="H17" s="18" t="s">
        <v>59</v>
      </c>
      <c r="I17" s="2">
        <v>48561</v>
      </c>
      <c r="J17" s="2">
        <f t="shared" si="1"/>
        <v>2949</v>
      </c>
      <c r="K17" s="13"/>
      <c r="L17" s="13"/>
      <c r="M17" s="2">
        <v>30</v>
      </c>
      <c r="N17" s="2">
        <v>150.00000000000415</v>
      </c>
      <c r="O17" s="2">
        <v>14</v>
      </c>
      <c r="P17" s="18" t="s">
        <v>54</v>
      </c>
      <c r="R17" s="27"/>
    </row>
    <row r="18" spans="1:18" x14ac:dyDescent="0.3">
      <c r="A18" s="2">
        <v>52424</v>
      </c>
      <c r="B18" s="2">
        <f t="shared" si="0"/>
        <v>1603</v>
      </c>
      <c r="C18" s="13"/>
      <c r="D18" s="13"/>
      <c r="E18" s="2">
        <v>30</v>
      </c>
      <c r="F18" s="2">
        <v>149.99999999999937</v>
      </c>
      <c r="G18" s="2">
        <v>15</v>
      </c>
      <c r="H18" s="18" t="s">
        <v>47</v>
      </c>
      <c r="I18" s="2">
        <v>50890</v>
      </c>
      <c r="J18" s="2">
        <f t="shared" si="1"/>
        <v>2329</v>
      </c>
      <c r="K18" s="13"/>
      <c r="L18" s="13"/>
      <c r="M18" s="2">
        <v>30</v>
      </c>
      <c r="N18" s="2">
        <v>149.99999999999937</v>
      </c>
      <c r="O18" s="2">
        <v>15</v>
      </c>
      <c r="P18" s="18" t="s">
        <v>55</v>
      </c>
      <c r="R18" s="27"/>
    </row>
    <row r="19" spans="1:18" x14ac:dyDescent="0.3">
      <c r="A19" s="2">
        <v>57009</v>
      </c>
      <c r="B19" s="2">
        <f t="shared" si="0"/>
        <v>4585</v>
      </c>
      <c r="C19" s="13"/>
      <c r="D19" s="13"/>
      <c r="E19" s="2">
        <v>30</v>
      </c>
      <c r="F19" s="2">
        <v>209.99999999999915</v>
      </c>
      <c r="G19" s="2">
        <v>16</v>
      </c>
      <c r="H19" s="18" t="s">
        <v>58</v>
      </c>
      <c r="I19" s="2">
        <v>54301</v>
      </c>
      <c r="J19" s="2">
        <f t="shared" si="1"/>
        <v>3411</v>
      </c>
      <c r="K19" s="13"/>
      <c r="L19" s="13"/>
      <c r="M19" s="2">
        <v>30</v>
      </c>
      <c r="N19" s="2">
        <v>209.99999999999915</v>
      </c>
      <c r="O19" s="2">
        <v>16</v>
      </c>
      <c r="P19" s="18" t="s">
        <v>104</v>
      </c>
      <c r="R19" s="27"/>
    </row>
    <row r="20" spans="1:18" x14ac:dyDescent="0.3">
      <c r="A20" s="2">
        <v>59882</v>
      </c>
      <c r="B20" s="2">
        <f t="shared" si="0"/>
        <v>2873</v>
      </c>
      <c r="C20" s="13"/>
      <c r="D20" s="13"/>
      <c r="E20" s="2">
        <v>60</v>
      </c>
      <c r="F20" s="2">
        <v>150.00000000000415</v>
      </c>
      <c r="G20" s="2">
        <v>17</v>
      </c>
      <c r="H20" s="19" t="s">
        <v>29</v>
      </c>
      <c r="I20" s="2">
        <v>64246</v>
      </c>
      <c r="J20" s="2">
        <f t="shared" si="1"/>
        <v>9945</v>
      </c>
      <c r="K20" s="13"/>
      <c r="L20" s="13"/>
      <c r="M20" s="2">
        <v>30</v>
      </c>
      <c r="N20" s="2">
        <v>450.00000000000307</v>
      </c>
      <c r="O20" s="2">
        <v>17</v>
      </c>
      <c r="P20" s="18" t="s">
        <v>56</v>
      </c>
      <c r="R20" s="27"/>
    </row>
    <row r="21" spans="1:18" x14ac:dyDescent="0.3">
      <c r="A21" s="2">
        <v>66846</v>
      </c>
      <c r="B21" s="2">
        <f t="shared" si="0"/>
        <v>6964</v>
      </c>
      <c r="C21" s="13"/>
      <c r="D21" s="13"/>
      <c r="E21" s="2">
        <v>30</v>
      </c>
      <c r="F21" s="2">
        <v>419.99999999999852</v>
      </c>
      <c r="G21" s="2">
        <v>18</v>
      </c>
      <c r="H21" s="21" t="s">
        <v>107</v>
      </c>
      <c r="I21" s="2">
        <v>66846</v>
      </c>
      <c r="J21" s="2">
        <f t="shared" si="1"/>
        <v>2600</v>
      </c>
      <c r="K21" s="13"/>
      <c r="L21" s="13"/>
      <c r="M21" s="2">
        <v>30</v>
      </c>
      <c r="N21" s="2">
        <v>179.99999999999937</v>
      </c>
      <c r="O21" s="2">
        <v>18</v>
      </c>
      <c r="P21" s="21" t="s">
        <v>57</v>
      </c>
      <c r="R21" s="27"/>
    </row>
    <row r="22" spans="1:18" x14ac:dyDescent="0.3">
      <c r="A22" s="2"/>
      <c r="B22" s="2"/>
      <c r="C22" s="13"/>
      <c r="D22" s="13"/>
      <c r="E22" s="2"/>
      <c r="F22" s="2"/>
      <c r="G22" s="2"/>
      <c r="H22" s="2"/>
      <c r="I22" s="2"/>
      <c r="J22" s="2"/>
      <c r="K22" s="13"/>
      <c r="L22" s="13"/>
      <c r="M22" s="2"/>
      <c r="N22" s="2"/>
      <c r="O22" s="2"/>
      <c r="P22" s="2"/>
    </row>
    <row r="23" spans="1:18" x14ac:dyDescent="0.3">
      <c r="A23" s="2"/>
      <c r="B23" s="2"/>
      <c r="C23" s="13"/>
      <c r="D23" s="13"/>
      <c r="E23" s="2"/>
      <c r="F23" s="2"/>
      <c r="G23" s="2"/>
      <c r="H23" s="2"/>
      <c r="I23" s="2"/>
      <c r="J23" s="2"/>
      <c r="K23" s="13"/>
      <c r="L23" s="13"/>
      <c r="M23" s="2"/>
      <c r="N23" s="2"/>
      <c r="O23" s="2"/>
      <c r="P23" s="2"/>
    </row>
    <row r="32" spans="1:18" x14ac:dyDescent="0.3">
      <c r="B32" t="s">
        <v>71</v>
      </c>
      <c r="C32" t="s">
        <v>72</v>
      </c>
    </row>
    <row r="33" spans="3:7" x14ac:dyDescent="0.3">
      <c r="C33" t="s">
        <v>80</v>
      </c>
    </row>
    <row r="34" spans="3:7" x14ac:dyDescent="0.3">
      <c r="C34" t="s">
        <v>81</v>
      </c>
    </row>
    <row r="35" spans="3:7" x14ac:dyDescent="0.3">
      <c r="C35" t="s">
        <v>82</v>
      </c>
    </row>
    <row r="37" spans="3:7" x14ac:dyDescent="0.3">
      <c r="C37" t="s">
        <v>73</v>
      </c>
    </row>
    <row r="38" spans="3:7" x14ac:dyDescent="0.3">
      <c r="C38" t="s">
        <v>83</v>
      </c>
      <c r="G38" s="14" t="s">
        <v>86</v>
      </c>
    </row>
    <row r="39" spans="3:7" x14ac:dyDescent="0.3">
      <c r="C39" t="s">
        <v>84</v>
      </c>
    </row>
    <row r="40" spans="3:7" x14ac:dyDescent="0.3">
      <c r="C40" t="s">
        <v>85</v>
      </c>
    </row>
    <row r="42" spans="3:7" x14ac:dyDescent="0.3">
      <c r="C42" t="s">
        <v>76</v>
      </c>
    </row>
    <row r="43" spans="3:7" x14ac:dyDescent="0.3">
      <c r="C43" t="s">
        <v>77</v>
      </c>
    </row>
    <row r="44" spans="3:7" x14ac:dyDescent="0.3">
      <c r="C44" t="s">
        <v>78</v>
      </c>
    </row>
    <row r="45" spans="3:7" x14ac:dyDescent="0.3">
      <c r="C45" t="s">
        <v>79</v>
      </c>
    </row>
  </sheetData>
  <sortState ref="I3:P21">
    <sortCondition descending="1" ref="O3:O21"/>
  </sortState>
  <mergeCells count="2">
    <mergeCell ref="A1:H1"/>
    <mergeCell ref="I1:P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85" zoomScaleNormal="85" workbookViewId="0">
      <selection activeCell="C4" sqref="C4"/>
    </sheetView>
  </sheetViews>
  <sheetFormatPr baseColWidth="10" defaultRowHeight="14.4" x14ac:dyDescent="0.3"/>
  <cols>
    <col min="1" max="1" width="6.6640625" customWidth="1"/>
    <col min="2" max="2" width="14.6640625" customWidth="1"/>
    <col min="3" max="4" width="21.33203125" bestFit="1" customWidth="1"/>
    <col min="7" max="7" width="13.44140625" customWidth="1"/>
    <col min="11" max="11" width="30" bestFit="1" customWidth="1"/>
    <col min="12" max="12" width="13.33203125" bestFit="1" customWidth="1"/>
  </cols>
  <sheetData>
    <row r="1" spans="1:13" ht="43.2" x14ac:dyDescent="0.3">
      <c r="A1" s="9" t="s">
        <v>23</v>
      </c>
      <c r="B1" s="6" t="s">
        <v>0</v>
      </c>
      <c r="C1" s="5" t="s">
        <v>3</v>
      </c>
      <c r="D1" s="5" t="s">
        <v>4</v>
      </c>
      <c r="E1" t="s">
        <v>39</v>
      </c>
      <c r="F1" t="s">
        <v>40</v>
      </c>
      <c r="G1" t="s">
        <v>45</v>
      </c>
    </row>
    <row r="2" spans="1:13" x14ac:dyDescent="0.3">
      <c r="A2" s="7" t="s">
        <v>44</v>
      </c>
      <c r="B2" s="8" t="s">
        <v>1</v>
      </c>
      <c r="C2" s="2" t="s">
        <v>42</v>
      </c>
      <c r="D2" s="2" t="s">
        <v>43</v>
      </c>
      <c r="E2" s="10">
        <v>0.20972222222222223</v>
      </c>
      <c r="F2" s="10">
        <v>0.21388888888888891</v>
      </c>
      <c r="G2">
        <f>13*60</f>
        <v>780</v>
      </c>
    </row>
    <row r="3" spans="1:13" x14ac:dyDescent="0.3">
      <c r="A3" s="7">
        <v>8</v>
      </c>
      <c r="B3" s="8" t="s">
        <v>2</v>
      </c>
      <c r="C3" s="2" t="s">
        <v>41</v>
      </c>
      <c r="D3" s="2" t="s">
        <v>20</v>
      </c>
      <c r="E3" s="10">
        <v>0.21875</v>
      </c>
      <c r="F3" s="10">
        <v>0.27152777777777776</v>
      </c>
      <c r="G3">
        <f>34*60</f>
        <v>2040</v>
      </c>
      <c r="J3" s="4" t="s">
        <v>23</v>
      </c>
      <c r="K3" s="1" t="s">
        <v>22</v>
      </c>
      <c r="L3" s="1" t="s">
        <v>3</v>
      </c>
      <c r="M3" s="1" t="s">
        <v>4</v>
      </c>
    </row>
    <row r="4" spans="1:13" x14ac:dyDescent="0.3">
      <c r="A4" s="7">
        <v>8</v>
      </c>
      <c r="B4" s="8" t="s">
        <v>1</v>
      </c>
      <c r="C4" s="2" t="s">
        <v>20</v>
      </c>
      <c r="D4" s="2" t="s">
        <v>41</v>
      </c>
      <c r="E4" s="10">
        <v>0.2951388888888889</v>
      </c>
      <c r="F4" s="10">
        <v>0.35138888888888892</v>
      </c>
      <c r="G4">
        <v>900</v>
      </c>
      <c r="J4" s="3">
        <v>1</v>
      </c>
      <c r="K4" s="2" t="s">
        <v>5</v>
      </c>
      <c r="L4" s="2" t="s">
        <v>13</v>
      </c>
      <c r="M4" s="2" t="s">
        <v>14</v>
      </c>
    </row>
    <row r="5" spans="1:13" x14ac:dyDescent="0.3">
      <c r="A5" s="7">
        <v>4</v>
      </c>
      <c r="B5" s="8" t="s">
        <v>2</v>
      </c>
      <c r="C5" s="2" t="s">
        <v>41</v>
      </c>
      <c r="D5" s="2" t="s">
        <v>13</v>
      </c>
      <c r="E5" s="10">
        <v>0.36180555555555555</v>
      </c>
      <c r="F5" s="10">
        <v>0.39305555555555555</v>
      </c>
      <c r="G5">
        <v>660</v>
      </c>
      <c r="J5" s="3">
        <v>2</v>
      </c>
      <c r="K5" s="2" t="s">
        <v>6</v>
      </c>
      <c r="L5" s="2" t="s">
        <v>13</v>
      </c>
      <c r="M5" s="2" t="s">
        <v>15</v>
      </c>
    </row>
    <row r="6" spans="1:13" x14ac:dyDescent="0.3">
      <c r="A6" s="7">
        <v>4</v>
      </c>
      <c r="B6" s="8" t="s">
        <v>1</v>
      </c>
      <c r="C6" s="2" t="s">
        <v>13</v>
      </c>
      <c r="D6" s="2" t="s">
        <v>41</v>
      </c>
      <c r="E6" s="10">
        <v>0.39930555555555558</v>
      </c>
      <c r="F6" s="10">
        <v>0.4291666666666667</v>
      </c>
      <c r="G6">
        <f>60*14</f>
        <v>840</v>
      </c>
      <c r="J6" s="3">
        <v>3</v>
      </c>
      <c r="K6" s="2" t="s">
        <v>7</v>
      </c>
      <c r="L6" s="2" t="s">
        <v>13</v>
      </c>
      <c r="M6" s="2" t="s">
        <v>16</v>
      </c>
    </row>
    <row r="7" spans="1:13" x14ac:dyDescent="0.3">
      <c r="A7" s="7">
        <v>8</v>
      </c>
      <c r="B7" s="8" t="s">
        <v>2</v>
      </c>
      <c r="C7" s="2" t="s">
        <v>41</v>
      </c>
      <c r="D7" s="2" t="s">
        <v>20</v>
      </c>
      <c r="E7" s="10">
        <v>0.43888888888888888</v>
      </c>
      <c r="F7" s="10">
        <v>0.49374999999999997</v>
      </c>
      <c r="G7">
        <f>16*60</f>
        <v>960</v>
      </c>
      <c r="J7" s="3">
        <v>4</v>
      </c>
      <c r="K7" s="2" t="s">
        <v>8</v>
      </c>
      <c r="L7" s="2" t="s">
        <v>13</v>
      </c>
      <c r="M7" s="2" t="s">
        <v>18</v>
      </c>
    </row>
    <row r="8" spans="1:13" x14ac:dyDescent="0.3">
      <c r="A8" s="7">
        <v>8</v>
      </c>
      <c r="B8" s="8" t="s">
        <v>1</v>
      </c>
      <c r="C8" s="2" t="s">
        <v>20</v>
      </c>
      <c r="D8" s="2" t="s">
        <v>41</v>
      </c>
      <c r="E8" s="10">
        <v>0.50486111111111109</v>
      </c>
      <c r="F8" s="10">
        <v>0.55972222222222223</v>
      </c>
      <c r="G8" s="10">
        <f>E9-F8</f>
        <v>4.1666666666666519E-3</v>
      </c>
      <c r="H8" s="10">
        <f>G8*60</f>
        <v>0.24999999999999911</v>
      </c>
      <c r="J8" s="3">
        <v>5</v>
      </c>
      <c r="K8" s="2" t="s">
        <v>9</v>
      </c>
      <c r="L8" s="2" t="s">
        <v>14</v>
      </c>
      <c r="M8" s="2" t="s">
        <v>21</v>
      </c>
    </row>
    <row r="9" spans="1:13" x14ac:dyDescent="0.3">
      <c r="A9" s="7">
        <v>8</v>
      </c>
      <c r="B9" s="8" t="s">
        <v>1</v>
      </c>
      <c r="C9" s="2" t="s">
        <v>41</v>
      </c>
      <c r="D9" s="2" t="s">
        <v>20</v>
      </c>
      <c r="E9" s="10">
        <v>0.56388888888888888</v>
      </c>
      <c r="F9" s="10">
        <v>0.61875000000000002</v>
      </c>
      <c r="J9" s="3">
        <v>6</v>
      </c>
      <c r="K9" s="2" t="s">
        <v>10</v>
      </c>
      <c r="L9" s="2" t="s">
        <v>19</v>
      </c>
      <c r="M9" s="2" t="s">
        <v>18</v>
      </c>
    </row>
    <row r="10" spans="1:13" x14ac:dyDescent="0.3">
      <c r="A10" s="7">
        <v>8</v>
      </c>
      <c r="B10" s="8" t="s">
        <v>1</v>
      </c>
      <c r="C10" s="2" t="s">
        <v>20</v>
      </c>
      <c r="D10" s="2" t="s">
        <v>41</v>
      </c>
      <c r="E10" s="10">
        <v>0.62986111111111109</v>
      </c>
      <c r="F10" s="10">
        <v>0.68472222222222223</v>
      </c>
      <c r="J10" s="3">
        <v>7</v>
      </c>
      <c r="K10" s="2" t="s">
        <v>11</v>
      </c>
      <c r="L10" s="2" t="s">
        <v>20</v>
      </c>
      <c r="M10" s="2" t="s">
        <v>17</v>
      </c>
    </row>
    <row r="11" spans="1:13" x14ac:dyDescent="0.3">
      <c r="A11" s="7">
        <v>8</v>
      </c>
      <c r="B11" s="8" t="s">
        <v>2</v>
      </c>
      <c r="C11" s="2" t="s">
        <v>41</v>
      </c>
      <c r="D11" s="2" t="s">
        <v>20</v>
      </c>
      <c r="E11" s="10">
        <v>0.68888888888888899</v>
      </c>
      <c r="F11" s="10">
        <v>0.74375000000000002</v>
      </c>
      <c r="J11" s="3">
        <v>8</v>
      </c>
      <c r="K11" s="2" t="s">
        <v>12</v>
      </c>
      <c r="L11" s="2" t="s">
        <v>20</v>
      </c>
      <c r="M11" s="2" t="s">
        <v>18</v>
      </c>
    </row>
    <row r="12" spans="1:13" x14ac:dyDescent="0.3">
      <c r="A12" s="7">
        <v>8</v>
      </c>
      <c r="B12" s="8" t="s">
        <v>1</v>
      </c>
      <c r="C12" s="2" t="s">
        <v>20</v>
      </c>
      <c r="D12" s="2" t="s">
        <v>41</v>
      </c>
      <c r="E12" s="10">
        <v>0.75486111111111109</v>
      </c>
      <c r="F12" s="10">
        <v>0.80972222222222223</v>
      </c>
    </row>
    <row r="13" spans="1:13" x14ac:dyDescent="0.3">
      <c r="A13" s="7">
        <v>8</v>
      </c>
      <c r="B13" s="8" t="s">
        <v>2</v>
      </c>
      <c r="C13" s="2" t="s">
        <v>41</v>
      </c>
      <c r="D13" s="2" t="s">
        <v>20</v>
      </c>
      <c r="E13" s="10">
        <v>0.81388888888888899</v>
      </c>
      <c r="F13" s="10">
        <v>0.86875000000000002</v>
      </c>
      <c r="J13" t="s">
        <v>24</v>
      </c>
      <c r="K13" t="s">
        <v>25</v>
      </c>
    </row>
    <row r="14" spans="1:13" x14ac:dyDescent="0.3">
      <c r="A14" s="7">
        <v>8</v>
      </c>
      <c r="B14" s="8" t="s">
        <v>1</v>
      </c>
      <c r="C14" s="2" t="s">
        <v>20</v>
      </c>
      <c r="D14" s="2" t="s">
        <v>41</v>
      </c>
      <c r="E14" s="10">
        <v>0.87986111111111109</v>
      </c>
      <c r="F14" s="10">
        <v>0.93472222222222223</v>
      </c>
      <c r="J14" t="s">
        <v>26</v>
      </c>
      <c r="K14" t="s">
        <v>28</v>
      </c>
    </row>
    <row r="15" spans="1:13" x14ac:dyDescent="0.3">
      <c r="A15" s="7" t="s">
        <v>44</v>
      </c>
      <c r="B15" s="8" t="s">
        <v>2</v>
      </c>
      <c r="C15" s="2" t="s">
        <v>43</v>
      </c>
      <c r="D15" s="2" t="s">
        <v>46</v>
      </c>
      <c r="E15" s="10">
        <v>0.94027777777777777</v>
      </c>
      <c r="F15" s="10">
        <v>0.94444444444444453</v>
      </c>
      <c r="G15">
        <f>60*382</f>
        <v>22920</v>
      </c>
      <c r="J15" t="s">
        <v>27</v>
      </c>
      <c r="K15" t="s">
        <v>29</v>
      </c>
    </row>
    <row r="16" spans="1:13" x14ac:dyDescent="0.3">
      <c r="A16" s="7"/>
      <c r="B16" s="8"/>
      <c r="C16" s="2"/>
      <c r="D16" s="2"/>
      <c r="J16" t="s">
        <v>30</v>
      </c>
      <c r="K16" t="s">
        <v>31</v>
      </c>
    </row>
    <row r="17" spans="1:11" x14ac:dyDescent="0.3">
      <c r="A17" s="7"/>
      <c r="B17" s="8"/>
      <c r="C17" t="s">
        <v>25</v>
      </c>
      <c r="D17" t="s">
        <v>25</v>
      </c>
      <c r="J17" t="s">
        <v>33</v>
      </c>
      <c r="K17" t="s">
        <v>14</v>
      </c>
    </row>
    <row r="18" spans="1:11" x14ac:dyDescent="0.3">
      <c r="A18" s="7"/>
      <c r="B18" s="8"/>
      <c r="C18" t="s">
        <v>28</v>
      </c>
      <c r="D18" t="s">
        <v>28</v>
      </c>
      <c r="J18" t="s">
        <v>34</v>
      </c>
      <c r="K18" t="s">
        <v>15</v>
      </c>
    </row>
    <row r="19" spans="1:11" x14ac:dyDescent="0.3">
      <c r="A19" s="7"/>
      <c r="B19" s="8"/>
      <c r="C19" t="s">
        <v>29</v>
      </c>
      <c r="D19" t="s">
        <v>29</v>
      </c>
      <c r="J19" t="s">
        <v>36</v>
      </c>
      <c r="K19" t="s">
        <v>37</v>
      </c>
    </row>
    <row r="20" spans="1:11" x14ac:dyDescent="0.3">
      <c r="A20" s="7"/>
      <c r="B20" s="8"/>
      <c r="C20" t="s">
        <v>31</v>
      </c>
      <c r="D20" t="s">
        <v>31</v>
      </c>
      <c r="J20" t="s">
        <v>32</v>
      </c>
      <c r="K20" t="s">
        <v>20</v>
      </c>
    </row>
    <row r="21" spans="1:11" x14ac:dyDescent="0.3">
      <c r="A21" s="7"/>
      <c r="B21" s="8"/>
      <c r="C21" t="s">
        <v>14</v>
      </c>
      <c r="D21" t="s">
        <v>14</v>
      </c>
      <c r="J21" t="s">
        <v>35</v>
      </c>
      <c r="K21" t="s">
        <v>17</v>
      </c>
    </row>
    <row r="22" spans="1:11" x14ac:dyDescent="0.3">
      <c r="A22" s="7"/>
      <c r="B22" s="8"/>
      <c r="C22" t="s">
        <v>15</v>
      </c>
      <c r="D22" t="s">
        <v>15</v>
      </c>
      <c r="J22" t="s">
        <v>38</v>
      </c>
      <c r="K22" t="s">
        <v>19</v>
      </c>
    </row>
    <row r="23" spans="1:11" x14ac:dyDescent="0.3">
      <c r="A23" s="7"/>
      <c r="B23" s="8"/>
      <c r="C23" t="s">
        <v>37</v>
      </c>
      <c r="D23" t="s">
        <v>37</v>
      </c>
    </row>
    <row r="24" spans="1:11" x14ac:dyDescent="0.3">
      <c r="A24" s="7"/>
      <c r="B24" s="8"/>
      <c r="C24" t="s">
        <v>20</v>
      </c>
      <c r="D24" t="s">
        <v>20</v>
      </c>
    </row>
    <row r="25" spans="1:11" x14ac:dyDescent="0.3">
      <c r="A25" s="7"/>
      <c r="B25" s="8"/>
      <c r="C25" t="s">
        <v>17</v>
      </c>
      <c r="D25" t="s">
        <v>17</v>
      </c>
    </row>
    <row r="26" spans="1:11" x14ac:dyDescent="0.3">
      <c r="C26" t="s">
        <v>19</v>
      </c>
      <c r="D26" t="s">
        <v>19</v>
      </c>
    </row>
    <row r="31" spans="1:11" x14ac:dyDescent="0.3">
      <c r="C31" t="s">
        <v>25</v>
      </c>
      <c r="D31" t="s">
        <v>25</v>
      </c>
    </row>
    <row r="32" spans="1:11" x14ac:dyDescent="0.3">
      <c r="C32" t="s">
        <v>28</v>
      </c>
      <c r="D32" t="s">
        <v>28</v>
      </c>
    </row>
    <row r="33" spans="3:4" x14ac:dyDescent="0.3">
      <c r="C33" t="s">
        <v>29</v>
      </c>
      <c r="D33" t="s">
        <v>29</v>
      </c>
    </row>
    <row r="34" spans="3:4" x14ac:dyDescent="0.3">
      <c r="C34" t="s">
        <v>31</v>
      </c>
      <c r="D34" t="s">
        <v>31</v>
      </c>
    </row>
    <row r="35" spans="3:4" x14ac:dyDescent="0.3">
      <c r="C35" t="s">
        <v>14</v>
      </c>
      <c r="D35" t="s">
        <v>14</v>
      </c>
    </row>
    <row r="36" spans="3:4" x14ac:dyDescent="0.3">
      <c r="C36" t="s">
        <v>15</v>
      </c>
      <c r="D36" t="s">
        <v>15</v>
      </c>
    </row>
    <row r="37" spans="3:4" x14ac:dyDescent="0.3">
      <c r="C37" t="s">
        <v>37</v>
      </c>
      <c r="D37" t="s">
        <v>37</v>
      </c>
    </row>
    <row r="38" spans="3:4" x14ac:dyDescent="0.3">
      <c r="C38" t="s">
        <v>20</v>
      </c>
      <c r="D38" t="s">
        <v>20</v>
      </c>
    </row>
    <row r="39" spans="3:4" x14ac:dyDescent="0.3">
      <c r="C39" t="s">
        <v>17</v>
      </c>
      <c r="D39" t="s">
        <v>17</v>
      </c>
    </row>
    <row r="40" spans="3:4" x14ac:dyDescent="0.3">
      <c r="C40" t="s">
        <v>19</v>
      </c>
      <c r="D40" t="s">
        <v>19</v>
      </c>
    </row>
  </sheetData>
  <pageMargins left="0.7" right="0.7" top="0.78740157499999996" bottom="0.78740157499999996" header="0.3" footer="0.3"/>
  <pageSetup paperSize="9" orientation="portrait" verticalDpi="0" r:id="rId1"/>
  <headerFooter>
    <oddHeader>&amp;L&amp;"DB Office"&amp;14&amp;KF01414DB internal&amp;1#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5" zoomScaleNormal="85" workbookViewId="0">
      <selection activeCell="D20" sqref="D20"/>
    </sheetView>
  </sheetViews>
  <sheetFormatPr baseColWidth="10" defaultColWidth="11.44140625" defaultRowHeight="14.4" x14ac:dyDescent="0.3"/>
  <cols>
    <col min="1" max="1" width="6.6640625" style="27" customWidth="1"/>
    <col min="2" max="2" width="14.6640625" style="27" customWidth="1"/>
    <col min="3" max="4" width="21.33203125" style="27" bestFit="1" customWidth="1"/>
    <col min="5" max="6" width="11.44140625" style="27"/>
    <col min="7" max="7" width="13.44140625" style="27" customWidth="1"/>
    <col min="8" max="16384" width="11.44140625" style="27"/>
  </cols>
  <sheetData>
    <row r="1" spans="1:8" ht="43.2" x14ac:dyDescent="0.3">
      <c r="A1" s="9" t="s">
        <v>23</v>
      </c>
      <c r="B1" s="6" t="s">
        <v>0</v>
      </c>
      <c r="C1" s="5" t="s">
        <v>3</v>
      </c>
      <c r="D1" s="5" t="s">
        <v>4</v>
      </c>
    </row>
    <row r="2" spans="1:8" x14ac:dyDescent="0.3">
      <c r="A2" s="7">
        <v>5</v>
      </c>
      <c r="B2" s="8" t="s">
        <v>1</v>
      </c>
      <c r="C2" s="2" t="s">
        <v>14</v>
      </c>
      <c r="D2" s="2" t="s">
        <v>21</v>
      </c>
      <c r="E2" s="10"/>
      <c r="F2" s="10"/>
    </row>
    <row r="3" spans="1:8" x14ac:dyDescent="0.3">
      <c r="A3" s="7">
        <v>5</v>
      </c>
      <c r="B3" s="8" t="s">
        <v>2</v>
      </c>
      <c r="C3" s="2" t="s">
        <v>21</v>
      </c>
      <c r="D3" s="2" t="s">
        <v>14</v>
      </c>
      <c r="E3" s="10"/>
      <c r="F3" s="10"/>
    </row>
    <row r="4" spans="1:8" x14ac:dyDescent="0.3">
      <c r="A4" s="7">
        <v>5</v>
      </c>
      <c r="B4" s="8" t="s">
        <v>1</v>
      </c>
      <c r="C4" s="2" t="s">
        <v>14</v>
      </c>
      <c r="D4" s="2" t="s">
        <v>21</v>
      </c>
      <c r="E4" s="10"/>
      <c r="F4" s="10"/>
    </row>
    <row r="5" spans="1:8" x14ac:dyDescent="0.3">
      <c r="A5" s="7">
        <v>5</v>
      </c>
      <c r="B5" s="8" t="s">
        <v>2</v>
      </c>
      <c r="C5" s="2" t="s">
        <v>21</v>
      </c>
      <c r="D5" s="2" t="s">
        <v>14</v>
      </c>
      <c r="E5" s="10"/>
      <c r="F5" s="10"/>
    </row>
    <row r="6" spans="1:8" x14ac:dyDescent="0.3">
      <c r="A6" s="7">
        <v>5</v>
      </c>
      <c r="B6" s="8" t="s">
        <v>1</v>
      </c>
      <c r="C6" s="2" t="s">
        <v>14</v>
      </c>
      <c r="D6" s="2" t="s">
        <v>21</v>
      </c>
      <c r="E6" s="10"/>
      <c r="F6" s="10"/>
    </row>
    <row r="7" spans="1:8" x14ac:dyDescent="0.3">
      <c r="A7" s="7">
        <v>5</v>
      </c>
      <c r="B7" s="8" t="s">
        <v>2</v>
      </c>
      <c r="C7" s="2" t="s">
        <v>21</v>
      </c>
      <c r="D7" s="2" t="s">
        <v>14</v>
      </c>
      <c r="E7" s="10"/>
      <c r="F7" s="10"/>
      <c r="G7" s="10"/>
      <c r="H7" s="10"/>
    </row>
    <row r="8" spans="1:8" x14ac:dyDescent="0.3">
      <c r="A8" s="7">
        <v>5</v>
      </c>
      <c r="B8" s="8" t="s">
        <v>1</v>
      </c>
      <c r="C8" s="2" t="s">
        <v>14</v>
      </c>
      <c r="D8" s="2" t="s">
        <v>21</v>
      </c>
      <c r="E8" s="10"/>
      <c r="F8" s="10"/>
    </row>
    <row r="9" spans="1:8" x14ac:dyDescent="0.3">
      <c r="A9" s="7">
        <v>5</v>
      </c>
      <c r="B9" s="8" t="s">
        <v>2</v>
      </c>
      <c r="C9" s="2" t="s">
        <v>21</v>
      </c>
      <c r="D9" s="2" t="s">
        <v>14</v>
      </c>
      <c r="E9" s="10"/>
      <c r="F9" s="10"/>
    </row>
  </sheetData>
  <pageMargins left="0.7" right="0.7" top="0.78740157499999996" bottom="0.78740157499999996" header="0.3" footer="0.3"/>
  <pageSetup paperSize="9" orientation="portrait" verticalDpi="0" r:id="rId1"/>
  <headerFooter>
    <oddHeader>&amp;L&amp;"DB Office"&amp;14&amp;KF01414DB internal&amp;1#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2" sqref="B12"/>
    </sheetView>
  </sheetViews>
  <sheetFormatPr baseColWidth="10" defaultRowHeight="14.4" x14ac:dyDescent="0.3"/>
  <cols>
    <col min="2" max="2" width="21.33203125" bestFit="1" customWidth="1"/>
  </cols>
  <sheetData>
    <row r="1" spans="1:2" x14ac:dyDescent="0.3">
      <c r="A1" t="s">
        <v>24</v>
      </c>
      <c r="B1" t="s">
        <v>25</v>
      </c>
    </row>
    <row r="2" spans="1:2" x14ac:dyDescent="0.3">
      <c r="A2" t="s">
        <v>26</v>
      </c>
      <c r="B2" t="s">
        <v>28</v>
      </c>
    </row>
    <row r="3" spans="1:2" x14ac:dyDescent="0.3">
      <c r="A3" t="s">
        <v>27</v>
      </c>
      <c r="B3" t="s">
        <v>29</v>
      </c>
    </row>
    <row r="4" spans="1:2" x14ac:dyDescent="0.3">
      <c r="A4" t="s">
        <v>30</v>
      </c>
      <c r="B4" t="s">
        <v>31</v>
      </c>
    </row>
    <row r="5" spans="1:2" x14ac:dyDescent="0.3">
      <c r="A5" t="s">
        <v>33</v>
      </c>
      <c r="B5" t="s">
        <v>14</v>
      </c>
    </row>
    <row r="6" spans="1:2" x14ac:dyDescent="0.3">
      <c r="A6" t="s">
        <v>34</v>
      </c>
      <c r="B6" t="s">
        <v>15</v>
      </c>
    </row>
    <row r="7" spans="1:2" x14ac:dyDescent="0.3">
      <c r="A7" t="s">
        <v>36</v>
      </c>
      <c r="B7" t="s">
        <v>37</v>
      </c>
    </row>
    <row r="8" spans="1:2" x14ac:dyDescent="0.3">
      <c r="A8" t="s">
        <v>32</v>
      </c>
      <c r="B8" t="s">
        <v>20</v>
      </c>
    </row>
    <row r="9" spans="1:2" x14ac:dyDescent="0.3">
      <c r="A9" t="s">
        <v>35</v>
      </c>
      <c r="B9" t="s">
        <v>17</v>
      </c>
    </row>
    <row r="10" spans="1:2" x14ac:dyDescent="0.3">
      <c r="A10" t="s">
        <v>38</v>
      </c>
      <c r="B10" t="s">
        <v>19</v>
      </c>
    </row>
  </sheetData>
  <pageMargins left="0.7" right="0.7" top="0.78740157499999996" bottom="0.78740157499999996" header="0.3" footer="0.3"/>
  <pageSetup paperSize="9" orientation="portrait" verticalDpi="0" r:id="rId1"/>
  <headerFooter>
    <oddHeader>&amp;L&amp;"DB Office"&amp;14&amp;KF01414DB 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37C12BB81596C40BC24DFE79BB60E62" ma:contentTypeVersion="9" ma:contentTypeDescription="Ein neues Dokument erstellen." ma:contentTypeScope="" ma:versionID="43e51e3387f7feabee43b06102f7cd81">
  <xsd:schema xmlns:xsd="http://www.w3.org/2001/XMLSchema" xmlns:xs="http://www.w3.org/2001/XMLSchema" xmlns:p="http://schemas.microsoft.com/office/2006/metadata/properties" xmlns:ns2="436355e0-7144-400b-93fc-c2032076893b" xmlns:ns3="6a47aa89-c679-4b0e-b384-e93e1474704b" targetNamespace="http://schemas.microsoft.com/office/2006/metadata/properties" ma:root="true" ma:fieldsID="9c83910d0aef943cdfb47ba47c0ede9a" ns2:_="" ns3:_="">
    <xsd:import namespace="436355e0-7144-400b-93fc-c2032076893b"/>
    <xsd:import namespace="6a47aa89-c679-4b0e-b384-e93e14747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6355e0-7144-400b-93fc-c203207689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47aa89-c679-4b0e-b384-e93e1474704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D2CE4B-880D-482E-8CEE-E8A6FC8B06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12326A-20C6-4A82-8BEC-5CCDD7A6D3C3}">
  <ds:schemaRefs>
    <ds:schemaRef ds:uri="6a47aa89-c679-4b0e-b384-e93e1474704b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436355e0-7144-400b-93fc-c2032076893b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9789BBF-CE53-4479-BBA2-2CC8B96EFA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6355e0-7144-400b-93fc-c2032076893b"/>
    <ds:schemaRef ds:uri="6a47aa89-c679-4b0e-b384-e93e14747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Streckenabschnitte</vt:lpstr>
      <vt:lpstr>(2) Kaiserslautern - Kusel</vt:lpstr>
      <vt:lpstr>(5) Karlsruhe - Bergzabern</vt:lpstr>
      <vt:lpstr>(6) Landau - Pirmasens </vt:lpstr>
      <vt:lpstr>(7) Saarbrücken - Niedaltdorf</vt:lpstr>
      <vt:lpstr>(8) Saarbrücken - Pirmasens</vt:lpstr>
      <vt:lpstr>Umlauf_1</vt:lpstr>
      <vt:lpstr>Umlauf_TEST</vt:lpstr>
      <vt:lpstr>Abkürzungen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2021-10-16T12:42:19Z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0x010100C37C12BB81596C40BC24DFE79BB60E62</vt:lpwstr>
  </property>
  <property fmtid="{D5CDD505-2E9C-101B-9397-08002B2CF9AE}" pid="3" name="MSIP_Label_fb3a02d6-2619-445c-9fc4-25ff2daf072c_Enabled">
    <vt:lpwstr>true</vt:lpwstr>
  </property>
  <property fmtid="{D5CDD505-2E9C-101B-9397-08002B2CF9AE}" pid="4" name="MSIP_Label_fb3a02d6-2619-445c-9fc4-25ff2daf072c_SetDate">
    <vt:lpwstr>2021-06-15T14:46:51Z</vt:lpwstr>
  </property>
  <property fmtid="{D5CDD505-2E9C-101B-9397-08002B2CF9AE}" pid="5" name="MSIP_Label_fb3a02d6-2619-445c-9fc4-25ff2daf072c_Method">
    <vt:lpwstr>Standard</vt:lpwstr>
  </property>
  <property fmtid="{D5CDD505-2E9C-101B-9397-08002B2CF9AE}" pid="6" name="MSIP_Label_fb3a02d6-2619-445c-9fc4-25ff2daf072c_Name">
    <vt:lpwstr>fb3a02d6-2619-445c-9fc4-25ff2daf072c</vt:lpwstr>
  </property>
  <property fmtid="{D5CDD505-2E9C-101B-9397-08002B2CF9AE}" pid="7" name="MSIP_Label_fb3a02d6-2619-445c-9fc4-25ff2daf072c_SiteId">
    <vt:lpwstr>a1a72d9c-49e6-4f6d-9af6-5aafa1183bfd</vt:lpwstr>
  </property>
  <property fmtid="{D5CDD505-2E9C-101B-9397-08002B2CF9AE}" pid="8" name="MSIP_Label_fb3a02d6-2619-445c-9fc4-25ff2daf072c_ActionId">
    <vt:lpwstr>5c03493a-1caf-44fa-9fec-34d6d52349f4</vt:lpwstr>
  </property>
  <property fmtid="{D5CDD505-2E9C-101B-9397-08002B2CF9AE}" pid="9" name="MSIP_Label_fb3a02d6-2619-445c-9fc4-25ff2daf072c_ContentBits">
    <vt:lpwstr>1</vt:lpwstr>
  </property>
</Properties>
</file>