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eta\Teaching\Úvod do praktické fyziky\2021\seminar5\"/>
    </mc:Choice>
  </mc:AlternateContent>
  <bookViews>
    <workbookView xWindow="0" yWindow="0" windowWidth="28800" windowHeight="12435" activeTab="1"/>
  </bookViews>
  <sheets>
    <sheet name="Poisson" sheetId="2" r:id="rId1"/>
    <sheet name="binom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1" i="3"/>
  <c r="AG21" i="2" l="1"/>
  <c r="AG23" i="2"/>
  <c r="AH21" i="2"/>
  <c r="AH23" i="2"/>
  <c r="AG20" i="2"/>
  <c r="AH20" i="2"/>
  <c r="AG19" i="2"/>
  <c r="AH19" i="2"/>
  <c r="AG18" i="2"/>
  <c r="AH18" i="2"/>
  <c r="AB23" i="2"/>
  <c r="AC21" i="2"/>
  <c r="AC23" i="2"/>
  <c r="AC20" i="2"/>
  <c r="AC19" i="2"/>
  <c r="AC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E3" i="2"/>
  <c r="AH17" i="2" s="1"/>
  <c r="AG2" i="2"/>
  <c r="AG1" i="2"/>
  <c r="AC12" i="2"/>
  <c r="AC13" i="2"/>
  <c r="AC14" i="2"/>
  <c r="AC15" i="2"/>
  <c r="AC16" i="2"/>
  <c r="AC17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5" i="2"/>
  <c r="AB4" i="2"/>
  <c r="AB3" i="2"/>
  <c r="Z3" i="2"/>
  <c r="AC11" i="2" s="1"/>
  <c r="AC2" i="2"/>
  <c r="AB2" i="2"/>
  <c r="AC1" i="2"/>
  <c r="AB1" i="2"/>
  <c r="X13" i="2"/>
  <c r="W13" i="2"/>
  <c r="S13" i="2"/>
  <c r="R13" i="2"/>
  <c r="W4" i="2"/>
  <c r="W5" i="2"/>
  <c r="W3" i="2"/>
  <c r="U3" i="2"/>
  <c r="X11" i="2" s="1"/>
  <c r="W2" i="2"/>
  <c r="W1" i="2"/>
  <c r="S4" i="2"/>
  <c r="S5" i="2"/>
  <c r="S6" i="2"/>
  <c r="S7" i="2"/>
  <c r="S8" i="2"/>
  <c r="S9" i="2"/>
  <c r="S10" i="2"/>
  <c r="S11" i="2"/>
  <c r="S2" i="2"/>
  <c r="S3" i="2"/>
  <c r="S1" i="2"/>
  <c r="P3" i="2"/>
  <c r="R3" i="2"/>
  <c r="R1" i="2"/>
  <c r="R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AH1" i="2" l="1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C8" i="2"/>
  <c r="AC6" i="2"/>
  <c r="AC10" i="2"/>
  <c r="AC3" i="2"/>
  <c r="AC4" i="2"/>
  <c r="AC5" i="2"/>
  <c r="AC7" i="2"/>
  <c r="AC9" i="2"/>
  <c r="X4" i="2"/>
  <c r="X8" i="2"/>
  <c r="X1" i="2"/>
  <c r="X2" i="2"/>
  <c r="X6" i="2"/>
  <c r="X10" i="2"/>
  <c r="X3" i="2"/>
  <c r="X5" i="2"/>
  <c r="X7" i="2"/>
  <c r="X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1" i="2"/>
</calcChain>
</file>

<file path=xl/sharedStrings.xml><?xml version="1.0" encoding="utf-8"?>
<sst xmlns="http://schemas.openxmlformats.org/spreadsheetml/2006/main" count="12" uniqueCount="3">
  <si>
    <t>n</t>
  </si>
  <si>
    <t>p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</si>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</sst>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Poisson!$A$1:$A$21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Poisson!$B$1:$B$21</c:f>
              <c:numCache>
                <c:formatCode>General</c:formatCode>
                <c:ptCount val="2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0.10444486295705399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8.2421766853735794E-3</c:v>
                </c:pt>
                <c:pt idx="12">
                  <c:v>3.4342402855723243E-3</c:v>
                </c:pt>
                <c:pt idx="13">
                  <c:v>1.320861648297048E-3</c:v>
                </c:pt>
                <c:pt idx="14">
                  <c:v>4.7173630296323138E-4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1.4452705360393117E-5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2.6412107749256432E-7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Poisson!$A$1:$A$21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Poisson!$C$1:$C$21</c:f>
              <c:numCache>
                <c:formatCode>General</c:formatCode>
                <c:ptCount val="2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1.8916637401035358E-2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0.11373639611012119</c:v>
                </c:pt>
                <c:pt idx="12">
                  <c:v>9.4780330091767645E-2</c:v>
                </c:pt>
                <c:pt idx="13">
                  <c:v>7.2907946224436665E-2</c:v>
                </c:pt>
                <c:pt idx="14">
                  <c:v>5.207710444602618E-2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7.0911089931952869E-3</c:v>
                </c:pt>
                <c:pt idx="19">
                  <c:v>3.7321626279975197E-3</c:v>
                </c:pt>
                <c:pt idx="20">
                  <c:v>1.8660813139987598E-3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369512496"/>
        <c:axId val="-369510864"/>
      </c:barChart>
      <c:catAx>
        <c:axId val="-3695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369510864"/>
        <c:crosses val="autoZero"/>
        <c:auto val="1"/>
        <c:lblAlgn val="ctr"/>
        <c:lblOffset val="100"/>
        <c:tickLblSkip val="2"/>
        <c:noMultiLvlLbl val="0"/>
      </c:catAx>
      <c:valAx>
        <c:axId val="-3695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P(k|</a:t>
                </a:r>
                <a:r>
                  <a:rPr lang="en-US" sz="1400">
                    <a:latin typeface="Symbol" panose="05050102010706020507" pitchFamily="18" charset="2"/>
                  </a:rPr>
                  <a:t>n</a:t>
                </a:r>
                <a:r>
                  <a:rPr lang="en-US" sz="1400"/>
                  <a:t>)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3695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binom!$A$1:$A$21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binom!$B$1:$B$21</c:f>
              <c:numCache>
                <c:formatCode>General</c:formatCode>
                <c:ptCount val="21"/>
                <c:pt idx="0">
                  <c:v>9.5367431640625E-7</c:v>
                </c:pt>
                <c:pt idx="1">
                  <c:v>1.9073486328125E-5</c:v>
                </c:pt>
                <c:pt idx="2">
                  <c:v>1.811981201171875E-4</c:v>
                </c:pt>
                <c:pt idx="3">
                  <c:v>1.087188720703125E-3</c:v>
                </c:pt>
                <c:pt idx="4">
                  <c:v>4.6205520629882813E-3</c:v>
                </c:pt>
                <c:pt idx="5">
                  <c:v>1.4785766601562498E-2</c:v>
                </c:pt>
                <c:pt idx="6">
                  <c:v>3.696441650390625E-2</c:v>
                </c:pt>
                <c:pt idx="7">
                  <c:v>7.39288330078125E-2</c:v>
                </c:pt>
                <c:pt idx="8">
                  <c:v>0.12013435363769533</c:v>
                </c:pt>
                <c:pt idx="9">
                  <c:v>0.16017913818359375</c:v>
                </c:pt>
                <c:pt idx="10">
                  <c:v>0.17619705200195313</c:v>
                </c:pt>
                <c:pt idx="11">
                  <c:v>0.16017913818359375</c:v>
                </c:pt>
                <c:pt idx="12">
                  <c:v>0.12013435363769533</c:v>
                </c:pt>
                <c:pt idx="13">
                  <c:v>7.39288330078125E-2</c:v>
                </c:pt>
                <c:pt idx="14">
                  <c:v>3.696441650390625E-2</c:v>
                </c:pt>
                <c:pt idx="15">
                  <c:v>1.4785766601562498E-2</c:v>
                </c:pt>
                <c:pt idx="16">
                  <c:v>4.6205520629882813E-3</c:v>
                </c:pt>
                <c:pt idx="17">
                  <c:v>1.087188720703125E-3</c:v>
                </c:pt>
                <c:pt idx="18">
                  <c:v>1.811981201171875E-4</c:v>
                </c:pt>
                <c:pt idx="19">
                  <c:v>1.9073486328125E-5</c:v>
                </c:pt>
                <c:pt idx="20">
                  <c:v>9.5367431640625E-7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binom!$C$1:$C$21</c:f>
              <c:numCache>
                <c:formatCode>General</c:formatCode>
                <c:ptCount val="21"/>
                <c:pt idx="0">
                  <c:v>1.1529215046068495E-2</c:v>
                </c:pt>
                <c:pt idx="1">
                  <c:v>5.7646075230342458E-2</c:v>
                </c:pt>
                <c:pt idx="2">
                  <c:v>0.13690942867206335</c:v>
                </c:pt>
                <c:pt idx="3">
                  <c:v>0.20536414300809505</c:v>
                </c:pt>
                <c:pt idx="4">
                  <c:v>0.21819940194610099</c:v>
                </c:pt>
                <c:pt idx="5">
                  <c:v>0.17455952155688079</c:v>
                </c:pt>
                <c:pt idx="6">
                  <c:v>0.10909970097305048</c:v>
                </c:pt>
                <c:pt idx="7">
                  <c:v>5.4549850486525248E-2</c:v>
                </c:pt>
                <c:pt idx="8">
                  <c:v>2.2160876760150886E-2</c:v>
                </c:pt>
                <c:pt idx="9">
                  <c:v>7.3869589200502928E-3</c:v>
                </c:pt>
                <c:pt idx="10">
                  <c:v>2.0314137030138309E-3</c:v>
                </c:pt>
                <c:pt idx="11">
                  <c:v>4.6168493250314335E-4</c:v>
                </c:pt>
                <c:pt idx="12">
                  <c:v>8.6565924844339413E-5</c:v>
                </c:pt>
                <c:pt idx="13">
                  <c:v>1.3317834591436828E-5</c:v>
                </c:pt>
                <c:pt idx="14">
                  <c:v>1.6647293239296033E-6</c:v>
                </c:pt>
                <c:pt idx="15">
                  <c:v>1.6647293239296035E-7</c:v>
                </c:pt>
                <c:pt idx="16">
                  <c:v>1.3005697843200027E-8</c:v>
                </c:pt>
                <c:pt idx="17">
                  <c:v>7.6504104960000151E-10</c:v>
                </c:pt>
                <c:pt idx="18">
                  <c:v>3.1876710400000063E-11</c:v>
                </c:pt>
                <c:pt idx="19">
                  <c:v>8.388608000000017E-13</c:v>
                </c:pt>
                <c:pt idx="20">
                  <c:v>1.0485760000000023E-14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89133456"/>
        <c:axId val="-289135088"/>
      </c:barChart>
      <c:catAx>
        <c:axId val="-28913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89135088"/>
        <c:crosses val="autoZero"/>
        <c:auto val="1"/>
        <c:lblAlgn val="ctr"/>
        <c:lblOffset val="100"/>
        <c:tickLblSkip val="2"/>
        <c:noMultiLvlLbl val="0"/>
      </c:catAx>
      <c:valAx>
        <c:axId val="-289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P(k|N,p)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8913345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523200</xdr:colOff>
      <xdr:row>19</xdr:row>
      <xdr:rowOff>171000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523200</xdr:colOff>
      <xdr:row>19</xdr:row>
      <xdr:rowOff>171000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workbookViewId="0"/>
  </sheetViews>
  <sheetFormatPr defaultRowHeight="15" x14ac:dyDescent="0.25"/>
  <cols>
    <col min="1" max="3" width="12.7109375" customWidth="1"/>
  </cols>
  <sheetData>
    <row r="1" spans="1:34" x14ac:dyDescent="0.25">
      <c r="A1">
        <v>0</v>
      </c>
      <c r="B1">
        <f>(5^A1)/(FACT(A1))*EXP(-5)</f>
        <v>6.737946999085467E-3</v>
      </c>
      <c r="C1">
        <f>(10^A1)/(FACT(A1))*EXP(-10)</f>
        <v>4.5399929762484854E-5</v>
      </c>
      <c r="O1" t="s">
        <v>0</v>
      </c>
      <c r="P1">
        <v>2</v>
      </c>
      <c r="Q1">
        <v>0</v>
      </c>
      <c r="R1">
        <f>COMBIN(P$1,Q1)*(P$2)^Q1*(1-P$2)^(P$1-Q1)</f>
        <v>0.25</v>
      </c>
      <c r="S1">
        <f>(P$3^Q1)/(FACT(Q1))*EXP(-P$3)</f>
        <v>0.36787944117144233</v>
      </c>
      <c r="T1" t="s">
        <v>0</v>
      </c>
      <c r="U1">
        <v>4</v>
      </c>
      <c r="V1">
        <v>0</v>
      </c>
      <c r="W1">
        <f>COMBIN(U$1,V1)*(U$2)^V1*(1-U$2)^(U$1-V1)</f>
        <v>0.31640625</v>
      </c>
      <c r="X1">
        <f>(U$3^V1)/(FACT(V1))*EXP(-U$3)</f>
        <v>0.36787944117144233</v>
      </c>
      <c r="Y1" t="s">
        <v>0</v>
      </c>
      <c r="Z1">
        <v>16</v>
      </c>
      <c r="AA1">
        <v>0</v>
      </c>
      <c r="AB1">
        <f>COMBIN(Z$1,AA1)*(Z$2)^AA1*(1-Z$2)^(Z$1-AA1)</f>
        <v>0.35607413045179281</v>
      </c>
      <c r="AC1">
        <f>(Z$3^AA1)/(FACT(AA1))*EXP(-Z$3)</f>
        <v>0.36787944117144233</v>
      </c>
      <c r="AD1" t="s">
        <v>0</v>
      </c>
      <c r="AE1">
        <v>50</v>
      </c>
      <c r="AF1">
        <v>0</v>
      </c>
      <c r="AG1">
        <f>COMBIN(AE$1,AF1)*(AE$2)^AF1*(1-AE$2)^(AE$1-AF1)</f>
        <v>0.36416968008711648</v>
      </c>
      <c r="AH1">
        <f>(AE$3^AF1)/(FACT(AF1))*EXP(-AE$3)</f>
        <v>0.36787944117144233</v>
      </c>
    </row>
    <row r="2" spans="1:34" x14ac:dyDescent="0.25">
      <c r="A2">
        <v>1</v>
      </c>
      <c r="B2">
        <f t="shared" ref="B2:B21" si="0">(5^A2)/(FACT(A2))*EXP(-5)</f>
        <v>3.3689734995427337E-2</v>
      </c>
      <c r="C2">
        <f t="shared" ref="C2:C21" si="1">(10^A2)/(FACT(A2))*EXP(-10)</f>
        <v>4.5399929762484856E-4</v>
      </c>
      <c r="O2" t="s">
        <v>1</v>
      </c>
      <c r="P2">
        <v>0.5</v>
      </c>
      <c r="Q2">
        <v>1</v>
      </c>
      <c r="R2">
        <f>COMBIN(P$1,Q2)*(P$2)^Q2*(1-P$2)^(P$1-Q2)</f>
        <v>0.5</v>
      </c>
      <c r="S2">
        <f t="shared" ref="S2:S11" si="2">(P$3^Q2)/(FACT(Q2))*EXP(-P$3)</f>
        <v>0.36787944117144233</v>
      </c>
      <c r="T2" t="s">
        <v>1</v>
      </c>
      <c r="U2">
        <v>0.25</v>
      </c>
      <c r="V2">
        <v>1</v>
      </c>
      <c r="W2">
        <f>COMBIN(U$1,V2)*(U$2)^V2*(1-U$2)^(U$1-V2)</f>
        <v>0.421875</v>
      </c>
      <c r="X2">
        <f t="shared" ref="X2:X11" si="3">(U$3^V2)/(FACT(V2))*EXP(-U$3)</f>
        <v>0.36787944117144233</v>
      </c>
      <c r="Y2" t="s">
        <v>1</v>
      </c>
      <c r="Z2">
        <v>6.25E-2</v>
      </c>
      <c r="AA2">
        <v>1</v>
      </c>
      <c r="AB2">
        <f>COMBIN(Z$1,AA2)*(Z$2)^AA2*(1-Z$2)^(Z$1-AA2)</f>
        <v>0.37981240581524567</v>
      </c>
      <c r="AC2">
        <f t="shared" ref="AC2:AC21" si="4">(Z$3^AA2)/(FACT(AA2))*EXP(-Z$3)</f>
        <v>0.36787944117144233</v>
      </c>
      <c r="AD2" t="s">
        <v>1</v>
      </c>
      <c r="AE2">
        <v>0.02</v>
      </c>
      <c r="AF2">
        <v>1</v>
      </c>
      <c r="AG2">
        <f>COMBIN(AE$1,AF2)*(AE$2)^AF2*(1-AE$2)^(AE$1-AF2)</f>
        <v>0.3716017143746087</v>
      </c>
      <c r="AH2">
        <f t="shared" ref="AH2:AH21" si="5">(AE$3^AF2)/(FACT(AF2))*EXP(-AE$3)</f>
        <v>0.36787944117144233</v>
      </c>
    </row>
    <row r="3" spans="1:34" x14ac:dyDescent="0.25">
      <c r="A3">
        <v>2</v>
      </c>
      <c r="B3">
        <f t="shared" si="0"/>
        <v>8.4224337488568335E-2</v>
      </c>
      <c r="C3">
        <f t="shared" si="1"/>
        <v>2.2699964881242427E-3</v>
      </c>
      <c r="O3" t="s">
        <v>2</v>
      </c>
      <c r="P3">
        <f>P1*P2</f>
        <v>1</v>
      </c>
      <c r="Q3">
        <v>2</v>
      </c>
      <c r="R3">
        <f>COMBIN(P$1,Q3)*(P$2)^Q3*(1-P$2)^(P$1-Q3)</f>
        <v>0.25</v>
      </c>
      <c r="S3">
        <f t="shared" si="2"/>
        <v>0.18393972058572117</v>
      </c>
      <c r="T3" t="s">
        <v>2</v>
      </c>
      <c r="U3">
        <f>U1*U2</f>
        <v>1</v>
      </c>
      <c r="V3">
        <v>2</v>
      </c>
      <c r="W3">
        <f>COMBIN(U$1,V3)*(U$2)^V3*(1-U$2)^(U$1-V3)</f>
        <v>0.2109375</v>
      </c>
      <c r="X3">
        <f t="shared" si="3"/>
        <v>0.18393972058572117</v>
      </c>
      <c r="Y3" t="s">
        <v>2</v>
      </c>
      <c r="Z3">
        <f>Z1*Z2</f>
        <v>1</v>
      </c>
      <c r="AA3">
        <v>2</v>
      </c>
      <c r="AB3">
        <f>COMBIN(Z$1,AA3)*(Z$2)^AA3*(1-Z$2)^(Z$1-AA3)</f>
        <v>0.18990620290762283</v>
      </c>
      <c r="AC3">
        <f t="shared" si="4"/>
        <v>0.18393972058572117</v>
      </c>
      <c r="AD3" t="s">
        <v>2</v>
      </c>
      <c r="AE3">
        <f>AE1*AE2</f>
        <v>1</v>
      </c>
      <c r="AF3">
        <v>2</v>
      </c>
      <c r="AG3">
        <f>COMBIN(AE$1,AF3)*(AE$2)^AF3*(1-AE$2)^(AE$1-AF3)</f>
        <v>0.18580085718730435</v>
      </c>
      <c r="AH3">
        <f t="shared" si="5"/>
        <v>0.18393972058572117</v>
      </c>
    </row>
    <row r="4" spans="1:34" x14ac:dyDescent="0.25">
      <c r="A4">
        <v>3</v>
      </c>
      <c r="B4">
        <f t="shared" si="0"/>
        <v>0.14037389581428056</v>
      </c>
      <c r="C4">
        <f t="shared" si="1"/>
        <v>7.5666549604141422E-3</v>
      </c>
      <c r="Q4">
        <v>3</v>
      </c>
      <c r="S4">
        <f t="shared" si="2"/>
        <v>6.1313240195240384E-2</v>
      </c>
      <c r="V4">
        <v>3</v>
      </c>
      <c r="W4">
        <f>COMBIN(U$1,V4)*(U$2)^V4*(1-U$2)^(U$1-V4)</f>
        <v>4.6875E-2</v>
      </c>
      <c r="X4">
        <f t="shared" si="3"/>
        <v>6.1313240195240384E-2</v>
      </c>
      <c r="AA4">
        <v>3</v>
      </c>
      <c r="AB4">
        <f>COMBIN(Z$1,AA4)*(Z$2)^AA4*(1-Z$2)^(Z$1-AA4)</f>
        <v>5.908192979348266E-2</v>
      </c>
      <c r="AC4">
        <f t="shared" si="4"/>
        <v>6.1313240195240384E-2</v>
      </c>
      <c r="AF4">
        <v>3</v>
      </c>
      <c r="AG4">
        <f>COMBIN(AE$1,AF4)*(AE$2)^AF4*(1-AE$2)^(AE$1-AF4)</f>
        <v>6.066966765299734E-2</v>
      </c>
      <c r="AH4">
        <f t="shared" si="5"/>
        <v>6.1313240195240384E-2</v>
      </c>
    </row>
    <row r="5" spans="1:34" x14ac:dyDescent="0.25">
      <c r="A5">
        <v>4</v>
      </c>
      <c r="B5">
        <f t="shared" si="0"/>
        <v>0.17546736976785071</v>
      </c>
      <c r="C5">
        <f t="shared" si="1"/>
        <v>1.8916637401035358E-2</v>
      </c>
      <c r="Q5">
        <v>4</v>
      </c>
      <c r="S5">
        <f t="shared" si="2"/>
        <v>1.5328310048810096E-2</v>
      </c>
      <c r="V5">
        <v>4</v>
      </c>
      <c r="W5">
        <f>COMBIN(U$1,V5)*(U$2)^V5*(1-U$2)^(U$1-V5)</f>
        <v>3.90625E-3</v>
      </c>
      <c r="X5">
        <f t="shared" si="3"/>
        <v>1.5328310048810096E-2</v>
      </c>
      <c r="AA5">
        <v>4</v>
      </c>
      <c r="AB5">
        <f>COMBIN(Z$1,AA5)*(Z$2)^AA5*(1-Z$2)^(Z$1-AA5)</f>
        <v>1.2801084788587911E-2</v>
      </c>
      <c r="AC5">
        <f t="shared" si="4"/>
        <v>1.5328310048810096E-2</v>
      </c>
      <c r="AF5">
        <v>4</v>
      </c>
      <c r="AG5">
        <f>COMBIN(AE$1,AF5)*(AE$2)^AF5*(1-AE$2)^(AE$1-AF5)</f>
        <v>1.4548338671892218E-2</v>
      </c>
      <c r="AH5">
        <f t="shared" si="5"/>
        <v>1.5328310048810096E-2</v>
      </c>
    </row>
    <row r="6" spans="1:34" x14ac:dyDescent="0.25">
      <c r="A6">
        <v>5</v>
      </c>
      <c r="B6">
        <f t="shared" si="0"/>
        <v>0.17546736976785071</v>
      </c>
      <c r="C6">
        <f t="shared" si="1"/>
        <v>3.7833274802070715E-2</v>
      </c>
      <c r="Q6">
        <v>5</v>
      </c>
      <c r="S6">
        <f t="shared" si="2"/>
        <v>3.0656620097620196E-3</v>
      </c>
      <c r="V6">
        <v>5</v>
      </c>
      <c r="X6">
        <f t="shared" si="3"/>
        <v>3.0656620097620196E-3</v>
      </c>
      <c r="AA6">
        <v>5</v>
      </c>
      <c r="AB6">
        <f t="shared" ref="AB6:AB17" si="6">COMBIN(Z$1,AA6)*(Z$2)^AA6*(1-Z$2)^(Z$1-AA6)</f>
        <v>2.0481735661740655E-3</v>
      </c>
      <c r="AC6">
        <f t="shared" si="4"/>
        <v>3.0656620097620196E-3</v>
      </c>
      <c r="AF6">
        <v>5</v>
      </c>
      <c r="AG6">
        <f t="shared" ref="AG6:AG21" si="7">COMBIN(AE$1,AF6)*(AE$2)^AF6*(1-AE$2)^(AE$1-AF6)</f>
        <v>2.7315248118654776E-3</v>
      </c>
      <c r="AH6">
        <f t="shared" si="5"/>
        <v>3.0656620097620196E-3</v>
      </c>
    </row>
    <row r="7" spans="1:34" x14ac:dyDescent="0.25">
      <c r="A7">
        <v>6</v>
      </c>
      <c r="B7">
        <f t="shared" si="0"/>
        <v>0.14622280813987559</v>
      </c>
      <c r="C7">
        <f t="shared" si="1"/>
        <v>6.3055458003451192E-2</v>
      </c>
      <c r="Q7">
        <v>6</v>
      </c>
      <c r="S7">
        <f t="shared" si="2"/>
        <v>5.1094366829366989E-4</v>
      </c>
      <c r="V7">
        <v>6</v>
      </c>
      <c r="X7">
        <f t="shared" si="3"/>
        <v>5.1094366829366989E-4</v>
      </c>
      <c r="AA7">
        <v>6</v>
      </c>
      <c r="AB7">
        <f t="shared" si="6"/>
        <v>2.50332324754608E-4</v>
      </c>
      <c r="AC7">
        <f t="shared" si="4"/>
        <v>5.1094366829366989E-4</v>
      </c>
      <c r="AF7">
        <v>6</v>
      </c>
      <c r="AG7">
        <f t="shared" si="7"/>
        <v>4.1809053242838949E-4</v>
      </c>
      <c r="AH7">
        <f t="shared" si="5"/>
        <v>5.1094366829366989E-4</v>
      </c>
    </row>
    <row r="8" spans="1:34" x14ac:dyDescent="0.25">
      <c r="A8">
        <v>7</v>
      </c>
      <c r="B8">
        <f t="shared" si="0"/>
        <v>0.10444486295705399</v>
      </c>
      <c r="C8">
        <f t="shared" si="1"/>
        <v>9.0079225719215977E-2</v>
      </c>
      <c r="Q8">
        <v>7</v>
      </c>
      <c r="S8">
        <f t="shared" si="2"/>
        <v>7.2991952613381413E-5</v>
      </c>
      <c r="V8">
        <v>7</v>
      </c>
      <c r="X8">
        <f t="shared" si="3"/>
        <v>7.2991952613381413E-5</v>
      </c>
      <c r="AA8">
        <v>7</v>
      </c>
      <c r="AB8">
        <f t="shared" si="6"/>
        <v>2.3841173786153143E-5</v>
      </c>
      <c r="AC8">
        <f t="shared" si="4"/>
        <v>7.2991952613381413E-5</v>
      </c>
      <c r="AF8">
        <v>7</v>
      </c>
      <c r="AG8">
        <f t="shared" si="7"/>
        <v>5.3632604743000418E-5</v>
      </c>
      <c r="AH8">
        <f t="shared" si="5"/>
        <v>7.2991952613381413E-5</v>
      </c>
    </row>
    <row r="9" spans="1:34" x14ac:dyDescent="0.25">
      <c r="A9">
        <v>8</v>
      </c>
      <c r="B9">
        <f t="shared" si="0"/>
        <v>6.5278039348158748E-2</v>
      </c>
      <c r="C9">
        <f t="shared" si="1"/>
        <v>0.11259903214901998</v>
      </c>
      <c r="Q9">
        <v>8</v>
      </c>
      <c r="S9">
        <f t="shared" si="2"/>
        <v>9.1239940766726766E-6</v>
      </c>
      <c r="V9">
        <v>8</v>
      </c>
      <c r="X9">
        <f t="shared" si="3"/>
        <v>9.1239940766726766E-6</v>
      </c>
      <c r="AA9">
        <v>8</v>
      </c>
      <c r="AB9">
        <f t="shared" si="6"/>
        <v>1.7880880339614855E-6</v>
      </c>
      <c r="AC9">
        <f t="shared" si="4"/>
        <v>9.1239940766726766E-6</v>
      </c>
      <c r="AF9">
        <v>8</v>
      </c>
      <c r="AG9">
        <f t="shared" si="7"/>
        <v>5.8831683774209616E-6</v>
      </c>
      <c r="AH9">
        <f t="shared" si="5"/>
        <v>9.1239940766726766E-6</v>
      </c>
    </row>
    <row r="10" spans="1:34" x14ac:dyDescent="0.25">
      <c r="A10">
        <v>9</v>
      </c>
      <c r="B10">
        <f t="shared" si="0"/>
        <v>3.6265577415643749E-2</v>
      </c>
      <c r="C10">
        <f t="shared" si="1"/>
        <v>0.1251100357211333</v>
      </c>
      <c r="Q10">
        <v>9</v>
      </c>
      <c r="S10">
        <f t="shared" si="2"/>
        <v>1.0137771196302976E-6</v>
      </c>
      <c r="V10">
        <v>9</v>
      </c>
      <c r="X10">
        <f t="shared" si="3"/>
        <v>1.0137771196302976E-6</v>
      </c>
      <c r="AA10">
        <v>9</v>
      </c>
      <c r="AB10">
        <f t="shared" si="6"/>
        <v>1.0596077238290286E-7</v>
      </c>
      <c r="AC10">
        <f t="shared" si="4"/>
        <v>1.0137771196302976E-6</v>
      </c>
      <c r="AF10">
        <v>9</v>
      </c>
      <c r="AG10">
        <f t="shared" si="7"/>
        <v>5.6030175023056793E-7</v>
      </c>
      <c r="AH10">
        <f t="shared" si="5"/>
        <v>1.0137771196302976E-6</v>
      </c>
    </row>
    <row r="11" spans="1:34" x14ac:dyDescent="0.25">
      <c r="A11">
        <v>10</v>
      </c>
      <c r="B11">
        <f t="shared" si="0"/>
        <v>1.8132788707821874E-2</v>
      </c>
      <c r="C11">
        <f t="shared" si="1"/>
        <v>0.1251100357211333</v>
      </c>
      <c r="Q11">
        <v>10</v>
      </c>
      <c r="S11">
        <f t="shared" si="2"/>
        <v>1.0137771196302974E-7</v>
      </c>
      <c r="V11">
        <v>10</v>
      </c>
      <c r="X11">
        <f t="shared" si="3"/>
        <v>1.0137771196302974E-7</v>
      </c>
      <c r="AA11">
        <v>10</v>
      </c>
      <c r="AB11">
        <f t="shared" si="6"/>
        <v>4.9448360445354667E-9</v>
      </c>
      <c r="AC11">
        <f t="shared" si="4"/>
        <v>1.0137771196302974E-7</v>
      </c>
      <c r="AF11">
        <v>10</v>
      </c>
      <c r="AG11">
        <f t="shared" si="7"/>
        <v>4.688239134582303E-8</v>
      </c>
      <c r="AH11">
        <f t="shared" si="5"/>
        <v>1.0137771196302974E-7</v>
      </c>
    </row>
    <row r="12" spans="1:34" x14ac:dyDescent="0.25">
      <c r="A12">
        <v>11</v>
      </c>
      <c r="B12">
        <f t="shared" si="0"/>
        <v>8.2421766853735794E-3</v>
      </c>
      <c r="C12">
        <f t="shared" si="1"/>
        <v>0.11373639611012119</v>
      </c>
      <c r="AA12">
        <v>11</v>
      </c>
      <c r="AB12">
        <f t="shared" si="6"/>
        <v>1.798122198012897E-10</v>
      </c>
      <c r="AC12">
        <f t="shared" si="4"/>
        <v>9.2161556330027044E-9</v>
      </c>
      <c r="AF12">
        <v>11</v>
      </c>
      <c r="AG12">
        <f t="shared" si="7"/>
        <v>3.4792127158310227E-9</v>
      </c>
      <c r="AH12">
        <f t="shared" si="5"/>
        <v>9.2161556330027044E-9</v>
      </c>
    </row>
    <row r="13" spans="1:34" x14ac:dyDescent="0.25">
      <c r="A13">
        <v>12</v>
      </c>
      <c r="B13">
        <f t="shared" si="0"/>
        <v>3.4342402855723243E-3</v>
      </c>
      <c r="C13">
        <f t="shared" si="1"/>
        <v>9.4780330091767645E-2</v>
      </c>
      <c r="R13">
        <f>SUM(R1:R11)</f>
        <v>1</v>
      </c>
      <c r="S13">
        <f>SUM(S1:S11)</f>
        <v>0.9999999899522336</v>
      </c>
      <c r="W13">
        <f>SUM(W1:W11)</f>
        <v>1</v>
      </c>
      <c r="X13">
        <f>SUM(X1:X11)</f>
        <v>0.9999999899522336</v>
      </c>
      <c r="AA13">
        <v>12</v>
      </c>
      <c r="AB13">
        <f t="shared" si="6"/>
        <v>4.994783883369159E-12</v>
      </c>
      <c r="AC13">
        <f t="shared" si="4"/>
        <v>7.6801296941689207E-10</v>
      </c>
      <c r="AF13">
        <v>12</v>
      </c>
      <c r="AG13">
        <f t="shared" si="7"/>
        <v>2.3076410870307807E-10</v>
      </c>
      <c r="AH13">
        <f t="shared" si="5"/>
        <v>7.6801296941689207E-10</v>
      </c>
    </row>
    <row r="14" spans="1:34" x14ac:dyDescent="0.25">
      <c r="A14">
        <v>13</v>
      </c>
      <c r="B14">
        <f t="shared" si="0"/>
        <v>1.320861648297048E-3</v>
      </c>
      <c r="C14">
        <f t="shared" si="1"/>
        <v>7.2907946224436665E-2</v>
      </c>
      <c r="AA14">
        <v>13</v>
      </c>
      <c r="AB14">
        <f t="shared" si="6"/>
        <v>1.0245710529988017E-13</v>
      </c>
      <c r="AC14">
        <f t="shared" si="4"/>
        <v>5.9077920724376298E-11</v>
      </c>
      <c r="AF14">
        <v>13</v>
      </c>
      <c r="AG14">
        <f t="shared" si="7"/>
        <v>1.3766147771926161E-11</v>
      </c>
      <c r="AH14">
        <f t="shared" si="5"/>
        <v>5.9077920724376298E-11</v>
      </c>
    </row>
    <row r="15" spans="1:34" x14ac:dyDescent="0.25">
      <c r="A15">
        <v>14</v>
      </c>
      <c r="B15">
        <f t="shared" si="0"/>
        <v>4.7173630296323138E-4</v>
      </c>
      <c r="C15">
        <f t="shared" si="1"/>
        <v>5.207710444602618E-2</v>
      </c>
      <c r="AA15">
        <v>14</v>
      </c>
      <c r="AB15">
        <f t="shared" si="6"/>
        <v>1.463672932855431E-15</v>
      </c>
      <c r="AC15">
        <f t="shared" si="4"/>
        <v>4.2198514803125934E-12</v>
      </c>
      <c r="AF15">
        <v>14</v>
      </c>
      <c r="AG15">
        <f t="shared" si="7"/>
        <v>7.4248901976861238E-13</v>
      </c>
      <c r="AH15">
        <f t="shared" si="5"/>
        <v>4.2198514803125934E-12</v>
      </c>
    </row>
    <row r="16" spans="1:34" x14ac:dyDescent="0.25">
      <c r="A16">
        <v>15</v>
      </c>
      <c r="B16">
        <f t="shared" si="0"/>
        <v>1.5724543432107713E-4</v>
      </c>
      <c r="C16">
        <f t="shared" si="1"/>
        <v>3.4718069630684127E-2</v>
      </c>
      <c r="AA16">
        <v>15</v>
      </c>
      <c r="AB16">
        <f t="shared" si="6"/>
        <v>1.3010426069826053E-17</v>
      </c>
      <c r="AC16">
        <f t="shared" si="4"/>
        <v>2.8132343202083955E-13</v>
      </c>
      <c r="AF16">
        <v>15</v>
      </c>
      <c r="AG16">
        <f t="shared" si="7"/>
        <v>3.6366809131523889E-14</v>
      </c>
      <c r="AH16">
        <f t="shared" si="5"/>
        <v>2.8132343202083955E-13</v>
      </c>
    </row>
    <row r="17" spans="1:34" x14ac:dyDescent="0.25">
      <c r="A17">
        <v>16</v>
      </c>
      <c r="B17">
        <f t="shared" si="0"/>
        <v>4.9139198225336602E-5</v>
      </c>
      <c r="C17">
        <f t="shared" si="1"/>
        <v>2.1698793519177577E-2</v>
      </c>
      <c r="AA17">
        <v>16</v>
      </c>
      <c r="AB17">
        <f t="shared" si="6"/>
        <v>5.4210108624275222E-20</v>
      </c>
      <c r="AC17">
        <f t="shared" si="4"/>
        <v>1.7582714501302472E-14</v>
      </c>
      <c r="AF17">
        <v>16</v>
      </c>
      <c r="AG17">
        <f t="shared" si="7"/>
        <v>1.6235182648001734E-15</v>
      </c>
      <c r="AH17">
        <f t="shared" si="5"/>
        <v>1.7582714501302472E-14</v>
      </c>
    </row>
    <row r="18" spans="1:34" x14ac:dyDescent="0.25">
      <c r="A18">
        <v>17</v>
      </c>
      <c r="B18">
        <f t="shared" si="0"/>
        <v>1.4452705360393117E-5</v>
      </c>
      <c r="C18">
        <f t="shared" si="1"/>
        <v>1.2763996187751515E-2</v>
      </c>
      <c r="AA18">
        <v>17</v>
      </c>
      <c r="AC18">
        <f t="shared" si="4"/>
        <v>1.0342773236060278E-15</v>
      </c>
      <c r="AF18">
        <v>17</v>
      </c>
      <c r="AG18">
        <f t="shared" si="7"/>
        <v>6.6266051624496873E-17</v>
      </c>
      <c r="AH18">
        <f t="shared" si="5"/>
        <v>1.0342773236060278E-15</v>
      </c>
    </row>
    <row r="19" spans="1:34" x14ac:dyDescent="0.25">
      <c r="A19">
        <v>18</v>
      </c>
      <c r="B19">
        <f t="shared" si="0"/>
        <v>4.0146403778869772E-6</v>
      </c>
      <c r="C19">
        <f t="shared" si="1"/>
        <v>7.0911089931952869E-3</v>
      </c>
      <c r="AA19">
        <v>18</v>
      </c>
      <c r="AC19">
        <f t="shared" si="4"/>
        <v>5.7459851311445981E-17</v>
      </c>
      <c r="AF19">
        <v>18</v>
      </c>
      <c r="AG19">
        <f t="shared" si="7"/>
        <v>2.4793420675832178E-18</v>
      </c>
      <c r="AH19">
        <f t="shared" si="5"/>
        <v>5.7459851311445981E-17</v>
      </c>
    </row>
    <row r="20" spans="1:34" x14ac:dyDescent="0.25">
      <c r="A20">
        <v>19</v>
      </c>
      <c r="B20">
        <f t="shared" si="0"/>
        <v>1.0564843099702573E-6</v>
      </c>
      <c r="C20">
        <f t="shared" si="1"/>
        <v>3.7321626279975197E-3</v>
      </c>
      <c r="AA20">
        <v>19</v>
      </c>
      <c r="AC20">
        <f t="shared" si="4"/>
        <v>3.0242027006024205E-18</v>
      </c>
      <c r="AF20">
        <v>19</v>
      </c>
      <c r="AG20">
        <f t="shared" si="7"/>
        <v>8.5219061399208281E-20</v>
      </c>
      <c r="AH20">
        <f t="shared" si="5"/>
        <v>3.0242027006024205E-18</v>
      </c>
    </row>
    <row r="21" spans="1:34" x14ac:dyDescent="0.25">
      <c r="A21">
        <v>20</v>
      </c>
      <c r="B21">
        <f t="shared" si="0"/>
        <v>2.6412107749256432E-7</v>
      </c>
      <c r="C21">
        <f t="shared" si="1"/>
        <v>1.8660813139987598E-3</v>
      </c>
      <c r="AA21">
        <v>20</v>
      </c>
      <c r="AC21">
        <f t="shared" si="4"/>
        <v>1.5121013503012103E-19</v>
      </c>
      <c r="AF21">
        <v>20</v>
      </c>
      <c r="AG21">
        <f t="shared" si="7"/>
        <v>2.6957050034443439E-21</v>
      </c>
      <c r="AH21">
        <f t="shared" si="5"/>
        <v>1.5121013503012103E-19</v>
      </c>
    </row>
    <row r="23" spans="1:34" x14ac:dyDescent="0.25">
      <c r="AB23">
        <f>SUM(AB1:AB21)</f>
        <v>1</v>
      </c>
      <c r="AC23">
        <f>SUM(AC1:AC21)</f>
        <v>1</v>
      </c>
      <c r="AG23">
        <f>SUM(AG1:AG21)</f>
        <v>0.99999999999999845</v>
      </c>
      <c r="AH23">
        <f>SUM(AH1:AH21)</f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RowHeight="15" x14ac:dyDescent="0.25"/>
  <cols>
    <col min="1" max="3" width="12.7109375" customWidth="1"/>
  </cols>
  <sheetData>
    <row r="1" spans="1:3" x14ac:dyDescent="0.25">
      <c r="A1">
        <v>0</v>
      </c>
      <c r="B1">
        <f>COMBIN(20,A1)*(1/2)^20</f>
        <v>9.5367431640625E-7</v>
      </c>
      <c r="C1">
        <f>COMBIN(20,A1)*(1/5)^A1*(1-1/5)^(20-A1)</f>
        <v>1.1529215046068495E-2</v>
      </c>
    </row>
    <row r="2" spans="1:3" x14ac:dyDescent="0.25">
      <c r="A2">
        <v>1</v>
      </c>
      <c r="B2">
        <f t="shared" ref="B2:B21" si="0">COMBIN(20,A2)*(1/2)^20</f>
        <v>1.9073486328125E-5</v>
      </c>
      <c r="C2">
        <f t="shared" ref="C2:C21" si="1">COMBIN(20,A2)*(1/5)^A2*(1-1/5)^(20-A2)</f>
        <v>5.7646075230342458E-2</v>
      </c>
    </row>
    <row r="3" spans="1:3" x14ac:dyDescent="0.25">
      <c r="A3">
        <v>2</v>
      </c>
      <c r="B3">
        <f t="shared" si="0"/>
        <v>1.811981201171875E-4</v>
      </c>
      <c r="C3">
        <f t="shared" si="1"/>
        <v>0.13690942867206335</v>
      </c>
    </row>
    <row r="4" spans="1:3" x14ac:dyDescent="0.25">
      <c r="A4">
        <v>3</v>
      </c>
      <c r="B4">
        <f t="shared" si="0"/>
        <v>1.087188720703125E-3</v>
      </c>
      <c r="C4">
        <f t="shared" si="1"/>
        <v>0.20536414300809505</v>
      </c>
    </row>
    <row r="5" spans="1:3" x14ac:dyDescent="0.25">
      <c r="A5">
        <v>4</v>
      </c>
      <c r="B5">
        <f t="shared" si="0"/>
        <v>4.6205520629882813E-3</v>
      </c>
      <c r="C5">
        <f t="shared" si="1"/>
        <v>0.21819940194610099</v>
      </c>
    </row>
    <row r="6" spans="1:3" x14ac:dyDescent="0.25">
      <c r="A6">
        <v>5</v>
      </c>
      <c r="B6">
        <f t="shared" si="0"/>
        <v>1.4785766601562498E-2</v>
      </c>
      <c r="C6">
        <f t="shared" si="1"/>
        <v>0.17455952155688079</v>
      </c>
    </row>
    <row r="7" spans="1:3" x14ac:dyDescent="0.25">
      <c r="A7">
        <v>6</v>
      </c>
      <c r="B7">
        <f t="shared" si="0"/>
        <v>3.696441650390625E-2</v>
      </c>
      <c r="C7">
        <f t="shared" si="1"/>
        <v>0.10909970097305048</v>
      </c>
    </row>
    <row r="8" spans="1:3" x14ac:dyDescent="0.25">
      <c r="A8">
        <v>7</v>
      </c>
      <c r="B8">
        <f t="shared" si="0"/>
        <v>7.39288330078125E-2</v>
      </c>
      <c r="C8">
        <f t="shared" si="1"/>
        <v>5.4549850486525248E-2</v>
      </c>
    </row>
    <row r="9" spans="1:3" x14ac:dyDescent="0.25">
      <c r="A9">
        <v>8</v>
      </c>
      <c r="B9">
        <f t="shared" si="0"/>
        <v>0.12013435363769533</v>
      </c>
      <c r="C9">
        <f t="shared" si="1"/>
        <v>2.2160876760150886E-2</v>
      </c>
    </row>
    <row r="10" spans="1:3" x14ac:dyDescent="0.25">
      <c r="A10">
        <v>9</v>
      </c>
      <c r="B10">
        <f t="shared" si="0"/>
        <v>0.16017913818359375</v>
      </c>
      <c r="C10">
        <f t="shared" si="1"/>
        <v>7.3869589200502928E-3</v>
      </c>
    </row>
    <row r="11" spans="1:3" x14ac:dyDescent="0.25">
      <c r="A11">
        <v>10</v>
      </c>
      <c r="B11">
        <f t="shared" si="0"/>
        <v>0.17619705200195313</v>
      </c>
      <c r="C11">
        <f t="shared" si="1"/>
        <v>2.0314137030138309E-3</v>
      </c>
    </row>
    <row r="12" spans="1:3" x14ac:dyDescent="0.25">
      <c r="A12">
        <v>11</v>
      </c>
      <c r="B12">
        <f t="shared" si="0"/>
        <v>0.16017913818359375</v>
      </c>
      <c r="C12">
        <f t="shared" si="1"/>
        <v>4.6168493250314335E-4</v>
      </c>
    </row>
    <row r="13" spans="1:3" x14ac:dyDescent="0.25">
      <c r="A13">
        <v>12</v>
      </c>
      <c r="B13">
        <f t="shared" si="0"/>
        <v>0.12013435363769533</v>
      </c>
      <c r="C13">
        <f t="shared" si="1"/>
        <v>8.6565924844339413E-5</v>
      </c>
    </row>
    <row r="14" spans="1:3" x14ac:dyDescent="0.25">
      <c r="A14">
        <v>13</v>
      </c>
      <c r="B14">
        <f t="shared" si="0"/>
        <v>7.39288330078125E-2</v>
      </c>
      <c r="C14">
        <f t="shared" si="1"/>
        <v>1.3317834591436828E-5</v>
      </c>
    </row>
    <row r="15" spans="1:3" x14ac:dyDescent="0.25">
      <c r="A15">
        <v>14</v>
      </c>
      <c r="B15">
        <f t="shared" si="0"/>
        <v>3.696441650390625E-2</v>
      </c>
      <c r="C15">
        <f t="shared" si="1"/>
        <v>1.6647293239296033E-6</v>
      </c>
    </row>
    <row r="16" spans="1:3" x14ac:dyDescent="0.25">
      <c r="A16">
        <v>15</v>
      </c>
      <c r="B16">
        <f t="shared" si="0"/>
        <v>1.4785766601562498E-2</v>
      </c>
      <c r="C16">
        <f t="shared" si="1"/>
        <v>1.6647293239296035E-7</v>
      </c>
    </row>
    <row r="17" spans="1:3" x14ac:dyDescent="0.25">
      <c r="A17">
        <v>16</v>
      </c>
      <c r="B17">
        <f t="shared" si="0"/>
        <v>4.6205520629882813E-3</v>
      </c>
      <c r="C17">
        <f t="shared" si="1"/>
        <v>1.3005697843200027E-8</v>
      </c>
    </row>
    <row r="18" spans="1:3" x14ac:dyDescent="0.25">
      <c r="A18">
        <v>17</v>
      </c>
      <c r="B18">
        <f t="shared" si="0"/>
        <v>1.087188720703125E-3</v>
      </c>
      <c r="C18">
        <f t="shared" si="1"/>
        <v>7.6504104960000151E-10</v>
      </c>
    </row>
    <row r="19" spans="1:3" x14ac:dyDescent="0.25">
      <c r="A19">
        <v>18</v>
      </c>
      <c r="B19">
        <f t="shared" si="0"/>
        <v>1.811981201171875E-4</v>
      </c>
      <c r="C19">
        <f t="shared" si="1"/>
        <v>3.1876710400000063E-11</v>
      </c>
    </row>
    <row r="20" spans="1:3" x14ac:dyDescent="0.25">
      <c r="A20">
        <v>19</v>
      </c>
      <c r="B20">
        <f t="shared" si="0"/>
        <v>1.9073486328125E-5</v>
      </c>
      <c r="C20">
        <f t="shared" si="1"/>
        <v>8.388608000000017E-13</v>
      </c>
    </row>
    <row r="21" spans="1:3" x14ac:dyDescent="0.25">
      <c r="A21">
        <v>20</v>
      </c>
      <c r="B21">
        <f t="shared" si="0"/>
        <v>9.5367431640625E-7</v>
      </c>
      <c r="C21">
        <f t="shared" si="1"/>
        <v>1.0485760000000023E-14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Poisson</vt:lpstr>
      <vt:lpstr>binom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peta</cp:lastModifiedBy>
  <dcterms:created xsi:type="dcterms:W3CDTF">2019-10-17T19:53:56Z</dcterms:created>
  <dcterms:modified xsi:type="dcterms:W3CDTF">2021-10-25T09:18:07Z</dcterms:modified>
</cp:coreProperties>
</file>