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documents\Teaching\Úvod do praktické fyziky\2019\seminar2\"/>
    </mc:Choice>
  </mc:AlternateContent>
  <bookViews>
    <workbookView xWindow="0" yWindow="0" windowWidth="19170" windowHeight="7965"/>
  </bookViews>
  <sheets>
    <sheet name="data" sheetId="2" r:id="rId1"/>
    <sheet name="regre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0" i="2" l="1"/>
  <c r="Q59" i="2"/>
  <c r="P60" i="2"/>
  <c r="P59" i="2"/>
  <c r="W128" i="2"/>
  <c r="X128" i="2"/>
  <c r="Y128" i="2" s="1"/>
  <c r="W129" i="2"/>
  <c r="X129" i="2"/>
  <c r="Y129" i="2" s="1"/>
  <c r="Z129" i="2"/>
  <c r="W130" i="2"/>
  <c r="X130" i="2"/>
  <c r="Y130" i="2" s="1"/>
  <c r="W131" i="2"/>
  <c r="X131" i="2"/>
  <c r="Y131" i="2" s="1"/>
  <c r="Z131" i="2"/>
  <c r="W132" i="2"/>
  <c r="X132" i="2"/>
  <c r="Y132" i="2" s="1"/>
  <c r="W133" i="2"/>
  <c r="X133" i="2"/>
  <c r="Y133" i="2" s="1"/>
  <c r="Z133" i="2"/>
  <c r="W134" i="2"/>
  <c r="X134" i="2"/>
  <c r="Y134" i="2" s="1"/>
  <c r="W135" i="2"/>
  <c r="X135" i="2"/>
  <c r="Y135" i="2" s="1"/>
  <c r="Z135" i="2"/>
  <c r="W136" i="2"/>
  <c r="X136" i="2"/>
  <c r="Y136" i="2" s="1"/>
  <c r="W137" i="2"/>
  <c r="X137" i="2"/>
  <c r="Y137" i="2" s="1"/>
  <c r="Z137" i="2"/>
  <c r="W138" i="2"/>
  <c r="X138" i="2"/>
  <c r="Y138" i="2" s="1"/>
  <c r="W139" i="2"/>
  <c r="X139" i="2"/>
  <c r="Y139" i="2" s="1"/>
  <c r="Z139" i="2"/>
  <c r="W140" i="2"/>
  <c r="X140" i="2"/>
  <c r="Y140" i="2" s="1"/>
  <c r="W141" i="2"/>
  <c r="X141" i="2"/>
  <c r="Y141" i="2" s="1"/>
  <c r="Z141" i="2"/>
  <c r="W142" i="2"/>
  <c r="X142" i="2"/>
  <c r="Y142" i="2" s="1"/>
  <c r="W143" i="2"/>
  <c r="X143" i="2"/>
  <c r="Y143" i="2" s="1"/>
  <c r="Z143" i="2"/>
  <c r="W144" i="2"/>
  <c r="X144" i="2"/>
  <c r="Y144" i="2" s="1"/>
  <c r="W145" i="2"/>
  <c r="X145" i="2"/>
  <c r="Y145" i="2" s="1"/>
  <c r="Z145" i="2"/>
  <c r="W146" i="2"/>
  <c r="X146" i="2"/>
  <c r="Y146" i="2" s="1"/>
  <c r="W147" i="2"/>
  <c r="X147" i="2"/>
  <c r="Y147" i="2" s="1"/>
  <c r="Z147" i="2"/>
  <c r="W148" i="2"/>
  <c r="X148" i="2"/>
  <c r="Y148" i="2" s="1"/>
  <c r="W149" i="2"/>
  <c r="X149" i="2"/>
  <c r="Y149" i="2" s="1"/>
  <c r="Z149" i="2"/>
  <c r="W150" i="2"/>
  <c r="X150" i="2"/>
  <c r="Y150" i="2" s="1"/>
  <c r="W151" i="2"/>
  <c r="X151" i="2"/>
  <c r="Y151" i="2" s="1"/>
  <c r="Z151" i="2"/>
  <c r="W152" i="2"/>
  <c r="X152" i="2"/>
  <c r="Y152" i="2" s="1"/>
  <c r="W153" i="2"/>
  <c r="X153" i="2"/>
  <c r="Y153" i="2" s="1"/>
  <c r="Z153" i="2"/>
  <c r="W154" i="2"/>
  <c r="X154" i="2"/>
  <c r="Y154" i="2" s="1"/>
  <c r="W155" i="2"/>
  <c r="X155" i="2"/>
  <c r="Y155" i="2" s="1"/>
  <c r="Z155" i="2"/>
  <c r="W156" i="2"/>
  <c r="X156" i="2"/>
  <c r="Y156" i="2" s="1"/>
  <c r="W157" i="2"/>
  <c r="X157" i="2"/>
  <c r="Y157" i="2" s="1"/>
  <c r="Z157" i="2"/>
  <c r="W158" i="2"/>
  <c r="X158" i="2"/>
  <c r="Y158" i="2" s="1"/>
  <c r="W159" i="2"/>
  <c r="X159" i="2"/>
  <c r="Y159" i="2" s="1"/>
  <c r="Z159" i="2"/>
  <c r="W160" i="2"/>
  <c r="X160" i="2"/>
  <c r="Y160" i="2" s="1"/>
  <c r="W161" i="2"/>
  <c r="X161" i="2"/>
  <c r="Y161" i="2" s="1"/>
  <c r="Z161" i="2"/>
  <c r="W162" i="2"/>
  <c r="X162" i="2"/>
  <c r="Y162" i="2" s="1"/>
  <c r="W163" i="2"/>
  <c r="X163" i="2"/>
  <c r="Y163" i="2" s="1"/>
  <c r="Z163" i="2"/>
  <c r="W164" i="2"/>
  <c r="X164" i="2"/>
  <c r="Y164" i="2" s="1"/>
  <c r="W165" i="2"/>
  <c r="X165" i="2"/>
  <c r="Y165" i="2" s="1"/>
  <c r="Z165" i="2"/>
  <c r="W166" i="2"/>
  <c r="X166" i="2"/>
  <c r="Y166" i="2" s="1"/>
  <c r="W167" i="2"/>
  <c r="X167" i="2"/>
  <c r="Y167" i="2" s="1"/>
  <c r="Z167" i="2"/>
  <c r="W168" i="2"/>
  <c r="X168" i="2"/>
  <c r="Y168" i="2" s="1"/>
  <c r="W169" i="2"/>
  <c r="X169" i="2"/>
  <c r="Y169" i="2" s="1"/>
  <c r="Z169" i="2"/>
  <c r="W170" i="2"/>
  <c r="X170" i="2"/>
  <c r="Y170" i="2" s="1"/>
  <c r="W171" i="2"/>
  <c r="X171" i="2"/>
  <c r="Y171" i="2" s="1"/>
  <c r="Z171" i="2"/>
  <c r="W172" i="2"/>
  <c r="X172" i="2"/>
  <c r="Y172" i="2" s="1"/>
  <c r="W173" i="2"/>
  <c r="X173" i="2"/>
  <c r="Y173" i="2" s="1"/>
  <c r="Z173" i="2"/>
  <c r="W174" i="2"/>
  <c r="X174" i="2"/>
  <c r="Y174" i="2" s="1"/>
  <c r="W175" i="2"/>
  <c r="X175" i="2"/>
  <c r="Y175" i="2" s="1"/>
  <c r="Z175" i="2"/>
  <c r="W176" i="2"/>
  <c r="X176" i="2"/>
  <c r="Y176" i="2" s="1"/>
  <c r="W177" i="2"/>
  <c r="X177" i="2"/>
  <c r="Y177" i="2" s="1"/>
  <c r="Z177" i="2"/>
  <c r="W178" i="2"/>
  <c r="X178" i="2"/>
  <c r="Y178" i="2" s="1"/>
  <c r="W179" i="2"/>
  <c r="X179" i="2"/>
  <c r="Y179" i="2" s="1"/>
  <c r="Z179" i="2"/>
  <c r="W180" i="2"/>
  <c r="X180" i="2"/>
  <c r="Y180" i="2" s="1"/>
  <c r="W181" i="2"/>
  <c r="X181" i="2"/>
  <c r="Y181" i="2" s="1"/>
  <c r="Z181" i="2"/>
  <c r="W182" i="2"/>
  <c r="X182" i="2"/>
  <c r="Y182" i="2" s="1"/>
  <c r="W183" i="2"/>
  <c r="X183" i="2"/>
  <c r="Y183" i="2" s="1"/>
  <c r="Z183" i="2"/>
  <c r="W184" i="2"/>
  <c r="X184" i="2"/>
  <c r="Y184" i="2" s="1"/>
  <c r="W185" i="2"/>
  <c r="X185" i="2"/>
  <c r="Y185" i="2" s="1"/>
  <c r="Z185" i="2"/>
  <c r="W186" i="2"/>
  <c r="X186" i="2"/>
  <c r="Y186" i="2" s="1"/>
  <c r="W187" i="2"/>
  <c r="X187" i="2"/>
  <c r="Y187" i="2" s="1"/>
  <c r="Z187" i="2"/>
  <c r="W188" i="2"/>
  <c r="X188" i="2"/>
  <c r="Y188" i="2" s="1"/>
  <c r="W189" i="2"/>
  <c r="X189" i="2"/>
  <c r="Y189" i="2" s="1"/>
  <c r="Z189" i="2"/>
  <c r="W190" i="2"/>
  <c r="X190" i="2"/>
  <c r="Y190" i="2" s="1"/>
  <c r="W191" i="2"/>
  <c r="X191" i="2"/>
  <c r="Y191" i="2" s="1"/>
  <c r="Z191" i="2"/>
  <c r="W192" i="2"/>
  <c r="X192" i="2"/>
  <c r="Y192" i="2" s="1"/>
  <c r="W193" i="2"/>
  <c r="X193" i="2"/>
  <c r="Y193" i="2" s="1"/>
  <c r="Z193" i="2"/>
  <c r="W194" i="2"/>
  <c r="X194" i="2"/>
  <c r="Y194" i="2" s="1"/>
  <c r="W195" i="2"/>
  <c r="X195" i="2"/>
  <c r="Y195" i="2" s="1"/>
  <c r="Z195" i="2"/>
  <c r="W196" i="2"/>
  <c r="X196" i="2"/>
  <c r="Y196" i="2" s="1"/>
  <c r="W197" i="2"/>
  <c r="X197" i="2"/>
  <c r="Y197" i="2" s="1"/>
  <c r="Z197" i="2"/>
  <c r="W198" i="2"/>
  <c r="X198" i="2"/>
  <c r="Y198" i="2" s="1"/>
  <c r="W199" i="2"/>
  <c r="X199" i="2"/>
  <c r="Y199" i="2" s="1"/>
  <c r="Z199" i="2"/>
  <c r="W200" i="2"/>
  <c r="X200" i="2"/>
  <c r="Y200" i="2" s="1"/>
  <c r="W201" i="2"/>
  <c r="X201" i="2"/>
  <c r="Y201" i="2" s="1"/>
  <c r="Z201" i="2"/>
  <c r="W202" i="2"/>
  <c r="X202" i="2"/>
  <c r="Y202" i="2" s="1"/>
  <c r="W203" i="2"/>
  <c r="X203" i="2"/>
  <c r="Y203" i="2" s="1"/>
  <c r="Z203" i="2"/>
  <c r="W204" i="2"/>
  <c r="X204" i="2"/>
  <c r="Y204" i="2" s="1"/>
  <c r="W205" i="2"/>
  <c r="X205" i="2"/>
  <c r="Y205" i="2" s="1"/>
  <c r="Z205" i="2"/>
  <c r="W206" i="2"/>
  <c r="X206" i="2"/>
  <c r="Y206" i="2" s="1"/>
  <c r="W207" i="2"/>
  <c r="X207" i="2"/>
  <c r="Y207" i="2" s="1"/>
  <c r="Z207" i="2"/>
  <c r="W208" i="2"/>
  <c r="X208" i="2"/>
  <c r="Y208" i="2" s="1"/>
  <c r="W209" i="2"/>
  <c r="X209" i="2"/>
  <c r="Y209" i="2" s="1"/>
  <c r="Z209" i="2"/>
  <c r="W210" i="2"/>
  <c r="X210" i="2"/>
  <c r="Y210" i="2" s="1"/>
  <c r="W211" i="2"/>
  <c r="X211" i="2"/>
  <c r="Y211" i="2" s="1"/>
  <c r="Z211" i="2"/>
  <c r="W212" i="2"/>
  <c r="X212" i="2"/>
  <c r="Y212" i="2" s="1"/>
  <c r="W213" i="2"/>
  <c r="Z213" i="2" s="1"/>
  <c r="X213" i="2"/>
  <c r="Y213" i="2"/>
  <c r="W214" i="2"/>
  <c r="Z214" i="2" s="1"/>
  <c r="X214" i="2"/>
  <c r="Y214" i="2"/>
  <c r="W215" i="2"/>
  <c r="Z215" i="2" s="1"/>
  <c r="X215" i="2"/>
  <c r="Y215" i="2"/>
  <c r="W216" i="2"/>
  <c r="Z216" i="2" s="1"/>
  <c r="X216" i="2"/>
  <c r="Y216" i="2"/>
  <c r="W217" i="2"/>
  <c r="Z217" i="2" s="1"/>
  <c r="X217" i="2"/>
  <c r="Y217" i="2"/>
  <c r="W218" i="2"/>
  <c r="Z218" i="2" s="1"/>
  <c r="X218" i="2"/>
  <c r="Y218" i="2"/>
  <c r="W219" i="2"/>
  <c r="Z219" i="2" s="1"/>
  <c r="X219" i="2"/>
  <c r="Y219" i="2"/>
  <c r="W220" i="2"/>
  <c r="Z220" i="2" s="1"/>
  <c r="X220" i="2"/>
  <c r="Y220" i="2"/>
  <c r="W221" i="2"/>
  <c r="Z221" i="2" s="1"/>
  <c r="X221" i="2"/>
  <c r="Y221" i="2"/>
  <c r="W222" i="2"/>
  <c r="Z222" i="2" s="1"/>
  <c r="X222" i="2"/>
  <c r="Y222" i="2"/>
  <c r="W223" i="2"/>
  <c r="Z223" i="2" s="1"/>
  <c r="X223" i="2"/>
  <c r="Y223" i="2"/>
  <c r="W224" i="2"/>
  <c r="Z224" i="2" s="1"/>
  <c r="X224" i="2"/>
  <c r="Y224" i="2"/>
  <c r="W225" i="2"/>
  <c r="Z225" i="2" s="1"/>
  <c r="X225" i="2"/>
  <c r="Y225" i="2"/>
  <c r="W226" i="2"/>
  <c r="Z226" i="2" s="1"/>
  <c r="X226" i="2"/>
  <c r="Y226" i="2"/>
  <c r="W227" i="2"/>
  <c r="Z227" i="2" s="1"/>
  <c r="X227" i="2"/>
  <c r="Y227" i="2"/>
  <c r="W228" i="2"/>
  <c r="Z228" i="2" s="1"/>
  <c r="X228" i="2"/>
  <c r="Y228" i="2"/>
  <c r="W229" i="2"/>
  <c r="Z229" i="2" s="1"/>
  <c r="X229" i="2"/>
  <c r="Y229" i="2"/>
  <c r="W230" i="2"/>
  <c r="Z230" i="2" s="1"/>
  <c r="X230" i="2"/>
  <c r="Y230" i="2"/>
  <c r="W231" i="2"/>
  <c r="Z231" i="2" s="1"/>
  <c r="X231" i="2"/>
  <c r="Y231" i="2"/>
  <c r="W232" i="2"/>
  <c r="Z232" i="2" s="1"/>
  <c r="X232" i="2"/>
  <c r="Y232" i="2"/>
  <c r="W233" i="2"/>
  <c r="Z233" i="2" s="1"/>
  <c r="X233" i="2"/>
  <c r="Y233" i="2"/>
  <c r="W234" i="2"/>
  <c r="Z234" i="2" s="1"/>
  <c r="X234" i="2"/>
  <c r="Y234" i="2"/>
  <c r="W235" i="2"/>
  <c r="Z235" i="2" s="1"/>
  <c r="X235" i="2"/>
  <c r="Y235" i="2"/>
  <c r="W236" i="2"/>
  <c r="Z236" i="2" s="1"/>
  <c r="X236" i="2"/>
  <c r="Y236" i="2"/>
  <c r="W237" i="2"/>
  <c r="Z237" i="2" s="1"/>
  <c r="X237" i="2"/>
  <c r="Y237" i="2"/>
  <c r="W238" i="2"/>
  <c r="Z238" i="2" s="1"/>
  <c r="X238" i="2"/>
  <c r="Y238" i="2"/>
  <c r="W239" i="2"/>
  <c r="Z239" i="2" s="1"/>
  <c r="X239" i="2"/>
  <c r="Y239" i="2"/>
  <c r="W240" i="2"/>
  <c r="Z240" i="2" s="1"/>
  <c r="X240" i="2"/>
  <c r="Y240" i="2"/>
  <c r="W241" i="2"/>
  <c r="Z241" i="2" s="1"/>
  <c r="X241" i="2"/>
  <c r="Y241" i="2"/>
  <c r="W242" i="2"/>
  <c r="Z242" i="2" s="1"/>
  <c r="X242" i="2"/>
  <c r="Y242" i="2"/>
  <c r="W243" i="2"/>
  <c r="Z243" i="2" s="1"/>
  <c r="X243" i="2"/>
  <c r="Y243" i="2"/>
  <c r="W244" i="2"/>
  <c r="Z244" i="2" s="1"/>
  <c r="X244" i="2"/>
  <c r="Y244" i="2"/>
  <c r="W245" i="2"/>
  <c r="Z245" i="2" s="1"/>
  <c r="X245" i="2"/>
  <c r="Y245" i="2"/>
  <c r="W246" i="2"/>
  <c r="Z246" i="2" s="1"/>
  <c r="X246" i="2"/>
  <c r="Y246" i="2"/>
  <c r="W247" i="2"/>
  <c r="Z247" i="2" s="1"/>
  <c r="X247" i="2"/>
  <c r="Y247" i="2"/>
  <c r="W248" i="2"/>
  <c r="Z248" i="2" s="1"/>
  <c r="X248" i="2"/>
  <c r="Y248" i="2"/>
  <c r="W249" i="2"/>
  <c r="Z249" i="2" s="1"/>
  <c r="X249" i="2"/>
  <c r="Y249" i="2"/>
  <c r="W250" i="2"/>
  <c r="Z250" i="2" s="1"/>
  <c r="X250" i="2"/>
  <c r="Y250" i="2"/>
  <c r="W251" i="2"/>
  <c r="Z251" i="2" s="1"/>
  <c r="X251" i="2"/>
  <c r="Y251" i="2"/>
  <c r="W252" i="2"/>
  <c r="Z252" i="2" s="1"/>
  <c r="X252" i="2"/>
  <c r="Y252" i="2"/>
  <c r="P23" i="2" a="1"/>
  <c r="P23" i="2"/>
  <c r="Q23" i="2"/>
  <c r="P24" i="2"/>
  <c r="Q24" i="2"/>
  <c r="P25" i="2"/>
  <c r="Q25" i="2"/>
  <c r="P26" i="2"/>
  <c r="Q26" i="2"/>
  <c r="P27" i="2"/>
  <c r="Q27" i="2"/>
  <c r="M128" i="2"/>
  <c r="L128" i="2" s="1"/>
  <c r="M129" i="2"/>
  <c r="L129" i="2" s="1"/>
  <c r="M130" i="2"/>
  <c r="L130" i="2" s="1"/>
  <c r="M131" i="2"/>
  <c r="L131" i="2" s="1"/>
  <c r="M132" i="2"/>
  <c r="L132" i="2" s="1"/>
  <c r="M133" i="2"/>
  <c r="L133" i="2" s="1"/>
  <c r="M134" i="2"/>
  <c r="L134" i="2" s="1"/>
  <c r="M135" i="2"/>
  <c r="L135" i="2" s="1"/>
  <c r="M136" i="2"/>
  <c r="L136" i="2" s="1"/>
  <c r="M137" i="2"/>
  <c r="L137" i="2" s="1"/>
  <c r="M138" i="2"/>
  <c r="L138" i="2" s="1"/>
  <c r="M139" i="2"/>
  <c r="L139" i="2" s="1"/>
  <c r="M140" i="2"/>
  <c r="L140" i="2" s="1"/>
  <c r="M141" i="2"/>
  <c r="L141" i="2" s="1"/>
  <c r="M142" i="2"/>
  <c r="L142" i="2" s="1"/>
  <c r="M143" i="2"/>
  <c r="L143" i="2" s="1"/>
  <c r="M144" i="2"/>
  <c r="L144" i="2" s="1"/>
  <c r="M145" i="2"/>
  <c r="L145" i="2" s="1"/>
  <c r="M146" i="2"/>
  <c r="L146" i="2" s="1"/>
  <c r="M147" i="2"/>
  <c r="L147" i="2" s="1"/>
  <c r="M148" i="2"/>
  <c r="L148" i="2" s="1"/>
  <c r="M149" i="2"/>
  <c r="L149" i="2" s="1"/>
  <c r="M150" i="2"/>
  <c r="L150" i="2" s="1"/>
  <c r="M151" i="2"/>
  <c r="L151" i="2" s="1"/>
  <c r="M152" i="2"/>
  <c r="L152" i="2" s="1"/>
  <c r="M153" i="2"/>
  <c r="L153" i="2" s="1"/>
  <c r="M154" i="2"/>
  <c r="L154" i="2" s="1"/>
  <c r="M155" i="2"/>
  <c r="L155" i="2" s="1"/>
  <c r="M156" i="2"/>
  <c r="L156" i="2" s="1"/>
  <c r="M157" i="2"/>
  <c r="L157" i="2" s="1"/>
  <c r="M158" i="2"/>
  <c r="L158" i="2" s="1"/>
  <c r="M159" i="2"/>
  <c r="L159" i="2" s="1"/>
  <c r="M160" i="2"/>
  <c r="L160" i="2" s="1"/>
  <c r="M161" i="2"/>
  <c r="L161" i="2" s="1"/>
  <c r="M162" i="2"/>
  <c r="L162" i="2" s="1"/>
  <c r="M163" i="2"/>
  <c r="L163" i="2" s="1"/>
  <c r="M164" i="2"/>
  <c r="L164" i="2" s="1"/>
  <c r="M165" i="2"/>
  <c r="L165" i="2" s="1"/>
  <c r="M166" i="2"/>
  <c r="L166" i="2" s="1"/>
  <c r="M167" i="2"/>
  <c r="L167" i="2" s="1"/>
  <c r="M168" i="2"/>
  <c r="L168" i="2" s="1"/>
  <c r="M169" i="2"/>
  <c r="L169" i="2" s="1"/>
  <c r="M170" i="2"/>
  <c r="L170" i="2" s="1"/>
  <c r="M171" i="2"/>
  <c r="L171" i="2" s="1"/>
  <c r="M172" i="2"/>
  <c r="L172" i="2" s="1"/>
  <c r="M173" i="2"/>
  <c r="L173" i="2" s="1"/>
  <c r="M174" i="2"/>
  <c r="L174" i="2" s="1"/>
  <c r="M175" i="2"/>
  <c r="L175" i="2" s="1"/>
  <c r="M176" i="2"/>
  <c r="L176" i="2" s="1"/>
  <c r="M177" i="2"/>
  <c r="L177" i="2" s="1"/>
  <c r="M178" i="2"/>
  <c r="L178" i="2" s="1"/>
  <c r="M179" i="2"/>
  <c r="L179" i="2" s="1"/>
  <c r="M180" i="2"/>
  <c r="L180" i="2" s="1"/>
  <c r="M181" i="2"/>
  <c r="L181" i="2" s="1"/>
  <c r="M182" i="2"/>
  <c r="L182" i="2" s="1"/>
  <c r="M183" i="2"/>
  <c r="L183" i="2" s="1"/>
  <c r="M184" i="2"/>
  <c r="L184" i="2" s="1"/>
  <c r="M185" i="2"/>
  <c r="L185" i="2" s="1"/>
  <c r="M186" i="2"/>
  <c r="L186" i="2" s="1"/>
  <c r="M187" i="2"/>
  <c r="L187" i="2" s="1"/>
  <c r="M188" i="2"/>
  <c r="L188" i="2" s="1"/>
  <c r="M189" i="2"/>
  <c r="L189" i="2" s="1"/>
  <c r="M190" i="2"/>
  <c r="L190" i="2" s="1"/>
  <c r="M191" i="2"/>
  <c r="L191" i="2" s="1"/>
  <c r="M192" i="2"/>
  <c r="L192" i="2" s="1"/>
  <c r="M193" i="2"/>
  <c r="L193" i="2" s="1"/>
  <c r="M194" i="2"/>
  <c r="L194" i="2" s="1"/>
  <c r="M195" i="2"/>
  <c r="L195" i="2" s="1"/>
  <c r="M196" i="2"/>
  <c r="L196" i="2" s="1"/>
  <c r="M197" i="2"/>
  <c r="L197" i="2" s="1"/>
  <c r="M198" i="2"/>
  <c r="L198" i="2" s="1"/>
  <c r="M199" i="2"/>
  <c r="L199" i="2" s="1"/>
  <c r="M200" i="2"/>
  <c r="L200" i="2" s="1"/>
  <c r="M201" i="2"/>
  <c r="L201" i="2" s="1"/>
  <c r="M202" i="2"/>
  <c r="L202" i="2" s="1"/>
  <c r="M203" i="2"/>
  <c r="L203" i="2" s="1"/>
  <c r="M204" i="2"/>
  <c r="L204" i="2" s="1"/>
  <c r="M205" i="2"/>
  <c r="L205" i="2" s="1"/>
  <c r="M206" i="2"/>
  <c r="L206" i="2" s="1"/>
  <c r="M207" i="2"/>
  <c r="L207" i="2" s="1"/>
  <c r="M208" i="2"/>
  <c r="L208" i="2" s="1"/>
  <c r="M209" i="2"/>
  <c r="L209" i="2" s="1"/>
  <c r="M210" i="2"/>
  <c r="L210" i="2" s="1"/>
  <c r="M211" i="2"/>
  <c r="L211" i="2" s="1"/>
  <c r="M212" i="2"/>
  <c r="L212" i="2" s="1"/>
  <c r="L213" i="2"/>
  <c r="M213" i="2"/>
  <c r="L214" i="2"/>
  <c r="M214" i="2"/>
  <c r="L215" i="2"/>
  <c r="M215" i="2"/>
  <c r="L216" i="2"/>
  <c r="M216" i="2"/>
  <c r="L217" i="2"/>
  <c r="M217" i="2"/>
  <c r="L218" i="2"/>
  <c r="M218" i="2"/>
  <c r="L219" i="2"/>
  <c r="M219" i="2"/>
  <c r="L220" i="2"/>
  <c r="M220" i="2"/>
  <c r="L221" i="2"/>
  <c r="M221" i="2"/>
  <c r="L222" i="2"/>
  <c r="M222" i="2"/>
  <c r="L223" i="2"/>
  <c r="M223" i="2"/>
  <c r="L224" i="2"/>
  <c r="M224" i="2"/>
  <c r="L225" i="2"/>
  <c r="M225" i="2"/>
  <c r="L226" i="2"/>
  <c r="M226" i="2"/>
  <c r="L227" i="2"/>
  <c r="M227" i="2"/>
  <c r="L228" i="2"/>
  <c r="M228" i="2"/>
  <c r="L229" i="2"/>
  <c r="M229" i="2"/>
  <c r="L230" i="2"/>
  <c r="M230" i="2"/>
  <c r="L231" i="2"/>
  <c r="M231" i="2"/>
  <c r="L232" i="2"/>
  <c r="M232" i="2"/>
  <c r="L233" i="2"/>
  <c r="M233" i="2"/>
  <c r="L234" i="2"/>
  <c r="M234" i="2"/>
  <c r="L235" i="2"/>
  <c r="M235" i="2"/>
  <c r="L236" i="2"/>
  <c r="M236" i="2"/>
  <c r="L237" i="2"/>
  <c r="M237" i="2"/>
  <c r="L238" i="2"/>
  <c r="M238" i="2"/>
  <c r="L239" i="2"/>
  <c r="M239" i="2"/>
  <c r="L240" i="2"/>
  <c r="M240" i="2"/>
  <c r="L241" i="2"/>
  <c r="M241" i="2"/>
  <c r="L242" i="2"/>
  <c r="M242" i="2"/>
  <c r="L243" i="2"/>
  <c r="M243" i="2"/>
  <c r="L244" i="2"/>
  <c r="M244" i="2"/>
  <c r="L245" i="2"/>
  <c r="M245" i="2"/>
  <c r="L246" i="2"/>
  <c r="M246" i="2"/>
  <c r="L247" i="2"/>
  <c r="M247" i="2"/>
  <c r="L248" i="2"/>
  <c r="M248" i="2"/>
  <c r="L249" i="2"/>
  <c r="M249" i="2"/>
  <c r="L250" i="2"/>
  <c r="M250" i="2"/>
  <c r="L251" i="2"/>
  <c r="M251" i="2"/>
  <c r="L252" i="2"/>
  <c r="M252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H128" i="2"/>
  <c r="H129" i="2"/>
  <c r="G129" i="2" s="1"/>
  <c r="H130" i="2"/>
  <c r="H131" i="2"/>
  <c r="G131" i="2" s="1"/>
  <c r="H132" i="2"/>
  <c r="H133" i="2"/>
  <c r="G133" i="2" s="1"/>
  <c r="H134" i="2"/>
  <c r="H135" i="2"/>
  <c r="G135" i="2" s="1"/>
  <c r="H136" i="2"/>
  <c r="H137" i="2"/>
  <c r="G137" i="2" s="1"/>
  <c r="H138" i="2"/>
  <c r="H139" i="2"/>
  <c r="G139" i="2" s="1"/>
  <c r="H140" i="2"/>
  <c r="H141" i="2"/>
  <c r="G141" i="2" s="1"/>
  <c r="H142" i="2"/>
  <c r="H143" i="2"/>
  <c r="G143" i="2" s="1"/>
  <c r="H144" i="2"/>
  <c r="H145" i="2"/>
  <c r="G145" i="2" s="1"/>
  <c r="H146" i="2"/>
  <c r="H147" i="2"/>
  <c r="G147" i="2" s="1"/>
  <c r="H148" i="2"/>
  <c r="H149" i="2"/>
  <c r="G149" i="2" s="1"/>
  <c r="H150" i="2"/>
  <c r="H151" i="2"/>
  <c r="G151" i="2" s="1"/>
  <c r="H152" i="2"/>
  <c r="H153" i="2"/>
  <c r="G153" i="2" s="1"/>
  <c r="H154" i="2"/>
  <c r="H155" i="2"/>
  <c r="G155" i="2" s="1"/>
  <c r="H156" i="2"/>
  <c r="H157" i="2"/>
  <c r="G157" i="2" s="1"/>
  <c r="H158" i="2"/>
  <c r="H159" i="2"/>
  <c r="G159" i="2" s="1"/>
  <c r="H160" i="2"/>
  <c r="H161" i="2"/>
  <c r="G161" i="2" s="1"/>
  <c r="H162" i="2"/>
  <c r="H163" i="2"/>
  <c r="G163" i="2" s="1"/>
  <c r="H164" i="2"/>
  <c r="H165" i="2"/>
  <c r="G165" i="2" s="1"/>
  <c r="H166" i="2"/>
  <c r="H167" i="2"/>
  <c r="G167" i="2" s="1"/>
  <c r="H168" i="2"/>
  <c r="H169" i="2"/>
  <c r="G169" i="2" s="1"/>
  <c r="H170" i="2"/>
  <c r="H171" i="2"/>
  <c r="G171" i="2" s="1"/>
  <c r="H172" i="2"/>
  <c r="H173" i="2"/>
  <c r="G173" i="2" s="1"/>
  <c r="H174" i="2"/>
  <c r="H175" i="2"/>
  <c r="G175" i="2" s="1"/>
  <c r="H176" i="2"/>
  <c r="H177" i="2"/>
  <c r="G177" i="2" s="1"/>
  <c r="H178" i="2"/>
  <c r="H179" i="2"/>
  <c r="G179" i="2" s="1"/>
  <c r="H180" i="2"/>
  <c r="H181" i="2"/>
  <c r="G181" i="2" s="1"/>
  <c r="H182" i="2"/>
  <c r="H183" i="2"/>
  <c r="G183" i="2" s="1"/>
  <c r="H184" i="2"/>
  <c r="H185" i="2"/>
  <c r="G185" i="2" s="1"/>
  <c r="H186" i="2"/>
  <c r="H187" i="2"/>
  <c r="G187" i="2" s="1"/>
  <c r="H188" i="2"/>
  <c r="H189" i="2"/>
  <c r="G189" i="2" s="1"/>
  <c r="H190" i="2"/>
  <c r="H191" i="2"/>
  <c r="G191" i="2" s="1"/>
  <c r="H192" i="2"/>
  <c r="H193" i="2"/>
  <c r="G193" i="2" s="1"/>
  <c r="H194" i="2"/>
  <c r="H195" i="2"/>
  <c r="G195" i="2" s="1"/>
  <c r="H196" i="2"/>
  <c r="H197" i="2"/>
  <c r="G197" i="2" s="1"/>
  <c r="H198" i="2"/>
  <c r="H199" i="2"/>
  <c r="G199" i="2" s="1"/>
  <c r="H200" i="2"/>
  <c r="H201" i="2"/>
  <c r="G201" i="2" s="1"/>
  <c r="H202" i="2"/>
  <c r="H203" i="2"/>
  <c r="G203" i="2" s="1"/>
  <c r="H204" i="2"/>
  <c r="H205" i="2"/>
  <c r="G205" i="2" s="1"/>
  <c r="H206" i="2"/>
  <c r="H207" i="2"/>
  <c r="G207" i="2" s="1"/>
  <c r="H208" i="2"/>
  <c r="H209" i="2"/>
  <c r="G209" i="2" s="1"/>
  <c r="H210" i="2"/>
  <c r="H211" i="2"/>
  <c r="G211" i="2" s="1"/>
  <c r="H212" i="2"/>
  <c r="H213" i="2"/>
  <c r="G213" i="2" s="1"/>
  <c r="H214" i="2"/>
  <c r="H215" i="2"/>
  <c r="G215" i="2" s="1"/>
  <c r="H216" i="2"/>
  <c r="H217" i="2"/>
  <c r="G217" i="2" s="1"/>
  <c r="H218" i="2"/>
  <c r="H219" i="2"/>
  <c r="G219" i="2" s="1"/>
  <c r="H220" i="2"/>
  <c r="H221" i="2"/>
  <c r="G221" i="2" s="1"/>
  <c r="H222" i="2"/>
  <c r="H223" i="2"/>
  <c r="G223" i="2" s="1"/>
  <c r="H224" i="2"/>
  <c r="H225" i="2"/>
  <c r="G225" i="2" s="1"/>
  <c r="H226" i="2"/>
  <c r="H227" i="2"/>
  <c r="G227" i="2" s="1"/>
  <c r="H228" i="2"/>
  <c r="H229" i="2"/>
  <c r="G229" i="2" s="1"/>
  <c r="H230" i="2"/>
  <c r="H231" i="2"/>
  <c r="G231" i="2" s="1"/>
  <c r="H232" i="2"/>
  <c r="H233" i="2"/>
  <c r="G233" i="2" s="1"/>
  <c r="H234" i="2"/>
  <c r="H235" i="2"/>
  <c r="G235" i="2" s="1"/>
  <c r="H236" i="2"/>
  <c r="H237" i="2"/>
  <c r="G237" i="2" s="1"/>
  <c r="H238" i="2"/>
  <c r="H239" i="2"/>
  <c r="G239" i="2" s="1"/>
  <c r="H240" i="2"/>
  <c r="H241" i="2"/>
  <c r="G241" i="2" s="1"/>
  <c r="H242" i="2"/>
  <c r="H243" i="2"/>
  <c r="G243" i="2" s="1"/>
  <c r="H244" i="2"/>
  <c r="H245" i="2"/>
  <c r="G245" i="2" s="1"/>
  <c r="H246" i="2"/>
  <c r="H247" i="2"/>
  <c r="G247" i="2" s="1"/>
  <c r="H248" i="2"/>
  <c r="H249" i="2"/>
  <c r="G249" i="2" s="1"/>
  <c r="H250" i="2"/>
  <c r="H251" i="2"/>
  <c r="G251" i="2" s="1"/>
  <c r="H252" i="2"/>
  <c r="G128" i="2"/>
  <c r="G130" i="2"/>
  <c r="G132" i="2"/>
  <c r="G134" i="2"/>
  <c r="G136" i="2"/>
  <c r="G138" i="2"/>
  <c r="G140" i="2"/>
  <c r="G142" i="2"/>
  <c r="G144" i="2"/>
  <c r="G146" i="2"/>
  <c r="G148" i="2"/>
  <c r="G150" i="2"/>
  <c r="G152" i="2"/>
  <c r="G154" i="2"/>
  <c r="G156" i="2"/>
  <c r="G158" i="2"/>
  <c r="G160" i="2"/>
  <c r="G162" i="2"/>
  <c r="G164" i="2"/>
  <c r="G166" i="2"/>
  <c r="G168" i="2"/>
  <c r="G170" i="2"/>
  <c r="G172" i="2"/>
  <c r="G174" i="2"/>
  <c r="G176" i="2"/>
  <c r="G178" i="2"/>
  <c r="G180" i="2"/>
  <c r="G182" i="2"/>
  <c r="G184" i="2"/>
  <c r="G186" i="2"/>
  <c r="G188" i="2"/>
  <c r="G190" i="2"/>
  <c r="G192" i="2"/>
  <c r="G194" i="2"/>
  <c r="G196" i="2"/>
  <c r="G198" i="2"/>
  <c r="G200" i="2"/>
  <c r="G202" i="2"/>
  <c r="G204" i="2"/>
  <c r="G206" i="2"/>
  <c r="G208" i="2"/>
  <c r="G210" i="2"/>
  <c r="G212" i="2"/>
  <c r="G214" i="2"/>
  <c r="G216" i="2"/>
  <c r="G218" i="2"/>
  <c r="G220" i="2"/>
  <c r="G222" i="2"/>
  <c r="G224" i="2"/>
  <c r="G226" i="2"/>
  <c r="G228" i="2"/>
  <c r="G230" i="2"/>
  <c r="G232" i="2"/>
  <c r="G234" i="2"/>
  <c r="G236" i="2"/>
  <c r="G238" i="2"/>
  <c r="G240" i="2"/>
  <c r="G242" i="2"/>
  <c r="G244" i="2"/>
  <c r="G246" i="2"/>
  <c r="G248" i="2"/>
  <c r="G250" i="2"/>
  <c r="G252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2" i="2"/>
  <c r="L127" i="2"/>
  <c r="Z212" i="2" l="1"/>
  <c r="Z210" i="2"/>
  <c r="Z208" i="2"/>
  <c r="Z206" i="2"/>
  <c r="Z204" i="2"/>
  <c r="Z202" i="2"/>
  <c r="Z200" i="2"/>
  <c r="Z198" i="2"/>
  <c r="Z196" i="2"/>
  <c r="Z194" i="2"/>
  <c r="Z192" i="2"/>
  <c r="Z190" i="2"/>
  <c r="Z188" i="2"/>
  <c r="Z186" i="2"/>
  <c r="Z184" i="2"/>
  <c r="Z182" i="2"/>
  <c r="Z180" i="2"/>
  <c r="Z178" i="2"/>
  <c r="Z176" i="2"/>
  <c r="Z174" i="2"/>
  <c r="Z172" i="2"/>
  <c r="Z170" i="2"/>
  <c r="Z168" i="2"/>
  <c r="Z166" i="2"/>
  <c r="Z164" i="2"/>
  <c r="Z162" i="2"/>
  <c r="Z160" i="2"/>
  <c r="Z158" i="2"/>
  <c r="Z156" i="2"/>
  <c r="Z154" i="2"/>
  <c r="Z152" i="2"/>
  <c r="Z150" i="2"/>
  <c r="Z148" i="2"/>
  <c r="Z146" i="2"/>
  <c r="Z144" i="2"/>
  <c r="Z142" i="2"/>
  <c r="Z140" i="2"/>
  <c r="Z138" i="2"/>
  <c r="Z136" i="2"/>
  <c r="Z134" i="2"/>
  <c r="Z132" i="2"/>
  <c r="Z130" i="2"/>
  <c r="Z128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2" i="2"/>
  <c r="B6" i="2"/>
  <c r="B3" i="2"/>
  <c r="J8" i="2" s="1"/>
  <c r="L8" i="2" s="1"/>
  <c r="X126" i="2" l="1"/>
  <c r="Y126" i="2" s="1"/>
  <c r="X124" i="2"/>
  <c r="Y124" i="2" s="1"/>
  <c r="X122" i="2"/>
  <c r="Y122" i="2" s="1"/>
  <c r="X120" i="2"/>
  <c r="Y120" i="2" s="1"/>
  <c r="X118" i="2"/>
  <c r="Y118" i="2" s="1"/>
  <c r="X116" i="2"/>
  <c r="Y116" i="2" s="1"/>
  <c r="X114" i="2"/>
  <c r="Y114" i="2" s="1"/>
  <c r="X112" i="2"/>
  <c r="Y112" i="2" s="1"/>
  <c r="X110" i="2"/>
  <c r="Y110" i="2" s="1"/>
  <c r="X108" i="2"/>
  <c r="Y108" i="2" s="1"/>
  <c r="X106" i="2"/>
  <c r="Y106" i="2" s="1"/>
  <c r="X104" i="2"/>
  <c r="Y104" i="2" s="1"/>
  <c r="X102" i="2"/>
  <c r="Y102" i="2" s="1"/>
  <c r="X100" i="2"/>
  <c r="Y100" i="2" s="1"/>
  <c r="X98" i="2"/>
  <c r="Y98" i="2" s="1"/>
  <c r="X96" i="2"/>
  <c r="Y96" i="2" s="1"/>
  <c r="X94" i="2"/>
  <c r="Y94" i="2" s="1"/>
  <c r="X92" i="2"/>
  <c r="Y92" i="2" s="1"/>
  <c r="X90" i="2"/>
  <c r="Y90" i="2" s="1"/>
  <c r="X88" i="2"/>
  <c r="Y88" i="2" s="1"/>
  <c r="X86" i="2"/>
  <c r="Y86" i="2" s="1"/>
  <c r="X84" i="2"/>
  <c r="Y84" i="2" s="1"/>
  <c r="X82" i="2"/>
  <c r="Y82" i="2" s="1"/>
  <c r="X80" i="2"/>
  <c r="Y80" i="2" s="1"/>
  <c r="X78" i="2"/>
  <c r="Y78" i="2" s="1"/>
  <c r="X76" i="2"/>
  <c r="Y76" i="2" s="1"/>
  <c r="X74" i="2"/>
  <c r="Y74" i="2" s="1"/>
  <c r="X72" i="2"/>
  <c r="Y72" i="2" s="1"/>
  <c r="X70" i="2"/>
  <c r="Y70" i="2" s="1"/>
  <c r="X68" i="2"/>
  <c r="Y68" i="2" s="1"/>
  <c r="X66" i="2"/>
  <c r="Y66" i="2" s="1"/>
  <c r="X64" i="2"/>
  <c r="Y64" i="2" s="1"/>
  <c r="X62" i="2"/>
  <c r="Y62" i="2" s="1"/>
  <c r="X60" i="2"/>
  <c r="Y60" i="2" s="1"/>
  <c r="X58" i="2"/>
  <c r="Y58" i="2" s="1"/>
  <c r="X56" i="2"/>
  <c r="Y56" i="2" s="1"/>
  <c r="X54" i="2"/>
  <c r="Y54" i="2" s="1"/>
  <c r="X52" i="2"/>
  <c r="Y52" i="2" s="1"/>
  <c r="X50" i="2"/>
  <c r="Y50" i="2" s="1"/>
  <c r="X48" i="2"/>
  <c r="Y48" i="2" s="1"/>
  <c r="X46" i="2"/>
  <c r="Y46" i="2" s="1"/>
  <c r="X44" i="2"/>
  <c r="Y44" i="2" s="1"/>
  <c r="X42" i="2"/>
  <c r="Y42" i="2" s="1"/>
  <c r="X40" i="2"/>
  <c r="Y40" i="2" s="1"/>
  <c r="X38" i="2"/>
  <c r="Y38" i="2" s="1"/>
  <c r="X36" i="2"/>
  <c r="Y36" i="2" s="1"/>
  <c r="X34" i="2"/>
  <c r="Y34" i="2" s="1"/>
  <c r="X32" i="2"/>
  <c r="Y32" i="2" s="1"/>
  <c r="X30" i="2"/>
  <c r="Y30" i="2" s="1"/>
  <c r="X28" i="2"/>
  <c r="Y28" i="2" s="1"/>
  <c r="X26" i="2"/>
  <c r="Y26" i="2" s="1"/>
  <c r="X24" i="2"/>
  <c r="Y24" i="2" s="1"/>
  <c r="X22" i="2"/>
  <c r="Y22" i="2" s="1"/>
  <c r="X20" i="2"/>
  <c r="Y20" i="2" s="1"/>
  <c r="X18" i="2"/>
  <c r="Y18" i="2" s="1"/>
  <c r="X16" i="2"/>
  <c r="Y16" i="2" s="1"/>
  <c r="X14" i="2"/>
  <c r="Y14" i="2" s="1"/>
  <c r="X12" i="2"/>
  <c r="Y12" i="2" s="1"/>
  <c r="X10" i="2"/>
  <c r="Y10" i="2" s="1"/>
  <c r="X8" i="2"/>
  <c r="Y8" i="2" s="1"/>
  <c r="X6" i="2"/>
  <c r="Y6" i="2" s="1"/>
  <c r="X4" i="2"/>
  <c r="Y4" i="2" s="1"/>
  <c r="X127" i="2"/>
  <c r="Y127" i="2" s="1"/>
  <c r="X125" i="2"/>
  <c r="Y125" i="2" s="1"/>
  <c r="X123" i="2"/>
  <c r="Y123" i="2" s="1"/>
  <c r="X121" i="2"/>
  <c r="Y121" i="2" s="1"/>
  <c r="X119" i="2"/>
  <c r="Y119" i="2" s="1"/>
  <c r="X117" i="2"/>
  <c r="Y117" i="2" s="1"/>
  <c r="X115" i="2"/>
  <c r="Y115" i="2" s="1"/>
  <c r="X113" i="2"/>
  <c r="Y113" i="2" s="1"/>
  <c r="X111" i="2"/>
  <c r="Y111" i="2" s="1"/>
  <c r="X109" i="2"/>
  <c r="Y109" i="2" s="1"/>
  <c r="X107" i="2"/>
  <c r="Y107" i="2" s="1"/>
  <c r="X105" i="2"/>
  <c r="Y105" i="2" s="1"/>
  <c r="X103" i="2"/>
  <c r="Y103" i="2" s="1"/>
  <c r="X101" i="2"/>
  <c r="Y101" i="2" s="1"/>
  <c r="X99" i="2"/>
  <c r="Y99" i="2" s="1"/>
  <c r="X97" i="2"/>
  <c r="Y97" i="2" s="1"/>
  <c r="X95" i="2"/>
  <c r="Y95" i="2" s="1"/>
  <c r="X93" i="2"/>
  <c r="Y93" i="2" s="1"/>
  <c r="X91" i="2"/>
  <c r="Y91" i="2" s="1"/>
  <c r="X89" i="2"/>
  <c r="Y89" i="2" s="1"/>
  <c r="X87" i="2"/>
  <c r="Y87" i="2" s="1"/>
  <c r="X85" i="2"/>
  <c r="Y85" i="2" s="1"/>
  <c r="X83" i="2"/>
  <c r="Y83" i="2" s="1"/>
  <c r="X81" i="2"/>
  <c r="Y81" i="2" s="1"/>
  <c r="X79" i="2"/>
  <c r="Y79" i="2" s="1"/>
  <c r="X77" i="2"/>
  <c r="Y77" i="2" s="1"/>
  <c r="X75" i="2"/>
  <c r="Y75" i="2" s="1"/>
  <c r="X73" i="2"/>
  <c r="Y73" i="2" s="1"/>
  <c r="X71" i="2"/>
  <c r="Y71" i="2" s="1"/>
  <c r="X69" i="2"/>
  <c r="Y69" i="2" s="1"/>
  <c r="X67" i="2"/>
  <c r="Y67" i="2" s="1"/>
  <c r="X65" i="2"/>
  <c r="Y65" i="2" s="1"/>
  <c r="X63" i="2"/>
  <c r="Y63" i="2" s="1"/>
  <c r="X61" i="2"/>
  <c r="Y61" i="2" s="1"/>
  <c r="X59" i="2"/>
  <c r="Y59" i="2" s="1"/>
  <c r="X57" i="2"/>
  <c r="Y57" i="2" s="1"/>
  <c r="X55" i="2"/>
  <c r="Y55" i="2" s="1"/>
  <c r="X53" i="2"/>
  <c r="Y53" i="2" s="1"/>
  <c r="X51" i="2"/>
  <c r="Y51" i="2" s="1"/>
  <c r="X49" i="2"/>
  <c r="Y49" i="2" s="1"/>
  <c r="X47" i="2"/>
  <c r="Y47" i="2" s="1"/>
  <c r="X45" i="2"/>
  <c r="Y45" i="2" s="1"/>
  <c r="X43" i="2"/>
  <c r="Y43" i="2" s="1"/>
  <c r="X41" i="2"/>
  <c r="Y41" i="2" s="1"/>
  <c r="X39" i="2"/>
  <c r="Y39" i="2" s="1"/>
  <c r="X37" i="2"/>
  <c r="Y37" i="2" s="1"/>
  <c r="X35" i="2"/>
  <c r="Y35" i="2" s="1"/>
  <c r="X33" i="2"/>
  <c r="Y33" i="2" s="1"/>
  <c r="X31" i="2"/>
  <c r="Y31" i="2" s="1"/>
  <c r="X29" i="2"/>
  <c r="Y29" i="2" s="1"/>
  <c r="X27" i="2"/>
  <c r="Y27" i="2" s="1"/>
  <c r="X25" i="2"/>
  <c r="Y25" i="2" s="1"/>
  <c r="X23" i="2"/>
  <c r="Y23" i="2" s="1"/>
  <c r="X21" i="2"/>
  <c r="Y21" i="2" s="1"/>
  <c r="X19" i="2"/>
  <c r="Y19" i="2" s="1"/>
  <c r="X17" i="2"/>
  <c r="Y17" i="2" s="1"/>
  <c r="X15" i="2"/>
  <c r="Y15" i="2" s="1"/>
  <c r="X13" i="2"/>
  <c r="Y13" i="2" s="1"/>
  <c r="X11" i="2"/>
  <c r="Y11" i="2" s="1"/>
  <c r="X9" i="2"/>
  <c r="Y9" i="2" s="1"/>
  <c r="X7" i="2"/>
  <c r="Y7" i="2" s="1"/>
  <c r="X5" i="2"/>
  <c r="Y5" i="2" s="1"/>
  <c r="X3" i="2"/>
  <c r="Y3" i="2" s="1"/>
  <c r="J125" i="2"/>
  <c r="L125" i="2" s="1"/>
  <c r="J117" i="2"/>
  <c r="L117" i="2" s="1"/>
  <c r="J109" i="2"/>
  <c r="L109" i="2" s="1"/>
  <c r="J101" i="2"/>
  <c r="L101" i="2" s="1"/>
  <c r="J93" i="2"/>
  <c r="L93" i="2" s="1"/>
  <c r="J85" i="2"/>
  <c r="L85" i="2" s="1"/>
  <c r="J77" i="2"/>
  <c r="L77" i="2" s="1"/>
  <c r="J69" i="2"/>
  <c r="L69" i="2" s="1"/>
  <c r="J61" i="2"/>
  <c r="L61" i="2" s="1"/>
  <c r="J53" i="2"/>
  <c r="L53" i="2" s="1"/>
  <c r="J44" i="2"/>
  <c r="L44" i="2" s="1"/>
  <c r="J28" i="2"/>
  <c r="L28" i="2" s="1"/>
  <c r="J12" i="2"/>
  <c r="L12" i="2" s="1"/>
  <c r="J121" i="2"/>
  <c r="L121" i="2" s="1"/>
  <c r="J113" i="2"/>
  <c r="L113" i="2" s="1"/>
  <c r="J105" i="2"/>
  <c r="L105" i="2" s="1"/>
  <c r="J97" i="2"/>
  <c r="L97" i="2" s="1"/>
  <c r="J89" i="2"/>
  <c r="L89" i="2" s="1"/>
  <c r="J81" i="2"/>
  <c r="L81" i="2" s="1"/>
  <c r="J73" i="2"/>
  <c r="L73" i="2" s="1"/>
  <c r="J65" i="2"/>
  <c r="L65" i="2" s="1"/>
  <c r="J57" i="2"/>
  <c r="L57" i="2" s="1"/>
  <c r="J49" i="2"/>
  <c r="L49" i="2" s="1"/>
  <c r="J36" i="2"/>
  <c r="L36" i="2" s="1"/>
  <c r="J20" i="2"/>
  <c r="L20" i="2" s="1"/>
  <c r="J4" i="2"/>
  <c r="L4" i="2" s="1"/>
  <c r="J127" i="2"/>
  <c r="J123" i="2"/>
  <c r="L123" i="2" s="1"/>
  <c r="J119" i="2"/>
  <c r="L119" i="2" s="1"/>
  <c r="J115" i="2"/>
  <c r="L115" i="2" s="1"/>
  <c r="J111" i="2"/>
  <c r="L111" i="2" s="1"/>
  <c r="J107" i="2"/>
  <c r="L107" i="2" s="1"/>
  <c r="J103" i="2"/>
  <c r="L103" i="2" s="1"/>
  <c r="J99" i="2"/>
  <c r="L99" i="2" s="1"/>
  <c r="J95" i="2"/>
  <c r="L95" i="2" s="1"/>
  <c r="J91" i="2"/>
  <c r="L91" i="2" s="1"/>
  <c r="J87" i="2"/>
  <c r="L87" i="2" s="1"/>
  <c r="J83" i="2"/>
  <c r="L83" i="2" s="1"/>
  <c r="J79" i="2"/>
  <c r="L79" i="2" s="1"/>
  <c r="J75" i="2"/>
  <c r="L75" i="2" s="1"/>
  <c r="J71" i="2"/>
  <c r="L71" i="2" s="1"/>
  <c r="J67" i="2"/>
  <c r="L67" i="2" s="1"/>
  <c r="J63" i="2"/>
  <c r="L63" i="2" s="1"/>
  <c r="J59" i="2"/>
  <c r="L59" i="2" s="1"/>
  <c r="J55" i="2"/>
  <c r="L55" i="2" s="1"/>
  <c r="J51" i="2"/>
  <c r="L51" i="2" s="1"/>
  <c r="J47" i="2"/>
  <c r="L47" i="2" s="1"/>
  <c r="J40" i="2"/>
  <c r="L40" i="2" s="1"/>
  <c r="J32" i="2"/>
  <c r="L32" i="2" s="1"/>
  <c r="J24" i="2"/>
  <c r="L24" i="2" s="1"/>
  <c r="J16" i="2"/>
  <c r="L16" i="2" s="1"/>
  <c r="J3" i="2"/>
  <c r="J5" i="2"/>
  <c r="L5" i="2" s="1"/>
  <c r="J7" i="2"/>
  <c r="L7" i="2" s="1"/>
  <c r="J9" i="2"/>
  <c r="L9" i="2" s="1"/>
  <c r="J11" i="2"/>
  <c r="L11" i="2" s="1"/>
  <c r="J13" i="2"/>
  <c r="L13" i="2" s="1"/>
  <c r="J15" i="2"/>
  <c r="L15" i="2" s="1"/>
  <c r="J17" i="2"/>
  <c r="L17" i="2" s="1"/>
  <c r="J19" i="2"/>
  <c r="L19" i="2" s="1"/>
  <c r="J21" i="2"/>
  <c r="L21" i="2" s="1"/>
  <c r="J23" i="2"/>
  <c r="L23" i="2" s="1"/>
  <c r="J25" i="2"/>
  <c r="L25" i="2" s="1"/>
  <c r="J27" i="2"/>
  <c r="L27" i="2" s="1"/>
  <c r="J29" i="2"/>
  <c r="L29" i="2" s="1"/>
  <c r="J31" i="2"/>
  <c r="L31" i="2" s="1"/>
  <c r="J33" i="2"/>
  <c r="L33" i="2" s="1"/>
  <c r="J35" i="2"/>
  <c r="L35" i="2" s="1"/>
  <c r="J37" i="2"/>
  <c r="L37" i="2" s="1"/>
  <c r="J39" i="2"/>
  <c r="L39" i="2" s="1"/>
  <c r="J41" i="2"/>
  <c r="L41" i="2" s="1"/>
  <c r="J43" i="2"/>
  <c r="L43" i="2" s="1"/>
  <c r="J45" i="2"/>
  <c r="L45" i="2" s="1"/>
  <c r="J2" i="2"/>
  <c r="L2" i="2" s="1"/>
  <c r="W8" i="2" s="1"/>
  <c r="Z8" i="2" s="1"/>
  <c r="J126" i="2"/>
  <c r="L126" i="2" s="1"/>
  <c r="J124" i="2"/>
  <c r="L124" i="2" s="1"/>
  <c r="W124" i="2" s="1"/>
  <c r="Z124" i="2" s="1"/>
  <c r="J122" i="2"/>
  <c r="L122" i="2" s="1"/>
  <c r="J120" i="2"/>
  <c r="L120" i="2" s="1"/>
  <c r="W120" i="2" s="1"/>
  <c r="Z120" i="2" s="1"/>
  <c r="J118" i="2"/>
  <c r="L118" i="2" s="1"/>
  <c r="J116" i="2"/>
  <c r="L116" i="2" s="1"/>
  <c r="W116" i="2" s="1"/>
  <c r="Z116" i="2" s="1"/>
  <c r="J114" i="2"/>
  <c r="L114" i="2" s="1"/>
  <c r="J112" i="2"/>
  <c r="L112" i="2" s="1"/>
  <c r="W112" i="2" s="1"/>
  <c r="Z112" i="2" s="1"/>
  <c r="J110" i="2"/>
  <c r="L110" i="2" s="1"/>
  <c r="J108" i="2"/>
  <c r="L108" i="2" s="1"/>
  <c r="W108" i="2" s="1"/>
  <c r="Z108" i="2" s="1"/>
  <c r="J106" i="2"/>
  <c r="L106" i="2" s="1"/>
  <c r="J104" i="2"/>
  <c r="L104" i="2" s="1"/>
  <c r="W104" i="2" s="1"/>
  <c r="Z104" i="2" s="1"/>
  <c r="J102" i="2"/>
  <c r="L102" i="2" s="1"/>
  <c r="J100" i="2"/>
  <c r="L100" i="2" s="1"/>
  <c r="W100" i="2" s="1"/>
  <c r="Z100" i="2" s="1"/>
  <c r="J98" i="2"/>
  <c r="L98" i="2" s="1"/>
  <c r="J96" i="2"/>
  <c r="L96" i="2" s="1"/>
  <c r="W96" i="2" s="1"/>
  <c r="Z96" i="2" s="1"/>
  <c r="J94" i="2"/>
  <c r="L94" i="2" s="1"/>
  <c r="J92" i="2"/>
  <c r="L92" i="2" s="1"/>
  <c r="W92" i="2" s="1"/>
  <c r="Z92" i="2" s="1"/>
  <c r="J90" i="2"/>
  <c r="L90" i="2" s="1"/>
  <c r="J88" i="2"/>
  <c r="L88" i="2" s="1"/>
  <c r="W88" i="2" s="1"/>
  <c r="Z88" i="2" s="1"/>
  <c r="J86" i="2"/>
  <c r="L86" i="2" s="1"/>
  <c r="J84" i="2"/>
  <c r="L84" i="2" s="1"/>
  <c r="W84" i="2" s="1"/>
  <c r="Z84" i="2" s="1"/>
  <c r="J82" i="2"/>
  <c r="L82" i="2" s="1"/>
  <c r="J80" i="2"/>
  <c r="L80" i="2" s="1"/>
  <c r="W80" i="2" s="1"/>
  <c r="Z80" i="2" s="1"/>
  <c r="J78" i="2"/>
  <c r="L78" i="2" s="1"/>
  <c r="J76" i="2"/>
  <c r="L76" i="2" s="1"/>
  <c r="W76" i="2" s="1"/>
  <c r="Z76" i="2" s="1"/>
  <c r="J74" i="2"/>
  <c r="L74" i="2" s="1"/>
  <c r="J72" i="2"/>
  <c r="L72" i="2" s="1"/>
  <c r="W72" i="2" s="1"/>
  <c r="Z72" i="2" s="1"/>
  <c r="J70" i="2"/>
  <c r="L70" i="2" s="1"/>
  <c r="J68" i="2"/>
  <c r="L68" i="2" s="1"/>
  <c r="W68" i="2" s="1"/>
  <c r="Z68" i="2" s="1"/>
  <c r="J66" i="2"/>
  <c r="L66" i="2" s="1"/>
  <c r="J64" i="2"/>
  <c r="L64" i="2" s="1"/>
  <c r="W64" i="2" s="1"/>
  <c r="Z64" i="2" s="1"/>
  <c r="J62" i="2"/>
  <c r="L62" i="2" s="1"/>
  <c r="J60" i="2"/>
  <c r="L60" i="2" s="1"/>
  <c r="W60" i="2" s="1"/>
  <c r="Z60" i="2" s="1"/>
  <c r="J58" i="2"/>
  <c r="L58" i="2" s="1"/>
  <c r="J56" i="2"/>
  <c r="L56" i="2" s="1"/>
  <c r="W56" i="2" s="1"/>
  <c r="Z56" i="2" s="1"/>
  <c r="J54" i="2"/>
  <c r="L54" i="2" s="1"/>
  <c r="J52" i="2"/>
  <c r="L52" i="2" s="1"/>
  <c r="W52" i="2" s="1"/>
  <c r="Z52" i="2" s="1"/>
  <c r="J50" i="2"/>
  <c r="L50" i="2" s="1"/>
  <c r="J48" i="2"/>
  <c r="L48" i="2" s="1"/>
  <c r="W48" i="2" s="1"/>
  <c r="Z48" i="2" s="1"/>
  <c r="J46" i="2"/>
  <c r="L46" i="2" s="1"/>
  <c r="J42" i="2"/>
  <c r="L42" i="2" s="1"/>
  <c r="W42" i="2" s="1"/>
  <c r="Z42" i="2" s="1"/>
  <c r="J38" i="2"/>
  <c r="L38" i="2" s="1"/>
  <c r="J34" i="2"/>
  <c r="L34" i="2" s="1"/>
  <c r="W34" i="2" s="1"/>
  <c r="Z34" i="2" s="1"/>
  <c r="J30" i="2"/>
  <c r="L30" i="2" s="1"/>
  <c r="J26" i="2"/>
  <c r="L26" i="2" s="1"/>
  <c r="W26" i="2" s="1"/>
  <c r="Z26" i="2" s="1"/>
  <c r="J22" i="2"/>
  <c r="L22" i="2" s="1"/>
  <c r="J18" i="2"/>
  <c r="L18" i="2" s="1"/>
  <c r="W18" i="2" s="1"/>
  <c r="Z18" i="2" s="1"/>
  <c r="J14" i="2"/>
  <c r="L14" i="2" s="1"/>
  <c r="J10" i="2"/>
  <c r="L10" i="2" s="1"/>
  <c r="W10" i="2" s="1"/>
  <c r="Z10" i="2" s="1"/>
  <c r="J6" i="2"/>
  <c r="L6" i="2" s="1"/>
  <c r="W6" i="2" l="1"/>
  <c r="Z6" i="2" s="1"/>
  <c r="W14" i="2"/>
  <c r="Z14" i="2" s="1"/>
  <c r="W22" i="2"/>
  <c r="Z22" i="2" s="1"/>
  <c r="W30" i="2"/>
  <c r="Z30" i="2" s="1"/>
  <c r="W38" i="2"/>
  <c r="Z38" i="2" s="1"/>
  <c r="W46" i="2"/>
  <c r="Z46" i="2" s="1"/>
  <c r="W50" i="2"/>
  <c r="Z50" i="2" s="1"/>
  <c r="W54" i="2"/>
  <c r="Z54" i="2" s="1"/>
  <c r="W58" i="2"/>
  <c r="Z58" i="2" s="1"/>
  <c r="W62" i="2"/>
  <c r="Z62" i="2" s="1"/>
  <c r="W66" i="2"/>
  <c r="Z66" i="2" s="1"/>
  <c r="W70" i="2"/>
  <c r="Z70" i="2" s="1"/>
  <c r="W74" i="2"/>
  <c r="Z74" i="2" s="1"/>
  <c r="W78" i="2"/>
  <c r="Z78" i="2" s="1"/>
  <c r="W82" i="2"/>
  <c r="Z82" i="2" s="1"/>
  <c r="W86" i="2"/>
  <c r="Z86" i="2" s="1"/>
  <c r="W90" i="2"/>
  <c r="Z90" i="2" s="1"/>
  <c r="W94" i="2"/>
  <c r="Z94" i="2" s="1"/>
  <c r="W98" i="2"/>
  <c r="Z98" i="2" s="1"/>
  <c r="W102" i="2"/>
  <c r="Z102" i="2" s="1"/>
  <c r="W106" i="2"/>
  <c r="Z106" i="2" s="1"/>
  <c r="W110" i="2"/>
  <c r="Z110" i="2" s="1"/>
  <c r="W114" i="2"/>
  <c r="Z114" i="2" s="1"/>
  <c r="W118" i="2"/>
  <c r="Z118" i="2" s="1"/>
  <c r="W122" i="2"/>
  <c r="Z122" i="2" s="1"/>
  <c r="W126" i="2"/>
  <c r="Z126" i="2" s="1"/>
  <c r="W45" i="2"/>
  <c r="W41" i="2"/>
  <c r="Z41" i="2" s="1"/>
  <c r="W37" i="2"/>
  <c r="W33" i="2"/>
  <c r="Z33" i="2" s="1"/>
  <c r="W29" i="2"/>
  <c r="W25" i="2"/>
  <c r="Z25" i="2" s="1"/>
  <c r="W21" i="2"/>
  <c r="W17" i="2"/>
  <c r="Z17" i="2" s="1"/>
  <c r="W13" i="2"/>
  <c r="W9" i="2"/>
  <c r="Z9" i="2" s="1"/>
  <c r="W5" i="2"/>
  <c r="W16" i="2"/>
  <c r="Z16" i="2" s="1"/>
  <c r="W32" i="2"/>
  <c r="W47" i="2"/>
  <c r="Z47" i="2" s="1"/>
  <c r="W55" i="2"/>
  <c r="Z55" i="2" s="1"/>
  <c r="W63" i="2"/>
  <c r="Z63" i="2" s="1"/>
  <c r="W71" i="2"/>
  <c r="Z71" i="2" s="1"/>
  <c r="W79" i="2"/>
  <c r="Z79" i="2" s="1"/>
  <c r="W87" i="2"/>
  <c r="Z87" i="2" s="1"/>
  <c r="W95" i="2"/>
  <c r="Z95" i="2" s="1"/>
  <c r="W103" i="2"/>
  <c r="Z103" i="2" s="1"/>
  <c r="W111" i="2"/>
  <c r="Z111" i="2" s="1"/>
  <c r="W119" i="2"/>
  <c r="Z119" i="2" s="1"/>
  <c r="W127" i="2"/>
  <c r="Z127" i="2" s="1"/>
  <c r="W20" i="2"/>
  <c r="W49" i="2"/>
  <c r="W65" i="2"/>
  <c r="W81" i="2"/>
  <c r="W97" i="2"/>
  <c r="W113" i="2"/>
  <c r="W12" i="2"/>
  <c r="W44" i="2"/>
  <c r="W61" i="2"/>
  <c r="W77" i="2"/>
  <c r="W93" i="2"/>
  <c r="W109" i="2"/>
  <c r="W125" i="2"/>
  <c r="Z45" i="2"/>
  <c r="Z37" i="2"/>
  <c r="Z29" i="2"/>
  <c r="Z21" i="2"/>
  <c r="Z13" i="2"/>
  <c r="Z5" i="2"/>
  <c r="Z32" i="2"/>
  <c r="Z20" i="2"/>
  <c r="Z49" i="2"/>
  <c r="Z65" i="2"/>
  <c r="Z81" i="2"/>
  <c r="Z97" i="2"/>
  <c r="Z113" i="2"/>
  <c r="Z12" i="2"/>
  <c r="Z44" i="2"/>
  <c r="Z61" i="2"/>
  <c r="Z77" i="2"/>
  <c r="Z93" i="2"/>
  <c r="Z109" i="2"/>
  <c r="Z125" i="2"/>
  <c r="W43" i="2"/>
  <c r="Z43" i="2" s="1"/>
  <c r="W39" i="2"/>
  <c r="Z39" i="2" s="1"/>
  <c r="W35" i="2"/>
  <c r="Z35" i="2" s="1"/>
  <c r="W31" i="2"/>
  <c r="Z31" i="2" s="1"/>
  <c r="W27" i="2"/>
  <c r="Z27" i="2" s="1"/>
  <c r="W23" i="2"/>
  <c r="Z23" i="2" s="1"/>
  <c r="W19" i="2"/>
  <c r="Z19" i="2" s="1"/>
  <c r="W15" i="2"/>
  <c r="Z15" i="2" s="1"/>
  <c r="W11" i="2"/>
  <c r="Z11" i="2" s="1"/>
  <c r="W7" i="2"/>
  <c r="Z7" i="2" s="1"/>
  <c r="W24" i="2"/>
  <c r="Z24" i="2" s="1"/>
  <c r="W40" i="2"/>
  <c r="Z40" i="2" s="1"/>
  <c r="W51" i="2"/>
  <c r="Z51" i="2" s="1"/>
  <c r="W59" i="2"/>
  <c r="Z59" i="2" s="1"/>
  <c r="W67" i="2"/>
  <c r="Z67" i="2" s="1"/>
  <c r="W75" i="2"/>
  <c r="Z75" i="2" s="1"/>
  <c r="W83" i="2"/>
  <c r="Z83" i="2" s="1"/>
  <c r="W91" i="2"/>
  <c r="Z91" i="2" s="1"/>
  <c r="W99" i="2"/>
  <c r="Z99" i="2" s="1"/>
  <c r="W107" i="2"/>
  <c r="Z107" i="2" s="1"/>
  <c r="W115" i="2"/>
  <c r="Z115" i="2" s="1"/>
  <c r="W123" i="2"/>
  <c r="Z123" i="2" s="1"/>
  <c r="W4" i="2"/>
  <c r="Z4" i="2" s="1"/>
  <c r="W36" i="2"/>
  <c r="Z36" i="2" s="1"/>
  <c r="W57" i="2"/>
  <c r="Z57" i="2" s="1"/>
  <c r="W73" i="2"/>
  <c r="Z73" i="2" s="1"/>
  <c r="W89" i="2"/>
  <c r="Z89" i="2" s="1"/>
  <c r="W105" i="2"/>
  <c r="Z105" i="2" s="1"/>
  <c r="W121" i="2"/>
  <c r="Z121" i="2" s="1"/>
  <c r="W28" i="2"/>
  <c r="Z28" i="2" s="1"/>
  <c r="W53" i="2"/>
  <c r="Z53" i="2" s="1"/>
  <c r="W69" i="2"/>
  <c r="Z69" i="2" s="1"/>
  <c r="W85" i="2"/>
  <c r="Z85" i="2" s="1"/>
  <c r="W101" i="2"/>
  <c r="Z101" i="2" s="1"/>
  <c r="W117" i="2"/>
  <c r="Z117" i="2" s="1"/>
  <c r="L3" i="2"/>
  <c r="W3" i="2" s="1"/>
  <c r="Z3" i="2" s="1"/>
  <c r="P32" i="2" l="1"/>
  <c r="Q32" i="2" s="1"/>
  <c r="P33" i="2"/>
  <c r="Q33" i="2" s="1"/>
</calcChain>
</file>

<file path=xl/sharedStrings.xml><?xml version="1.0" encoding="utf-8"?>
<sst xmlns="http://schemas.openxmlformats.org/spreadsheetml/2006/main" count="71" uniqueCount="60">
  <si>
    <t>v (m/s)</t>
  </si>
  <si>
    <t>L (m)</t>
  </si>
  <si>
    <t>f (Hz)</t>
  </si>
  <si>
    <t>a</t>
  </si>
  <si>
    <t>T (s)</t>
  </si>
  <si>
    <t>vstupní data</t>
  </si>
  <si>
    <t>v (km/h)</t>
  </si>
  <si>
    <t>rand./1000</t>
  </si>
  <si>
    <t>T (s) + err</t>
  </si>
  <si>
    <t>t (us)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</si>
  <si>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T (s)</t>
    </r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</si>
  <si>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T (ns)</t>
    </r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</si>
  <si>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t (ns)</t>
    </r>
  </si>
  <si>
    <t>t (us) + err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</si>
  <si>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t (us)</t>
    </r>
  </si>
  <si>
    <t>VÝSLEDEK</t>
  </si>
  <si>
    <t>Regresní statistika</t>
  </si>
  <si>
    <t>Násobné R</t>
  </si>
  <si>
    <t>Hodnota spolehlivosti R</t>
  </si>
  <si>
    <t>Nastavená hodnota spolehlivosti R</t>
  </si>
  <si>
    <t>Chyba stř. hodnoty</t>
  </si>
  <si>
    <t>Pozorování</t>
  </si>
  <si>
    <t>ANOVA</t>
  </si>
  <si>
    <t>Regrese</t>
  </si>
  <si>
    <t>Rezidua</t>
  </si>
  <si>
    <t>Celkem</t>
  </si>
  <si>
    <t>Hranice</t>
  </si>
  <si>
    <t>Rozdíl</t>
  </si>
  <si>
    <t>SS</t>
  </si>
  <si>
    <t>MS</t>
  </si>
  <si>
    <t>F</t>
  </si>
  <si>
    <t>Významnost F</t>
  </si>
  <si>
    <t>Koeficienty</t>
  </si>
  <si>
    <t>t Stat</t>
  </si>
  <si>
    <t>Hodnota P</t>
  </si>
  <si>
    <t>Dolní 95%</t>
  </si>
  <si>
    <t>Horní 95%</t>
  </si>
  <si>
    <t>Dolní 95.0%</t>
  </si>
  <si>
    <t>Horní 95.0%</t>
  </si>
  <si>
    <t>Soubor X 1</t>
  </si>
  <si>
    <t>REZIDUA</t>
  </si>
  <si>
    <t>Očekávaná Y</t>
  </si>
  <si>
    <t>Normovaná rezidua</t>
  </si>
  <si>
    <t>PRAVDĚPODOBNOST</t>
  </si>
  <si>
    <t>Percentil</t>
  </si>
  <si>
    <t>Y</t>
  </si>
  <si>
    <t>b</t>
  </si>
  <si>
    <t>hodnota</t>
  </si>
  <si>
    <t>chyba</t>
  </si>
  <si>
    <t>R</t>
  </si>
  <si>
    <t>ssreg</t>
  </si>
  <si>
    <t>km/h</t>
  </si>
  <si>
    <t>m/s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</si>
  <si>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v (m/s)</t>
    </r>
  </si>
  <si>
    <r>
      <t>1/</t>
    </r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v</t>
    </r>
  </si>
  <si>
    <t>v avg</t>
  </si>
  <si>
    <r>
      <t>v/</t>
    </r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38"/>
        <scheme val="minor"/>
      </rPr>
      <t>v</t>
    </r>
  </si>
  <si>
    <r>
      <t xml:space="preserve">13.7 </t>
    </r>
    <r>
      <rPr>
        <sz val="11"/>
        <color theme="1"/>
        <rFont val="Calibri"/>
        <family val="2"/>
        <charset val="238"/>
      </rPr>
      <t>± 0.1</t>
    </r>
  </si>
  <si>
    <r>
      <t xml:space="preserve">49.3 </t>
    </r>
    <r>
      <rPr>
        <sz val="11"/>
        <color theme="1"/>
        <rFont val="Calibri"/>
        <family val="2"/>
        <charset val="238"/>
      </rPr>
      <t>± 0.3</t>
    </r>
  </si>
  <si>
    <t>v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</si>
</sst>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1" fontId="0" fillId="2" borderId="0" xfId="0" applyNumberFormat="1" applyFill="1"/>
    <xf numFmtId="0" fontId="0" fillId="0" borderId="0" xfId="0" applyAlignment="1">
      <alignment horizontal="left"/>
    </xf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4" borderId="0" xfId="0" applyFill="1" applyAlignment="1">
      <alignment horizontal="right"/>
    </xf>
    <xf numFmtId="0" fontId="0" fillId="4" borderId="0" xfId="0" applyFill="1"/>
    <xf numFmtId="11" fontId="0" fillId="5" borderId="0" xfId="0" applyNumberFormat="1" applyFill="1"/>
    <xf numFmtId="0" fontId="0" fillId="6" borderId="0" xfId="0" applyFill="1" applyAlignment="1">
      <alignment horizontal="left"/>
    </xf>
    <xf numFmtId="2" fontId="0" fillId="7" borderId="0" xfId="0" applyNumberFormat="1" applyFill="1"/>
    <xf numFmtId="0" fontId="0" fillId="7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</a:t>
            </a:r>
            <a:r>
              <a:rPr lang="cs-CZ" sz="1600"/>
              <a:t>ěření</a:t>
            </a:r>
            <a:r>
              <a:rPr lang="cs-CZ" sz="1600" baseline="0"/>
              <a:t> rychlosti </a:t>
            </a:r>
            <a:r>
              <a:rPr lang="en-US" sz="1600" baseline="0"/>
              <a:t>laserem</a:t>
            </a:r>
            <a:endParaRPr lang="cs-CZ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5218703703703705E-2"/>
                  <c:y val="-0.372666666666666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data!$M$2:$M$127</c:f>
                <c:numCache>
                  <c:formatCode>General</c:formatCode>
                  <c:ptCount val="12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  <c:pt idx="18">
                    <c:v>0.01</c:v>
                  </c:pt>
                  <c:pt idx="19">
                    <c:v>0.01</c:v>
                  </c:pt>
                  <c:pt idx="20">
                    <c:v>0.01</c:v>
                  </c:pt>
                  <c:pt idx="21">
                    <c:v>0.01</c:v>
                  </c:pt>
                  <c:pt idx="22">
                    <c:v>0.01</c:v>
                  </c:pt>
                  <c:pt idx="23">
                    <c:v>0.01</c:v>
                  </c:pt>
                  <c:pt idx="24">
                    <c:v>0.01</c:v>
                  </c:pt>
                  <c:pt idx="25">
                    <c:v>0.01</c:v>
                  </c:pt>
                  <c:pt idx="26">
                    <c:v>0.01</c:v>
                  </c:pt>
                  <c:pt idx="27">
                    <c:v>0.01</c:v>
                  </c:pt>
                  <c:pt idx="28">
                    <c:v>0.01</c:v>
                  </c:pt>
                  <c:pt idx="29">
                    <c:v>0.01</c:v>
                  </c:pt>
                  <c:pt idx="30">
                    <c:v>0.01</c:v>
                  </c:pt>
                  <c:pt idx="31">
                    <c:v>0.01</c:v>
                  </c:pt>
                  <c:pt idx="32">
                    <c:v>0.01</c:v>
                  </c:pt>
                  <c:pt idx="33">
                    <c:v>0.01</c:v>
                  </c:pt>
                  <c:pt idx="34">
                    <c:v>0.01</c:v>
                  </c:pt>
                  <c:pt idx="35">
                    <c:v>0.01</c:v>
                  </c:pt>
                  <c:pt idx="36">
                    <c:v>0.01</c:v>
                  </c:pt>
                  <c:pt idx="37">
                    <c:v>0.01</c:v>
                  </c:pt>
                  <c:pt idx="38">
                    <c:v>0.01</c:v>
                  </c:pt>
                  <c:pt idx="39">
                    <c:v>0.01</c:v>
                  </c:pt>
                  <c:pt idx="40">
                    <c:v>0.01</c:v>
                  </c:pt>
                  <c:pt idx="41">
                    <c:v>0.01</c:v>
                  </c:pt>
                  <c:pt idx="42">
                    <c:v>0.01</c:v>
                  </c:pt>
                  <c:pt idx="43">
                    <c:v>0.01</c:v>
                  </c:pt>
                  <c:pt idx="44">
                    <c:v>0.01</c:v>
                  </c:pt>
                  <c:pt idx="45">
                    <c:v>0.01</c:v>
                  </c:pt>
                  <c:pt idx="46">
                    <c:v>0.01</c:v>
                  </c:pt>
                  <c:pt idx="47">
                    <c:v>0.01</c:v>
                  </c:pt>
                  <c:pt idx="48">
                    <c:v>0.01</c:v>
                  </c:pt>
                  <c:pt idx="49">
                    <c:v>0.01</c:v>
                  </c:pt>
                  <c:pt idx="50">
                    <c:v>0.01</c:v>
                  </c:pt>
                  <c:pt idx="51">
                    <c:v>0.01</c:v>
                  </c:pt>
                  <c:pt idx="52">
                    <c:v>0.01</c:v>
                  </c:pt>
                  <c:pt idx="53">
                    <c:v>0.01</c:v>
                  </c:pt>
                  <c:pt idx="54">
                    <c:v>0.01</c:v>
                  </c:pt>
                  <c:pt idx="55">
                    <c:v>0.01</c:v>
                  </c:pt>
                  <c:pt idx="56">
                    <c:v>0.01</c:v>
                  </c:pt>
                  <c:pt idx="57">
                    <c:v>0.01</c:v>
                  </c:pt>
                  <c:pt idx="58">
                    <c:v>0.01</c:v>
                  </c:pt>
                  <c:pt idx="59">
                    <c:v>0.01</c:v>
                  </c:pt>
                  <c:pt idx="60">
                    <c:v>0.01</c:v>
                  </c:pt>
                  <c:pt idx="61">
                    <c:v>0.01</c:v>
                  </c:pt>
                  <c:pt idx="62">
                    <c:v>0.01</c:v>
                  </c:pt>
                  <c:pt idx="63">
                    <c:v>0.01</c:v>
                  </c:pt>
                  <c:pt idx="64">
                    <c:v>0.01</c:v>
                  </c:pt>
                  <c:pt idx="65">
                    <c:v>0.01</c:v>
                  </c:pt>
                  <c:pt idx="66">
                    <c:v>0.01</c:v>
                  </c:pt>
                  <c:pt idx="67">
                    <c:v>0.01</c:v>
                  </c:pt>
                  <c:pt idx="68">
                    <c:v>0.01</c:v>
                  </c:pt>
                  <c:pt idx="69">
                    <c:v>0.01</c:v>
                  </c:pt>
                  <c:pt idx="70">
                    <c:v>0.01</c:v>
                  </c:pt>
                  <c:pt idx="71">
                    <c:v>0.01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  <c:pt idx="81">
                    <c:v>0.01</c:v>
                  </c:pt>
                  <c:pt idx="82">
                    <c:v>0.01</c:v>
                  </c:pt>
                  <c:pt idx="83">
                    <c:v>0.01</c:v>
                  </c:pt>
                  <c:pt idx="84">
                    <c:v>0.01</c:v>
                  </c:pt>
                  <c:pt idx="85">
                    <c:v>0.01</c:v>
                  </c:pt>
                  <c:pt idx="86">
                    <c:v>0.01</c:v>
                  </c:pt>
                  <c:pt idx="87">
                    <c:v>0.01</c:v>
                  </c:pt>
                  <c:pt idx="88">
                    <c:v>0.01</c:v>
                  </c:pt>
                  <c:pt idx="89">
                    <c:v>0.01</c:v>
                  </c:pt>
                  <c:pt idx="90">
                    <c:v>0.01</c:v>
                  </c:pt>
                  <c:pt idx="91">
                    <c:v>0.01</c:v>
                  </c:pt>
                  <c:pt idx="92">
                    <c:v>0.01</c:v>
                  </c:pt>
                  <c:pt idx="93">
                    <c:v>0.01</c:v>
                  </c:pt>
                  <c:pt idx="94">
                    <c:v>0.01</c:v>
                  </c:pt>
                  <c:pt idx="95">
                    <c:v>0.01</c:v>
                  </c:pt>
                  <c:pt idx="96">
                    <c:v>0.01</c:v>
                  </c:pt>
                  <c:pt idx="97">
                    <c:v>0.01</c:v>
                  </c:pt>
                  <c:pt idx="98">
                    <c:v>0.01</c:v>
                  </c:pt>
                  <c:pt idx="99">
                    <c:v>0.01</c:v>
                  </c:pt>
                  <c:pt idx="100">
                    <c:v>0.01</c:v>
                  </c:pt>
                  <c:pt idx="101">
                    <c:v>0.01</c:v>
                  </c:pt>
                  <c:pt idx="102">
                    <c:v>0.01</c:v>
                  </c:pt>
                  <c:pt idx="103">
                    <c:v>0.01</c:v>
                  </c:pt>
                  <c:pt idx="104">
                    <c:v>0.01</c:v>
                  </c:pt>
                  <c:pt idx="105">
                    <c:v>0.01</c:v>
                  </c:pt>
                  <c:pt idx="106">
                    <c:v>0.01</c:v>
                  </c:pt>
                  <c:pt idx="107">
                    <c:v>0.01</c:v>
                  </c:pt>
                  <c:pt idx="108">
                    <c:v>0.01</c:v>
                  </c:pt>
                  <c:pt idx="109">
                    <c:v>0.01</c:v>
                  </c:pt>
                  <c:pt idx="110">
                    <c:v>0.01</c:v>
                  </c:pt>
                  <c:pt idx="111">
                    <c:v>0.01</c:v>
                  </c:pt>
                  <c:pt idx="112">
                    <c:v>0.01</c:v>
                  </c:pt>
                  <c:pt idx="113">
                    <c:v>0.01</c:v>
                  </c:pt>
                  <c:pt idx="114">
                    <c:v>0.01</c:v>
                  </c:pt>
                  <c:pt idx="115">
                    <c:v>0.01</c:v>
                  </c:pt>
                  <c:pt idx="116">
                    <c:v>0.01</c:v>
                  </c:pt>
                  <c:pt idx="117">
                    <c:v>0.01</c:v>
                  </c:pt>
                  <c:pt idx="118">
                    <c:v>0.01</c:v>
                  </c:pt>
                  <c:pt idx="119">
                    <c:v>0.01</c:v>
                  </c:pt>
                  <c:pt idx="120">
                    <c:v>0.01</c:v>
                  </c:pt>
                  <c:pt idx="121">
                    <c:v>0.01</c:v>
                  </c:pt>
                  <c:pt idx="122">
                    <c:v>0.01</c:v>
                  </c:pt>
                  <c:pt idx="123">
                    <c:v>0.01</c:v>
                  </c:pt>
                  <c:pt idx="124">
                    <c:v>0.01</c:v>
                  </c:pt>
                  <c:pt idx="125">
                    <c:v>0.01</c:v>
                  </c:pt>
                </c:numCache>
              </c:numRef>
            </c:plus>
            <c:minus>
              <c:numRef>
                <c:f>data!$M$2:$M$127</c:f>
                <c:numCache>
                  <c:formatCode>General</c:formatCode>
                  <c:ptCount val="126"/>
                  <c:pt idx="0">
                    <c:v>0.01</c:v>
                  </c:pt>
                  <c:pt idx="1">
                    <c:v>0.01</c:v>
                  </c:pt>
                  <c:pt idx="2">
                    <c:v>0.01</c:v>
                  </c:pt>
                  <c:pt idx="3">
                    <c:v>0.01</c:v>
                  </c:pt>
                  <c:pt idx="4">
                    <c:v>0.01</c:v>
                  </c:pt>
                  <c:pt idx="5">
                    <c:v>0.01</c:v>
                  </c:pt>
                  <c:pt idx="6">
                    <c:v>0.01</c:v>
                  </c:pt>
                  <c:pt idx="7">
                    <c:v>0.01</c:v>
                  </c:pt>
                  <c:pt idx="8">
                    <c:v>0.01</c:v>
                  </c:pt>
                  <c:pt idx="9">
                    <c:v>0.01</c:v>
                  </c:pt>
                  <c:pt idx="10">
                    <c:v>0.01</c:v>
                  </c:pt>
                  <c:pt idx="11">
                    <c:v>0.01</c:v>
                  </c:pt>
                  <c:pt idx="12">
                    <c:v>0.01</c:v>
                  </c:pt>
                  <c:pt idx="13">
                    <c:v>0.01</c:v>
                  </c:pt>
                  <c:pt idx="14">
                    <c:v>0.01</c:v>
                  </c:pt>
                  <c:pt idx="15">
                    <c:v>0.01</c:v>
                  </c:pt>
                  <c:pt idx="16">
                    <c:v>0.01</c:v>
                  </c:pt>
                  <c:pt idx="17">
                    <c:v>0.01</c:v>
                  </c:pt>
                  <c:pt idx="18">
                    <c:v>0.01</c:v>
                  </c:pt>
                  <c:pt idx="19">
                    <c:v>0.01</c:v>
                  </c:pt>
                  <c:pt idx="20">
                    <c:v>0.01</c:v>
                  </c:pt>
                  <c:pt idx="21">
                    <c:v>0.01</c:v>
                  </c:pt>
                  <c:pt idx="22">
                    <c:v>0.01</c:v>
                  </c:pt>
                  <c:pt idx="23">
                    <c:v>0.01</c:v>
                  </c:pt>
                  <c:pt idx="24">
                    <c:v>0.01</c:v>
                  </c:pt>
                  <c:pt idx="25">
                    <c:v>0.01</c:v>
                  </c:pt>
                  <c:pt idx="26">
                    <c:v>0.01</c:v>
                  </c:pt>
                  <c:pt idx="27">
                    <c:v>0.01</c:v>
                  </c:pt>
                  <c:pt idx="28">
                    <c:v>0.01</c:v>
                  </c:pt>
                  <c:pt idx="29">
                    <c:v>0.01</c:v>
                  </c:pt>
                  <c:pt idx="30">
                    <c:v>0.01</c:v>
                  </c:pt>
                  <c:pt idx="31">
                    <c:v>0.01</c:v>
                  </c:pt>
                  <c:pt idx="32">
                    <c:v>0.01</c:v>
                  </c:pt>
                  <c:pt idx="33">
                    <c:v>0.01</c:v>
                  </c:pt>
                  <c:pt idx="34">
                    <c:v>0.01</c:v>
                  </c:pt>
                  <c:pt idx="35">
                    <c:v>0.01</c:v>
                  </c:pt>
                  <c:pt idx="36">
                    <c:v>0.01</c:v>
                  </c:pt>
                  <c:pt idx="37">
                    <c:v>0.01</c:v>
                  </c:pt>
                  <c:pt idx="38">
                    <c:v>0.01</c:v>
                  </c:pt>
                  <c:pt idx="39">
                    <c:v>0.01</c:v>
                  </c:pt>
                  <c:pt idx="40">
                    <c:v>0.01</c:v>
                  </c:pt>
                  <c:pt idx="41">
                    <c:v>0.01</c:v>
                  </c:pt>
                  <c:pt idx="42">
                    <c:v>0.01</c:v>
                  </c:pt>
                  <c:pt idx="43">
                    <c:v>0.01</c:v>
                  </c:pt>
                  <c:pt idx="44">
                    <c:v>0.01</c:v>
                  </c:pt>
                  <c:pt idx="45">
                    <c:v>0.01</c:v>
                  </c:pt>
                  <c:pt idx="46">
                    <c:v>0.01</c:v>
                  </c:pt>
                  <c:pt idx="47">
                    <c:v>0.01</c:v>
                  </c:pt>
                  <c:pt idx="48">
                    <c:v>0.01</c:v>
                  </c:pt>
                  <c:pt idx="49">
                    <c:v>0.01</c:v>
                  </c:pt>
                  <c:pt idx="50">
                    <c:v>0.01</c:v>
                  </c:pt>
                  <c:pt idx="51">
                    <c:v>0.01</c:v>
                  </c:pt>
                  <c:pt idx="52">
                    <c:v>0.01</c:v>
                  </c:pt>
                  <c:pt idx="53">
                    <c:v>0.01</c:v>
                  </c:pt>
                  <c:pt idx="54">
                    <c:v>0.01</c:v>
                  </c:pt>
                  <c:pt idx="55">
                    <c:v>0.01</c:v>
                  </c:pt>
                  <c:pt idx="56">
                    <c:v>0.01</c:v>
                  </c:pt>
                  <c:pt idx="57">
                    <c:v>0.01</c:v>
                  </c:pt>
                  <c:pt idx="58">
                    <c:v>0.01</c:v>
                  </c:pt>
                  <c:pt idx="59">
                    <c:v>0.01</c:v>
                  </c:pt>
                  <c:pt idx="60">
                    <c:v>0.01</c:v>
                  </c:pt>
                  <c:pt idx="61">
                    <c:v>0.01</c:v>
                  </c:pt>
                  <c:pt idx="62">
                    <c:v>0.01</c:v>
                  </c:pt>
                  <c:pt idx="63">
                    <c:v>0.01</c:v>
                  </c:pt>
                  <c:pt idx="64">
                    <c:v>0.01</c:v>
                  </c:pt>
                  <c:pt idx="65">
                    <c:v>0.01</c:v>
                  </c:pt>
                  <c:pt idx="66">
                    <c:v>0.01</c:v>
                  </c:pt>
                  <c:pt idx="67">
                    <c:v>0.01</c:v>
                  </c:pt>
                  <c:pt idx="68">
                    <c:v>0.01</c:v>
                  </c:pt>
                  <c:pt idx="69">
                    <c:v>0.01</c:v>
                  </c:pt>
                  <c:pt idx="70">
                    <c:v>0.01</c:v>
                  </c:pt>
                  <c:pt idx="71">
                    <c:v>0.01</c:v>
                  </c:pt>
                  <c:pt idx="72">
                    <c:v>0.01</c:v>
                  </c:pt>
                  <c:pt idx="73">
                    <c:v>0.01</c:v>
                  </c:pt>
                  <c:pt idx="74">
                    <c:v>0.01</c:v>
                  </c:pt>
                  <c:pt idx="75">
                    <c:v>0.01</c:v>
                  </c:pt>
                  <c:pt idx="76">
                    <c:v>0.01</c:v>
                  </c:pt>
                  <c:pt idx="77">
                    <c:v>0.01</c:v>
                  </c:pt>
                  <c:pt idx="78">
                    <c:v>0.01</c:v>
                  </c:pt>
                  <c:pt idx="79">
                    <c:v>0.01</c:v>
                  </c:pt>
                  <c:pt idx="80">
                    <c:v>0.01</c:v>
                  </c:pt>
                  <c:pt idx="81">
                    <c:v>0.01</c:v>
                  </c:pt>
                  <c:pt idx="82">
                    <c:v>0.01</c:v>
                  </c:pt>
                  <c:pt idx="83">
                    <c:v>0.01</c:v>
                  </c:pt>
                  <c:pt idx="84">
                    <c:v>0.01</c:v>
                  </c:pt>
                  <c:pt idx="85">
                    <c:v>0.01</c:v>
                  </c:pt>
                  <c:pt idx="86">
                    <c:v>0.01</c:v>
                  </c:pt>
                  <c:pt idx="87">
                    <c:v>0.01</c:v>
                  </c:pt>
                  <c:pt idx="88">
                    <c:v>0.01</c:v>
                  </c:pt>
                  <c:pt idx="89">
                    <c:v>0.01</c:v>
                  </c:pt>
                  <c:pt idx="90">
                    <c:v>0.01</c:v>
                  </c:pt>
                  <c:pt idx="91">
                    <c:v>0.01</c:v>
                  </c:pt>
                  <c:pt idx="92">
                    <c:v>0.01</c:v>
                  </c:pt>
                  <c:pt idx="93">
                    <c:v>0.01</c:v>
                  </c:pt>
                  <c:pt idx="94">
                    <c:v>0.01</c:v>
                  </c:pt>
                  <c:pt idx="95">
                    <c:v>0.01</c:v>
                  </c:pt>
                  <c:pt idx="96">
                    <c:v>0.01</c:v>
                  </c:pt>
                  <c:pt idx="97">
                    <c:v>0.01</c:v>
                  </c:pt>
                  <c:pt idx="98">
                    <c:v>0.01</c:v>
                  </c:pt>
                  <c:pt idx="99">
                    <c:v>0.01</c:v>
                  </c:pt>
                  <c:pt idx="100">
                    <c:v>0.01</c:v>
                  </c:pt>
                  <c:pt idx="101">
                    <c:v>0.01</c:v>
                  </c:pt>
                  <c:pt idx="102">
                    <c:v>0.01</c:v>
                  </c:pt>
                  <c:pt idx="103">
                    <c:v>0.01</c:v>
                  </c:pt>
                  <c:pt idx="104">
                    <c:v>0.01</c:v>
                  </c:pt>
                  <c:pt idx="105">
                    <c:v>0.01</c:v>
                  </c:pt>
                  <c:pt idx="106">
                    <c:v>0.01</c:v>
                  </c:pt>
                  <c:pt idx="107">
                    <c:v>0.01</c:v>
                  </c:pt>
                  <c:pt idx="108">
                    <c:v>0.01</c:v>
                  </c:pt>
                  <c:pt idx="109">
                    <c:v>0.01</c:v>
                  </c:pt>
                  <c:pt idx="110">
                    <c:v>0.01</c:v>
                  </c:pt>
                  <c:pt idx="111">
                    <c:v>0.01</c:v>
                  </c:pt>
                  <c:pt idx="112">
                    <c:v>0.01</c:v>
                  </c:pt>
                  <c:pt idx="113">
                    <c:v>0.01</c:v>
                  </c:pt>
                  <c:pt idx="114">
                    <c:v>0.01</c:v>
                  </c:pt>
                  <c:pt idx="115">
                    <c:v>0.01</c:v>
                  </c:pt>
                  <c:pt idx="116">
                    <c:v>0.01</c:v>
                  </c:pt>
                  <c:pt idx="117">
                    <c:v>0.01</c:v>
                  </c:pt>
                  <c:pt idx="118">
                    <c:v>0.01</c:v>
                  </c:pt>
                  <c:pt idx="119">
                    <c:v>0.01</c:v>
                  </c:pt>
                  <c:pt idx="120">
                    <c:v>0.01</c:v>
                  </c:pt>
                  <c:pt idx="121">
                    <c:v>0.01</c:v>
                  </c:pt>
                  <c:pt idx="122">
                    <c:v>0.01</c:v>
                  </c:pt>
                  <c:pt idx="123">
                    <c:v>0.01</c:v>
                  </c:pt>
                  <c:pt idx="124">
                    <c:v>0.01</c:v>
                  </c:pt>
                  <c:pt idx="125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data!$H$2:$H$127</c:f>
                <c:numCache>
                  <c:formatCode>General</c:formatCode>
                  <c:ptCount val="126"/>
                  <c:pt idx="0">
                    <c:v>1.0000000000000001E-9</c:v>
                  </c:pt>
                  <c:pt idx="1">
                    <c:v>1.0000000000000001E-9</c:v>
                  </c:pt>
                  <c:pt idx="2">
                    <c:v>1.0000000000000001E-9</c:v>
                  </c:pt>
                  <c:pt idx="3">
                    <c:v>1.0000000000000001E-9</c:v>
                  </c:pt>
                  <c:pt idx="4">
                    <c:v>1.0000000000000001E-9</c:v>
                  </c:pt>
                  <c:pt idx="5">
                    <c:v>1.0000000000000001E-9</c:v>
                  </c:pt>
                  <c:pt idx="6">
                    <c:v>1.0000000000000001E-9</c:v>
                  </c:pt>
                  <c:pt idx="7">
                    <c:v>1.0000000000000001E-9</c:v>
                  </c:pt>
                  <c:pt idx="8">
                    <c:v>1.0000000000000001E-9</c:v>
                  </c:pt>
                  <c:pt idx="9">
                    <c:v>1.0000000000000001E-9</c:v>
                  </c:pt>
                  <c:pt idx="10">
                    <c:v>1.0000000000000001E-9</c:v>
                  </c:pt>
                  <c:pt idx="11">
                    <c:v>1.0000000000000001E-9</c:v>
                  </c:pt>
                  <c:pt idx="12">
                    <c:v>1.0000000000000001E-9</c:v>
                  </c:pt>
                  <c:pt idx="13">
                    <c:v>1.0000000000000001E-9</c:v>
                  </c:pt>
                  <c:pt idx="14">
                    <c:v>1.0000000000000001E-9</c:v>
                  </c:pt>
                  <c:pt idx="15">
                    <c:v>1.0000000000000001E-9</c:v>
                  </c:pt>
                  <c:pt idx="16">
                    <c:v>1.0000000000000001E-9</c:v>
                  </c:pt>
                  <c:pt idx="17">
                    <c:v>1.0000000000000001E-9</c:v>
                  </c:pt>
                  <c:pt idx="18">
                    <c:v>1.0000000000000001E-9</c:v>
                  </c:pt>
                  <c:pt idx="19">
                    <c:v>1.0000000000000001E-9</c:v>
                  </c:pt>
                  <c:pt idx="20">
                    <c:v>1.0000000000000001E-9</c:v>
                  </c:pt>
                  <c:pt idx="21">
                    <c:v>1.0000000000000001E-9</c:v>
                  </c:pt>
                  <c:pt idx="22">
                    <c:v>1.0000000000000001E-9</c:v>
                  </c:pt>
                  <c:pt idx="23">
                    <c:v>1.0000000000000001E-9</c:v>
                  </c:pt>
                  <c:pt idx="24">
                    <c:v>1.0000000000000001E-9</c:v>
                  </c:pt>
                  <c:pt idx="25">
                    <c:v>1.0000000000000001E-9</c:v>
                  </c:pt>
                  <c:pt idx="26">
                    <c:v>1.0000000000000001E-9</c:v>
                  </c:pt>
                  <c:pt idx="27">
                    <c:v>1.0000000000000001E-9</c:v>
                  </c:pt>
                  <c:pt idx="28">
                    <c:v>1.0000000000000001E-9</c:v>
                  </c:pt>
                  <c:pt idx="29">
                    <c:v>1.0000000000000001E-9</c:v>
                  </c:pt>
                  <c:pt idx="30">
                    <c:v>1.0000000000000001E-9</c:v>
                  </c:pt>
                  <c:pt idx="31">
                    <c:v>1.0000000000000001E-9</c:v>
                  </c:pt>
                  <c:pt idx="32">
                    <c:v>1.0000000000000001E-9</c:v>
                  </c:pt>
                  <c:pt idx="33">
                    <c:v>1.0000000000000001E-9</c:v>
                  </c:pt>
                  <c:pt idx="34">
                    <c:v>1.0000000000000001E-9</c:v>
                  </c:pt>
                  <c:pt idx="35">
                    <c:v>1.0000000000000001E-9</c:v>
                  </c:pt>
                  <c:pt idx="36">
                    <c:v>1.0000000000000001E-9</c:v>
                  </c:pt>
                  <c:pt idx="37">
                    <c:v>1.0000000000000001E-9</c:v>
                  </c:pt>
                  <c:pt idx="38">
                    <c:v>1.0000000000000001E-9</c:v>
                  </c:pt>
                  <c:pt idx="39">
                    <c:v>1.0000000000000001E-9</c:v>
                  </c:pt>
                  <c:pt idx="40">
                    <c:v>1.0000000000000001E-9</c:v>
                  </c:pt>
                  <c:pt idx="41">
                    <c:v>1.0000000000000001E-9</c:v>
                  </c:pt>
                  <c:pt idx="42">
                    <c:v>1.0000000000000001E-9</c:v>
                  </c:pt>
                  <c:pt idx="43">
                    <c:v>1.0000000000000001E-9</c:v>
                  </c:pt>
                  <c:pt idx="44">
                    <c:v>1.0000000000000001E-9</c:v>
                  </c:pt>
                  <c:pt idx="45">
                    <c:v>1.0000000000000001E-9</c:v>
                  </c:pt>
                  <c:pt idx="46">
                    <c:v>1.0000000000000001E-9</c:v>
                  </c:pt>
                  <c:pt idx="47">
                    <c:v>1.0000000000000001E-9</c:v>
                  </c:pt>
                  <c:pt idx="48">
                    <c:v>1.0000000000000001E-9</c:v>
                  </c:pt>
                  <c:pt idx="49">
                    <c:v>1.0000000000000001E-9</c:v>
                  </c:pt>
                  <c:pt idx="50">
                    <c:v>1.0000000000000001E-9</c:v>
                  </c:pt>
                  <c:pt idx="51">
                    <c:v>1.0000000000000001E-9</c:v>
                  </c:pt>
                  <c:pt idx="52">
                    <c:v>1.0000000000000001E-9</c:v>
                  </c:pt>
                  <c:pt idx="53">
                    <c:v>1.0000000000000001E-9</c:v>
                  </c:pt>
                  <c:pt idx="54">
                    <c:v>1.0000000000000001E-9</c:v>
                  </c:pt>
                  <c:pt idx="55">
                    <c:v>1.0000000000000001E-9</c:v>
                  </c:pt>
                  <c:pt idx="56">
                    <c:v>1.0000000000000001E-9</c:v>
                  </c:pt>
                  <c:pt idx="57">
                    <c:v>1.0000000000000001E-9</c:v>
                  </c:pt>
                  <c:pt idx="58">
                    <c:v>1.0000000000000001E-9</c:v>
                  </c:pt>
                  <c:pt idx="59">
                    <c:v>1.0000000000000001E-9</c:v>
                  </c:pt>
                  <c:pt idx="60">
                    <c:v>1.0000000000000001E-9</c:v>
                  </c:pt>
                  <c:pt idx="61">
                    <c:v>1.0000000000000001E-9</c:v>
                  </c:pt>
                  <c:pt idx="62">
                    <c:v>1.0000000000000001E-9</c:v>
                  </c:pt>
                  <c:pt idx="63">
                    <c:v>1.0000000000000001E-9</c:v>
                  </c:pt>
                  <c:pt idx="64">
                    <c:v>1.0000000000000001E-9</c:v>
                  </c:pt>
                  <c:pt idx="65">
                    <c:v>1.0000000000000001E-9</c:v>
                  </c:pt>
                  <c:pt idx="66">
                    <c:v>1.0000000000000001E-9</c:v>
                  </c:pt>
                  <c:pt idx="67">
                    <c:v>1.0000000000000001E-9</c:v>
                  </c:pt>
                  <c:pt idx="68">
                    <c:v>1.0000000000000001E-9</c:v>
                  </c:pt>
                  <c:pt idx="69">
                    <c:v>1.0000000000000001E-9</c:v>
                  </c:pt>
                  <c:pt idx="70">
                    <c:v>1.0000000000000001E-9</c:v>
                  </c:pt>
                  <c:pt idx="71">
                    <c:v>1.0000000000000001E-9</c:v>
                  </c:pt>
                  <c:pt idx="72">
                    <c:v>1.0000000000000001E-9</c:v>
                  </c:pt>
                  <c:pt idx="73">
                    <c:v>1.0000000000000001E-9</c:v>
                  </c:pt>
                  <c:pt idx="74">
                    <c:v>1.0000000000000001E-9</c:v>
                  </c:pt>
                  <c:pt idx="75">
                    <c:v>1.0000000000000001E-9</c:v>
                  </c:pt>
                  <c:pt idx="76">
                    <c:v>1.0000000000000001E-9</c:v>
                  </c:pt>
                  <c:pt idx="77">
                    <c:v>1.0000000000000001E-9</c:v>
                  </c:pt>
                  <c:pt idx="78">
                    <c:v>1.0000000000000001E-9</c:v>
                  </c:pt>
                  <c:pt idx="79">
                    <c:v>1.0000000000000001E-9</c:v>
                  </c:pt>
                  <c:pt idx="80">
                    <c:v>1.0000000000000001E-9</c:v>
                  </c:pt>
                  <c:pt idx="81">
                    <c:v>1.0000000000000001E-9</c:v>
                  </c:pt>
                  <c:pt idx="82">
                    <c:v>1.0000000000000001E-9</c:v>
                  </c:pt>
                  <c:pt idx="83">
                    <c:v>1.0000000000000001E-9</c:v>
                  </c:pt>
                  <c:pt idx="84">
                    <c:v>1.0000000000000001E-9</c:v>
                  </c:pt>
                  <c:pt idx="85">
                    <c:v>1.0000000000000001E-9</c:v>
                  </c:pt>
                  <c:pt idx="86">
                    <c:v>1.0000000000000001E-9</c:v>
                  </c:pt>
                  <c:pt idx="87">
                    <c:v>1.0000000000000001E-9</c:v>
                  </c:pt>
                  <c:pt idx="88">
                    <c:v>1.0000000000000001E-9</c:v>
                  </c:pt>
                  <c:pt idx="89">
                    <c:v>1.0000000000000001E-9</c:v>
                  </c:pt>
                  <c:pt idx="90">
                    <c:v>1.0000000000000001E-9</c:v>
                  </c:pt>
                  <c:pt idx="91">
                    <c:v>1.0000000000000001E-9</c:v>
                  </c:pt>
                  <c:pt idx="92">
                    <c:v>1.0000000000000001E-9</c:v>
                  </c:pt>
                  <c:pt idx="93">
                    <c:v>1.0000000000000001E-9</c:v>
                  </c:pt>
                  <c:pt idx="94">
                    <c:v>1.0000000000000001E-9</c:v>
                  </c:pt>
                  <c:pt idx="95">
                    <c:v>1.0000000000000001E-9</c:v>
                  </c:pt>
                  <c:pt idx="96">
                    <c:v>1.0000000000000001E-9</c:v>
                  </c:pt>
                  <c:pt idx="97">
                    <c:v>1.0000000000000001E-9</c:v>
                  </c:pt>
                  <c:pt idx="98">
                    <c:v>1.0000000000000001E-9</c:v>
                  </c:pt>
                  <c:pt idx="99">
                    <c:v>1.0000000000000001E-9</c:v>
                  </c:pt>
                  <c:pt idx="100">
                    <c:v>1.0000000000000001E-9</c:v>
                  </c:pt>
                  <c:pt idx="101">
                    <c:v>1.0000000000000001E-9</c:v>
                  </c:pt>
                  <c:pt idx="102">
                    <c:v>1.0000000000000001E-9</c:v>
                  </c:pt>
                  <c:pt idx="103">
                    <c:v>1.0000000000000001E-9</c:v>
                  </c:pt>
                  <c:pt idx="104">
                    <c:v>1.0000000000000001E-9</c:v>
                  </c:pt>
                  <c:pt idx="105">
                    <c:v>1.0000000000000001E-9</c:v>
                  </c:pt>
                  <c:pt idx="106">
                    <c:v>1.0000000000000001E-9</c:v>
                  </c:pt>
                  <c:pt idx="107">
                    <c:v>1.0000000000000001E-9</c:v>
                  </c:pt>
                  <c:pt idx="108">
                    <c:v>1.0000000000000001E-9</c:v>
                  </c:pt>
                  <c:pt idx="109">
                    <c:v>1.0000000000000001E-9</c:v>
                  </c:pt>
                  <c:pt idx="110">
                    <c:v>1.0000000000000001E-9</c:v>
                  </c:pt>
                  <c:pt idx="111">
                    <c:v>1.0000000000000001E-9</c:v>
                  </c:pt>
                  <c:pt idx="112">
                    <c:v>1.0000000000000001E-9</c:v>
                  </c:pt>
                  <c:pt idx="113">
                    <c:v>1.0000000000000001E-9</c:v>
                  </c:pt>
                  <c:pt idx="114">
                    <c:v>1.0000000000000001E-9</c:v>
                  </c:pt>
                  <c:pt idx="115">
                    <c:v>1.0000000000000001E-9</c:v>
                  </c:pt>
                  <c:pt idx="116">
                    <c:v>1.0000000000000001E-9</c:v>
                  </c:pt>
                  <c:pt idx="117">
                    <c:v>1.0000000000000001E-9</c:v>
                  </c:pt>
                  <c:pt idx="118">
                    <c:v>1.0000000000000001E-9</c:v>
                  </c:pt>
                  <c:pt idx="119">
                    <c:v>1.0000000000000001E-9</c:v>
                  </c:pt>
                  <c:pt idx="120">
                    <c:v>1.0000000000000001E-9</c:v>
                  </c:pt>
                  <c:pt idx="121">
                    <c:v>1.0000000000000001E-9</c:v>
                  </c:pt>
                  <c:pt idx="122">
                    <c:v>1.0000000000000001E-9</c:v>
                  </c:pt>
                  <c:pt idx="123">
                    <c:v>1.0000000000000001E-9</c:v>
                  </c:pt>
                  <c:pt idx="124">
                    <c:v>1.0000000000000001E-9</c:v>
                  </c:pt>
                  <c:pt idx="125">
                    <c:v>1.0000000000000001E-9</c:v>
                  </c:pt>
                </c:numCache>
              </c:numRef>
            </c:plus>
            <c:minus>
              <c:numRef>
                <c:f>data!$H$2:$H$127</c:f>
                <c:numCache>
                  <c:formatCode>General</c:formatCode>
                  <c:ptCount val="126"/>
                  <c:pt idx="0">
                    <c:v>1.0000000000000001E-9</c:v>
                  </c:pt>
                  <c:pt idx="1">
                    <c:v>1.0000000000000001E-9</c:v>
                  </c:pt>
                  <c:pt idx="2">
                    <c:v>1.0000000000000001E-9</c:v>
                  </c:pt>
                  <c:pt idx="3">
                    <c:v>1.0000000000000001E-9</c:v>
                  </c:pt>
                  <c:pt idx="4">
                    <c:v>1.0000000000000001E-9</c:v>
                  </c:pt>
                  <c:pt idx="5">
                    <c:v>1.0000000000000001E-9</c:v>
                  </c:pt>
                  <c:pt idx="6">
                    <c:v>1.0000000000000001E-9</c:v>
                  </c:pt>
                  <c:pt idx="7">
                    <c:v>1.0000000000000001E-9</c:v>
                  </c:pt>
                  <c:pt idx="8">
                    <c:v>1.0000000000000001E-9</c:v>
                  </c:pt>
                  <c:pt idx="9">
                    <c:v>1.0000000000000001E-9</c:v>
                  </c:pt>
                  <c:pt idx="10">
                    <c:v>1.0000000000000001E-9</c:v>
                  </c:pt>
                  <c:pt idx="11">
                    <c:v>1.0000000000000001E-9</c:v>
                  </c:pt>
                  <c:pt idx="12">
                    <c:v>1.0000000000000001E-9</c:v>
                  </c:pt>
                  <c:pt idx="13">
                    <c:v>1.0000000000000001E-9</c:v>
                  </c:pt>
                  <c:pt idx="14">
                    <c:v>1.0000000000000001E-9</c:v>
                  </c:pt>
                  <c:pt idx="15">
                    <c:v>1.0000000000000001E-9</c:v>
                  </c:pt>
                  <c:pt idx="16">
                    <c:v>1.0000000000000001E-9</c:v>
                  </c:pt>
                  <c:pt idx="17">
                    <c:v>1.0000000000000001E-9</c:v>
                  </c:pt>
                  <c:pt idx="18">
                    <c:v>1.0000000000000001E-9</c:v>
                  </c:pt>
                  <c:pt idx="19">
                    <c:v>1.0000000000000001E-9</c:v>
                  </c:pt>
                  <c:pt idx="20">
                    <c:v>1.0000000000000001E-9</c:v>
                  </c:pt>
                  <c:pt idx="21">
                    <c:v>1.0000000000000001E-9</c:v>
                  </c:pt>
                  <c:pt idx="22">
                    <c:v>1.0000000000000001E-9</c:v>
                  </c:pt>
                  <c:pt idx="23">
                    <c:v>1.0000000000000001E-9</c:v>
                  </c:pt>
                  <c:pt idx="24">
                    <c:v>1.0000000000000001E-9</c:v>
                  </c:pt>
                  <c:pt idx="25">
                    <c:v>1.0000000000000001E-9</c:v>
                  </c:pt>
                  <c:pt idx="26">
                    <c:v>1.0000000000000001E-9</c:v>
                  </c:pt>
                  <c:pt idx="27">
                    <c:v>1.0000000000000001E-9</c:v>
                  </c:pt>
                  <c:pt idx="28">
                    <c:v>1.0000000000000001E-9</c:v>
                  </c:pt>
                  <c:pt idx="29">
                    <c:v>1.0000000000000001E-9</c:v>
                  </c:pt>
                  <c:pt idx="30">
                    <c:v>1.0000000000000001E-9</c:v>
                  </c:pt>
                  <c:pt idx="31">
                    <c:v>1.0000000000000001E-9</c:v>
                  </c:pt>
                  <c:pt idx="32">
                    <c:v>1.0000000000000001E-9</c:v>
                  </c:pt>
                  <c:pt idx="33">
                    <c:v>1.0000000000000001E-9</c:v>
                  </c:pt>
                  <c:pt idx="34">
                    <c:v>1.0000000000000001E-9</c:v>
                  </c:pt>
                  <c:pt idx="35">
                    <c:v>1.0000000000000001E-9</c:v>
                  </c:pt>
                  <c:pt idx="36">
                    <c:v>1.0000000000000001E-9</c:v>
                  </c:pt>
                  <c:pt idx="37">
                    <c:v>1.0000000000000001E-9</c:v>
                  </c:pt>
                  <c:pt idx="38">
                    <c:v>1.0000000000000001E-9</c:v>
                  </c:pt>
                  <c:pt idx="39">
                    <c:v>1.0000000000000001E-9</c:v>
                  </c:pt>
                  <c:pt idx="40">
                    <c:v>1.0000000000000001E-9</c:v>
                  </c:pt>
                  <c:pt idx="41">
                    <c:v>1.0000000000000001E-9</c:v>
                  </c:pt>
                  <c:pt idx="42">
                    <c:v>1.0000000000000001E-9</c:v>
                  </c:pt>
                  <c:pt idx="43">
                    <c:v>1.0000000000000001E-9</c:v>
                  </c:pt>
                  <c:pt idx="44">
                    <c:v>1.0000000000000001E-9</c:v>
                  </c:pt>
                  <c:pt idx="45">
                    <c:v>1.0000000000000001E-9</c:v>
                  </c:pt>
                  <c:pt idx="46">
                    <c:v>1.0000000000000001E-9</c:v>
                  </c:pt>
                  <c:pt idx="47">
                    <c:v>1.0000000000000001E-9</c:v>
                  </c:pt>
                  <c:pt idx="48">
                    <c:v>1.0000000000000001E-9</c:v>
                  </c:pt>
                  <c:pt idx="49">
                    <c:v>1.0000000000000001E-9</c:v>
                  </c:pt>
                  <c:pt idx="50">
                    <c:v>1.0000000000000001E-9</c:v>
                  </c:pt>
                  <c:pt idx="51">
                    <c:v>1.0000000000000001E-9</c:v>
                  </c:pt>
                  <c:pt idx="52">
                    <c:v>1.0000000000000001E-9</c:v>
                  </c:pt>
                  <c:pt idx="53">
                    <c:v>1.0000000000000001E-9</c:v>
                  </c:pt>
                  <c:pt idx="54">
                    <c:v>1.0000000000000001E-9</c:v>
                  </c:pt>
                  <c:pt idx="55">
                    <c:v>1.0000000000000001E-9</c:v>
                  </c:pt>
                  <c:pt idx="56">
                    <c:v>1.0000000000000001E-9</c:v>
                  </c:pt>
                  <c:pt idx="57">
                    <c:v>1.0000000000000001E-9</c:v>
                  </c:pt>
                  <c:pt idx="58">
                    <c:v>1.0000000000000001E-9</c:v>
                  </c:pt>
                  <c:pt idx="59">
                    <c:v>1.0000000000000001E-9</c:v>
                  </c:pt>
                  <c:pt idx="60">
                    <c:v>1.0000000000000001E-9</c:v>
                  </c:pt>
                  <c:pt idx="61">
                    <c:v>1.0000000000000001E-9</c:v>
                  </c:pt>
                  <c:pt idx="62">
                    <c:v>1.0000000000000001E-9</c:v>
                  </c:pt>
                  <c:pt idx="63">
                    <c:v>1.0000000000000001E-9</c:v>
                  </c:pt>
                  <c:pt idx="64">
                    <c:v>1.0000000000000001E-9</c:v>
                  </c:pt>
                  <c:pt idx="65">
                    <c:v>1.0000000000000001E-9</c:v>
                  </c:pt>
                  <c:pt idx="66">
                    <c:v>1.0000000000000001E-9</c:v>
                  </c:pt>
                  <c:pt idx="67">
                    <c:v>1.0000000000000001E-9</c:v>
                  </c:pt>
                  <c:pt idx="68">
                    <c:v>1.0000000000000001E-9</c:v>
                  </c:pt>
                  <c:pt idx="69">
                    <c:v>1.0000000000000001E-9</c:v>
                  </c:pt>
                  <c:pt idx="70">
                    <c:v>1.0000000000000001E-9</c:v>
                  </c:pt>
                  <c:pt idx="71">
                    <c:v>1.0000000000000001E-9</c:v>
                  </c:pt>
                  <c:pt idx="72">
                    <c:v>1.0000000000000001E-9</c:v>
                  </c:pt>
                  <c:pt idx="73">
                    <c:v>1.0000000000000001E-9</c:v>
                  </c:pt>
                  <c:pt idx="74">
                    <c:v>1.0000000000000001E-9</c:v>
                  </c:pt>
                  <c:pt idx="75">
                    <c:v>1.0000000000000001E-9</c:v>
                  </c:pt>
                  <c:pt idx="76">
                    <c:v>1.0000000000000001E-9</c:v>
                  </c:pt>
                  <c:pt idx="77">
                    <c:v>1.0000000000000001E-9</c:v>
                  </c:pt>
                  <c:pt idx="78">
                    <c:v>1.0000000000000001E-9</c:v>
                  </c:pt>
                  <c:pt idx="79">
                    <c:v>1.0000000000000001E-9</c:v>
                  </c:pt>
                  <c:pt idx="80">
                    <c:v>1.0000000000000001E-9</c:v>
                  </c:pt>
                  <c:pt idx="81">
                    <c:v>1.0000000000000001E-9</c:v>
                  </c:pt>
                  <c:pt idx="82">
                    <c:v>1.0000000000000001E-9</c:v>
                  </c:pt>
                  <c:pt idx="83">
                    <c:v>1.0000000000000001E-9</c:v>
                  </c:pt>
                  <c:pt idx="84">
                    <c:v>1.0000000000000001E-9</c:v>
                  </c:pt>
                  <c:pt idx="85">
                    <c:v>1.0000000000000001E-9</c:v>
                  </c:pt>
                  <c:pt idx="86">
                    <c:v>1.0000000000000001E-9</c:v>
                  </c:pt>
                  <c:pt idx="87">
                    <c:v>1.0000000000000001E-9</c:v>
                  </c:pt>
                  <c:pt idx="88">
                    <c:v>1.0000000000000001E-9</c:v>
                  </c:pt>
                  <c:pt idx="89">
                    <c:v>1.0000000000000001E-9</c:v>
                  </c:pt>
                  <c:pt idx="90">
                    <c:v>1.0000000000000001E-9</c:v>
                  </c:pt>
                  <c:pt idx="91">
                    <c:v>1.0000000000000001E-9</c:v>
                  </c:pt>
                  <c:pt idx="92">
                    <c:v>1.0000000000000001E-9</c:v>
                  </c:pt>
                  <c:pt idx="93">
                    <c:v>1.0000000000000001E-9</c:v>
                  </c:pt>
                  <c:pt idx="94">
                    <c:v>1.0000000000000001E-9</c:v>
                  </c:pt>
                  <c:pt idx="95">
                    <c:v>1.0000000000000001E-9</c:v>
                  </c:pt>
                  <c:pt idx="96">
                    <c:v>1.0000000000000001E-9</c:v>
                  </c:pt>
                  <c:pt idx="97">
                    <c:v>1.0000000000000001E-9</c:v>
                  </c:pt>
                  <c:pt idx="98">
                    <c:v>1.0000000000000001E-9</c:v>
                  </c:pt>
                  <c:pt idx="99">
                    <c:v>1.0000000000000001E-9</c:v>
                  </c:pt>
                  <c:pt idx="100">
                    <c:v>1.0000000000000001E-9</c:v>
                  </c:pt>
                  <c:pt idx="101">
                    <c:v>1.0000000000000001E-9</c:v>
                  </c:pt>
                  <c:pt idx="102">
                    <c:v>1.0000000000000001E-9</c:v>
                  </c:pt>
                  <c:pt idx="103">
                    <c:v>1.0000000000000001E-9</c:v>
                  </c:pt>
                  <c:pt idx="104">
                    <c:v>1.0000000000000001E-9</c:v>
                  </c:pt>
                  <c:pt idx="105">
                    <c:v>1.0000000000000001E-9</c:v>
                  </c:pt>
                  <c:pt idx="106">
                    <c:v>1.0000000000000001E-9</c:v>
                  </c:pt>
                  <c:pt idx="107">
                    <c:v>1.0000000000000001E-9</c:v>
                  </c:pt>
                  <c:pt idx="108">
                    <c:v>1.0000000000000001E-9</c:v>
                  </c:pt>
                  <c:pt idx="109">
                    <c:v>1.0000000000000001E-9</c:v>
                  </c:pt>
                  <c:pt idx="110">
                    <c:v>1.0000000000000001E-9</c:v>
                  </c:pt>
                  <c:pt idx="111">
                    <c:v>1.0000000000000001E-9</c:v>
                  </c:pt>
                  <c:pt idx="112">
                    <c:v>1.0000000000000001E-9</c:v>
                  </c:pt>
                  <c:pt idx="113">
                    <c:v>1.0000000000000001E-9</c:v>
                  </c:pt>
                  <c:pt idx="114">
                    <c:v>1.0000000000000001E-9</c:v>
                  </c:pt>
                  <c:pt idx="115">
                    <c:v>1.0000000000000001E-9</c:v>
                  </c:pt>
                  <c:pt idx="116">
                    <c:v>1.0000000000000001E-9</c:v>
                  </c:pt>
                  <c:pt idx="117">
                    <c:v>1.0000000000000001E-9</c:v>
                  </c:pt>
                  <c:pt idx="118">
                    <c:v>1.0000000000000001E-9</c:v>
                  </c:pt>
                  <c:pt idx="119">
                    <c:v>1.0000000000000001E-9</c:v>
                  </c:pt>
                  <c:pt idx="120">
                    <c:v>1.0000000000000001E-9</c:v>
                  </c:pt>
                  <c:pt idx="121">
                    <c:v>1.0000000000000001E-9</c:v>
                  </c:pt>
                  <c:pt idx="122">
                    <c:v>1.0000000000000001E-9</c:v>
                  </c:pt>
                  <c:pt idx="123">
                    <c:v>1.0000000000000001E-9</c:v>
                  </c:pt>
                  <c:pt idx="124">
                    <c:v>1.0000000000000001E-9</c:v>
                  </c:pt>
                  <c:pt idx="125">
                    <c:v>1.0000000000000001E-9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xVal>
            <c:numRef>
              <c:f>data!$G$2:$G$252</c:f>
              <c:numCache>
                <c:formatCode>0.000</c:formatCode>
                <c:ptCount val="251"/>
                <c:pt idx="0">
                  <c:v>0</c:v>
                </c:pt>
                <c:pt idx="1">
                  <c:v>8.0000005910000008E-3</c:v>
                </c:pt>
                <c:pt idx="2">
                  <c:v>1.6000000963E-2</c:v>
                </c:pt>
                <c:pt idx="3">
                  <c:v>2.4000000516999999E-2</c:v>
                </c:pt>
                <c:pt idx="4">
                  <c:v>3.1999999725999997E-2</c:v>
                </c:pt>
                <c:pt idx="5">
                  <c:v>4.0000000649E-2</c:v>
                </c:pt>
                <c:pt idx="6">
                  <c:v>4.7999999807000003E-2</c:v>
                </c:pt>
                <c:pt idx="7">
                  <c:v>5.6000000838000004E-2</c:v>
                </c:pt>
                <c:pt idx="8">
                  <c:v>6.3999999267000007E-2</c:v>
                </c:pt>
                <c:pt idx="9">
                  <c:v>7.2000000113999998E-2</c:v>
                </c:pt>
                <c:pt idx="10">
                  <c:v>7.9999999106000003E-2</c:v>
                </c:pt>
                <c:pt idx="11">
                  <c:v>8.7999999754999988E-2</c:v>
                </c:pt>
                <c:pt idx="12">
                  <c:v>9.5999999358999999E-2</c:v>
                </c:pt>
                <c:pt idx="13">
                  <c:v>0.104000000978</c:v>
                </c:pt>
                <c:pt idx="14">
                  <c:v>0.11199999912400001</c:v>
                </c:pt>
                <c:pt idx="15">
                  <c:v>0.11999999987899999</c:v>
                </c:pt>
                <c:pt idx="16">
                  <c:v>0.12799999949900001</c:v>
                </c:pt>
                <c:pt idx="17">
                  <c:v>0.13600000040900001</c:v>
                </c:pt>
                <c:pt idx="18">
                  <c:v>0.14399999923199999</c:v>
                </c:pt>
                <c:pt idx="19">
                  <c:v>0.152000000631</c:v>
                </c:pt>
                <c:pt idx="20">
                  <c:v>0.16000000004699999</c:v>
                </c:pt>
                <c:pt idx="21">
                  <c:v>0.16800000011300001</c:v>
                </c:pt>
                <c:pt idx="22">
                  <c:v>0.17599999984699999</c:v>
                </c:pt>
                <c:pt idx="23">
                  <c:v>0.183999999911</c:v>
                </c:pt>
                <c:pt idx="24">
                  <c:v>0.19200000049900001</c:v>
                </c:pt>
                <c:pt idx="25">
                  <c:v>0.19999999906400001</c:v>
                </c:pt>
                <c:pt idx="26">
                  <c:v>0.207999999908</c:v>
                </c:pt>
                <c:pt idx="27">
                  <c:v>0.21600000003399999</c:v>
                </c:pt>
                <c:pt idx="28">
                  <c:v>0.22399999965200001</c:v>
                </c:pt>
                <c:pt idx="29">
                  <c:v>0.23199999939500002</c:v>
                </c:pt>
                <c:pt idx="30">
                  <c:v>0.24000000061099999</c:v>
                </c:pt>
                <c:pt idx="31">
                  <c:v>0.24799999929399999</c:v>
                </c:pt>
                <c:pt idx="32">
                  <c:v>0.25600000046300003</c:v>
                </c:pt>
                <c:pt idx="33">
                  <c:v>0.26400000004200003</c:v>
                </c:pt>
                <c:pt idx="34">
                  <c:v>0.27200000018500003</c:v>
                </c:pt>
                <c:pt idx="35">
                  <c:v>0.27999999948800003</c:v>
                </c:pt>
                <c:pt idx="36">
                  <c:v>0.28800000006699999</c:v>
                </c:pt>
                <c:pt idx="37">
                  <c:v>0.296000000205</c:v>
                </c:pt>
                <c:pt idx="38">
                  <c:v>0.30400000079899997</c:v>
                </c:pt>
                <c:pt idx="39">
                  <c:v>0.31199999928099997</c:v>
                </c:pt>
                <c:pt idx="40">
                  <c:v>0.320000000462</c:v>
                </c:pt>
                <c:pt idx="41">
                  <c:v>0.32799999930700002</c:v>
                </c:pt>
                <c:pt idx="42">
                  <c:v>0.33600000090500004</c:v>
                </c:pt>
                <c:pt idx="43">
                  <c:v>0.343999999635</c:v>
                </c:pt>
                <c:pt idx="44">
                  <c:v>0.35199999971499996</c:v>
                </c:pt>
                <c:pt idx="45">
                  <c:v>0.36000000007799998</c:v>
                </c:pt>
                <c:pt idx="46">
                  <c:v>0.36799999916999998</c:v>
                </c:pt>
                <c:pt idx="47">
                  <c:v>0.37600000040199999</c:v>
                </c:pt>
                <c:pt idx="48">
                  <c:v>0.38399999939599999</c:v>
                </c:pt>
                <c:pt idx="49">
                  <c:v>0.39200000076700003</c:v>
                </c:pt>
                <c:pt idx="50">
                  <c:v>0.39999999923100005</c:v>
                </c:pt>
                <c:pt idx="51">
                  <c:v>0.40800000042499995</c:v>
                </c:pt>
                <c:pt idx="52">
                  <c:v>0.41600000042599999</c:v>
                </c:pt>
                <c:pt idx="53">
                  <c:v>0.42399999943599997</c:v>
                </c:pt>
                <c:pt idx="54">
                  <c:v>0.43200000018000001</c:v>
                </c:pt>
                <c:pt idx="55">
                  <c:v>0.43999999919799998</c:v>
                </c:pt>
                <c:pt idx="56">
                  <c:v>0.448000000944</c:v>
                </c:pt>
                <c:pt idx="57">
                  <c:v>0.455999999047</c:v>
                </c:pt>
                <c:pt idx="58">
                  <c:v>0.46399999946600001</c:v>
                </c:pt>
                <c:pt idx="59">
                  <c:v>0.47199999939499998</c:v>
                </c:pt>
                <c:pt idx="60">
                  <c:v>0.48000000008899996</c:v>
                </c:pt>
                <c:pt idx="61">
                  <c:v>0.48800000083200001</c:v>
                </c:pt>
                <c:pt idx="62">
                  <c:v>0.495999999315</c:v>
                </c:pt>
                <c:pt idx="63">
                  <c:v>0.50400000031799996</c:v>
                </c:pt>
                <c:pt idx="64">
                  <c:v>0.51199999920200001</c:v>
                </c:pt>
                <c:pt idx="65">
                  <c:v>0.52000000090100007</c:v>
                </c:pt>
                <c:pt idx="66">
                  <c:v>0.52799999925700003</c:v>
                </c:pt>
                <c:pt idx="67">
                  <c:v>0.53599999919500008</c:v>
                </c:pt>
                <c:pt idx="68">
                  <c:v>0.543999999746</c:v>
                </c:pt>
                <c:pt idx="69">
                  <c:v>0.55200000096400004</c:v>
                </c:pt>
                <c:pt idx="70">
                  <c:v>0.55999999940100009</c:v>
                </c:pt>
                <c:pt idx="71">
                  <c:v>0.568000000078</c:v>
                </c:pt>
                <c:pt idx="72">
                  <c:v>0.57599999908999999</c:v>
                </c:pt>
                <c:pt idx="73">
                  <c:v>0.58399999912099998</c:v>
                </c:pt>
                <c:pt idx="74">
                  <c:v>0.59199999908299994</c:v>
                </c:pt>
                <c:pt idx="75">
                  <c:v>0.60000000014599997</c:v>
                </c:pt>
                <c:pt idx="76">
                  <c:v>0.60799999997099996</c:v>
                </c:pt>
                <c:pt idx="77">
                  <c:v>0.61600000010099998</c:v>
                </c:pt>
                <c:pt idx="78">
                  <c:v>0.624000000256</c:v>
                </c:pt>
                <c:pt idx="79">
                  <c:v>0.63200000001000001</c:v>
                </c:pt>
                <c:pt idx="80">
                  <c:v>0.63999999995099999</c:v>
                </c:pt>
                <c:pt idx="81">
                  <c:v>0.64800000045299999</c:v>
                </c:pt>
                <c:pt idx="82">
                  <c:v>0.65600000010699999</c:v>
                </c:pt>
                <c:pt idx="83">
                  <c:v>0.66399999920200004</c:v>
                </c:pt>
                <c:pt idx="84">
                  <c:v>0.67200000048100006</c:v>
                </c:pt>
                <c:pt idx="85">
                  <c:v>0.68000000041500008</c:v>
                </c:pt>
                <c:pt idx="86">
                  <c:v>0.68800000092899993</c:v>
                </c:pt>
                <c:pt idx="87">
                  <c:v>0.69599999908199994</c:v>
                </c:pt>
                <c:pt idx="88">
                  <c:v>0.70400000055</c:v>
                </c:pt>
                <c:pt idx="89">
                  <c:v>0.71199999936799996</c:v>
                </c:pt>
                <c:pt idx="90">
                  <c:v>0.71999999986099994</c:v>
                </c:pt>
                <c:pt idx="91">
                  <c:v>0.728000000009</c:v>
                </c:pt>
                <c:pt idx="92">
                  <c:v>0.73600000012900002</c:v>
                </c:pt>
                <c:pt idx="93">
                  <c:v>0.74400000041699998</c:v>
                </c:pt>
                <c:pt idx="94">
                  <c:v>0.752000000221</c:v>
                </c:pt>
                <c:pt idx="95">
                  <c:v>0.76000000016000002</c:v>
                </c:pt>
                <c:pt idx="96">
                  <c:v>0.76800000041500005</c:v>
                </c:pt>
                <c:pt idx="97">
                  <c:v>0.77599999946800002</c:v>
                </c:pt>
                <c:pt idx="98">
                  <c:v>0.78400000076700005</c:v>
                </c:pt>
                <c:pt idx="99">
                  <c:v>0.79199999906399998</c:v>
                </c:pt>
                <c:pt idx="100">
                  <c:v>0.79999999951700007</c:v>
                </c:pt>
                <c:pt idx="101">
                  <c:v>0.80799999949000001</c:v>
                </c:pt>
                <c:pt idx="102">
                  <c:v>0.81600000049599997</c:v>
                </c:pt>
                <c:pt idx="103">
                  <c:v>0.82400000026699993</c:v>
                </c:pt>
                <c:pt idx="104">
                  <c:v>0.83200000066500002</c:v>
                </c:pt>
                <c:pt idx="105">
                  <c:v>0.84000000041</c:v>
                </c:pt>
                <c:pt idx="106">
                  <c:v>0.84800000017599997</c:v>
                </c:pt>
                <c:pt idx="107">
                  <c:v>0.85599999959600004</c:v>
                </c:pt>
                <c:pt idx="108">
                  <c:v>0.86400000052100001</c:v>
                </c:pt>
                <c:pt idx="109">
                  <c:v>0.872000000075</c:v>
                </c:pt>
                <c:pt idx="110">
                  <c:v>0.88000000044500004</c:v>
                </c:pt>
                <c:pt idx="111">
                  <c:v>0.88799999937200003</c:v>
                </c:pt>
                <c:pt idx="112">
                  <c:v>0.896000000292</c:v>
                </c:pt>
                <c:pt idx="113">
                  <c:v>0.90399999946700005</c:v>
                </c:pt>
                <c:pt idx="114">
                  <c:v>0.91200000011600002</c:v>
                </c:pt>
                <c:pt idx="115">
                  <c:v>0.91999999962000001</c:v>
                </c:pt>
                <c:pt idx="116">
                  <c:v>0.927999999189</c:v>
                </c:pt>
                <c:pt idx="117">
                  <c:v>0.93600000074700007</c:v>
                </c:pt>
                <c:pt idx="118">
                  <c:v>0.94399999996799999</c:v>
                </c:pt>
                <c:pt idx="119">
                  <c:v>0.95199999984200001</c:v>
                </c:pt>
                <c:pt idx="120">
                  <c:v>0.96000000010699993</c:v>
                </c:pt>
                <c:pt idx="121">
                  <c:v>0.96799999916799995</c:v>
                </c:pt>
                <c:pt idx="122">
                  <c:v>0.97600000011400001</c:v>
                </c:pt>
                <c:pt idx="123">
                  <c:v>0.98399999909399993</c:v>
                </c:pt>
                <c:pt idx="124">
                  <c:v>0.99200000007900002</c:v>
                </c:pt>
                <c:pt idx="125">
                  <c:v>1.000000000749</c:v>
                </c:pt>
                <c:pt idx="126">
                  <c:v>1.00799999957</c:v>
                </c:pt>
                <c:pt idx="127">
                  <c:v>1.015999999398</c:v>
                </c:pt>
                <c:pt idx="128">
                  <c:v>1.023999999528</c:v>
                </c:pt>
                <c:pt idx="129">
                  <c:v>1.0319999998039999</c:v>
                </c:pt>
                <c:pt idx="130">
                  <c:v>1.0399999998630001</c:v>
                </c:pt>
                <c:pt idx="131">
                  <c:v>1.0480000001880001</c:v>
                </c:pt>
                <c:pt idx="132">
                  <c:v>1.0560000007980002</c:v>
                </c:pt>
                <c:pt idx="133">
                  <c:v>1.0639999997710001</c:v>
                </c:pt>
                <c:pt idx="134">
                  <c:v>1.0720000000780001</c:v>
                </c:pt>
                <c:pt idx="135">
                  <c:v>1.080000000067</c:v>
                </c:pt>
                <c:pt idx="136">
                  <c:v>1.087999999435</c:v>
                </c:pt>
                <c:pt idx="137">
                  <c:v>1.095999999447</c:v>
                </c:pt>
                <c:pt idx="138">
                  <c:v>1.1039999992160001</c:v>
                </c:pt>
                <c:pt idx="139">
                  <c:v>1.112000000496</c:v>
                </c:pt>
                <c:pt idx="140">
                  <c:v>1.1200000004040001</c:v>
                </c:pt>
                <c:pt idx="141">
                  <c:v>1.128000000236</c:v>
                </c:pt>
                <c:pt idx="142">
                  <c:v>1.136000000223</c:v>
                </c:pt>
                <c:pt idx="143">
                  <c:v>1.1440000004419999</c:v>
                </c:pt>
                <c:pt idx="144">
                  <c:v>1.1520000000569999</c:v>
                </c:pt>
                <c:pt idx="145">
                  <c:v>1.159999999901</c:v>
                </c:pt>
                <c:pt idx="146">
                  <c:v>1.1679999998819999</c:v>
                </c:pt>
                <c:pt idx="147">
                  <c:v>1.1760000009109999</c:v>
                </c:pt>
                <c:pt idx="148">
                  <c:v>1.184000000528</c:v>
                </c:pt>
                <c:pt idx="149">
                  <c:v>1.1919999998889999</c:v>
                </c:pt>
                <c:pt idx="150">
                  <c:v>1.200000000582</c:v>
                </c:pt>
                <c:pt idx="151">
                  <c:v>1.2080000000189999</c:v>
                </c:pt>
                <c:pt idx="152">
                  <c:v>1.215999999578</c:v>
                </c:pt>
                <c:pt idx="153">
                  <c:v>1.224000000924</c:v>
                </c:pt>
                <c:pt idx="154">
                  <c:v>1.231999999363</c:v>
                </c:pt>
                <c:pt idx="155">
                  <c:v>1.2399999991470001</c:v>
                </c:pt>
                <c:pt idx="156">
                  <c:v>1.2479999995640001</c:v>
                </c:pt>
                <c:pt idx="157">
                  <c:v>1.2560000004359999</c:v>
                </c:pt>
                <c:pt idx="158">
                  <c:v>1.2640000000789999</c:v>
                </c:pt>
                <c:pt idx="159">
                  <c:v>1.2719999998930001</c:v>
                </c:pt>
                <c:pt idx="160">
                  <c:v>1.279999999985</c:v>
                </c:pt>
                <c:pt idx="161">
                  <c:v>1.2880000009000001</c:v>
                </c:pt>
                <c:pt idx="162">
                  <c:v>1.295999999031</c:v>
                </c:pt>
                <c:pt idx="163">
                  <c:v>1.304000000994</c:v>
                </c:pt>
                <c:pt idx="164">
                  <c:v>1.3120000007120001</c:v>
                </c:pt>
                <c:pt idx="165">
                  <c:v>1.319999999243</c:v>
                </c:pt>
                <c:pt idx="166">
                  <c:v>1.328000000816</c:v>
                </c:pt>
                <c:pt idx="167">
                  <c:v>1.3360000005180002</c:v>
                </c:pt>
                <c:pt idx="168">
                  <c:v>1.3440000004780002</c:v>
                </c:pt>
                <c:pt idx="169">
                  <c:v>1.351999999427</c:v>
                </c:pt>
                <c:pt idx="170">
                  <c:v>1.3599999994780001</c:v>
                </c:pt>
                <c:pt idx="171">
                  <c:v>1.367999999442</c:v>
                </c:pt>
                <c:pt idx="172">
                  <c:v>1.3760000004769999</c:v>
                </c:pt>
                <c:pt idx="173">
                  <c:v>1.38400000068</c:v>
                </c:pt>
                <c:pt idx="174">
                  <c:v>1.3920000003419999</c:v>
                </c:pt>
                <c:pt idx="175">
                  <c:v>1.3999999997529999</c:v>
                </c:pt>
                <c:pt idx="176">
                  <c:v>1.4080000008629998</c:v>
                </c:pt>
                <c:pt idx="177">
                  <c:v>1.415999999813</c:v>
                </c:pt>
                <c:pt idx="178">
                  <c:v>1.423999999499</c:v>
                </c:pt>
                <c:pt idx="179">
                  <c:v>1.431999999631</c:v>
                </c:pt>
                <c:pt idx="180">
                  <c:v>1.440000000957</c:v>
                </c:pt>
                <c:pt idx="181">
                  <c:v>1.447999999926</c:v>
                </c:pt>
                <c:pt idx="182">
                  <c:v>1.456000000418</c:v>
                </c:pt>
                <c:pt idx="183">
                  <c:v>1.4640000004059999</c:v>
                </c:pt>
                <c:pt idx="184">
                  <c:v>1.4720000002139999</c:v>
                </c:pt>
                <c:pt idx="185">
                  <c:v>1.479999999536</c:v>
                </c:pt>
                <c:pt idx="186">
                  <c:v>1.488000000232</c:v>
                </c:pt>
                <c:pt idx="187">
                  <c:v>1.495999999705</c:v>
                </c:pt>
                <c:pt idx="188">
                  <c:v>1.504000000982</c:v>
                </c:pt>
                <c:pt idx="189">
                  <c:v>1.511999999832</c:v>
                </c:pt>
                <c:pt idx="190">
                  <c:v>1.5199999999739999</c:v>
                </c:pt>
                <c:pt idx="191">
                  <c:v>1.5280000000439999</c:v>
                </c:pt>
                <c:pt idx="192">
                  <c:v>1.53599999973</c:v>
                </c:pt>
                <c:pt idx="193">
                  <c:v>1.5439999997080001</c:v>
                </c:pt>
                <c:pt idx="194">
                  <c:v>1.5520000002100001</c:v>
                </c:pt>
                <c:pt idx="195">
                  <c:v>1.5600000001860002</c:v>
                </c:pt>
                <c:pt idx="196">
                  <c:v>1.5679999997560001</c:v>
                </c:pt>
                <c:pt idx="197">
                  <c:v>1.5759999999760002</c:v>
                </c:pt>
                <c:pt idx="198">
                  <c:v>1.584000000059</c:v>
                </c:pt>
                <c:pt idx="199">
                  <c:v>1.5919999995090002</c:v>
                </c:pt>
                <c:pt idx="200">
                  <c:v>1.5999999995330001</c:v>
                </c:pt>
                <c:pt idx="201">
                  <c:v>1.607999999839</c:v>
                </c:pt>
                <c:pt idx="202">
                  <c:v>1.6159999991780001</c:v>
                </c:pt>
                <c:pt idx="203">
                  <c:v>1.624000000124</c:v>
                </c:pt>
                <c:pt idx="204">
                  <c:v>1.6320000005649999</c:v>
                </c:pt>
                <c:pt idx="205">
                  <c:v>1.6399999995729999</c:v>
                </c:pt>
                <c:pt idx="206">
                  <c:v>1.6480000001039998</c:v>
                </c:pt>
                <c:pt idx="207">
                  <c:v>1.6560000005939999</c:v>
                </c:pt>
                <c:pt idx="208">
                  <c:v>1.6640000007039999</c:v>
                </c:pt>
                <c:pt idx="209">
                  <c:v>1.6720000008239999</c:v>
                </c:pt>
                <c:pt idx="210">
                  <c:v>1.679999999116</c:v>
                </c:pt>
                <c:pt idx="211">
                  <c:v>1.687999999029</c:v>
                </c:pt>
                <c:pt idx="212">
                  <c:v>1.696000000947</c:v>
                </c:pt>
                <c:pt idx="213">
                  <c:v>1.7039999994899999</c:v>
                </c:pt>
                <c:pt idx="214">
                  <c:v>1.7119999990079999</c:v>
                </c:pt>
                <c:pt idx="215">
                  <c:v>1.719999999536</c:v>
                </c:pt>
                <c:pt idx="216">
                  <c:v>1.72799999989</c:v>
                </c:pt>
                <c:pt idx="217">
                  <c:v>1.7359999994349999</c:v>
                </c:pt>
                <c:pt idx="218">
                  <c:v>1.7440000002630001</c:v>
                </c:pt>
                <c:pt idx="219">
                  <c:v>1.7520000001930001</c:v>
                </c:pt>
                <c:pt idx="220">
                  <c:v>1.7600000003309999</c:v>
                </c:pt>
                <c:pt idx="221">
                  <c:v>1.767999999238</c:v>
                </c:pt>
                <c:pt idx="222">
                  <c:v>1.776000000244</c:v>
                </c:pt>
                <c:pt idx="223">
                  <c:v>1.784000000801</c:v>
                </c:pt>
                <c:pt idx="224">
                  <c:v>1.792000000627</c:v>
                </c:pt>
                <c:pt idx="225">
                  <c:v>1.7999999992719999</c:v>
                </c:pt>
                <c:pt idx="226">
                  <c:v>1.808000000924</c:v>
                </c:pt>
                <c:pt idx="227">
                  <c:v>1.815999999637</c:v>
                </c:pt>
                <c:pt idx="228">
                  <c:v>1.823999999982</c:v>
                </c:pt>
                <c:pt idx="229">
                  <c:v>1.8320000008290001</c:v>
                </c:pt>
                <c:pt idx="230">
                  <c:v>1.8400000008540001</c:v>
                </c:pt>
                <c:pt idx="231">
                  <c:v>1.848000000239</c:v>
                </c:pt>
                <c:pt idx="232">
                  <c:v>1.8560000008600002</c:v>
                </c:pt>
                <c:pt idx="233">
                  <c:v>1.8639999993360001</c:v>
                </c:pt>
                <c:pt idx="234">
                  <c:v>1.872000000998</c:v>
                </c:pt>
                <c:pt idx="235">
                  <c:v>1.8799999995599999</c:v>
                </c:pt>
                <c:pt idx="236">
                  <c:v>1.8880000005849999</c:v>
                </c:pt>
                <c:pt idx="237">
                  <c:v>1.8959999998219998</c:v>
                </c:pt>
                <c:pt idx="238">
                  <c:v>1.9039999995669998</c:v>
                </c:pt>
                <c:pt idx="239">
                  <c:v>1.9120000009339999</c:v>
                </c:pt>
                <c:pt idx="240">
                  <c:v>1.9200000008209999</c:v>
                </c:pt>
                <c:pt idx="241">
                  <c:v>1.9280000005709999</c:v>
                </c:pt>
                <c:pt idx="242">
                  <c:v>1.9360000007059999</c:v>
                </c:pt>
                <c:pt idx="243">
                  <c:v>1.944000000445</c:v>
                </c:pt>
                <c:pt idx="244">
                  <c:v>1.9520000003019999</c:v>
                </c:pt>
                <c:pt idx="245">
                  <c:v>1.959999999716</c:v>
                </c:pt>
                <c:pt idx="246">
                  <c:v>1.967999999845</c:v>
                </c:pt>
                <c:pt idx="247">
                  <c:v>1.9759999998339999</c:v>
                </c:pt>
                <c:pt idx="248">
                  <c:v>1.983999999423</c:v>
                </c:pt>
                <c:pt idx="249">
                  <c:v>1.991999999453</c:v>
                </c:pt>
                <c:pt idx="250">
                  <c:v>1.999999999421</c:v>
                </c:pt>
              </c:numCache>
            </c:numRef>
          </c:xVal>
          <c:yVal>
            <c:numRef>
              <c:f>data!$L$2:$L$252</c:f>
              <c:numCache>
                <c:formatCode>0.000</c:formatCode>
                <c:ptCount val="251"/>
                <c:pt idx="0">
                  <c:v>2</c:v>
                </c:pt>
                <c:pt idx="1">
                  <c:v>2.0069192592592593</c:v>
                </c:pt>
                <c:pt idx="2">
                  <c:v>1.9922885185185186</c:v>
                </c:pt>
                <c:pt idx="3">
                  <c:v>1.9974777777777777</c:v>
                </c:pt>
                <c:pt idx="4">
                  <c:v>1.989657037037037</c:v>
                </c:pt>
                <c:pt idx="5">
                  <c:v>2.0044562962962962</c:v>
                </c:pt>
                <c:pt idx="6">
                  <c:v>2.0013655555555556</c:v>
                </c:pt>
                <c:pt idx="7">
                  <c:v>1.9909248148148149</c:v>
                </c:pt>
                <c:pt idx="8">
                  <c:v>2.0015740740740737</c:v>
                </c:pt>
                <c:pt idx="9">
                  <c:v>1.9885833333333334</c:v>
                </c:pt>
                <c:pt idx="10">
                  <c:v>1.9976925925925928</c:v>
                </c:pt>
                <c:pt idx="11">
                  <c:v>1.9905118518518521</c:v>
                </c:pt>
                <c:pt idx="12">
                  <c:v>1.9877211111111113</c:v>
                </c:pt>
                <c:pt idx="13">
                  <c:v>1.9955603703703702</c:v>
                </c:pt>
                <c:pt idx="14">
                  <c:v>1.9913896296296298</c:v>
                </c:pt>
                <c:pt idx="15">
                  <c:v>1.9857888888888886</c:v>
                </c:pt>
                <c:pt idx="16">
                  <c:v>1.9929081481481481</c:v>
                </c:pt>
                <c:pt idx="17">
                  <c:v>1.9876374074074072</c:v>
                </c:pt>
                <c:pt idx="18">
                  <c:v>1.9942866666666665</c:v>
                </c:pt>
                <c:pt idx="19">
                  <c:v>1.9786159259259264</c:v>
                </c:pt>
                <c:pt idx="20">
                  <c:v>1.9821751851851852</c:v>
                </c:pt>
                <c:pt idx="21">
                  <c:v>1.9795744444444445</c:v>
                </c:pt>
                <c:pt idx="22">
                  <c:v>1.9900137037037038</c:v>
                </c:pt>
                <c:pt idx="23">
                  <c:v>1.973732962962963</c:v>
                </c:pt>
                <c:pt idx="24">
                  <c:v>1.9851622222222223</c:v>
                </c:pt>
                <c:pt idx="25">
                  <c:v>1.9775014814814815</c:v>
                </c:pt>
                <c:pt idx="26">
                  <c:v>1.9787407407407405</c:v>
                </c:pt>
                <c:pt idx="27">
                  <c:v>1.9813100000000001</c:v>
                </c:pt>
                <c:pt idx="28">
                  <c:v>1.9830792592592592</c:v>
                </c:pt>
                <c:pt idx="29">
                  <c:v>1.9760085185185186</c:v>
                </c:pt>
                <c:pt idx="30">
                  <c:v>1.9785477777777778</c:v>
                </c:pt>
                <c:pt idx="31">
                  <c:v>1.9733970370370366</c:v>
                </c:pt>
                <c:pt idx="32">
                  <c:v>1.9854662962962963</c:v>
                </c:pt>
                <c:pt idx="33">
                  <c:v>1.9831455555555553</c:v>
                </c:pt>
                <c:pt idx="34">
                  <c:v>1.9754248148148146</c:v>
                </c:pt>
                <c:pt idx="35">
                  <c:v>1.9814640740740739</c:v>
                </c:pt>
                <c:pt idx="36">
                  <c:v>1.9720533333333332</c:v>
                </c:pt>
                <c:pt idx="37">
                  <c:v>1.9775325925925928</c:v>
                </c:pt>
                <c:pt idx="38">
                  <c:v>1.9807918518518517</c:v>
                </c:pt>
                <c:pt idx="39">
                  <c:v>1.9651211111111111</c:v>
                </c:pt>
                <c:pt idx="40">
                  <c:v>1.9613203703703703</c:v>
                </c:pt>
                <c:pt idx="41">
                  <c:v>1.9740296296296296</c:v>
                </c:pt>
                <c:pt idx="42">
                  <c:v>1.9643388888888889</c:v>
                </c:pt>
                <c:pt idx="43">
                  <c:v>1.9682181481481482</c:v>
                </c:pt>
                <c:pt idx="44">
                  <c:v>1.9705974074074071</c:v>
                </c:pt>
                <c:pt idx="45">
                  <c:v>1.9666666666666668</c:v>
                </c:pt>
                <c:pt idx="46">
                  <c:v>1.9630159259259261</c:v>
                </c:pt>
                <c:pt idx="47">
                  <c:v>1.9692651851851855</c:v>
                </c:pt>
                <c:pt idx="48">
                  <c:v>1.9700544444444446</c:v>
                </c:pt>
                <c:pt idx="49">
                  <c:v>1.9618337037037035</c:v>
                </c:pt>
                <c:pt idx="50">
                  <c:v>1.9622329629629633</c:v>
                </c:pt>
                <c:pt idx="51">
                  <c:v>1.958752222222222</c:v>
                </c:pt>
                <c:pt idx="52">
                  <c:v>1.9529014814814818</c:v>
                </c:pt>
                <c:pt idx="53">
                  <c:v>1.9613907407407407</c:v>
                </c:pt>
                <c:pt idx="54">
                  <c:v>1.9586600000000001</c:v>
                </c:pt>
                <c:pt idx="55">
                  <c:v>1.9500692592592594</c:v>
                </c:pt>
                <c:pt idx="56">
                  <c:v>1.9488285185185183</c:v>
                </c:pt>
                <c:pt idx="57">
                  <c:v>1.9481177777777776</c:v>
                </c:pt>
                <c:pt idx="58">
                  <c:v>1.9612770370370369</c:v>
                </c:pt>
                <c:pt idx="59">
                  <c:v>1.9612562962962963</c:v>
                </c:pt>
                <c:pt idx="60">
                  <c:v>1.9641155555555554</c:v>
                </c:pt>
                <c:pt idx="61">
                  <c:v>1.9448948148148149</c:v>
                </c:pt>
                <c:pt idx="62">
                  <c:v>1.9542040740740736</c:v>
                </c:pt>
                <c:pt idx="63">
                  <c:v>1.9614433333333334</c:v>
                </c:pt>
                <c:pt idx="64">
                  <c:v>1.9517225925925927</c:v>
                </c:pt>
                <c:pt idx="65">
                  <c:v>1.9549318518518519</c:v>
                </c:pt>
                <c:pt idx="66">
                  <c:v>1.9455411111111112</c:v>
                </c:pt>
                <c:pt idx="67">
                  <c:v>1.95507037037037</c:v>
                </c:pt>
                <c:pt idx="68">
                  <c:v>1.9494096296296297</c:v>
                </c:pt>
                <c:pt idx="69">
                  <c:v>1.9515288888888886</c:v>
                </c:pt>
                <c:pt idx="70">
                  <c:v>1.9501381481481483</c:v>
                </c:pt>
                <c:pt idx="71">
                  <c:v>1.9392074074074073</c:v>
                </c:pt>
                <c:pt idx="72">
                  <c:v>1.9479666666666666</c:v>
                </c:pt>
                <c:pt idx="73">
                  <c:v>1.9449259259259264</c:v>
                </c:pt>
                <c:pt idx="74">
                  <c:v>1.9366451851851851</c:v>
                </c:pt>
                <c:pt idx="75">
                  <c:v>1.9513444444444443</c:v>
                </c:pt>
                <c:pt idx="76">
                  <c:v>1.9419237037037038</c:v>
                </c:pt>
                <c:pt idx="77">
                  <c:v>1.952512962962963</c:v>
                </c:pt>
                <c:pt idx="78">
                  <c:v>1.9501422222222222</c:v>
                </c:pt>
                <c:pt idx="79">
                  <c:v>1.9409514814814817</c:v>
                </c:pt>
                <c:pt idx="80">
                  <c:v>1.941870740740741</c:v>
                </c:pt>
                <c:pt idx="81">
                  <c:v>1.9477400000000002</c:v>
                </c:pt>
                <c:pt idx="82">
                  <c:v>1.9439692592592592</c:v>
                </c:pt>
                <c:pt idx="83">
                  <c:v>1.9368685185185186</c:v>
                </c:pt>
                <c:pt idx="84">
                  <c:v>1.9342377777777777</c:v>
                </c:pt>
                <c:pt idx="85">
                  <c:v>1.9433470370370367</c:v>
                </c:pt>
                <c:pt idx="86">
                  <c:v>1.9284662962962964</c:v>
                </c:pt>
                <c:pt idx="87">
                  <c:v>1.9260055555555553</c:v>
                </c:pt>
                <c:pt idx="88">
                  <c:v>1.926204814814815</c:v>
                </c:pt>
                <c:pt idx="89">
                  <c:v>1.9243740740740738</c:v>
                </c:pt>
                <c:pt idx="90">
                  <c:v>1.9416033333333331</c:v>
                </c:pt>
                <c:pt idx="91">
                  <c:v>1.9259025925925928</c:v>
                </c:pt>
                <c:pt idx="92">
                  <c:v>1.9265718518518518</c:v>
                </c:pt>
                <c:pt idx="93">
                  <c:v>1.9330611111111113</c:v>
                </c:pt>
                <c:pt idx="94">
                  <c:v>1.9274803703703702</c:v>
                </c:pt>
                <c:pt idx="95">
                  <c:v>1.9348996296296297</c:v>
                </c:pt>
                <c:pt idx="96">
                  <c:v>1.9211188888888888</c:v>
                </c:pt>
                <c:pt idx="97">
                  <c:v>1.9219481481481482</c:v>
                </c:pt>
                <c:pt idx="98">
                  <c:v>1.9222274074074075</c:v>
                </c:pt>
                <c:pt idx="99">
                  <c:v>1.9285766666666668</c:v>
                </c:pt>
                <c:pt idx="100">
                  <c:v>1.925945925925926</c:v>
                </c:pt>
                <c:pt idx="101">
                  <c:v>1.9261551851851852</c:v>
                </c:pt>
                <c:pt idx="102">
                  <c:v>1.9268444444444446</c:v>
                </c:pt>
                <c:pt idx="103">
                  <c:v>1.9197637037037034</c:v>
                </c:pt>
                <c:pt idx="104">
                  <c:v>1.9262429629629632</c:v>
                </c:pt>
                <c:pt idx="105">
                  <c:v>1.931462222222222</c:v>
                </c:pt>
                <c:pt idx="106">
                  <c:v>1.9249314814814817</c:v>
                </c:pt>
                <c:pt idx="107">
                  <c:v>1.9139607407407406</c:v>
                </c:pt>
                <c:pt idx="108">
                  <c:v>1.9142399999999999</c:v>
                </c:pt>
                <c:pt idx="109">
                  <c:v>1.9101192592592595</c:v>
                </c:pt>
                <c:pt idx="110">
                  <c:v>1.9196885185185182</c:v>
                </c:pt>
                <c:pt idx="111">
                  <c:v>1.9220977777777781</c:v>
                </c:pt>
                <c:pt idx="112">
                  <c:v>1.9074670370370368</c:v>
                </c:pt>
                <c:pt idx="113">
                  <c:v>1.9074562962962962</c:v>
                </c:pt>
                <c:pt idx="114">
                  <c:v>1.9144855555555556</c:v>
                </c:pt>
                <c:pt idx="115">
                  <c:v>1.9129348148148146</c:v>
                </c:pt>
                <c:pt idx="116">
                  <c:v>1.9061540740740741</c:v>
                </c:pt>
                <c:pt idx="117">
                  <c:v>1.9129533333333333</c:v>
                </c:pt>
                <c:pt idx="118">
                  <c:v>1.9183325925925927</c:v>
                </c:pt>
                <c:pt idx="119">
                  <c:v>1.915421851851852</c:v>
                </c:pt>
                <c:pt idx="120">
                  <c:v>1.9200111111111111</c:v>
                </c:pt>
                <c:pt idx="121">
                  <c:v>1.9048703703703704</c:v>
                </c:pt>
                <c:pt idx="122">
                  <c:v>1.9045696296296297</c:v>
                </c:pt>
                <c:pt idx="123">
                  <c:v>1.9095688888888886</c:v>
                </c:pt>
                <c:pt idx="124">
                  <c:v>1.9129481481481483</c:v>
                </c:pt>
                <c:pt idx="125">
                  <c:v>1.9162174074074072</c:v>
                </c:pt>
                <c:pt idx="126">
                  <c:v>1.9159566666666668</c:v>
                </c:pt>
                <c:pt idx="127">
                  <c:v>1.9038559259259262</c:v>
                </c:pt>
                <c:pt idx="128">
                  <c:v>1.8994851851851851</c:v>
                </c:pt>
                <c:pt idx="129">
                  <c:v>1.9135944444444446</c:v>
                </c:pt>
                <c:pt idx="130">
                  <c:v>1.9123237037037037</c:v>
                </c:pt>
                <c:pt idx="131">
                  <c:v>1.9088129629629631</c:v>
                </c:pt>
                <c:pt idx="132">
                  <c:v>1.8977522222222223</c:v>
                </c:pt>
                <c:pt idx="133">
                  <c:v>1.9070814814814816</c:v>
                </c:pt>
                <c:pt idx="134">
                  <c:v>1.8943807407407407</c:v>
                </c:pt>
                <c:pt idx="135">
                  <c:v>1.9005799999999999</c:v>
                </c:pt>
                <c:pt idx="136">
                  <c:v>1.8930492592592594</c:v>
                </c:pt>
                <c:pt idx="137">
                  <c:v>1.8986985185185183</c:v>
                </c:pt>
                <c:pt idx="138">
                  <c:v>1.8976077777777778</c:v>
                </c:pt>
                <c:pt idx="139">
                  <c:v>1.894137037037037</c:v>
                </c:pt>
                <c:pt idx="140">
                  <c:v>1.8995562962962964</c:v>
                </c:pt>
                <c:pt idx="141">
                  <c:v>1.8920555555555554</c:v>
                </c:pt>
                <c:pt idx="142">
                  <c:v>1.9013148148148147</c:v>
                </c:pt>
                <c:pt idx="143">
                  <c:v>1.9037340740740738</c:v>
                </c:pt>
                <c:pt idx="144">
                  <c:v>1.8901633333333334</c:v>
                </c:pt>
                <c:pt idx="145">
                  <c:v>1.8894325925925928</c:v>
                </c:pt>
                <c:pt idx="146">
                  <c:v>1.8921618518518519</c:v>
                </c:pt>
                <c:pt idx="147">
                  <c:v>1.8829011111111111</c:v>
                </c:pt>
                <c:pt idx="148">
                  <c:v>1.8939303703703703</c:v>
                </c:pt>
                <c:pt idx="149">
                  <c:v>1.8982796296296298</c:v>
                </c:pt>
                <c:pt idx="150">
                  <c:v>1.8801488888888889</c:v>
                </c:pt>
                <c:pt idx="151">
                  <c:v>1.8843081481481481</c:v>
                </c:pt>
                <c:pt idx="152">
                  <c:v>1.8936274074074071</c:v>
                </c:pt>
                <c:pt idx="153">
                  <c:v>1.8857966666666668</c:v>
                </c:pt>
                <c:pt idx="154">
                  <c:v>1.8896259259259263</c:v>
                </c:pt>
                <c:pt idx="155">
                  <c:v>1.8754251851851853</c:v>
                </c:pt>
                <c:pt idx="156">
                  <c:v>1.8775744444444447</c:v>
                </c:pt>
                <c:pt idx="157">
                  <c:v>1.8913137037037036</c:v>
                </c:pt>
                <c:pt idx="158">
                  <c:v>1.8865229629629632</c:v>
                </c:pt>
                <c:pt idx="159">
                  <c:v>1.8731822222222223</c:v>
                </c:pt>
                <c:pt idx="160">
                  <c:v>1.8908414814814816</c:v>
                </c:pt>
                <c:pt idx="161">
                  <c:v>1.8729307407407405</c:v>
                </c:pt>
                <c:pt idx="162">
                  <c:v>1.8814199999999999</c:v>
                </c:pt>
                <c:pt idx="163">
                  <c:v>1.8701492592592595</c:v>
                </c:pt>
                <c:pt idx="164">
                  <c:v>1.8685685185185186</c:v>
                </c:pt>
                <c:pt idx="165">
                  <c:v>1.8717077777777777</c:v>
                </c:pt>
                <c:pt idx="166">
                  <c:v>1.8856170370370369</c:v>
                </c:pt>
                <c:pt idx="167">
                  <c:v>1.8707662962962963</c:v>
                </c:pt>
                <c:pt idx="168">
                  <c:v>1.8701155555555555</c:v>
                </c:pt>
                <c:pt idx="169">
                  <c:v>1.8674148148148146</c:v>
                </c:pt>
                <c:pt idx="170">
                  <c:v>1.8737840740740739</c:v>
                </c:pt>
                <c:pt idx="171">
                  <c:v>1.8654933333333332</c:v>
                </c:pt>
                <c:pt idx="172">
                  <c:v>1.8643725925925929</c:v>
                </c:pt>
                <c:pt idx="173">
                  <c:v>1.8793318518518518</c:v>
                </c:pt>
                <c:pt idx="174">
                  <c:v>1.8802611111111112</c:v>
                </c:pt>
                <c:pt idx="175">
                  <c:v>1.8727803703703703</c:v>
                </c:pt>
                <c:pt idx="176">
                  <c:v>1.8740896296296297</c:v>
                </c:pt>
                <c:pt idx="177">
                  <c:v>1.8743188888888889</c:v>
                </c:pt>
                <c:pt idx="178">
                  <c:v>1.8659381481481481</c:v>
                </c:pt>
                <c:pt idx="179">
                  <c:v>1.8671974074074071</c:v>
                </c:pt>
                <c:pt idx="180">
                  <c:v>1.8627466666666668</c:v>
                </c:pt>
                <c:pt idx="181">
                  <c:v>1.8686959259259261</c:v>
                </c:pt>
                <c:pt idx="182">
                  <c:v>1.8644951851851852</c:v>
                </c:pt>
                <c:pt idx="183">
                  <c:v>1.8696244444444445</c:v>
                </c:pt>
                <c:pt idx="184">
                  <c:v>1.8729937037037037</c:v>
                </c:pt>
                <c:pt idx="185">
                  <c:v>1.8629729629629632</c:v>
                </c:pt>
                <c:pt idx="186">
                  <c:v>1.8677822222222222</c:v>
                </c:pt>
                <c:pt idx="187">
                  <c:v>1.8643914814814817</c:v>
                </c:pt>
                <c:pt idx="188">
                  <c:v>1.8540407407407407</c:v>
                </c:pt>
                <c:pt idx="189">
                  <c:v>1.8673599999999999</c:v>
                </c:pt>
                <c:pt idx="190">
                  <c:v>1.8688492592592594</c:v>
                </c:pt>
                <c:pt idx="191">
                  <c:v>1.8603285185185185</c:v>
                </c:pt>
                <c:pt idx="192">
                  <c:v>1.8616577777777779</c:v>
                </c:pt>
                <c:pt idx="193">
                  <c:v>1.8638670370370367</c:v>
                </c:pt>
                <c:pt idx="194">
                  <c:v>1.8642462962962962</c:v>
                </c:pt>
                <c:pt idx="195">
                  <c:v>1.8565955555555553</c:v>
                </c:pt>
                <c:pt idx="196">
                  <c:v>1.846354814814815</c:v>
                </c:pt>
                <c:pt idx="197">
                  <c:v>1.8600240740740737</c:v>
                </c:pt>
                <c:pt idx="198">
                  <c:v>1.8438433333333333</c:v>
                </c:pt>
                <c:pt idx="199">
                  <c:v>1.8583125925925927</c:v>
                </c:pt>
                <c:pt idx="200">
                  <c:v>1.8478018518518518</c:v>
                </c:pt>
                <c:pt idx="201">
                  <c:v>1.8589411111111112</c:v>
                </c:pt>
                <c:pt idx="202">
                  <c:v>1.8524603703703701</c:v>
                </c:pt>
                <c:pt idx="203">
                  <c:v>1.8514696296296298</c:v>
                </c:pt>
                <c:pt idx="204">
                  <c:v>1.8484388888888887</c:v>
                </c:pt>
                <c:pt idx="205">
                  <c:v>1.8427481481481482</c:v>
                </c:pt>
                <c:pt idx="206">
                  <c:v>1.8428374074074072</c:v>
                </c:pt>
                <c:pt idx="207">
                  <c:v>1.8490866666666668</c:v>
                </c:pt>
                <c:pt idx="208">
                  <c:v>1.8468459259259262</c:v>
                </c:pt>
                <c:pt idx="209">
                  <c:v>1.8415251851851853</c:v>
                </c:pt>
                <c:pt idx="210">
                  <c:v>1.8444844444444446</c:v>
                </c:pt>
                <c:pt idx="211">
                  <c:v>1.8408737037037035</c:v>
                </c:pt>
                <c:pt idx="212">
                  <c:v>1.8489929629629631</c:v>
                </c:pt>
                <c:pt idx="213">
                  <c:v>1.8482722222222221</c:v>
                </c:pt>
                <c:pt idx="214">
                  <c:v>1.8497214814814815</c:v>
                </c:pt>
                <c:pt idx="215">
                  <c:v>1.8507107407407406</c:v>
                </c:pt>
                <c:pt idx="216">
                  <c:v>1.84981</c:v>
                </c:pt>
                <c:pt idx="217">
                  <c:v>1.8459592592592593</c:v>
                </c:pt>
                <c:pt idx="218">
                  <c:v>1.8349285185185185</c:v>
                </c:pt>
                <c:pt idx="219">
                  <c:v>1.8444977777777778</c:v>
                </c:pt>
                <c:pt idx="220">
                  <c:v>1.8355470370370368</c:v>
                </c:pt>
                <c:pt idx="221">
                  <c:v>1.8292362962962962</c:v>
                </c:pt>
                <c:pt idx="222">
                  <c:v>1.8409655555555553</c:v>
                </c:pt>
                <c:pt idx="223">
                  <c:v>1.8429148148148149</c:v>
                </c:pt>
                <c:pt idx="224">
                  <c:v>1.843844074074074</c:v>
                </c:pt>
                <c:pt idx="225">
                  <c:v>1.8389933333333333</c:v>
                </c:pt>
                <c:pt idx="226">
                  <c:v>1.8385925925925928</c:v>
                </c:pt>
                <c:pt idx="227">
                  <c:v>1.8282118518518518</c:v>
                </c:pt>
                <c:pt idx="228">
                  <c:v>1.8215511111111111</c:v>
                </c:pt>
                <c:pt idx="229">
                  <c:v>1.8384003703703702</c:v>
                </c:pt>
                <c:pt idx="230">
                  <c:v>1.8237696296296297</c:v>
                </c:pt>
                <c:pt idx="231">
                  <c:v>1.8289988888888888</c:v>
                </c:pt>
                <c:pt idx="232">
                  <c:v>1.8296481481481484</c:v>
                </c:pt>
                <c:pt idx="233">
                  <c:v>1.8334974074074073</c:v>
                </c:pt>
                <c:pt idx="234">
                  <c:v>1.8298666666666668</c:v>
                </c:pt>
                <c:pt idx="235">
                  <c:v>1.8346359259259262</c:v>
                </c:pt>
                <c:pt idx="236">
                  <c:v>1.8239751851851853</c:v>
                </c:pt>
                <c:pt idx="237">
                  <c:v>1.8324944444444446</c:v>
                </c:pt>
                <c:pt idx="238">
                  <c:v>1.8200937037037037</c:v>
                </c:pt>
                <c:pt idx="239">
                  <c:v>1.8305529629629631</c:v>
                </c:pt>
                <c:pt idx="240">
                  <c:v>1.8309722222222222</c:v>
                </c:pt>
                <c:pt idx="241">
                  <c:v>1.8219114814814814</c:v>
                </c:pt>
                <c:pt idx="242">
                  <c:v>1.8237507407407405</c:v>
                </c:pt>
                <c:pt idx="243">
                  <c:v>1.8126199999999999</c:v>
                </c:pt>
                <c:pt idx="244">
                  <c:v>1.8283592592592595</c:v>
                </c:pt>
                <c:pt idx="245">
                  <c:v>1.8162485185185184</c:v>
                </c:pt>
                <c:pt idx="246">
                  <c:v>1.8196077777777779</c:v>
                </c:pt>
                <c:pt idx="247">
                  <c:v>1.8263470370370367</c:v>
                </c:pt>
                <c:pt idx="248">
                  <c:v>1.8207862962962964</c:v>
                </c:pt>
                <c:pt idx="249">
                  <c:v>1.8134255555555554</c:v>
                </c:pt>
                <c:pt idx="250">
                  <c:v>1.8221648148148148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67376"/>
        <c:axId val="316178800"/>
      </c:scatterChart>
      <c:valAx>
        <c:axId val="31616737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 (s)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6178800"/>
        <c:crosses val="autoZero"/>
        <c:crossBetween val="midCat"/>
      </c:valAx>
      <c:valAx>
        <c:axId val="316178800"/>
        <c:scaling>
          <c:orientation val="minMax"/>
          <c:min val="1.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</a:t>
                </a:r>
                <a:r>
                  <a:rPr lang="en-US" sz="1400">
                    <a:latin typeface="Symbol" panose="05050102010706020507" pitchFamily="18" charset="2"/>
                  </a:rPr>
                  <a:t>m</a:t>
                </a:r>
                <a:r>
                  <a:rPr lang="en-US" sz="1400"/>
                  <a:t>s)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.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616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</a:t>
            </a:r>
            <a:r>
              <a:rPr lang="cs-CZ" sz="1600"/>
              <a:t>ěření</a:t>
            </a:r>
            <a:r>
              <a:rPr lang="cs-CZ" sz="1600" baseline="0"/>
              <a:t> rychlosti </a:t>
            </a:r>
            <a:r>
              <a:rPr lang="en-US" sz="1600" baseline="0"/>
              <a:t>laserem</a:t>
            </a:r>
            <a:endParaRPr lang="cs-CZ" sz="16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data!$X$3:$X$252</c:f>
                <c:numCache>
                  <c:formatCode>General</c:formatCode>
                  <c:ptCount val="250"/>
                  <c:pt idx="0">
                    <c:v>374.99997229687699</c:v>
                  </c:pt>
                  <c:pt idx="1">
                    <c:v>187.49998871484445</c:v>
                  </c:pt>
                  <c:pt idx="2">
                    <c:v>124.99999730729174</c:v>
                  </c:pt>
                  <c:pt idx="3">
                    <c:v>93.750000802734391</c:v>
                  </c:pt>
                  <c:pt idx="4">
                    <c:v>74.999998783125022</c:v>
                  </c:pt>
                  <c:pt idx="5">
                    <c:v>62.500000251302083</c:v>
                  </c:pt>
                  <c:pt idx="6">
                    <c:v>53.571427769770416</c:v>
                  </c:pt>
                  <c:pt idx="7">
                    <c:v>46.875000536865237</c:v>
                  </c:pt>
                  <c:pt idx="8">
                    <c:v>41.666666600694448</c:v>
                  </c:pt>
                  <c:pt idx="9">
                    <c:v>37.500000419062502</c:v>
                  </c:pt>
                  <c:pt idx="10">
                    <c:v>34.090909185821289</c:v>
                  </c:pt>
                  <c:pt idx="11">
                    <c:v>31.250000208658857</c:v>
                  </c:pt>
                  <c:pt idx="12">
                    <c:v>28.846153574889058</c:v>
                  </c:pt>
                  <c:pt idx="13">
                    <c:v>26.785714495216837</c:v>
                  </c:pt>
                  <c:pt idx="14">
                    <c:v>25.000000025208333</c:v>
                  </c:pt>
                  <c:pt idx="15">
                    <c:v>23.437500091735838</c:v>
                  </c:pt>
                  <c:pt idx="16">
                    <c:v>22.058823463073097</c:v>
                  </c:pt>
                  <c:pt idx="17">
                    <c:v>20.833333444444445</c:v>
                  </c:pt>
                  <c:pt idx="18">
                    <c:v>19.736842023329295</c:v>
                  </c:pt>
                  <c:pt idx="19">
                    <c:v>18.749999994492189</c:v>
                  </c:pt>
                  <c:pt idx="20">
                    <c:v>17.857142845131801</c:v>
                  </c:pt>
                  <c:pt idx="21">
                    <c:v>17.045454560272471</c:v>
                  </c:pt>
                  <c:pt idx="22">
                    <c:v>16.304347833973299</c:v>
                  </c:pt>
                  <c:pt idx="23">
                    <c:v>15.624999959391275</c:v>
                  </c:pt>
                  <c:pt idx="24">
                    <c:v>15.000000070199999</c:v>
                  </c:pt>
                  <c:pt idx="25">
                    <c:v>14.423076929456361</c:v>
                  </c:pt>
                  <c:pt idx="26">
                    <c:v>13.888888886702675</c:v>
                  </c:pt>
                  <c:pt idx="27">
                    <c:v>13.392857163663901</c:v>
                  </c:pt>
                  <c:pt idx="28">
                    <c:v>12.931034516479636</c:v>
                  </c:pt>
                  <c:pt idx="29">
                    <c:v>12.499999968177084</c:v>
                  </c:pt>
                  <c:pt idx="30">
                    <c:v>12.096774227985172</c:v>
                  </c:pt>
                  <c:pt idx="31">
                    <c:v>11.71874997880554</c:v>
                  </c:pt>
                  <c:pt idx="32">
                    <c:v>11.363636361828512</c:v>
                  </c:pt>
                  <c:pt idx="33">
                    <c:v>11.02941175720426</c:v>
                  </c:pt>
                  <c:pt idx="34">
                    <c:v>10.714285733877549</c:v>
                  </c:pt>
                  <c:pt idx="35">
                    <c:v>10.416666664243346</c:v>
                  </c:pt>
                  <c:pt idx="36">
                    <c:v>10.13513512811587</c:v>
                  </c:pt>
                  <c:pt idx="37">
                    <c:v>9.8684210266945129</c:v>
                  </c:pt>
                  <c:pt idx="38">
                    <c:v>9.615384637543146</c:v>
                  </c:pt>
                  <c:pt idx="39">
                    <c:v>9.374999986464843</c:v>
                  </c:pt>
                  <c:pt idx="40">
                    <c:v>9.1463414827390679</c:v>
                  </c:pt>
                  <c:pt idx="41">
                    <c:v>8.9285714045227458</c:v>
                  </c:pt>
                  <c:pt idx="42">
                    <c:v>8.7209302418114518</c:v>
                  </c:pt>
                  <c:pt idx="43">
                    <c:v>8.5227272796277767</c:v>
                  </c:pt>
                  <c:pt idx="44">
                    <c:v>8.3333333315277773</c:v>
                  </c:pt>
                  <c:pt idx="45">
                    <c:v>8.1521739314301751</c:v>
                  </c:pt>
                  <c:pt idx="46">
                    <c:v>7.9787233957248755</c:v>
                  </c:pt>
                  <c:pt idx="47">
                    <c:v>7.8125000122884121</c:v>
                  </c:pt>
                  <c:pt idx="48">
                    <c:v>7.6530612095155659</c:v>
                  </c:pt>
                  <c:pt idx="49">
                    <c:v>7.5000000144187489</c:v>
                  </c:pt>
                  <c:pt idx="50">
                    <c:v>7.3529411688112756</c:v>
                  </c:pt>
                  <c:pt idx="51">
                    <c:v>7.211538454153569</c:v>
                  </c:pt>
                  <c:pt idx="52">
                    <c:v>7.0754717075249207</c:v>
                  </c:pt>
                  <c:pt idx="53">
                    <c:v>6.9444444415509254</c:v>
                  </c:pt>
                  <c:pt idx="54">
                    <c:v>6.8181818306095048</c:v>
                  </c:pt>
                  <c:pt idx="55">
                    <c:v>6.6964285573182396</c:v>
                  </c:pt>
                  <c:pt idx="56">
                    <c:v>6.5789473821704751</c:v>
                  </c:pt>
                  <c:pt idx="57">
                    <c:v>6.4655172488202286</c:v>
                  </c:pt>
                  <c:pt idx="58">
                    <c:v>6.3559322115367358</c:v>
                  </c:pt>
                  <c:pt idx="59">
                    <c:v>6.2499999988411465</c:v>
                  </c:pt>
                  <c:pt idx="60">
                    <c:v>6.147540973125504</c:v>
                  </c:pt>
                  <c:pt idx="61">
                    <c:v>6.0483871051273086</c:v>
                  </c:pt>
                  <c:pt idx="62">
                    <c:v>5.9523809486252839</c:v>
                  </c:pt>
                  <c:pt idx="63">
                    <c:v>5.8593750091323855</c:v>
                  </c:pt>
                  <c:pt idx="64">
                    <c:v>5.7692307592344667</c:v>
                  </c:pt>
                  <c:pt idx="65">
                    <c:v>5.6818181898136189</c:v>
                  </c:pt>
                  <c:pt idx="66">
                    <c:v>5.5970149337790982</c:v>
                  </c:pt>
                  <c:pt idx="67">
                    <c:v>5.5147058849278219</c:v>
                  </c:pt>
                  <c:pt idx="68">
                    <c:v>5.4347825992044738</c:v>
                  </c:pt>
                  <c:pt idx="69">
                    <c:v>5.3571428628730855</c:v>
                  </c:pt>
                  <c:pt idx="70">
                    <c:v>5.2816901401197676</c:v>
                  </c:pt>
                  <c:pt idx="71">
                    <c:v>5.2083333415617767</c:v>
                  </c:pt>
                  <c:pt idx="72">
                    <c:v>5.1369863091017312</c:v>
                  </c:pt>
                  <c:pt idx="73">
                    <c:v>5.0675675754171614</c:v>
                  </c:pt>
                  <c:pt idx="74">
                    <c:v>4.9999999987833332</c:v>
                  </c:pt>
                  <c:pt idx="75">
                    <c:v>4.9342105265511389</c:v>
                  </c:pt>
                  <c:pt idx="76">
                    <c:v>4.8701298693313584</c:v>
                  </c:pt>
                  <c:pt idx="77">
                    <c:v>4.8076923057199208</c:v>
                  </c:pt>
                  <c:pt idx="78">
                    <c:v>4.7468354429628663</c:v>
                  </c:pt>
                  <c:pt idx="79">
                    <c:v>4.6875000003588871</c:v>
                  </c:pt>
                  <c:pt idx="80">
                    <c:v>4.629629626393176</c:v>
                  </c:pt>
                  <c:pt idx="81">
                    <c:v>4.5731707309613885</c:v>
                  </c:pt>
                  <c:pt idx="82">
                    <c:v>4.518072294586478</c:v>
                  </c:pt>
                  <c:pt idx="83">
                    <c:v>4.4642857110902954</c:v>
                  </c:pt>
                  <c:pt idx="84">
                    <c:v>4.4117647031898786</c:v>
                  </c:pt>
                  <c:pt idx="85">
                    <c:v>4.3604651103911749</c:v>
                  </c:pt>
                  <c:pt idx="86">
                    <c:v>4.3103448332714036</c:v>
                  </c:pt>
                  <c:pt idx="87">
                    <c:v>4.2613636330344464</c:v>
                  </c:pt>
                  <c:pt idx="88">
                    <c:v>4.2134831498074741</c:v>
                  </c:pt>
                  <c:pt idx="89">
                    <c:v>4.1666666674710653</c:v>
                  </c:pt>
                  <c:pt idx="90">
                    <c:v>4.1208791208281763</c:v>
                  </c:pt>
                  <c:pt idx="91">
                    <c:v>4.0760869558073161</c:v>
                  </c:pt>
                  <c:pt idx="92">
                    <c:v>4.0322580622561137</c:v>
                  </c:pt>
                  <c:pt idx="93">
                    <c:v>3.989361700955254</c:v>
                  </c:pt>
                  <c:pt idx="94">
                    <c:v>3.9473684202216064</c:v>
                  </c:pt>
                  <c:pt idx="95">
                    <c:v>3.9062499978892005</c:v>
                  </c:pt>
                  <c:pt idx="96">
                    <c:v>3.8659793840936869</c:v>
                  </c:pt>
                  <c:pt idx="97">
                    <c:v>3.8265306085013404</c:v>
                  </c:pt>
                  <c:pt idx="98">
                    <c:v>3.7878787923553721</c:v>
                  </c:pt>
                  <c:pt idx="99">
                    <c:v>3.7500000022640623</c:v>
                  </c:pt>
                  <c:pt idx="100">
                    <c:v>3.7128712894722331</c:v>
                  </c:pt>
                  <c:pt idx="101">
                    <c:v>3.6764705860005766</c:v>
                  </c:pt>
                  <c:pt idx="102">
                    <c:v>3.6407766978494087</c:v>
                  </c:pt>
                  <c:pt idx="103">
                    <c:v>3.6057692278872158</c:v>
                  </c:pt>
                  <c:pt idx="104">
                    <c:v>3.571428569685374</c:v>
                  </c:pt>
                  <c:pt idx="105">
                    <c:v>3.5377358483223569</c:v>
                  </c:pt>
                  <c:pt idx="106">
                    <c:v>3.5046728988503362</c:v>
                  </c:pt>
                  <c:pt idx="107">
                    <c:v>3.4722222201284398</c:v>
                  </c:pt>
                  <c:pt idx="108">
                    <c:v>3.4403669721811609</c:v>
                  </c:pt>
                  <c:pt idx="109">
                    <c:v>3.4090909073669935</c:v>
                  </c:pt>
                  <c:pt idx="110">
                    <c:v>3.3783783807675918</c:v>
                  </c:pt>
                  <c:pt idx="111">
                    <c:v>3.3482142846231264</c:v>
                  </c:pt>
                  <c:pt idx="112">
                    <c:v>3.3185840727531031</c:v>
                  </c:pt>
                  <c:pt idx="113">
                    <c:v>3.2894736837921283</c:v>
                  </c:pt>
                  <c:pt idx="114">
                    <c:v>3.2608695665642724</c:v>
                  </c:pt>
                  <c:pt idx="115">
                    <c:v>3.2327586235148353</c:v>
                  </c:pt>
                  <c:pt idx="116">
                    <c:v>3.2051282025702661</c:v>
                  </c:pt>
                  <c:pt idx="117">
                    <c:v>3.1779661018026428</c:v>
                  </c:pt>
                  <c:pt idx="118">
                    <c:v>3.151260504724684</c:v>
                  </c:pt>
                  <c:pt idx="119">
                    <c:v>3.1249999996516928</c:v>
                  </c:pt>
                  <c:pt idx="120">
                    <c:v>3.0991735563827607</c:v>
                  </c:pt>
                  <c:pt idx="121">
                    <c:v>3.0737704914442521</c:v>
                  </c:pt>
                  <c:pt idx="122">
                    <c:v>3.0487804906119873</c:v>
                  </c:pt>
                  <c:pt idx="123">
                    <c:v>3.0241935481462585</c:v>
                  </c:pt>
                  <c:pt idx="124">
                    <c:v>2.9999999977530001</c:v>
                  </c:pt>
                  <c:pt idx="125">
                    <c:v>2.9761904774600811</c:v>
                  </c:pt>
                  <c:pt idx="126">
                    <c:v>2.9527559072613769</c:v>
                  </c:pt>
                  <c:pt idx="127">
                    <c:v>2.9296875013504029</c:v>
                  </c:pt>
                  <c:pt idx="128">
                    <c:v>2.9069767447381469</c:v>
                  </c:pt>
                  <c:pt idx="129">
                    <c:v>2.8846153849953771</c:v>
                  </c:pt>
                  <c:pt idx="130">
                    <c:v>2.8625954193338088</c:v>
                  </c:pt>
                  <c:pt idx="131">
                    <c:v>2.8409090887622672</c:v>
                  </c:pt>
                  <c:pt idx="132">
                    <c:v>2.8195488727872897</c:v>
                  </c:pt>
                  <c:pt idx="133">
                    <c:v>2.7985074624829442</c:v>
                  </c:pt>
                  <c:pt idx="134">
                    <c:v>2.7777777776054524</c:v>
                  </c:pt>
                  <c:pt idx="135">
                    <c:v>2.7573529426083678</c:v>
                  </c:pt>
                  <c:pt idx="136">
                    <c:v>2.7372262787533632</c:v>
                  </c:pt>
                  <c:pt idx="137">
                    <c:v>2.7173913062775674</c:v>
                  </c:pt>
                  <c:pt idx="138">
                    <c:v>2.6978417254153513</c:v>
                  </c:pt>
                  <c:pt idx="139">
                    <c:v>2.6785714276052293</c:v>
                  </c:pt>
                  <c:pt idx="140">
                    <c:v>2.6595744675286705</c:v>
                  </c:pt>
                  <c:pt idx="141">
                    <c:v>2.6408450699041301</c:v>
                  </c:pt>
                  <c:pt idx="142">
                    <c:v>2.6223776213644312</c:v>
                  </c:pt>
                  <c:pt idx="143">
                    <c:v>2.6041666665378149</c:v>
                  </c:pt>
                  <c:pt idx="144">
                    <c:v>2.5862068967724436</c:v>
                  </c:pt>
                  <c:pt idx="145">
                    <c:v>2.5684931509444198</c:v>
                  </c:pt>
                  <c:pt idx="146">
                    <c:v>2.5510204061870922</c:v>
                  </c:pt>
                  <c:pt idx="147">
                    <c:v>2.533783782653853</c:v>
                  </c:pt>
                  <c:pt idx="148">
                    <c:v>2.5167785237242977</c:v>
                  </c:pt>
                  <c:pt idx="149">
                    <c:v>2.4999999987875001</c:v>
                  </c:pt>
                  <c:pt idx="150">
                    <c:v>2.4834437085702108</c:v>
                  </c:pt>
                  <c:pt idx="151">
                    <c:v>2.4671052640140778</c:v>
                  </c:pt>
                  <c:pt idx="152">
                    <c:v>2.4509803903066127</c:v>
                  </c:pt>
                  <c:pt idx="153">
                    <c:v>2.4350649363239745</c:v>
                  </c:pt>
                  <c:pt idx="154">
                    <c:v>2.4193548403739591</c:v>
                  </c:pt>
                  <c:pt idx="155">
                    <c:v>2.4038461546859589</c:v>
                  </c:pt>
                  <c:pt idx="156">
                    <c:v>2.3885350310179927</c:v>
                  </c:pt>
                  <c:pt idx="157">
                    <c:v>2.3734177213706489</c:v>
                  </c:pt>
                  <c:pt idx="158">
                    <c:v>2.3584905662361306</c:v>
                  </c:pt>
                  <c:pt idx="159">
                    <c:v>2.3437500000274656</c:v>
                  </c:pt>
                  <c:pt idx="160">
                    <c:v>2.3291925449563093</c:v>
                  </c:pt>
                  <c:pt idx="161">
                    <c:v>2.3148148165455673</c:v>
                  </c:pt>
                  <c:pt idx="162">
                    <c:v>2.3006134951788266</c:v>
                  </c:pt>
                  <c:pt idx="163">
                    <c:v>2.2865853646127676</c:v>
                  </c:pt>
                  <c:pt idx="164">
                    <c:v>2.2727272740306472</c:v>
                  </c:pt>
                  <c:pt idx="165">
                    <c:v>2.2590361431902308</c:v>
                  </c:pt>
                  <c:pt idx="166">
                    <c:v>2.2455089811652891</c:v>
                  </c:pt>
                  <c:pt idx="167">
                    <c:v>2.2321428563489847</c:v>
                  </c:pt>
                  <c:pt idx="168">
                    <c:v>2.2189349121830251</c:v>
                  </c:pt>
                  <c:pt idx="169">
                    <c:v>2.205882353787846</c:v>
                  </c:pt>
                  <c:pt idx="170">
                    <c:v>2.1929824570348568</c:v>
                  </c:pt>
                  <c:pt idx="171">
                    <c:v>2.1802325573837424</c:v>
                  </c:pt>
                  <c:pt idx="172">
                    <c:v>2.1676300567384477</c:v>
                  </c:pt>
                  <c:pt idx="173">
                    <c:v>2.1551724132636001</c:v>
                  </c:pt>
                  <c:pt idx="174">
                    <c:v>2.1428571432352044</c:v>
                  </c:pt>
                  <c:pt idx="175">
                    <c:v>2.1306818168758679</c:v>
                  </c:pt>
                  <c:pt idx="176">
                    <c:v>2.1186440680764029</c:v>
                  </c:pt>
                  <c:pt idx="177">
                    <c:v>2.1067415737749138</c:v>
                  </c:pt>
                  <c:pt idx="178">
                    <c:v>2.0949720675789418</c:v>
                  </c:pt>
                  <c:pt idx="179">
                    <c:v>2.0833333319487846</c:v>
                  </c:pt>
                  <c:pt idx="180">
                    <c:v>2.0718232045257698</c:v>
                  </c:pt>
                  <c:pt idx="181">
                    <c:v>2.060439559848033</c:v>
                  </c:pt>
                  <c:pt idx="182">
                    <c:v>2.0491803273005691</c:v>
                  </c:pt>
                  <c:pt idx="183">
                    <c:v>2.0380434779645782</c:v>
                  </c:pt>
                  <c:pt idx="184">
                    <c:v>2.0270270276625273</c:v>
                  </c:pt>
                  <c:pt idx="185">
                    <c:v>2.0161290319437217</c:v>
                  </c:pt>
                  <c:pt idx="186">
                    <c:v>2.0053475939783274</c:v>
                  </c:pt>
                  <c:pt idx="187">
                    <c:v>1.9946808497614517</c:v>
                  </c:pt>
                  <c:pt idx="188">
                    <c:v>1.9841269843474427</c:v>
                  </c:pt>
                  <c:pt idx="189">
                    <c:v>1.9736842105600763</c:v>
                  </c:pt>
                  <c:pt idx="190">
                    <c:v>1.9633507852837779</c:v>
                  </c:pt>
                  <c:pt idx="191">
                    <c:v>1.9531250003433227</c:v>
                  </c:pt>
                  <c:pt idx="192">
                    <c:v>1.9430051817146097</c:v>
                  </c:pt>
                  <c:pt idx="193">
                    <c:v>1.9329896904600981</c:v>
                  </c:pt>
                  <c:pt idx="194">
                    <c:v>1.923076922847633</c:v>
                  </c:pt>
                  <c:pt idx="195">
                    <c:v>1.9132653064201763</c:v>
                  </c:pt>
                  <c:pt idx="196">
                    <c:v>1.9035532995213738</c:v>
                  </c:pt>
                  <c:pt idx="197">
                    <c:v>1.8939393938688496</c:v>
                  </c:pt>
                  <c:pt idx="198">
                    <c:v>1.8844221111339516</c:v>
                  </c:pt>
                  <c:pt idx="199">
                    <c:v>1.8750000005472656</c:v>
                  </c:pt>
                  <c:pt idx="200">
                    <c:v>1.8656716419778441</c:v>
                  </c:pt>
                  <c:pt idx="201">
                    <c:v>1.8564356445086572</c:v>
                  </c:pt>
                  <c:pt idx="202">
                    <c:v>1.8472906402530394</c:v>
                  </c:pt>
                  <c:pt idx="203">
                    <c:v>1.8382352934812483</c:v>
                  </c:pt>
                  <c:pt idx="204">
                    <c:v>1.8292682931592059</c:v>
                  </c:pt>
                  <c:pt idx="205">
                    <c:v>1.8203883493996844</c:v>
                  </c:pt>
                  <c:pt idx="206">
                    <c:v>1.8115942022487399</c:v>
                  </c:pt>
                  <c:pt idx="207">
                    <c:v>1.8028846146218567</c:v>
                  </c:pt>
                  <c:pt idx="208">
                    <c:v>1.79425837232149</c:v>
                  </c:pt>
                  <c:pt idx="209">
                    <c:v>1.7857142866539115</c:v>
                  </c:pt>
                  <c:pt idx="210">
                    <c:v>1.7772511858564639</c:v>
                  </c:pt>
                  <c:pt idx="211">
                    <c:v>1.7688679235406144</c:v>
                  </c:pt>
                  <c:pt idx="212">
                    <c:v>1.7605633808086194</c:v>
                  </c:pt>
                  <c:pt idx="213">
                    <c:v>1.7523364496135034</c:v>
                  </c:pt>
                  <c:pt idx="214">
                    <c:v>1.7441860469821524</c:v>
                  </c:pt>
                  <c:pt idx="215">
                    <c:v>1.7361111112216274</c:v>
                  </c:pt>
                  <c:pt idx="216">
                    <c:v>1.7281105996407733</c:v>
                  </c:pt>
                  <c:pt idx="217">
                    <c:v>1.7201834859791236</c:v>
                  </c:pt>
                  <c:pt idx="218">
                    <c:v>1.7123287669346579</c:v>
                  </c:pt>
                  <c:pt idx="219">
                    <c:v>1.7045454542248839</c:v>
                  </c:pt>
                  <c:pt idx="220">
                    <c:v>1.6968325799168475</c:v>
                  </c:pt>
                  <c:pt idx="221">
                    <c:v>1.689189188957116</c:v>
                  </c:pt>
                  <c:pt idx="222">
                    <c:v>1.6816143490207551</c:v>
                  </c:pt>
                  <c:pt idx="223">
                    <c:v>1.6741071422713922</c:v>
                  </c:pt>
                  <c:pt idx="224">
                    <c:v>1.6666666673407409</c:v>
                  </c:pt>
                  <c:pt idx="225">
                    <c:v>1.6592920345502291</c:v>
                  </c:pt>
                  <c:pt idx="226">
                    <c:v>1.65198237918484</c:v>
                  </c:pt>
                  <c:pt idx="227">
                    <c:v>1.6447368421214941</c:v>
                  </c:pt>
                  <c:pt idx="228">
                    <c:v>1.6375545844118271</c:v>
                  </c:pt>
                  <c:pt idx="229">
                    <c:v>1.6304347818519611</c:v>
                  </c:pt>
                  <c:pt idx="230">
                    <c:v>1.6233766231666737</c:v>
                  </c:pt>
                  <c:pt idx="231">
                    <c:v>1.6163793095958585</c:v>
                  </c:pt>
                  <c:pt idx="232">
                    <c:v>1.6094420606591573</c:v>
                  </c:pt>
                  <c:pt idx="233">
                    <c:v>1.6025641017097441</c:v>
                  </c:pt>
                  <c:pt idx="234">
                    <c:v>1.5957446812245362</c:v>
                  </c:pt>
                  <c:pt idx="235">
                    <c:v>1.5889830503551086</c:v>
                  </c:pt>
                  <c:pt idx="236">
                    <c:v>1.5822784811612056</c:v>
                  </c:pt>
                  <c:pt idx="237">
                    <c:v>1.5756302524591639</c:v>
                  </c:pt>
                  <c:pt idx="238">
                    <c:v>1.5690376561373007</c:v>
                  </c:pt>
                  <c:pt idx="239">
                    <c:v>1.5624999993318687</c:v>
                  </c:pt>
                  <c:pt idx="240">
                    <c:v>1.5560165970495408</c:v>
                  </c:pt>
                  <c:pt idx="241">
                    <c:v>1.5495867762944173</c:v>
                  </c:pt>
                  <c:pt idx="242">
                    <c:v>1.5432098761899546</c:v>
                  </c:pt>
                  <c:pt idx="243">
                    <c:v>1.5368852456638631</c:v>
                  </c:pt>
                  <c:pt idx="244">
                    <c:v>1.5306122451197417</c:v>
                  </c:pt>
                  <c:pt idx="245">
                    <c:v>1.5243902440225003</c:v>
                  </c:pt>
                  <c:pt idx="246">
                    <c:v>1.518218623609324</c:v>
                  </c:pt>
                  <c:pt idx="247">
                    <c:v>1.5120967746333063</c:v>
                  </c:pt>
                  <c:pt idx="248">
                    <c:v>1.5060240967990939</c:v>
                  </c:pt>
                  <c:pt idx="249">
                    <c:v>1.50000000043425</c:v>
                  </c:pt>
                </c:numCache>
              </c:numRef>
            </c:plus>
            <c:minus>
              <c:numRef>
                <c:f>data!$X$3:$X$252</c:f>
                <c:numCache>
                  <c:formatCode>General</c:formatCode>
                  <c:ptCount val="250"/>
                  <c:pt idx="0">
                    <c:v>374.99997229687699</c:v>
                  </c:pt>
                  <c:pt idx="1">
                    <c:v>187.49998871484445</c:v>
                  </c:pt>
                  <c:pt idx="2">
                    <c:v>124.99999730729174</c:v>
                  </c:pt>
                  <c:pt idx="3">
                    <c:v>93.750000802734391</c:v>
                  </c:pt>
                  <c:pt idx="4">
                    <c:v>74.999998783125022</c:v>
                  </c:pt>
                  <c:pt idx="5">
                    <c:v>62.500000251302083</c:v>
                  </c:pt>
                  <c:pt idx="6">
                    <c:v>53.571427769770416</c:v>
                  </c:pt>
                  <c:pt idx="7">
                    <c:v>46.875000536865237</c:v>
                  </c:pt>
                  <c:pt idx="8">
                    <c:v>41.666666600694448</c:v>
                  </c:pt>
                  <c:pt idx="9">
                    <c:v>37.500000419062502</c:v>
                  </c:pt>
                  <c:pt idx="10">
                    <c:v>34.090909185821289</c:v>
                  </c:pt>
                  <c:pt idx="11">
                    <c:v>31.250000208658857</c:v>
                  </c:pt>
                  <c:pt idx="12">
                    <c:v>28.846153574889058</c:v>
                  </c:pt>
                  <c:pt idx="13">
                    <c:v>26.785714495216837</c:v>
                  </c:pt>
                  <c:pt idx="14">
                    <c:v>25.000000025208333</c:v>
                  </c:pt>
                  <c:pt idx="15">
                    <c:v>23.437500091735838</c:v>
                  </c:pt>
                  <c:pt idx="16">
                    <c:v>22.058823463073097</c:v>
                  </c:pt>
                  <c:pt idx="17">
                    <c:v>20.833333444444445</c:v>
                  </c:pt>
                  <c:pt idx="18">
                    <c:v>19.736842023329295</c:v>
                  </c:pt>
                  <c:pt idx="19">
                    <c:v>18.749999994492189</c:v>
                  </c:pt>
                  <c:pt idx="20">
                    <c:v>17.857142845131801</c:v>
                  </c:pt>
                  <c:pt idx="21">
                    <c:v>17.045454560272471</c:v>
                  </c:pt>
                  <c:pt idx="22">
                    <c:v>16.304347833973299</c:v>
                  </c:pt>
                  <c:pt idx="23">
                    <c:v>15.624999959391275</c:v>
                  </c:pt>
                  <c:pt idx="24">
                    <c:v>15.000000070199999</c:v>
                  </c:pt>
                  <c:pt idx="25">
                    <c:v>14.423076929456361</c:v>
                  </c:pt>
                  <c:pt idx="26">
                    <c:v>13.888888886702675</c:v>
                  </c:pt>
                  <c:pt idx="27">
                    <c:v>13.392857163663901</c:v>
                  </c:pt>
                  <c:pt idx="28">
                    <c:v>12.931034516479636</c:v>
                  </c:pt>
                  <c:pt idx="29">
                    <c:v>12.499999968177084</c:v>
                  </c:pt>
                  <c:pt idx="30">
                    <c:v>12.096774227985172</c:v>
                  </c:pt>
                  <c:pt idx="31">
                    <c:v>11.71874997880554</c:v>
                  </c:pt>
                  <c:pt idx="32">
                    <c:v>11.363636361828512</c:v>
                  </c:pt>
                  <c:pt idx="33">
                    <c:v>11.02941175720426</c:v>
                  </c:pt>
                  <c:pt idx="34">
                    <c:v>10.714285733877549</c:v>
                  </c:pt>
                  <c:pt idx="35">
                    <c:v>10.416666664243346</c:v>
                  </c:pt>
                  <c:pt idx="36">
                    <c:v>10.13513512811587</c:v>
                  </c:pt>
                  <c:pt idx="37">
                    <c:v>9.8684210266945129</c:v>
                  </c:pt>
                  <c:pt idx="38">
                    <c:v>9.615384637543146</c:v>
                  </c:pt>
                  <c:pt idx="39">
                    <c:v>9.374999986464843</c:v>
                  </c:pt>
                  <c:pt idx="40">
                    <c:v>9.1463414827390679</c:v>
                  </c:pt>
                  <c:pt idx="41">
                    <c:v>8.9285714045227458</c:v>
                  </c:pt>
                  <c:pt idx="42">
                    <c:v>8.7209302418114518</c:v>
                  </c:pt>
                  <c:pt idx="43">
                    <c:v>8.5227272796277767</c:v>
                  </c:pt>
                  <c:pt idx="44">
                    <c:v>8.3333333315277773</c:v>
                  </c:pt>
                  <c:pt idx="45">
                    <c:v>8.1521739314301751</c:v>
                  </c:pt>
                  <c:pt idx="46">
                    <c:v>7.9787233957248755</c:v>
                  </c:pt>
                  <c:pt idx="47">
                    <c:v>7.8125000122884121</c:v>
                  </c:pt>
                  <c:pt idx="48">
                    <c:v>7.6530612095155659</c:v>
                  </c:pt>
                  <c:pt idx="49">
                    <c:v>7.5000000144187489</c:v>
                  </c:pt>
                  <c:pt idx="50">
                    <c:v>7.3529411688112756</c:v>
                  </c:pt>
                  <c:pt idx="51">
                    <c:v>7.211538454153569</c:v>
                  </c:pt>
                  <c:pt idx="52">
                    <c:v>7.0754717075249207</c:v>
                  </c:pt>
                  <c:pt idx="53">
                    <c:v>6.9444444415509254</c:v>
                  </c:pt>
                  <c:pt idx="54">
                    <c:v>6.8181818306095048</c:v>
                  </c:pt>
                  <c:pt idx="55">
                    <c:v>6.6964285573182396</c:v>
                  </c:pt>
                  <c:pt idx="56">
                    <c:v>6.5789473821704751</c:v>
                  </c:pt>
                  <c:pt idx="57">
                    <c:v>6.4655172488202286</c:v>
                  </c:pt>
                  <c:pt idx="58">
                    <c:v>6.3559322115367358</c:v>
                  </c:pt>
                  <c:pt idx="59">
                    <c:v>6.2499999988411465</c:v>
                  </c:pt>
                  <c:pt idx="60">
                    <c:v>6.147540973125504</c:v>
                  </c:pt>
                  <c:pt idx="61">
                    <c:v>6.0483871051273086</c:v>
                  </c:pt>
                  <c:pt idx="62">
                    <c:v>5.9523809486252839</c:v>
                  </c:pt>
                  <c:pt idx="63">
                    <c:v>5.8593750091323855</c:v>
                  </c:pt>
                  <c:pt idx="64">
                    <c:v>5.7692307592344667</c:v>
                  </c:pt>
                  <c:pt idx="65">
                    <c:v>5.6818181898136189</c:v>
                  </c:pt>
                  <c:pt idx="66">
                    <c:v>5.5970149337790982</c:v>
                  </c:pt>
                  <c:pt idx="67">
                    <c:v>5.5147058849278219</c:v>
                  </c:pt>
                  <c:pt idx="68">
                    <c:v>5.4347825992044738</c:v>
                  </c:pt>
                  <c:pt idx="69">
                    <c:v>5.3571428628730855</c:v>
                  </c:pt>
                  <c:pt idx="70">
                    <c:v>5.2816901401197676</c:v>
                  </c:pt>
                  <c:pt idx="71">
                    <c:v>5.2083333415617767</c:v>
                  </c:pt>
                  <c:pt idx="72">
                    <c:v>5.1369863091017312</c:v>
                  </c:pt>
                  <c:pt idx="73">
                    <c:v>5.0675675754171614</c:v>
                  </c:pt>
                  <c:pt idx="74">
                    <c:v>4.9999999987833332</c:v>
                  </c:pt>
                  <c:pt idx="75">
                    <c:v>4.9342105265511389</c:v>
                  </c:pt>
                  <c:pt idx="76">
                    <c:v>4.8701298693313584</c:v>
                  </c:pt>
                  <c:pt idx="77">
                    <c:v>4.8076923057199208</c:v>
                  </c:pt>
                  <c:pt idx="78">
                    <c:v>4.7468354429628663</c:v>
                  </c:pt>
                  <c:pt idx="79">
                    <c:v>4.6875000003588871</c:v>
                  </c:pt>
                  <c:pt idx="80">
                    <c:v>4.629629626393176</c:v>
                  </c:pt>
                  <c:pt idx="81">
                    <c:v>4.5731707309613885</c:v>
                  </c:pt>
                  <c:pt idx="82">
                    <c:v>4.518072294586478</c:v>
                  </c:pt>
                  <c:pt idx="83">
                    <c:v>4.4642857110902954</c:v>
                  </c:pt>
                  <c:pt idx="84">
                    <c:v>4.4117647031898786</c:v>
                  </c:pt>
                  <c:pt idx="85">
                    <c:v>4.3604651103911749</c:v>
                  </c:pt>
                  <c:pt idx="86">
                    <c:v>4.3103448332714036</c:v>
                  </c:pt>
                  <c:pt idx="87">
                    <c:v>4.2613636330344464</c:v>
                  </c:pt>
                  <c:pt idx="88">
                    <c:v>4.2134831498074741</c:v>
                  </c:pt>
                  <c:pt idx="89">
                    <c:v>4.1666666674710653</c:v>
                  </c:pt>
                  <c:pt idx="90">
                    <c:v>4.1208791208281763</c:v>
                  </c:pt>
                  <c:pt idx="91">
                    <c:v>4.0760869558073161</c:v>
                  </c:pt>
                  <c:pt idx="92">
                    <c:v>4.0322580622561137</c:v>
                  </c:pt>
                  <c:pt idx="93">
                    <c:v>3.989361700955254</c:v>
                  </c:pt>
                  <c:pt idx="94">
                    <c:v>3.9473684202216064</c:v>
                  </c:pt>
                  <c:pt idx="95">
                    <c:v>3.9062499978892005</c:v>
                  </c:pt>
                  <c:pt idx="96">
                    <c:v>3.8659793840936869</c:v>
                  </c:pt>
                  <c:pt idx="97">
                    <c:v>3.8265306085013404</c:v>
                  </c:pt>
                  <c:pt idx="98">
                    <c:v>3.7878787923553721</c:v>
                  </c:pt>
                  <c:pt idx="99">
                    <c:v>3.7500000022640623</c:v>
                  </c:pt>
                  <c:pt idx="100">
                    <c:v>3.7128712894722331</c:v>
                  </c:pt>
                  <c:pt idx="101">
                    <c:v>3.6764705860005766</c:v>
                  </c:pt>
                  <c:pt idx="102">
                    <c:v>3.6407766978494087</c:v>
                  </c:pt>
                  <c:pt idx="103">
                    <c:v>3.6057692278872158</c:v>
                  </c:pt>
                  <c:pt idx="104">
                    <c:v>3.571428569685374</c:v>
                  </c:pt>
                  <c:pt idx="105">
                    <c:v>3.5377358483223569</c:v>
                  </c:pt>
                  <c:pt idx="106">
                    <c:v>3.5046728988503362</c:v>
                  </c:pt>
                  <c:pt idx="107">
                    <c:v>3.4722222201284398</c:v>
                  </c:pt>
                  <c:pt idx="108">
                    <c:v>3.4403669721811609</c:v>
                  </c:pt>
                  <c:pt idx="109">
                    <c:v>3.4090909073669935</c:v>
                  </c:pt>
                  <c:pt idx="110">
                    <c:v>3.3783783807675918</c:v>
                  </c:pt>
                  <c:pt idx="111">
                    <c:v>3.3482142846231264</c:v>
                  </c:pt>
                  <c:pt idx="112">
                    <c:v>3.3185840727531031</c:v>
                  </c:pt>
                  <c:pt idx="113">
                    <c:v>3.2894736837921283</c:v>
                  </c:pt>
                  <c:pt idx="114">
                    <c:v>3.2608695665642724</c:v>
                  </c:pt>
                  <c:pt idx="115">
                    <c:v>3.2327586235148353</c:v>
                  </c:pt>
                  <c:pt idx="116">
                    <c:v>3.2051282025702661</c:v>
                  </c:pt>
                  <c:pt idx="117">
                    <c:v>3.1779661018026428</c:v>
                  </c:pt>
                  <c:pt idx="118">
                    <c:v>3.151260504724684</c:v>
                  </c:pt>
                  <c:pt idx="119">
                    <c:v>3.1249999996516928</c:v>
                  </c:pt>
                  <c:pt idx="120">
                    <c:v>3.0991735563827607</c:v>
                  </c:pt>
                  <c:pt idx="121">
                    <c:v>3.0737704914442521</c:v>
                  </c:pt>
                  <c:pt idx="122">
                    <c:v>3.0487804906119873</c:v>
                  </c:pt>
                  <c:pt idx="123">
                    <c:v>3.0241935481462585</c:v>
                  </c:pt>
                  <c:pt idx="124">
                    <c:v>2.9999999977530001</c:v>
                  </c:pt>
                  <c:pt idx="125">
                    <c:v>2.9761904774600811</c:v>
                  </c:pt>
                  <c:pt idx="126">
                    <c:v>2.9527559072613769</c:v>
                  </c:pt>
                  <c:pt idx="127">
                    <c:v>2.9296875013504029</c:v>
                  </c:pt>
                  <c:pt idx="128">
                    <c:v>2.9069767447381469</c:v>
                  </c:pt>
                  <c:pt idx="129">
                    <c:v>2.8846153849953771</c:v>
                  </c:pt>
                  <c:pt idx="130">
                    <c:v>2.8625954193338088</c:v>
                  </c:pt>
                  <c:pt idx="131">
                    <c:v>2.8409090887622672</c:v>
                  </c:pt>
                  <c:pt idx="132">
                    <c:v>2.8195488727872897</c:v>
                  </c:pt>
                  <c:pt idx="133">
                    <c:v>2.7985074624829442</c:v>
                  </c:pt>
                  <c:pt idx="134">
                    <c:v>2.7777777776054524</c:v>
                  </c:pt>
                  <c:pt idx="135">
                    <c:v>2.7573529426083678</c:v>
                  </c:pt>
                  <c:pt idx="136">
                    <c:v>2.7372262787533632</c:v>
                  </c:pt>
                  <c:pt idx="137">
                    <c:v>2.7173913062775674</c:v>
                  </c:pt>
                  <c:pt idx="138">
                    <c:v>2.6978417254153513</c:v>
                  </c:pt>
                  <c:pt idx="139">
                    <c:v>2.6785714276052293</c:v>
                  </c:pt>
                  <c:pt idx="140">
                    <c:v>2.6595744675286705</c:v>
                  </c:pt>
                  <c:pt idx="141">
                    <c:v>2.6408450699041301</c:v>
                  </c:pt>
                  <c:pt idx="142">
                    <c:v>2.6223776213644312</c:v>
                  </c:pt>
                  <c:pt idx="143">
                    <c:v>2.6041666665378149</c:v>
                  </c:pt>
                  <c:pt idx="144">
                    <c:v>2.5862068967724436</c:v>
                  </c:pt>
                  <c:pt idx="145">
                    <c:v>2.5684931509444198</c:v>
                  </c:pt>
                  <c:pt idx="146">
                    <c:v>2.5510204061870922</c:v>
                  </c:pt>
                  <c:pt idx="147">
                    <c:v>2.533783782653853</c:v>
                  </c:pt>
                  <c:pt idx="148">
                    <c:v>2.5167785237242977</c:v>
                  </c:pt>
                  <c:pt idx="149">
                    <c:v>2.4999999987875001</c:v>
                  </c:pt>
                  <c:pt idx="150">
                    <c:v>2.4834437085702108</c:v>
                  </c:pt>
                  <c:pt idx="151">
                    <c:v>2.4671052640140778</c:v>
                  </c:pt>
                  <c:pt idx="152">
                    <c:v>2.4509803903066127</c:v>
                  </c:pt>
                  <c:pt idx="153">
                    <c:v>2.4350649363239745</c:v>
                  </c:pt>
                  <c:pt idx="154">
                    <c:v>2.4193548403739591</c:v>
                  </c:pt>
                  <c:pt idx="155">
                    <c:v>2.4038461546859589</c:v>
                  </c:pt>
                  <c:pt idx="156">
                    <c:v>2.3885350310179927</c:v>
                  </c:pt>
                  <c:pt idx="157">
                    <c:v>2.3734177213706489</c:v>
                  </c:pt>
                  <c:pt idx="158">
                    <c:v>2.3584905662361306</c:v>
                  </c:pt>
                  <c:pt idx="159">
                    <c:v>2.3437500000274656</c:v>
                  </c:pt>
                  <c:pt idx="160">
                    <c:v>2.3291925449563093</c:v>
                  </c:pt>
                  <c:pt idx="161">
                    <c:v>2.3148148165455673</c:v>
                  </c:pt>
                  <c:pt idx="162">
                    <c:v>2.3006134951788266</c:v>
                  </c:pt>
                  <c:pt idx="163">
                    <c:v>2.2865853646127676</c:v>
                  </c:pt>
                  <c:pt idx="164">
                    <c:v>2.2727272740306472</c:v>
                  </c:pt>
                  <c:pt idx="165">
                    <c:v>2.2590361431902308</c:v>
                  </c:pt>
                  <c:pt idx="166">
                    <c:v>2.2455089811652891</c:v>
                  </c:pt>
                  <c:pt idx="167">
                    <c:v>2.2321428563489847</c:v>
                  </c:pt>
                  <c:pt idx="168">
                    <c:v>2.2189349121830251</c:v>
                  </c:pt>
                  <c:pt idx="169">
                    <c:v>2.205882353787846</c:v>
                  </c:pt>
                  <c:pt idx="170">
                    <c:v>2.1929824570348568</c:v>
                  </c:pt>
                  <c:pt idx="171">
                    <c:v>2.1802325573837424</c:v>
                  </c:pt>
                  <c:pt idx="172">
                    <c:v>2.1676300567384477</c:v>
                  </c:pt>
                  <c:pt idx="173">
                    <c:v>2.1551724132636001</c:v>
                  </c:pt>
                  <c:pt idx="174">
                    <c:v>2.1428571432352044</c:v>
                  </c:pt>
                  <c:pt idx="175">
                    <c:v>2.1306818168758679</c:v>
                  </c:pt>
                  <c:pt idx="176">
                    <c:v>2.1186440680764029</c:v>
                  </c:pt>
                  <c:pt idx="177">
                    <c:v>2.1067415737749138</c:v>
                  </c:pt>
                  <c:pt idx="178">
                    <c:v>2.0949720675789418</c:v>
                  </c:pt>
                  <c:pt idx="179">
                    <c:v>2.0833333319487846</c:v>
                  </c:pt>
                  <c:pt idx="180">
                    <c:v>2.0718232045257698</c:v>
                  </c:pt>
                  <c:pt idx="181">
                    <c:v>2.060439559848033</c:v>
                  </c:pt>
                  <c:pt idx="182">
                    <c:v>2.0491803273005691</c:v>
                  </c:pt>
                  <c:pt idx="183">
                    <c:v>2.0380434779645782</c:v>
                  </c:pt>
                  <c:pt idx="184">
                    <c:v>2.0270270276625273</c:v>
                  </c:pt>
                  <c:pt idx="185">
                    <c:v>2.0161290319437217</c:v>
                  </c:pt>
                  <c:pt idx="186">
                    <c:v>2.0053475939783274</c:v>
                  </c:pt>
                  <c:pt idx="187">
                    <c:v>1.9946808497614517</c:v>
                  </c:pt>
                  <c:pt idx="188">
                    <c:v>1.9841269843474427</c:v>
                  </c:pt>
                  <c:pt idx="189">
                    <c:v>1.9736842105600763</c:v>
                  </c:pt>
                  <c:pt idx="190">
                    <c:v>1.9633507852837779</c:v>
                  </c:pt>
                  <c:pt idx="191">
                    <c:v>1.9531250003433227</c:v>
                  </c:pt>
                  <c:pt idx="192">
                    <c:v>1.9430051817146097</c:v>
                  </c:pt>
                  <c:pt idx="193">
                    <c:v>1.9329896904600981</c:v>
                  </c:pt>
                  <c:pt idx="194">
                    <c:v>1.923076922847633</c:v>
                  </c:pt>
                  <c:pt idx="195">
                    <c:v>1.9132653064201763</c:v>
                  </c:pt>
                  <c:pt idx="196">
                    <c:v>1.9035532995213738</c:v>
                  </c:pt>
                  <c:pt idx="197">
                    <c:v>1.8939393938688496</c:v>
                  </c:pt>
                  <c:pt idx="198">
                    <c:v>1.8844221111339516</c:v>
                  </c:pt>
                  <c:pt idx="199">
                    <c:v>1.8750000005472656</c:v>
                  </c:pt>
                  <c:pt idx="200">
                    <c:v>1.8656716419778441</c:v>
                  </c:pt>
                  <c:pt idx="201">
                    <c:v>1.8564356445086572</c:v>
                  </c:pt>
                  <c:pt idx="202">
                    <c:v>1.8472906402530394</c:v>
                  </c:pt>
                  <c:pt idx="203">
                    <c:v>1.8382352934812483</c:v>
                  </c:pt>
                  <c:pt idx="204">
                    <c:v>1.8292682931592059</c:v>
                  </c:pt>
                  <c:pt idx="205">
                    <c:v>1.8203883493996844</c:v>
                  </c:pt>
                  <c:pt idx="206">
                    <c:v>1.8115942022487399</c:v>
                  </c:pt>
                  <c:pt idx="207">
                    <c:v>1.8028846146218567</c:v>
                  </c:pt>
                  <c:pt idx="208">
                    <c:v>1.79425837232149</c:v>
                  </c:pt>
                  <c:pt idx="209">
                    <c:v>1.7857142866539115</c:v>
                  </c:pt>
                  <c:pt idx="210">
                    <c:v>1.7772511858564639</c:v>
                  </c:pt>
                  <c:pt idx="211">
                    <c:v>1.7688679235406144</c:v>
                  </c:pt>
                  <c:pt idx="212">
                    <c:v>1.7605633808086194</c:v>
                  </c:pt>
                  <c:pt idx="213">
                    <c:v>1.7523364496135034</c:v>
                  </c:pt>
                  <c:pt idx="214">
                    <c:v>1.7441860469821524</c:v>
                  </c:pt>
                  <c:pt idx="215">
                    <c:v>1.7361111112216274</c:v>
                  </c:pt>
                  <c:pt idx="216">
                    <c:v>1.7281105996407733</c:v>
                  </c:pt>
                  <c:pt idx="217">
                    <c:v>1.7201834859791236</c:v>
                  </c:pt>
                  <c:pt idx="218">
                    <c:v>1.7123287669346579</c:v>
                  </c:pt>
                  <c:pt idx="219">
                    <c:v>1.7045454542248839</c:v>
                  </c:pt>
                  <c:pt idx="220">
                    <c:v>1.6968325799168475</c:v>
                  </c:pt>
                  <c:pt idx="221">
                    <c:v>1.689189188957116</c:v>
                  </c:pt>
                  <c:pt idx="222">
                    <c:v>1.6816143490207551</c:v>
                  </c:pt>
                  <c:pt idx="223">
                    <c:v>1.6741071422713922</c:v>
                  </c:pt>
                  <c:pt idx="224">
                    <c:v>1.6666666673407409</c:v>
                  </c:pt>
                  <c:pt idx="225">
                    <c:v>1.6592920345502291</c:v>
                  </c:pt>
                  <c:pt idx="226">
                    <c:v>1.65198237918484</c:v>
                  </c:pt>
                  <c:pt idx="227">
                    <c:v>1.6447368421214941</c:v>
                  </c:pt>
                  <c:pt idx="228">
                    <c:v>1.6375545844118271</c:v>
                  </c:pt>
                  <c:pt idx="229">
                    <c:v>1.6304347818519611</c:v>
                  </c:pt>
                  <c:pt idx="230">
                    <c:v>1.6233766231666737</c:v>
                  </c:pt>
                  <c:pt idx="231">
                    <c:v>1.6163793095958585</c:v>
                  </c:pt>
                  <c:pt idx="232">
                    <c:v>1.6094420606591573</c:v>
                  </c:pt>
                  <c:pt idx="233">
                    <c:v>1.6025641017097441</c:v>
                  </c:pt>
                  <c:pt idx="234">
                    <c:v>1.5957446812245362</c:v>
                  </c:pt>
                  <c:pt idx="235">
                    <c:v>1.5889830503551086</c:v>
                  </c:pt>
                  <c:pt idx="236">
                    <c:v>1.5822784811612056</c:v>
                  </c:pt>
                  <c:pt idx="237">
                    <c:v>1.5756302524591639</c:v>
                  </c:pt>
                  <c:pt idx="238">
                    <c:v>1.5690376561373007</c:v>
                  </c:pt>
                  <c:pt idx="239">
                    <c:v>1.5624999993318687</c:v>
                  </c:pt>
                  <c:pt idx="240">
                    <c:v>1.5560165970495408</c:v>
                  </c:pt>
                  <c:pt idx="241">
                    <c:v>1.5495867762944173</c:v>
                  </c:pt>
                  <c:pt idx="242">
                    <c:v>1.5432098761899546</c:v>
                  </c:pt>
                  <c:pt idx="243">
                    <c:v>1.5368852456638631</c:v>
                  </c:pt>
                  <c:pt idx="244">
                    <c:v>1.5306122451197417</c:v>
                  </c:pt>
                  <c:pt idx="245">
                    <c:v>1.5243902440225003</c:v>
                  </c:pt>
                  <c:pt idx="246">
                    <c:v>1.518218623609324</c:v>
                  </c:pt>
                  <c:pt idx="247">
                    <c:v>1.5120967746333063</c:v>
                  </c:pt>
                  <c:pt idx="248">
                    <c:v>1.5060240967990939</c:v>
                  </c:pt>
                  <c:pt idx="249">
                    <c:v>1.50000000043425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data!$H$2:$H$252</c:f>
                <c:numCache>
                  <c:formatCode>General</c:formatCode>
                  <c:ptCount val="251"/>
                  <c:pt idx="0">
                    <c:v>1.0000000000000001E-9</c:v>
                  </c:pt>
                  <c:pt idx="1">
                    <c:v>1.0000000000000001E-9</c:v>
                  </c:pt>
                  <c:pt idx="2">
                    <c:v>1.0000000000000001E-9</c:v>
                  </c:pt>
                  <c:pt idx="3">
                    <c:v>1.0000000000000001E-9</c:v>
                  </c:pt>
                  <c:pt idx="4">
                    <c:v>1.0000000000000001E-9</c:v>
                  </c:pt>
                  <c:pt idx="5">
                    <c:v>1.0000000000000001E-9</c:v>
                  </c:pt>
                  <c:pt idx="6">
                    <c:v>1.0000000000000001E-9</c:v>
                  </c:pt>
                  <c:pt idx="7">
                    <c:v>1.0000000000000001E-9</c:v>
                  </c:pt>
                  <c:pt idx="8">
                    <c:v>1.0000000000000001E-9</c:v>
                  </c:pt>
                  <c:pt idx="9">
                    <c:v>1.0000000000000001E-9</c:v>
                  </c:pt>
                  <c:pt idx="10">
                    <c:v>1.0000000000000001E-9</c:v>
                  </c:pt>
                  <c:pt idx="11">
                    <c:v>1.0000000000000001E-9</c:v>
                  </c:pt>
                  <c:pt idx="12">
                    <c:v>1.0000000000000001E-9</c:v>
                  </c:pt>
                  <c:pt idx="13">
                    <c:v>1.0000000000000001E-9</c:v>
                  </c:pt>
                  <c:pt idx="14">
                    <c:v>1.0000000000000001E-9</c:v>
                  </c:pt>
                  <c:pt idx="15">
                    <c:v>1.0000000000000001E-9</c:v>
                  </c:pt>
                  <c:pt idx="16">
                    <c:v>1.0000000000000001E-9</c:v>
                  </c:pt>
                  <c:pt idx="17">
                    <c:v>1.0000000000000001E-9</c:v>
                  </c:pt>
                  <c:pt idx="18">
                    <c:v>1.0000000000000001E-9</c:v>
                  </c:pt>
                  <c:pt idx="19">
                    <c:v>1.0000000000000001E-9</c:v>
                  </c:pt>
                  <c:pt idx="20">
                    <c:v>1.0000000000000001E-9</c:v>
                  </c:pt>
                  <c:pt idx="21">
                    <c:v>1.0000000000000001E-9</c:v>
                  </c:pt>
                  <c:pt idx="22">
                    <c:v>1.0000000000000001E-9</c:v>
                  </c:pt>
                  <c:pt idx="23">
                    <c:v>1.0000000000000001E-9</c:v>
                  </c:pt>
                  <c:pt idx="24">
                    <c:v>1.0000000000000001E-9</c:v>
                  </c:pt>
                  <c:pt idx="25">
                    <c:v>1.0000000000000001E-9</c:v>
                  </c:pt>
                  <c:pt idx="26">
                    <c:v>1.0000000000000001E-9</c:v>
                  </c:pt>
                  <c:pt idx="27">
                    <c:v>1.0000000000000001E-9</c:v>
                  </c:pt>
                  <c:pt idx="28">
                    <c:v>1.0000000000000001E-9</c:v>
                  </c:pt>
                  <c:pt idx="29">
                    <c:v>1.0000000000000001E-9</c:v>
                  </c:pt>
                  <c:pt idx="30">
                    <c:v>1.0000000000000001E-9</c:v>
                  </c:pt>
                  <c:pt idx="31">
                    <c:v>1.0000000000000001E-9</c:v>
                  </c:pt>
                  <c:pt idx="32">
                    <c:v>1.0000000000000001E-9</c:v>
                  </c:pt>
                  <c:pt idx="33">
                    <c:v>1.0000000000000001E-9</c:v>
                  </c:pt>
                  <c:pt idx="34">
                    <c:v>1.0000000000000001E-9</c:v>
                  </c:pt>
                  <c:pt idx="35">
                    <c:v>1.0000000000000001E-9</c:v>
                  </c:pt>
                  <c:pt idx="36">
                    <c:v>1.0000000000000001E-9</c:v>
                  </c:pt>
                  <c:pt idx="37">
                    <c:v>1.0000000000000001E-9</c:v>
                  </c:pt>
                  <c:pt idx="38">
                    <c:v>1.0000000000000001E-9</c:v>
                  </c:pt>
                  <c:pt idx="39">
                    <c:v>1.0000000000000001E-9</c:v>
                  </c:pt>
                  <c:pt idx="40">
                    <c:v>1.0000000000000001E-9</c:v>
                  </c:pt>
                  <c:pt idx="41">
                    <c:v>1.0000000000000001E-9</c:v>
                  </c:pt>
                  <c:pt idx="42">
                    <c:v>1.0000000000000001E-9</c:v>
                  </c:pt>
                  <c:pt idx="43">
                    <c:v>1.0000000000000001E-9</c:v>
                  </c:pt>
                  <c:pt idx="44">
                    <c:v>1.0000000000000001E-9</c:v>
                  </c:pt>
                  <c:pt idx="45">
                    <c:v>1.0000000000000001E-9</c:v>
                  </c:pt>
                  <c:pt idx="46">
                    <c:v>1.0000000000000001E-9</c:v>
                  </c:pt>
                  <c:pt idx="47">
                    <c:v>1.0000000000000001E-9</c:v>
                  </c:pt>
                  <c:pt idx="48">
                    <c:v>1.0000000000000001E-9</c:v>
                  </c:pt>
                  <c:pt idx="49">
                    <c:v>1.0000000000000001E-9</c:v>
                  </c:pt>
                  <c:pt idx="50">
                    <c:v>1.0000000000000001E-9</c:v>
                  </c:pt>
                  <c:pt idx="51">
                    <c:v>1.0000000000000001E-9</c:v>
                  </c:pt>
                  <c:pt idx="52">
                    <c:v>1.0000000000000001E-9</c:v>
                  </c:pt>
                  <c:pt idx="53">
                    <c:v>1.0000000000000001E-9</c:v>
                  </c:pt>
                  <c:pt idx="54">
                    <c:v>1.0000000000000001E-9</c:v>
                  </c:pt>
                  <c:pt idx="55">
                    <c:v>1.0000000000000001E-9</c:v>
                  </c:pt>
                  <c:pt idx="56">
                    <c:v>1.0000000000000001E-9</c:v>
                  </c:pt>
                  <c:pt idx="57">
                    <c:v>1.0000000000000001E-9</c:v>
                  </c:pt>
                  <c:pt idx="58">
                    <c:v>1.0000000000000001E-9</c:v>
                  </c:pt>
                  <c:pt idx="59">
                    <c:v>1.0000000000000001E-9</c:v>
                  </c:pt>
                  <c:pt idx="60">
                    <c:v>1.0000000000000001E-9</c:v>
                  </c:pt>
                  <c:pt idx="61">
                    <c:v>1.0000000000000001E-9</c:v>
                  </c:pt>
                  <c:pt idx="62">
                    <c:v>1.0000000000000001E-9</c:v>
                  </c:pt>
                  <c:pt idx="63">
                    <c:v>1.0000000000000001E-9</c:v>
                  </c:pt>
                  <c:pt idx="64">
                    <c:v>1.0000000000000001E-9</c:v>
                  </c:pt>
                  <c:pt idx="65">
                    <c:v>1.0000000000000001E-9</c:v>
                  </c:pt>
                  <c:pt idx="66">
                    <c:v>1.0000000000000001E-9</c:v>
                  </c:pt>
                  <c:pt idx="67">
                    <c:v>1.0000000000000001E-9</c:v>
                  </c:pt>
                  <c:pt idx="68">
                    <c:v>1.0000000000000001E-9</c:v>
                  </c:pt>
                  <c:pt idx="69">
                    <c:v>1.0000000000000001E-9</c:v>
                  </c:pt>
                  <c:pt idx="70">
                    <c:v>1.0000000000000001E-9</c:v>
                  </c:pt>
                  <c:pt idx="71">
                    <c:v>1.0000000000000001E-9</c:v>
                  </c:pt>
                  <c:pt idx="72">
                    <c:v>1.0000000000000001E-9</c:v>
                  </c:pt>
                  <c:pt idx="73">
                    <c:v>1.0000000000000001E-9</c:v>
                  </c:pt>
                  <c:pt idx="74">
                    <c:v>1.0000000000000001E-9</c:v>
                  </c:pt>
                  <c:pt idx="75">
                    <c:v>1.0000000000000001E-9</c:v>
                  </c:pt>
                  <c:pt idx="76">
                    <c:v>1.0000000000000001E-9</c:v>
                  </c:pt>
                  <c:pt idx="77">
                    <c:v>1.0000000000000001E-9</c:v>
                  </c:pt>
                  <c:pt idx="78">
                    <c:v>1.0000000000000001E-9</c:v>
                  </c:pt>
                  <c:pt idx="79">
                    <c:v>1.0000000000000001E-9</c:v>
                  </c:pt>
                  <c:pt idx="80">
                    <c:v>1.0000000000000001E-9</c:v>
                  </c:pt>
                  <c:pt idx="81">
                    <c:v>1.0000000000000001E-9</c:v>
                  </c:pt>
                  <c:pt idx="82">
                    <c:v>1.0000000000000001E-9</c:v>
                  </c:pt>
                  <c:pt idx="83">
                    <c:v>1.0000000000000001E-9</c:v>
                  </c:pt>
                  <c:pt idx="84">
                    <c:v>1.0000000000000001E-9</c:v>
                  </c:pt>
                  <c:pt idx="85">
                    <c:v>1.0000000000000001E-9</c:v>
                  </c:pt>
                  <c:pt idx="86">
                    <c:v>1.0000000000000001E-9</c:v>
                  </c:pt>
                  <c:pt idx="87">
                    <c:v>1.0000000000000001E-9</c:v>
                  </c:pt>
                  <c:pt idx="88">
                    <c:v>1.0000000000000001E-9</c:v>
                  </c:pt>
                  <c:pt idx="89">
                    <c:v>1.0000000000000001E-9</c:v>
                  </c:pt>
                  <c:pt idx="90">
                    <c:v>1.0000000000000001E-9</c:v>
                  </c:pt>
                  <c:pt idx="91">
                    <c:v>1.0000000000000001E-9</c:v>
                  </c:pt>
                  <c:pt idx="92">
                    <c:v>1.0000000000000001E-9</c:v>
                  </c:pt>
                  <c:pt idx="93">
                    <c:v>1.0000000000000001E-9</c:v>
                  </c:pt>
                  <c:pt idx="94">
                    <c:v>1.0000000000000001E-9</c:v>
                  </c:pt>
                  <c:pt idx="95">
                    <c:v>1.0000000000000001E-9</c:v>
                  </c:pt>
                  <c:pt idx="96">
                    <c:v>1.0000000000000001E-9</c:v>
                  </c:pt>
                  <c:pt idx="97">
                    <c:v>1.0000000000000001E-9</c:v>
                  </c:pt>
                  <c:pt idx="98">
                    <c:v>1.0000000000000001E-9</c:v>
                  </c:pt>
                  <c:pt idx="99">
                    <c:v>1.0000000000000001E-9</c:v>
                  </c:pt>
                  <c:pt idx="100">
                    <c:v>1.0000000000000001E-9</c:v>
                  </c:pt>
                  <c:pt idx="101">
                    <c:v>1.0000000000000001E-9</c:v>
                  </c:pt>
                  <c:pt idx="102">
                    <c:v>1.0000000000000001E-9</c:v>
                  </c:pt>
                  <c:pt idx="103">
                    <c:v>1.0000000000000001E-9</c:v>
                  </c:pt>
                  <c:pt idx="104">
                    <c:v>1.0000000000000001E-9</c:v>
                  </c:pt>
                  <c:pt idx="105">
                    <c:v>1.0000000000000001E-9</c:v>
                  </c:pt>
                  <c:pt idx="106">
                    <c:v>1.0000000000000001E-9</c:v>
                  </c:pt>
                  <c:pt idx="107">
                    <c:v>1.0000000000000001E-9</c:v>
                  </c:pt>
                  <c:pt idx="108">
                    <c:v>1.0000000000000001E-9</c:v>
                  </c:pt>
                  <c:pt idx="109">
                    <c:v>1.0000000000000001E-9</c:v>
                  </c:pt>
                  <c:pt idx="110">
                    <c:v>1.0000000000000001E-9</c:v>
                  </c:pt>
                  <c:pt idx="111">
                    <c:v>1.0000000000000001E-9</c:v>
                  </c:pt>
                  <c:pt idx="112">
                    <c:v>1.0000000000000001E-9</c:v>
                  </c:pt>
                  <c:pt idx="113">
                    <c:v>1.0000000000000001E-9</c:v>
                  </c:pt>
                  <c:pt idx="114">
                    <c:v>1.0000000000000001E-9</c:v>
                  </c:pt>
                  <c:pt idx="115">
                    <c:v>1.0000000000000001E-9</c:v>
                  </c:pt>
                  <c:pt idx="116">
                    <c:v>1.0000000000000001E-9</c:v>
                  </c:pt>
                  <c:pt idx="117">
                    <c:v>1.0000000000000001E-9</c:v>
                  </c:pt>
                  <c:pt idx="118">
                    <c:v>1.0000000000000001E-9</c:v>
                  </c:pt>
                  <c:pt idx="119">
                    <c:v>1.0000000000000001E-9</c:v>
                  </c:pt>
                  <c:pt idx="120">
                    <c:v>1.0000000000000001E-9</c:v>
                  </c:pt>
                  <c:pt idx="121">
                    <c:v>1.0000000000000001E-9</c:v>
                  </c:pt>
                  <c:pt idx="122">
                    <c:v>1.0000000000000001E-9</c:v>
                  </c:pt>
                  <c:pt idx="123">
                    <c:v>1.0000000000000001E-9</c:v>
                  </c:pt>
                  <c:pt idx="124">
                    <c:v>1.0000000000000001E-9</c:v>
                  </c:pt>
                  <c:pt idx="125">
                    <c:v>1.0000000000000001E-9</c:v>
                  </c:pt>
                  <c:pt idx="126">
                    <c:v>1.0000000000000001E-9</c:v>
                  </c:pt>
                  <c:pt idx="127">
                    <c:v>1.0000000000000001E-9</c:v>
                  </c:pt>
                  <c:pt idx="128">
                    <c:v>1.0000000000000001E-9</c:v>
                  </c:pt>
                  <c:pt idx="129">
                    <c:v>1.0000000000000001E-9</c:v>
                  </c:pt>
                  <c:pt idx="130">
                    <c:v>1.0000000000000001E-9</c:v>
                  </c:pt>
                  <c:pt idx="131">
                    <c:v>1.0000000000000001E-9</c:v>
                  </c:pt>
                  <c:pt idx="132">
                    <c:v>1.0000000000000001E-9</c:v>
                  </c:pt>
                  <c:pt idx="133">
                    <c:v>1.0000000000000001E-9</c:v>
                  </c:pt>
                  <c:pt idx="134">
                    <c:v>1.0000000000000001E-9</c:v>
                  </c:pt>
                  <c:pt idx="135">
                    <c:v>1.0000000000000001E-9</c:v>
                  </c:pt>
                  <c:pt idx="136">
                    <c:v>1.0000000000000001E-9</c:v>
                  </c:pt>
                  <c:pt idx="137">
                    <c:v>1.0000000000000001E-9</c:v>
                  </c:pt>
                  <c:pt idx="138">
                    <c:v>1.0000000000000001E-9</c:v>
                  </c:pt>
                  <c:pt idx="139">
                    <c:v>1.0000000000000001E-9</c:v>
                  </c:pt>
                  <c:pt idx="140">
                    <c:v>1.0000000000000001E-9</c:v>
                  </c:pt>
                  <c:pt idx="141">
                    <c:v>1.0000000000000001E-9</c:v>
                  </c:pt>
                  <c:pt idx="142">
                    <c:v>1.0000000000000001E-9</c:v>
                  </c:pt>
                  <c:pt idx="143">
                    <c:v>1.0000000000000001E-9</c:v>
                  </c:pt>
                  <c:pt idx="144">
                    <c:v>1.0000000000000001E-9</c:v>
                  </c:pt>
                  <c:pt idx="145">
                    <c:v>1.0000000000000001E-9</c:v>
                  </c:pt>
                  <c:pt idx="146">
                    <c:v>1.0000000000000001E-9</c:v>
                  </c:pt>
                  <c:pt idx="147">
                    <c:v>1.0000000000000001E-9</c:v>
                  </c:pt>
                  <c:pt idx="148">
                    <c:v>1.0000000000000001E-9</c:v>
                  </c:pt>
                  <c:pt idx="149">
                    <c:v>1.0000000000000001E-9</c:v>
                  </c:pt>
                  <c:pt idx="150">
                    <c:v>1.0000000000000001E-9</c:v>
                  </c:pt>
                  <c:pt idx="151">
                    <c:v>1.0000000000000001E-9</c:v>
                  </c:pt>
                  <c:pt idx="152">
                    <c:v>1.0000000000000001E-9</c:v>
                  </c:pt>
                  <c:pt idx="153">
                    <c:v>1.0000000000000001E-9</c:v>
                  </c:pt>
                  <c:pt idx="154">
                    <c:v>1.0000000000000001E-9</c:v>
                  </c:pt>
                  <c:pt idx="155">
                    <c:v>1.0000000000000001E-9</c:v>
                  </c:pt>
                  <c:pt idx="156">
                    <c:v>1.0000000000000001E-9</c:v>
                  </c:pt>
                  <c:pt idx="157">
                    <c:v>1.0000000000000001E-9</c:v>
                  </c:pt>
                  <c:pt idx="158">
                    <c:v>1.0000000000000001E-9</c:v>
                  </c:pt>
                  <c:pt idx="159">
                    <c:v>1.0000000000000001E-9</c:v>
                  </c:pt>
                  <c:pt idx="160">
                    <c:v>1.0000000000000001E-9</c:v>
                  </c:pt>
                  <c:pt idx="161">
                    <c:v>1.0000000000000001E-9</c:v>
                  </c:pt>
                  <c:pt idx="162">
                    <c:v>1.0000000000000001E-9</c:v>
                  </c:pt>
                  <c:pt idx="163">
                    <c:v>1.0000000000000001E-9</c:v>
                  </c:pt>
                  <c:pt idx="164">
                    <c:v>1.0000000000000001E-9</c:v>
                  </c:pt>
                  <c:pt idx="165">
                    <c:v>1.0000000000000001E-9</c:v>
                  </c:pt>
                  <c:pt idx="166">
                    <c:v>1.0000000000000001E-9</c:v>
                  </c:pt>
                  <c:pt idx="167">
                    <c:v>1.0000000000000001E-9</c:v>
                  </c:pt>
                  <c:pt idx="168">
                    <c:v>1.0000000000000001E-9</c:v>
                  </c:pt>
                  <c:pt idx="169">
                    <c:v>1.0000000000000001E-9</c:v>
                  </c:pt>
                  <c:pt idx="170">
                    <c:v>1.0000000000000001E-9</c:v>
                  </c:pt>
                  <c:pt idx="171">
                    <c:v>1.0000000000000001E-9</c:v>
                  </c:pt>
                  <c:pt idx="172">
                    <c:v>1.0000000000000001E-9</c:v>
                  </c:pt>
                  <c:pt idx="173">
                    <c:v>1.0000000000000001E-9</c:v>
                  </c:pt>
                  <c:pt idx="174">
                    <c:v>1.0000000000000001E-9</c:v>
                  </c:pt>
                  <c:pt idx="175">
                    <c:v>1.0000000000000001E-9</c:v>
                  </c:pt>
                  <c:pt idx="176">
                    <c:v>1.0000000000000001E-9</c:v>
                  </c:pt>
                  <c:pt idx="177">
                    <c:v>1.0000000000000001E-9</c:v>
                  </c:pt>
                  <c:pt idx="178">
                    <c:v>1.0000000000000001E-9</c:v>
                  </c:pt>
                  <c:pt idx="179">
                    <c:v>1.0000000000000001E-9</c:v>
                  </c:pt>
                  <c:pt idx="180">
                    <c:v>1.0000000000000001E-9</c:v>
                  </c:pt>
                  <c:pt idx="181">
                    <c:v>1.0000000000000001E-9</c:v>
                  </c:pt>
                  <c:pt idx="182">
                    <c:v>1.0000000000000001E-9</c:v>
                  </c:pt>
                  <c:pt idx="183">
                    <c:v>1.0000000000000001E-9</c:v>
                  </c:pt>
                  <c:pt idx="184">
                    <c:v>1.0000000000000001E-9</c:v>
                  </c:pt>
                  <c:pt idx="185">
                    <c:v>1.0000000000000001E-9</c:v>
                  </c:pt>
                  <c:pt idx="186">
                    <c:v>1.0000000000000001E-9</c:v>
                  </c:pt>
                  <c:pt idx="187">
                    <c:v>1.0000000000000001E-9</c:v>
                  </c:pt>
                  <c:pt idx="188">
                    <c:v>1.0000000000000001E-9</c:v>
                  </c:pt>
                  <c:pt idx="189">
                    <c:v>1.0000000000000001E-9</c:v>
                  </c:pt>
                  <c:pt idx="190">
                    <c:v>1.0000000000000001E-9</c:v>
                  </c:pt>
                  <c:pt idx="191">
                    <c:v>1.0000000000000001E-9</c:v>
                  </c:pt>
                  <c:pt idx="192">
                    <c:v>1.0000000000000001E-9</c:v>
                  </c:pt>
                  <c:pt idx="193">
                    <c:v>1.0000000000000001E-9</c:v>
                  </c:pt>
                  <c:pt idx="194">
                    <c:v>1.0000000000000001E-9</c:v>
                  </c:pt>
                  <c:pt idx="195">
                    <c:v>1.0000000000000001E-9</c:v>
                  </c:pt>
                  <c:pt idx="196">
                    <c:v>1.0000000000000001E-9</c:v>
                  </c:pt>
                  <c:pt idx="197">
                    <c:v>1.0000000000000001E-9</c:v>
                  </c:pt>
                  <c:pt idx="198">
                    <c:v>1.0000000000000001E-9</c:v>
                  </c:pt>
                  <c:pt idx="199">
                    <c:v>1.0000000000000001E-9</c:v>
                  </c:pt>
                  <c:pt idx="200">
                    <c:v>1.0000000000000001E-9</c:v>
                  </c:pt>
                  <c:pt idx="201">
                    <c:v>1.0000000000000001E-9</c:v>
                  </c:pt>
                  <c:pt idx="202">
                    <c:v>1.0000000000000001E-9</c:v>
                  </c:pt>
                  <c:pt idx="203">
                    <c:v>1.0000000000000001E-9</c:v>
                  </c:pt>
                  <c:pt idx="204">
                    <c:v>1.0000000000000001E-9</c:v>
                  </c:pt>
                  <c:pt idx="205">
                    <c:v>1.0000000000000001E-9</c:v>
                  </c:pt>
                  <c:pt idx="206">
                    <c:v>1.0000000000000001E-9</c:v>
                  </c:pt>
                  <c:pt idx="207">
                    <c:v>1.0000000000000001E-9</c:v>
                  </c:pt>
                  <c:pt idx="208">
                    <c:v>1.0000000000000001E-9</c:v>
                  </c:pt>
                  <c:pt idx="209">
                    <c:v>1.0000000000000001E-9</c:v>
                  </c:pt>
                  <c:pt idx="210">
                    <c:v>1.0000000000000001E-9</c:v>
                  </c:pt>
                  <c:pt idx="211">
                    <c:v>1.0000000000000001E-9</c:v>
                  </c:pt>
                  <c:pt idx="212">
                    <c:v>1.0000000000000001E-9</c:v>
                  </c:pt>
                  <c:pt idx="213">
                    <c:v>1.0000000000000001E-9</c:v>
                  </c:pt>
                  <c:pt idx="214">
                    <c:v>1.0000000000000001E-9</c:v>
                  </c:pt>
                  <c:pt idx="215">
                    <c:v>1.0000000000000001E-9</c:v>
                  </c:pt>
                  <c:pt idx="216">
                    <c:v>1.0000000000000001E-9</c:v>
                  </c:pt>
                  <c:pt idx="217">
                    <c:v>1.0000000000000001E-9</c:v>
                  </c:pt>
                  <c:pt idx="218">
                    <c:v>1.0000000000000001E-9</c:v>
                  </c:pt>
                  <c:pt idx="219">
                    <c:v>1.0000000000000001E-9</c:v>
                  </c:pt>
                  <c:pt idx="220">
                    <c:v>1.0000000000000001E-9</c:v>
                  </c:pt>
                  <c:pt idx="221">
                    <c:v>1.0000000000000001E-9</c:v>
                  </c:pt>
                  <c:pt idx="222">
                    <c:v>1.0000000000000001E-9</c:v>
                  </c:pt>
                  <c:pt idx="223">
                    <c:v>1.0000000000000001E-9</c:v>
                  </c:pt>
                  <c:pt idx="224">
                    <c:v>1.0000000000000001E-9</c:v>
                  </c:pt>
                  <c:pt idx="225">
                    <c:v>1.0000000000000001E-9</c:v>
                  </c:pt>
                  <c:pt idx="226">
                    <c:v>1.0000000000000001E-9</c:v>
                  </c:pt>
                  <c:pt idx="227">
                    <c:v>1.0000000000000001E-9</c:v>
                  </c:pt>
                  <c:pt idx="228">
                    <c:v>1.0000000000000001E-9</c:v>
                  </c:pt>
                  <c:pt idx="229">
                    <c:v>1.0000000000000001E-9</c:v>
                  </c:pt>
                  <c:pt idx="230">
                    <c:v>1.0000000000000001E-9</c:v>
                  </c:pt>
                  <c:pt idx="231">
                    <c:v>1.0000000000000001E-9</c:v>
                  </c:pt>
                  <c:pt idx="232">
                    <c:v>1.0000000000000001E-9</c:v>
                  </c:pt>
                  <c:pt idx="233">
                    <c:v>1.0000000000000001E-9</c:v>
                  </c:pt>
                  <c:pt idx="234">
                    <c:v>1.0000000000000001E-9</c:v>
                  </c:pt>
                  <c:pt idx="235">
                    <c:v>1.0000000000000001E-9</c:v>
                  </c:pt>
                  <c:pt idx="236">
                    <c:v>1.0000000000000001E-9</c:v>
                  </c:pt>
                  <c:pt idx="237">
                    <c:v>1.0000000000000001E-9</c:v>
                  </c:pt>
                  <c:pt idx="238">
                    <c:v>1.0000000000000001E-9</c:v>
                  </c:pt>
                  <c:pt idx="239">
                    <c:v>1.0000000000000001E-9</c:v>
                  </c:pt>
                  <c:pt idx="240">
                    <c:v>1.0000000000000001E-9</c:v>
                  </c:pt>
                  <c:pt idx="241">
                    <c:v>1.0000000000000001E-9</c:v>
                  </c:pt>
                  <c:pt idx="242">
                    <c:v>1.0000000000000001E-9</c:v>
                  </c:pt>
                  <c:pt idx="243">
                    <c:v>1.0000000000000001E-9</c:v>
                  </c:pt>
                  <c:pt idx="244">
                    <c:v>1.0000000000000001E-9</c:v>
                  </c:pt>
                  <c:pt idx="245">
                    <c:v>1.0000000000000001E-9</c:v>
                  </c:pt>
                  <c:pt idx="246">
                    <c:v>1.0000000000000001E-9</c:v>
                  </c:pt>
                  <c:pt idx="247">
                    <c:v>1.0000000000000001E-9</c:v>
                  </c:pt>
                  <c:pt idx="248">
                    <c:v>1.0000000000000001E-9</c:v>
                  </c:pt>
                  <c:pt idx="249">
                    <c:v>1.0000000000000001E-9</c:v>
                  </c:pt>
                  <c:pt idx="250">
                    <c:v>1.0000000000000001E-9</c:v>
                  </c:pt>
                </c:numCache>
              </c:numRef>
            </c:plus>
            <c:minus>
              <c:numRef>
                <c:f>data!$H$2:$H$252</c:f>
                <c:numCache>
                  <c:formatCode>General</c:formatCode>
                  <c:ptCount val="251"/>
                  <c:pt idx="0">
                    <c:v>1.0000000000000001E-9</c:v>
                  </c:pt>
                  <c:pt idx="1">
                    <c:v>1.0000000000000001E-9</c:v>
                  </c:pt>
                  <c:pt idx="2">
                    <c:v>1.0000000000000001E-9</c:v>
                  </c:pt>
                  <c:pt idx="3">
                    <c:v>1.0000000000000001E-9</c:v>
                  </c:pt>
                  <c:pt idx="4">
                    <c:v>1.0000000000000001E-9</c:v>
                  </c:pt>
                  <c:pt idx="5">
                    <c:v>1.0000000000000001E-9</c:v>
                  </c:pt>
                  <c:pt idx="6">
                    <c:v>1.0000000000000001E-9</c:v>
                  </c:pt>
                  <c:pt idx="7">
                    <c:v>1.0000000000000001E-9</c:v>
                  </c:pt>
                  <c:pt idx="8">
                    <c:v>1.0000000000000001E-9</c:v>
                  </c:pt>
                  <c:pt idx="9">
                    <c:v>1.0000000000000001E-9</c:v>
                  </c:pt>
                  <c:pt idx="10">
                    <c:v>1.0000000000000001E-9</c:v>
                  </c:pt>
                  <c:pt idx="11">
                    <c:v>1.0000000000000001E-9</c:v>
                  </c:pt>
                  <c:pt idx="12">
                    <c:v>1.0000000000000001E-9</c:v>
                  </c:pt>
                  <c:pt idx="13">
                    <c:v>1.0000000000000001E-9</c:v>
                  </c:pt>
                  <c:pt idx="14">
                    <c:v>1.0000000000000001E-9</c:v>
                  </c:pt>
                  <c:pt idx="15">
                    <c:v>1.0000000000000001E-9</c:v>
                  </c:pt>
                  <c:pt idx="16">
                    <c:v>1.0000000000000001E-9</c:v>
                  </c:pt>
                  <c:pt idx="17">
                    <c:v>1.0000000000000001E-9</c:v>
                  </c:pt>
                  <c:pt idx="18">
                    <c:v>1.0000000000000001E-9</c:v>
                  </c:pt>
                  <c:pt idx="19">
                    <c:v>1.0000000000000001E-9</c:v>
                  </c:pt>
                  <c:pt idx="20">
                    <c:v>1.0000000000000001E-9</c:v>
                  </c:pt>
                  <c:pt idx="21">
                    <c:v>1.0000000000000001E-9</c:v>
                  </c:pt>
                  <c:pt idx="22">
                    <c:v>1.0000000000000001E-9</c:v>
                  </c:pt>
                  <c:pt idx="23">
                    <c:v>1.0000000000000001E-9</c:v>
                  </c:pt>
                  <c:pt idx="24">
                    <c:v>1.0000000000000001E-9</c:v>
                  </c:pt>
                  <c:pt idx="25">
                    <c:v>1.0000000000000001E-9</c:v>
                  </c:pt>
                  <c:pt idx="26">
                    <c:v>1.0000000000000001E-9</c:v>
                  </c:pt>
                  <c:pt idx="27">
                    <c:v>1.0000000000000001E-9</c:v>
                  </c:pt>
                  <c:pt idx="28">
                    <c:v>1.0000000000000001E-9</c:v>
                  </c:pt>
                  <c:pt idx="29">
                    <c:v>1.0000000000000001E-9</c:v>
                  </c:pt>
                  <c:pt idx="30">
                    <c:v>1.0000000000000001E-9</c:v>
                  </c:pt>
                  <c:pt idx="31">
                    <c:v>1.0000000000000001E-9</c:v>
                  </c:pt>
                  <c:pt idx="32">
                    <c:v>1.0000000000000001E-9</c:v>
                  </c:pt>
                  <c:pt idx="33">
                    <c:v>1.0000000000000001E-9</c:v>
                  </c:pt>
                  <c:pt idx="34">
                    <c:v>1.0000000000000001E-9</c:v>
                  </c:pt>
                  <c:pt idx="35">
                    <c:v>1.0000000000000001E-9</c:v>
                  </c:pt>
                  <c:pt idx="36">
                    <c:v>1.0000000000000001E-9</c:v>
                  </c:pt>
                  <c:pt idx="37">
                    <c:v>1.0000000000000001E-9</c:v>
                  </c:pt>
                  <c:pt idx="38">
                    <c:v>1.0000000000000001E-9</c:v>
                  </c:pt>
                  <c:pt idx="39">
                    <c:v>1.0000000000000001E-9</c:v>
                  </c:pt>
                  <c:pt idx="40">
                    <c:v>1.0000000000000001E-9</c:v>
                  </c:pt>
                  <c:pt idx="41">
                    <c:v>1.0000000000000001E-9</c:v>
                  </c:pt>
                  <c:pt idx="42">
                    <c:v>1.0000000000000001E-9</c:v>
                  </c:pt>
                  <c:pt idx="43">
                    <c:v>1.0000000000000001E-9</c:v>
                  </c:pt>
                  <c:pt idx="44">
                    <c:v>1.0000000000000001E-9</c:v>
                  </c:pt>
                  <c:pt idx="45">
                    <c:v>1.0000000000000001E-9</c:v>
                  </c:pt>
                  <c:pt idx="46">
                    <c:v>1.0000000000000001E-9</c:v>
                  </c:pt>
                  <c:pt idx="47">
                    <c:v>1.0000000000000001E-9</c:v>
                  </c:pt>
                  <c:pt idx="48">
                    <c:v>1.0000000000000001E-9</c:v>
                  </c:pt>
                  <c:pt idx="49">
                    <c:v>1.0000000000000001E-9</c:v>
                  </c:pt>
                  <c:pt idx="50">
                    <c:v>1.0000000000000001E-9</c:v>
                  </c:pt>
                  <c:pt idx="51">
                    <c:v>1.0000000000000001E-9</c:v>
                  </c:pt>
                  <c:pt idx="52">
                    <c:v>1.0000000000000001E-9</c:v>
                  </c:pt>
                  <c:pt idx="53">
                    <c:v>1.0000000000000001E-9</c:v>
                  </c:pt>
                  <c:pt idx="54">
                    <c:v>1.0000000000000001E-9</c:v>
                  </c:pt>
                  <c:pt idx="55">
                    <c:v>1.0000000000000001E-9</c:v>
                  </c:pt>
                  <c:pt idx="56">
                    <c:v>1.0000000000000001E-9</c:v>
                  </c:pt>
                  <c:pt idx="57">
                    <c:v>1.0000000000000001E-9</c:v>
                  </c:pt>
                  <c:pt idx="58">
                    <c:v>1.0000000000000001E-9</c:v>
                  </c:pt>
                  <c:pt idx="59">
                    <c:v>1.0000000000000001E-9</c:v>
                  </c:pt>
                  <c:pt idx="60">
                    <c:v>1.0000000000000001E-9</c:v>
                  </c:pt>
                  <c:pt idx="61">
                    <c:v>1.0000000000000001E-9</c:v>
                  </c:pt>
                  <c:pt idx="62">
                    <c:v>1.0000000000000001E-9</c:v>
                  </c:pt>
                  <c:pt idx="63">
                    <c:v>1.0000000000000001E-9</c:v>
                  </c:pt>
                  <c:pt idx="64">
                    <c:v>1.0000000000000001E-9</c:v>
                  </c:pt>
                  <c:pt idx="65">
                    <c:v>1.0000000000000001E-9</c:v>
                  </c:pt>
                  <c:pt idx="66">
                    <c:v>1.0000000000000001E-9</c:v>
                  </c:pt>
                  <c:pt idx="67">
                    <c:v>1.0000000000000001E-9</c:v>
                  </c:pt>
                  <c:pt idx="68">
                    <c:v>1.0000000000000001E-9</c:v>
                  </c:pt>
                  <c:pt idx="69">
                    <c:v>1.0000000000000001E-9</c:v>
                  </c:pt>
                  <c:pt idx="70">
                    <c:v>1.0000000000000001E-9</c:v>
                  </c:pt>
                  <c:pt idx="71">
                    <c:v>1.0000000000000001E-9</c:v>
                  </c:pt>
                  <c:pt idx="72">
                    <c:v>1.0000000000000001E-9</c:v>
                  </c:pt>
                  <c:pt idx="73">
                    <c:v>1.0000000000000001E-9</c:v>
                  </c:pt>
                  <c:pt idx="74">
                    <c:v>1.0000000000000001E-9</c:v>
                  </c:pt>
                  <c:pt idx="75">
                    <c:v>1.0000000000000001E-9</c:v>
                  </c:pt>
                  <c:pt idx="76">
                    <c:v>1.0000000000000001E-9</c:v>
                  </c:pt>
                  <c:pt idx="77">
                    <c:v>1.0000000000000001E-9</c:v>
                  </c:pt>
                  <c:pt idx="78">
                    <c:v>1.0000000000000001E-9</c:v>
                  </c:pt>
                  <c:pt idx="79">
                    <c:v>1.0000000000000001E-9</c:v>
                  </c:pt>
                  <c:pt idx="80">
                    <c:v>1.0000000000000001E-9</c:v>
                  </c:pt>
                  <c:pt idx="81">
                    <c:v>1.0000000000000001E-9</c:v>
                  </c:pt>
                  <c:pt idx="82">
                    <c:v>1.0000000000000001E-9</c:v>
                  </c:pt>
                  <c:pt idx="83">
                    <c:v>1.0000000000000001E-9</c:v>
                  </c:pt>
                  <c:pt idx="84">
                    <c:v>1.0000000000000001E-9</c:v>
                  </c:pt>
                  <c:pt idx="85">
                    <c:v>1.0000000000000001E-9</c:v>
                  </c:pt>
                  <c:pt idx="86">
                    <c:v>1.0000000000000001E-9</c:v>
                  </c:pt>
                  <c:pt idx="87">
                    <c:v>1.0000000000000001E-9</c:v>
                  </c:pt>
                  <c:pt idx="88">
                    <c:v>1.0000000000000001E-9</c:v>
                  </c:pt>
                  <c:pt idx="89">
                    <c:v>1.0000000000000001E-9</c:v>
                  </c:pt>
                  <c:pt idx="90">
                    <c:v>1.0000000000000001E-9</c:v>
                  </c:pt>
                  <c:pt idx="91">
                    <c:v>1.0000000000000001E-9</c:v>
                  </c:pt>
                  <c:pt idx="92">
                    <c:v>1.0000000000000001E-9</c:v>
                  </c:pt>
                  <c:pt idx="93">
                    <c:v>1.0000000000000001E-9</c:v>
                  </c:pt>
                  <c:pt idx="94">
                    <c:v>1.0000000000000001E-9</c:v>
                  </c:pt>
                  <c:pt idx="95">
                    <c:v>1.0000000000000001E-9</c:v>
                  </c:pt>
                  <c:pt idx="96">
                    <c:v>1.0000000000000001E-9</c:v>
                  </c:pt>
                  <c:pt idx="97">
                    <c:v>1.0000000000000001E-9</c:v>
                  </c:pt>
                  <c:pt idx="98">
                    <c:v>1.0000000000000001E-9</c:v>
                  </c:pt>
                  <c:pt idx="99">
                    <c:v>1.0000000000000001E-9</c:v>
                  </c:pt>
                  <c:pt idx="100">
                    <c:v>1.0000000000000001E-9</c:v>
                  </c:pt>
                  <c:pt idx="101">
                    <c:v>1.0000000000000001E-9</c:v>
                  </c:pt>
                  <c:pt idx="102">
                    <c:v>1.0000000000000001E-9</c:v>
                  </c:pt>
                  <c:pt idx="103">
                    <c:v>1.0000000000000001E-9</c:v>
                  </c:pt>
                  <c:pt idx="104">
                    <c:v>1.0000000000000001E-9</c:v>
                  </c:pt>
                  <c:pt idx="105">
                    <c:v>1.0000000000000001E-9</c:v>
                  </c:pt>
                  <c:pt idx="106">
                    <c:v>1.0000000000000001E-9</c:v>
                  </c:pt>
                  <c:pt idx="107">
                    <c:v>1.0000000000000001E-9</c:v>
                  </c:pt>
                  <c:pt idx="108">
                    <c:v>1.0000000000000001E-9</c:v>
                  </c:pt>
                  <c:pt idx="109">
                    <c:v>1.0000000000000001E-9</c:v>
                  </c:pt>
                  <c:pt idx="110">
                    <c:v>1.0000000000000001E-9</c:v>
                  </c:pt>
                  <c:pt idx="111">
                    <c:v>1.0000000000000001E-9</c:v>
                  </c:pt>
                  <c:pt idx="112">
                    <c:v>1.0000000000000001E-9</c:v>
                  </c:pt>
                  <c:pt idx="113">
                    <c:v>1.0000000000000001E-9</c:v>
                  </c:pt>
                  <c:pt idx="114">
                    <c:v>1.0000000000000001E-9</c:v>
                  </c:pt>
                  <c:pt idx="115">
                    <c:v>1.0000000000000001E-9</c:v>
                  </c:pt>
                  <c:pt idx="116">
                    <c:v>1.0000000000000001E-9</c:v>
                  </c:pt>
                  <c:pt idx="117">
                    <c:v>1.0000000000000001E-9</c:v>
                  </c:pt>
                  <c:pt idx="118">
                    <c:v>1.0000000000000001E-9</c:v>
                  </c:pt>
                  <c:pt idx="119">
                    <c:v>1.0000000000000001E-9</c:v>
                  </c:pt>
                  <c:pt idx="120">
                    <c:v>1.0000000000000001E-9</c:v>
                  </c:pt>
                  <c:pt idx="121">
                    <c:v>1.0000000000000001E-9</c:v>
                  </c:pt>
                  <c:pt idx="122">
                    <c:v>1.0000000000000001E-9</c:v>
                  </c:pt>
                  <c:pt idx="123">
                    <c:v>1.0000000000000001E-9</c:v>
                  </c:pt>
                  <c:pt idx="124">
                    <c:v>1.0000000000000001E-9</c:v>
                  </c:pt>
                  <c:pt idx="125">
                    <c:v>1.0000000000000001E-9</c:v>
                  </c:pt>
                  <c:pt idx="126">
                    <c:v>1.0000000000000001E-9</c:v>
                  </c:pt>
                  <c:pt idx="127">
                    <c:v>1.0000000000000001E-9</c:v>
                  </c:pt>
                  <c:pt idx="128">
                    <c:v>1.0000000000000001E-9</c:v>
                  </c:pt>
                  <c:pt idx="129">
                    <c:v>1.0000000000000001E-9</c:v>
                  </c:pt>
                  <c:pt idx="130">
                    <c:v>1.0000000000000001E-9</c:v>
                  </c:pt>
                  <c:pt idx="131">
                    <c:v>1.0000000000000001E-9</c:v>
                  </c:pt>
                  <c:pt idx="132">
                    <c:v>1.0000000000000001E-9</c:v>
                  </c:pt>
                  <c:pt idx="133">
                    <c:v>1.0000000000000001E-9</c:v>
                  </c:pt>
                  <c:pt idx="134">
                    <c:v>1.0000000000000001E-9</c:v>
                  </c:pt>
                  <c:pt idx="135">
                    <c:v>1.0000000000000001E-9</c:v>
                  </c:pt>
                  <c:pt idx="136">
                    <c:v>1.0000000000000001E-9</c:v>
                  </c:pt>
                  <c:pt idx="137">
                    <c:v>1.0000000000000001E-9</c:v>
                  </c:pt>
                  <c:pt idx="138">
                    <c:v>1.0000000000000001E-9</c:v>
                  </c:pt>
                  <c:pt idx="139">
                    <c:v>1.0000000000000001E-9</c:v>
                  </c:pt>
                  <c:pt idx="140">
                    <c:v>1.0000000000000001E-9</c:v>
                  </c:pt>
                  <c:pt idx="141">
                    <c:v>1.0000000000000001E-9</c:v>
                  </c:pt>
                  <c:pt idx="142">
                    <c:v>1.0000000000000001E-9</c:v>
                  </c:pt>
                  <c:pt idx="143">
                    <c:v>1.0000000000000001E-9</c:v>
                  </c:pt>
                  <c:pt idx="144">
                    <c:v>1.0000000000000001E-9</c:v>
                  </c:pt>
                  <c:pt idx="145">
                    <c:v>1.0000000000000001E-9</c:v>
                  </c:pt>
                  <c:pt idx="146">
                    <c:v>1.0000000000000001E-9</c:v>
                  </c:pt>
                  <c:pt idx="147">
                    <c:v>1.0000000000000001E-9</c:v>
                  </c:pt>
                  <c:pt idx="148">
                    <c:v>1.0000000000000001E-9</c:v>
                  </c:pt>
                  <c:pt idx="149">
                    <c:v>1.0000000000000001E-9</c:v>
                  </c:pt>
                  <c:pt idx="150">
                    <c:v>1.0000000000000001E-9</c:v>
                  </c:pt>
                  <c:pt idx="151">
                    <c:v>1.0000000000000001E-9</c:v>
                  </c:pt>
                  <c:pt idx="152">
                    <c:v>1.0000000000000001E-9</c:v>
                  </c:pt>
                  <c:pt idx="153">
                    <c:v>1.0000000000000001E-9</c:v>
                  </c:pt>
                  <c:pt idx="154">
                    <c:v>1.0000000000000001E-9</c:v>
                  </c:pt>
                  <c:pt idx="155">
                    <c:v>1.0000000000000001E-9</c:v>
                  </c:pt>
                  <c:pt idx="156">
                    <c:v>1.0000000000000001E-9</c:v>
                  </c:pt>
                  <c:pt idx="157">
                    <c:v>1.0000000000000001E-9</c:v>
                  </c:pt>
                  <c:pt idx="158">
                    <c:v>1.0000000000000001E-9</c:v>
                  </c:pt>
                  <c:pt idx="159">
                    <c:v>1.0000000000000001E-9</c:v>
                  </c:pt>
                  <c:pt idx="160">
                    <c:v>1.0000000000000001E-9</c:v>
                  </c:pt>
                  <c:pt idx="161">
                    <c:v>1.0000000000000001E-9</c:v>
                  </c:pt>
                  <c:pt idx="162">
                    <c:v>1.0000000000000001E-9</c:v>
                  </c:pt>
                  <c:pt idx="163">
                    <c:v>1.0000000000000001E-9</c:v>
                  </c:pt>
                  <c:pt idx="164">
                    <c:v>1.0000000000000001E-9</c:v>
                  </c:pt>
                  <c:pt idx="165">
                    <c:v>1.0000000000000001E-9</c:v>
                  </c:pt>
                  <c:pt idx="166">
                    <c:v>1.0000000000000001E-9</c:v>
                  </c:pt>
                  <c:pt idx="167">
                    <c:v>1.0000000000000001E-9</c:v>
                  </c:pt>
                  <c:pt idx="168">
                    <c:v>1.0000000000000001E-9</c:v>
                  </c:pt>
                  <c:pt idx="169">
                    <c:v>1.0000000000000001E-9</c:v>
                  </c:pt>
                  <c:pt idx="170">
                    <c:v>1.0000000000000001E-9</c:v>
                  </c:pt>
                  <c:pt idx="171">
                    <c:v>1.0000000000000001E-9</c:v>
                  </c:pt>
                  <c:pt idx="172">
                    <c:v>1.0000000000000001E-9</c:v>
                  </c:pt>
                  <c:pt idx="173">
                    <c:v>1.0000000000000001E-9</c:v>
                  </c:pt>
                  <c:pt idx="174">
                    <c:v>1.0000000000000001E-9</c:v>
                  </c:pt>
                  <c:pt idx="175">
                    <c:v>1.0000000000000001E-9</c:v>
                  </c:pt>
                  <c:pt idx="176">
                    <c:v>1.0000000000000001E-9</c:v>
                  </c:pt>
                  <c:pt idx="177">
                    <c:v>1.0000000000000001E-9</c:v>
                  </c:pt>
                  <c:pt idx="178">
                    <c:v>1.0000000000000001E-9</c:v>
                  </c:pt>
                  <c:pt idx="179">
                    <c:v>1.0000000000000001E-9</c:v>
                  </c:pt>
                  <c:pt idx="180">
                    <c:v>1.0000000000000001E-9</c:v>
                  </c:pt>
                  <c:pt idx="181">
                    <c:v>1.0000000000000001E-9</c:v>
                  </c:pt>
                  <c:pt idx="182">
                    <c:v>1.0000000000000001E-9</c:v>
                  </c:pt>
                  <c:pt idx="183">
                    <c:v>1.0000000000000001E-9</c:v>
                  </c:pt>
                  <c:pt idx="184">
                    <c:v>1.0000000000000001E-9</c:v>
                  </c:pt>
                  <c:pt idx="185">
                    <c:v>1.0000000000000001E-9</c:v>
                  </c:pt>
                  <c:pt idx="186">
                    <c:v>1.0000000000000001E-9</c:v>
                  </c:pt>
                  <c:pt idx="187">
                    <c:v>1.0000000000000001E-9</c:v>
                  </c:pt>
                  <c:pt idx="188">
                    <c:v>1.0000000000000001E-9</c:v>
                  </c:pt>
                  <c:pt idx="189">
                    <c:v>1.0000000000000001E-9</c:v>
                  </c:pt>
                  <c:pt idx="190">
                    <c:v>1.0000000000000001E-9</c:v>
                  </c:pt>
                  <c:pt idx="191">
                    <c:v>1.0000000000000001E-9</c:v>
                  </c:pt>
                  <c:pt idx="192">
                    <c:v>1.0000000000000001E-9</c:v>
                  </c:pt>
                  <c:pt idx="193">
                    <c:v>1.0000000000000001E-9</c:v>
                  </c:pt>
                  <c:pt idx="194">
                    <c:v>1.0000000000000001E-9</c:v>
                  </c:pt>
                  <c:pt idx="195">
                    <c:v>1.0000000000000001E-9</c:v>
                  </c:pt>
                  <c:pt idx="196">
                    <c:v>1.0000000000000001E-9</c:v>
                  </c:pt>
                  <c:pt idx="197">
                    <c:v>1.0000000000000001E-9</c:v>
                  </c:pt>
                  <c:pt idx="198">
                    <c:v>1.0000000000000001E-9</c:v>
                  </c:pt>
                  <c:pt idx="199">
                    <c:v>1.0000000000000001E-9</c:v>
                  </c:pt>
                  <c:pt idx="200">
                    <c:v>1.0000000000000001E-9</c:v>
                  </c:pt>
                  <c:pt idx="201">
                    <c:v>1.0000000000000001E-9</c:v>
                  </c:pt>
                  <c:pt idx="202">
                    <c:v>1.0000000000000001E-9</c:v>
                  </c:pt>
                  <c:pt idx="203">
                    <c:v>1.0000000000000001E-9</c:v>
                  </c:pt>
                  <c:pt idx="204">
                    <c:v>1.0000000000000001E-9</c:v>
                  </c:pt>
                  <c:pt idx="205">
                    <c:v>1.0000000000000001E-9</c:v>
                  </c:pt>
                  <c:pt idx="206">
                    <c:v>1.0000000000000001E-9</c:v>
                  </c:pt>
                  <c:pt idx="207">
                    <c:v>1.0000000000000001E-9</c:v>
                  </c:pt>
                  <c:pt idx="208">
                    <c:v>1.0000000000000001E-9</c:v>
                  </c:pt>
                  <c:pt idx="209">
                    <c:v>1.0000000000000001E-9</c:v>
                  </c:pt>
                  <c:pt idx="210">
                    <c:v>1.0000000000000001E-9</c:v>
                  </c:pt>
                  <c:pt idx="211">
                    <c:v>1.0000000000000001E-9</c:v>
                  </c:pt>
                  <c:pt idx="212">
                    <c:v>1.0000000000000001E-9</c:v>
                  </c:pt>
                  <c:pt idx="213">
                    <c:v>1.0000000000000001E-9</c:v>
                  </c:pt>
                  <c:pt idx="214">
                    <c:v>1.0000000000000001E-9</c:v>
                  </c:pt>
                  <c:pt idx="215">
                    <c:v>1.0000000000000001E-9</c:v>
                  </c:pt>
                  <c:pt idx="216">
                    <c:v>1.0000000000000001E-9</c:v>
                  </c:pt>
                  <c:pt idx="217">
                    <c:v>1.0000000000000001E-9</c:v>
                  </c:pt>
                  <c:pt idx="218">
                    <c:v>1.0000000000000001E-9</c:v>
                  </c:pt>
                  <c:pt idx="219">
                    <c:v>1.0000000000000001E-9</c:v>
                  </c:pt>
                  <c:pt idx="220">
                    <c:v>1.0000000000000001E-9</c:v>
                  </c:pt>
                  <c:pt idx="221">
                    <c:v>1.0000000000000001E-9</c:v>
                  </c:pt>
                  <c:pt idx="222">
                    <c:v>1.0000000000000001E-9</c:v>
                  </c:pt>
                  <c:pt idx="223">
                    <c:v>1.0000000000000001E-9</c:v>
                  </c:pt>
                  <c:pt idx="224">
                    <c:v>1.0000000000000001E-9</c:v>
                  </c:pt>
                  <c:pt idx="225">
                    <c:v>1.0000000000000001E-9</c:v>
                  </c:pt>
                  <c:pt idx="226">
                    <c:v>1.0000000000000001E-9</c:v>
                  </c:pt>
                  <c:pt idx="227">
                    <c:v>1.0000000000000001E-9</c:v>
                  </c:pt>
                  <c:pt idx="228">
                    <c:v>1.0000000000000001E-9</c:v>
                  </c:pt>
                  <c:pt idx="229">
                    <c:v>1.0000000000000001E-9</c:v>
                  </c:pt>
                  <c:pt idx="230">
                    <c:v>1.0000000000000001E-9</c:v>
                  </c:pt>
                  <c:pt idx="231">
                    <c:v>1.0000000000000001E-9</c:v>
                  </c:pt>
                  <c:pt idx="232">
                    <c:v>1.0000000000000001E-9</c:v>
                  </c:pt>
                  <c:pt idx="233">
                    <c:v>1.0000000000000001E-9</c:v>
                  </c:pt>
                  <c:pt idx="234">
                    <c:v>1.0000000000000001E-9</c:v>
                  </c:pt>
                  <c:pt idx="235">
                    <c:v>1.0000000000000001E-9</c:v>
                  </c:pt>
                  <c:pt idx="236">
                    <c:v>1.0000000000000001E-9</c:v>
                  </c:pt>
                  <c:pt idx="237">
                    <c:v>1.0000000000000001E-9</c:v>
                  </c:pt>
                  <c:pt idx="238">
                    <c:v>1.0000000000000001E-9</c:v>
                  </c:pt>
                  <c:pt idx="239">
                    <c:v>1.0000000000000001E-9</c:v>
                  </c:pt>
                  <c:pt idx="240">
                    <c:v>1.0000000000000001E-9</c:v>
                  </c:pt>
                  <c:pt idx="241">
                    <c:v>1.0000000000000001E-9</c:v>
                  </c:pt>
                  <c:pt idx="242">
                    <c:v>1.0000000000000001E-9</c:v>
                  </c:pt>
                  <c:pt idx="243">
                    <c:v>1.0000000000000001E-9</c:v>
                  </c:pt>
                  <c:pt idx="244">
                    <c:v>1.0000000000000001E-9</c:v>
                  </c:pt>
                  <c:pt idx="245">
                    <c:v>1.0000000000000001E-9</c:v>
                  </c:pt>
                  <c:pt idx="246">
                    <c:v>1.0000000000000001E-9</c:v>
                  </c:pt>
                  <c:pt idx="247">
                    <c:v>1.0000000000000001E-9</c:v>
                  </c:pt>
                  <c:pt idx="248">
                    <c:v>1.0000000000000001E-9</c:v>
                  </c:pt>
                  <c:pt idx="249">
                    <c:v>1.0000000000000001E-9</c:v>
                  </c:pt>
                  <c:pt idx="250">
                    <c:v>1.0000000000000001E-9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errBars>
          <c:xVal>
            <c:numRef>
              <c:f>data!$G$3:$G$252</c:f>
              <c:numCache>
                <c:formatCode>0.000</c:formatCode>
                <c:ptCount val="250"/>
                <c:pt idx="0">
                  <c:v>8.0000005910000008E-3</c:v>
                </c:pt>
                <c:pt idx="1">
                  <c:v>1.6000000963E-2</c:v>
                </c:pt>
                <c:pt idx="2">
                  <c:v>2.4000000516999999E-2</c:v>
                </c:pt>
                <c:pt idx="3">
                  <c:v>3.1999999725999997E-2</c:v>
                </c:pt>
                <c:pt idx="4">
                  <c:v>4.0000000649E-2</c:v>
                </c:pt>
                <c:pt idx="5">
                  <c:v>4.7999999807000003E-2</c:v>
                </c:pt>
                <c:pt idx="6">
                  <c:v>5.6000000838000004E-2</c:v>
                </c:pt>
                <c:pt idx="7">
                  <c:v>6.3999999267000007E-2</c:v>
                </c:pt>
                <c:pt idx="8">
                  <c:v>7.2000000113999998E-2</c:v>
                </c:pt>
                <c:pt idx="9">
                  <c:v>7.9999999106000003E-2</c:v>
                </c:pt>
                <c:pt idx="10">
                  <c:v>8.7999999754999988E-2</c:v>
                </c:pt>
                <c:pt idx="11">
                  <c:v>9.5999999358999999E-2</c:v>
                </c:pt>
                <c:pt idx="12">
                  <c:v>0.104000000978</c:v>
                </c:pt>
                <c:pt idx="13">
                  <c:v>0.11199999912400001</c:v>
                </c:pt>
                <c:pt idx="14">
                  <c:v>0.11999999987899999</c:v>
                </c:pt>
                <c:pt idx="15">
                  <c:v>0.12799999949900001</c:v>
                </c:pt>
                <c:pt idx="16">
                  <c:v>0.13600000040900001</c:v>
                </c:pt>
                <c:pt idx="17">
                  <c:v>0.14399999923199999</c:v>
                </c:pt>
                <c:pt idx="18">
                  <c:v>0.152000000631</c:v>
                </c:pt>
                <c:pt idx="19">
                  <c:v>0.16000000004699999</c:v>
                </c:pt>
                <c:pt idx="20">
                  <c:v>0.16800000011300001</c:v>
                </c:pt>
                <c:pt idx="21">
                  <c:v>0.17599999984699999</c:v>
                </c:pt>
                <c:pt idx="22">
                  <c:v>0.183999999911</c:v>
                </c:pt>
                <c:pt idx="23">
                  <c:v>0.19200000049900001</c:v>
                </c:pt>
                <c:pt idx="24">
                  <c:v>0.19999999906400001</c:v>
                </c:pt>
                <c:pt idx="25">
                  <c:v>0.207999999908</c:v>
                </c:pt>
                <c:pt idx="26">
                  <c:v>0.21600000003399999</c:v>
                </c:pt>
                <c:pt idx="27">
                  <c:v>0.22399999965200001</c:v>
                </c:pt>
                <c:pt idx="28">
                  <c:v>0.23199999939500002</c:v>
                </c:pt>
                <c:pt idx="29">
                  <c:v>0.24000000061099999</c:v>
                </c:pt>
                <c:pt idx="30">
                  <c:v>0.24799999929399999</c:v>
                </c:pt>
                <c:pt idx="31">
                  <c:v>0.25600000046300003</c:v>
                </c:pt>
                <c:pt idx="32">
                  <c:v>0.26400000004200003</c:v>
                </c:pt>
                <c:pt idx="33">
                  <c:v>0.27200000018500003</c:v>
                </c:pt>
                <c:pt idx="34">
                  <c:v>0.27999999948800003</c:v>
                </c:pt>
                <c:pt idx="35">
                  <c:v>0.28800000006699999</c:v>
                </c:pt>
                <c:pt idx="36">
                  <c:v>0.296000000205</c:v>
                </c:pt>
                <c:pt idx="37">
                  <c:v>0.30400000079899997</c:v>
                </c:pt>
                <c:pt idx="38">
                  <c:v>0.31199999928099997</c:v>
                </c:pt>
                <c:pt idx="39">
                  <c:v>0.320000000462</c:v>
                </c:pt>
                <c:pt idx="40">
                  <c:v>0.32799999930700002</c:v>
                </c:pt>
                <c:pt idx="41">
                  <c:v>0.33600000090500004</c:v>
                </c:pt>
                <c:pt idx="42">
                  <c:v>0.343999999635</c:v>
                </c:pt>
                <c:pt idx="43">
                  <c:v>0.35199999971499996</c:v>
                </c:pt>
                <c:pt idx="44">
                  <c:v>0.36000000007799998</c:v>
                </c:pt>
                <c:pt idx="45">
                  <c:v>0.36799999916999998</c:v>
                </c:pt>
                <c:pt idx="46">
                  <c:v>0.37600000040199999</c:v>
                </c:pt>
                <c:pt idx="47">
                  <c:v>0.38399999939599999</c:v>
                </c:pt>
                <c:pt idx="48">
                  <c:v>0.39200000076700003</c:v>
                </c:pt>
                <c:pt idx="49">
                  <c:v>0.39999999923100005</c:v>
                </c:pt>
                <c:pt idx="50">
                  <c:v>0.40800000042499995</c:v>
                </c:pt>
                <c:pt idx="51">
                  <c:v>0.41600000042599999</c:v>
                </c:pt>
                <c:pt idx="52">
                  <c:v>0.42399999943599997</c:v>
                </c:pt>
                <c:pt idx="53">
                  <c:v>0.43200000018000001</c:v>
                </c:pt>
                <c:pt idx="54">
                  <c:v>0.43999999919799998</c:v>
                </c:pt>
                <c:pt idx="55">
                  <c:v>0.448000000944</c:v>
                </c:pt>
                <c:pt idx="56">
                  <c:v>0.455999999047</c:v>
                </c:pt>
                <c:pt idx="57">
                  <c:v>0.46399999946600001</c:v>
                </c:pt>
                <c:pt idx="58">
                  <c:v>0.47199999939499998</c:v>
                </c:pt>
                <c:pt idx="59">
                  <c:v>0.48000000008899996</c:v>
                </c:pt>
                <c:pt idx="60">
                  <c:v>0.48800000083200001</c:v>
                </c:pt>
                <c:pt idx="61">
                  <c:v>0.495999999315</c:v>
                </c:pt>
                <c:pt idx="62">
                  <c:v>0.50400000031799996</c:v>
                </c:pt>
                <c:pt idx="63">
                  <c:v>0.51199999920200001</c:v>
                </c:pt>
                <c:pt idx="64">
                  <c:v>0.52000000090100007</c:v>
                </c:pt>
                <c:pt idx="65">
                  <c:v>0.52799999925700003</c:v>
                </c:pt>
                <c:pt idx="66">
                  <c:v>0.53599999919500008</c:v>
                </c:pt>
                <c:pt idx="67">
                  <c:v>0.543999999746</c:v>
                </c:pt>
                <c:pt idx="68">
                  <c:v>0.55200000096400004</c:v>
                </c:pt>
                <c:pt idx="69">
                  <c:v>0.55999999940100009</c:v>
                </c:pt>
                <c:pt idx="70">
                  <c:v>0.568000000078</c:v>
                </c:pt>
                <c:pt idx="71">
                  <c:v>0.57599999908999999</c:v>
                </c:pt>
                <c:pt idx="72">
                  <c:v>0.58399999912099998</c:v>
                </c:pt>
                <c:pt idx="73">
                  <c:v>0.59199999908299994</c:v>
                </c:pt>
                <c:pt idx="74">
                  <c:v>0.60000000014599997</c:v>
                </c:pt>
                <c:pt idx="75">
                  <c:v>0.60799999997099996</c:v>
                </c:pt>
                <c:pt idx="76">
                  <c:v>0.61600000010099998</c:v>
                </c:pt>
                <c:pt idx="77">
                  <c:v>0.624000000256</c:v>
                </c:pt>
                <c:pt idx="78">
                  <c:v>0.63200000001000001</c:v>
                </c:pt>
                <c:pt idx="79">
                  <c:v>0.63999999995099999</c:v>
                </c:pt>
                <c:pt idx="80">
                  <c:v>0.64800000045299999</c:v>
                </c:pt>
                <c:pt idx="81">
                  <c:v>0.65600000010699999</c:v>
                </c:pt>
                <c:pt idx="82">
                  <c:v>0.66399999920200004</c:v>
                </c:pt>
                <c:pt idx="83">
                  <c:v>0.67200000048100006</c:v>
                </c:pt>
                <c:pt idx="84">
                  <c:v>0.68000000041500008</c:v>
                </c:pt>
                <c:pt idx="85">
                  <c:v>0.68800000092899993</c:v>
                </c:pt>
                <c:pt idx="86">
                  <c:v>0.69599999908199994</c:v>
                </c:pt>
                <c:pt idx="87">
                  <c:v>0.70400000055</c:v>
                </c:pt>
                <c:pt idx="88">
                  <c:v>0.71199999936799996</c:v>
                </c:pt>
                <c:pt idx="89">
                  <c:v>0.71999999986099994</c:v>
                </c:pt>
                <c:pt idx="90">
                  <c:v>0.728000000009</c:v>
                </c:pt>
                <c:pt idx="91">
                  <c:v>0.73600000012900002</c:v>
                </c:pt>
                <c:pt idx="92">
                  <c:v>0.74400000041699998</c:v>
                </c:pt>
                <c:pt idx="93">
                  <c:v>0.752000000221</c:v>
                </c:pt>
                <c:pt idx="94">
                  <c:v>0.76000000016000002</c:v>
                </c:pt>
                <c:pt idx="95">
                  <c:v>0.76800000041500005</c:v>
                </c:pt>
                <c:pt idx="96">
                  <c:v>0.77599999946800002</c:v>
                </c:pt>
                <c:pt idx="97">
                  <c:v>0.78400000076700005</c:v>
                </c:pt>
                <c:pt idx="98">
                  <c:v>0.79199999906399998</c:v>
                </c:pt>
                <c:pt idx="99">
                  <c:v>0.79999999951700007</c:v>
                </c:pt>
                <c:pt idx="100">
                  <c:v>0.80799999949000001</c:v>
                </c:pt>
                <c:pt idx="101">
                  <c:v>0.81600000049599997</c:v>
                </c:pt>
                <c:pt idx="102">
                  <c:v>0.82400000026699993</c:v>
                </c:pt>
                <c:pt idx="103">
                  <c:v>0.83200000066500002</c:v>
                </c:pt>
                <c:pt idx="104">
                  <c:v>0.84000000041</c:v>
                </c:pt>
                <c:pt idx="105">
                  <c:v>0.84800000017599997</c:v>
                </c:pt>
                <c:pt idx="106">
                  <c:v>0.85599999959600004</c:v>
                </c:pt>
                <c:pt idx="107">
                  <c:v>0.86400000052100001</c:v>
                </c:pt>
                <c:pt idx="108">
                  <c:v>0.872000000075</c:v>
                </c:pt>
                <c:pt idx="109">
                  <c:v>0.88000000044500004</c:v>
                </c:pt>
                <c:pt idx="110">
                  <c:v>0.88799999937200003</c:v>
                </c:pt>
                <c:pt idx="111">
                  <c:v>0.896000000292</c:v>
                </c:pt>
                <c:pt idx="112">
                  <c:v>0.90399999946700005</c:v>
                </c:pt>
                <c:pt idx="113">
                  <c:v>0.91200000011600002</c:v>
                </c:pt>
                <c:pt idx="114">
                  <c:v>0.91999999962000001</c:v>
                </c:pt>
                <c:pt idx="115">
                  <c:v>0.927999999189</c:v>
                </c:pt>
                <c:pt idx="116">
                  <c:v>0.93600000074700007</c:v>
                </c:pt>
                <c:pt idx="117">
                  <c:v>0.94399999996799999</c:v>
                </c:pt>
                <c:pt idx="118">
                  <c:v>0.95199999984200001</c:v>
                </c:pt>
                <c:pt idx="119">
                  <c:v>0.96000000010699993</c:v>
                </c:pt>
                <c:pt idx="120">
                  <c:v>0.96799999916799995</c:v>
                </c:pt>
                <c:pt idx="121">
                  <c:v>0.97600000011400001</c:v>
                </c:pt>
                <c:pt idx="122">
                  <c:v>0.98399999909399993</c:v>
                </c:pt>
                <c:pt idx="123">
                  <c:v>0.99200000007900002</c:v>
                </c:pt>
                <c:pt idx="124">
                  <c:v>1.000000000749</c:v>
                </c:pt>
                <c:pt idx="125">
                  <c:v>1.00799999957</c:v>
                </c:pt>
                <c:pt idx="126">
                  <c:v>1.015999999398</c:v>
                </c:pt>
                <c:pt idx="127">
                  <c:v>1.023999999528</c:v>
                </c:pt>
                <c:pt idx="128">
                  <c:v>1.0319999998039999</c:v>
                </c:pt>
                <c:pt idx="129">
                  <c:v>1.0399999998630001</c:v>
                </c:pt>
                <c:pt idx="130">
                  <c:v>1.0480000001880001</c:v>
                </c:pt>
                <c:pt idx="131">
                  <c:v>1.0560000007980002</c:v>
                </c:pt>
                <c:pt idx="132">
                  <c:v>1.0639999997710001</c:v>
                </c:pt>
                <c:pt idx="133">
                  <c:v>1.0720000000780001</c:v>
                </c:pt>
                <c:pt idx="134">
                  <c:v>1.080000000067</c:v>
                </c:pt>
                <c:pt idx="135">
                  <c:v>1.087999999435</c:v>
                </c:pt>
                <c:pt idx="136">
                  <c:v>1.095999999447</c:v>
                </c:pt>
                <c:pt idx="137">
                  <c:v>1.1039999992160001</c:v>
                </c:pt>
                <c:pt idx="138">
                  <c:v>1.112000000496</c:v>
                </c:pt>
                <c:pt idx="139">
                  <c:v>1.1200000004040001</c:v>
                </c:pt>
                <c:pt idx="140">
                  <c:v>1.128000000236</c:v>
                </c:pt>
                <c:pt idx="141">
                  <c:v>1.136000000223</c:v>
                </c:pt>
                <c:pt idx="142">
                  <c:v>1.1440000004419999</c:v>
                </c:pt>
                <c:pt idx="143">
                  <c:v>1.1520000000569999</c:v>
                </c:pt>
                <c:pt idx="144">
                  <c:v>1.159999999901</c:v>
                </c:pt>
                <c:pt idx="145">
                  <c:v>1.1679999998819999</c:v>
                </c:pt>
                <c:pt idx="146">
                  <c:v>1.1760000009109999</c:v>
                </c:pt>
                <c:pt idx="147">
                  <c:v>1.184000000528</c:v>
                </c:pt>
                <c:pt idx="148">
                  <c:v>1.1919999998889999</c:v>
                </c:pt>
                <c:pt idx="149">
                  <c:v>1.200000000582</c:v>
                </c:pt>
                <c:pt idx="150">
                  <c:v>1.2080000000189999</c:v>
                </c:pt>
                <c:pt idx="151">
                  <c:v>1.215999999578</c:v>
                </c:pt>
                <c:pt idx="152">
                  <c:v>1.224000000924</c:v>
                </c:pt>
                <c:pt idx="153">
                  <c:v>1.231999999363</c:v>
                </c:pt>
                <c:pt idx="154">
                  <c:v>1.2399999991470001</c:v>
                </c:pt>
                <c:pt idx="155">
                  <c:v>1.2479999995640001</c:v>
                </c:pt>
                <c:pt idx="156">
                  <c:v>1.2560000004359999</c:v>
                </c:pt>
                <c:pt idx="157">
                  <c:v>1.2640000000789999</c:v>
                </c:pt>
                <c:pt idx="158">
                  <c:v>1.2719999998930001</c:v>
                </c:pt>
                <c:pt idx="159">
                  <c:v>1.279999999985</c:v>
                </c:pt>
                <c:pt idx="160">
                  <c:v>1.2880000009000001</c:v>
                </c:pt>
                <c:pt idx="161">
                  <c:v>1.295999999031</c:v>
                </c:pt>
                <c:pt idx="162">
                  <c:v>1.304000000994</c:v>
                </c:pt>
                <c:pt idx="163">
                  <c:v>1.3120000007120001</c:v>
                </c:pt>
                <c:pt idx="164">
                  <c:v>1.319999999243</c:v>
                </c:pt>
                <c:pt idx="165">
                  <c:v>1.328000000816</c:v>
                </c:pt>
                <c:pt idx="166">
                  <c:v>1.3360000005180002</c:v>
                </c:pt>
                <c:pt idx="167">
                  <c:v>1.3440000004780002</c:v>
                </c:pt>
                <c:pt idx="168">
                  <c:v>1.351999999427</c:v>
                </c:pt>
                <c:pt idx="169">
                  <c:v>1.3599999994780001</c:v>
                </c:pt>
                <c:pt idx="170">
                  <c:v>1.367999999442</c:v>
                </c:pt>
                <c:pt idx="171">
                  <c:v>1.3760000004769999</c:v>
                </c:pt>
                <c:pt idx="172">
                  <c:v>1.38400000068</c:v>
                </c:pt>
                <c:pt idx="173">
                  <c:v>1.3920000003419999</c:v>
                </c:pt>
                <c:pt idx="174">
                  <c:v>1.3999999997529999</c:v>
                </c:pt>
                <c:pt idx="175">
                  <c:v>1.4080000008629998</c:v>
                </c:pt>
                <c:pt idx="176">
                  <c:v>1.415999999813</c:v>
                </c:pt>
                <c:pt idx="177">
                  <c:v>1.423999999499</c:v>
                </c:pt>
                <c:pt idx="178">
                  <c:v>1.431999999631</c:v>
                </c:pt>
                <c:pt idx="179">
                  <c:v>1.440000000957</c:v>
                </c:pt>
                <c:pt idx="180">
                  <c:v>1.447999999926</c:v>
                </c:pt>
                <c:pt idx="181">
                  <c:v>1.456000000418</c:v>
                </c:pt>
                <c:pt idx="182">
                  <c:v>1.4640000004059999</c:v>
                </c:pt>
                <c:pt idx="183">
                  <c:v>1.4720000002139999</c:v>
                </c:pt>
                <c:pt idx="184">
                  <c:v>1.479999999536</c:v>
                </c:pt>
                <c:pt idx="185">
                  <c:v>1.488000000232</c:v>
                </c:pt>
                <c:pt idx="186">
                  <c:v>1.495999999705</c:v>
                </c:pt>
                <c:pt idx="187">
                  <c:v>1.504000000982</c:v>
                </c:pt>
                <c:pt idx="188">
                  <c:v>1.511999999832</c:v>
                </c:pt>
                <c:pt idx="189">
                  <c:v>1.5199999999739999</c:v>
                </c:pt>
                <c:pt idx="190">
                  <c:v>1.5280000000439999</c:v>
                </c:pt>
                <c:pt idx="191">
                  <c:v>1.53599999973</c:v>
                </c:pt>
                <c:pt idx="192">
                  <c:v>1.5439999997080001</c:v>
                </c:pt>
                <c:pt idx="193">
                  <c:v>1.5520000002100001</c:v>
                </c:pt>
                <c:pt idx="194">
                  <c:v>1.5600000001860002</c:v>
                </c:pt>
                <c:pt idx="195">
                  <c:v>1.5679999997560001</c:v>
                </c:pt>
                <c:pt idx="196">
                  <c:v>1.5759999999760002</c:v>
                </c:pt>
                <c:pt idx="197">
                  <c:v>1.584000000059</c:v>
                </c:pt>
                <c:pt idx="198">
                  <c:v>1.5919999995090002</c:v>
                </c:pt>
                <c:pt idx="199">
                  <c:v>1.5999999995330001</c:v>
                </c:pt>
                <c:pt idx="200">
                  <c:v>1.607999999839</c:v>
                </c:pt>
                <c:pt idx="201">
                  <c:v>1.6159999991780001</c:v>
                </c:pt>
                <c:pt idx="202">
                  <c:v>1.624000000124</c:v>
                </c:pt>
                <c:pt idx="203">
                  <c:v>1.6320000005649999</c:v>
                </c:pt>
                <c:pt idx="204">
                  <c:v>1.6399999995729999</c:v>
                </c:pt>
                <c:pt idx="205">
                  <c:v>1.6480000001039998</c:v>
                </c:pt>
                <c:pt idx="206">
                  <c:v>1.6560000005939999</c:v>
                </c:pt>
                <c:pt idx="207">
                  <c:v>1.6640000007039999</c:v>
                </c:pt>
                <c:pt idx="208">
                  <c:v>1.6720000008239999</c:v>
                </c:pt>
                <c:pt idx="209">
                  <c:v>1.679999999116</c:v>
                </c:pt>
                <c:pt idx="210">
                  <c:v>1.687999999029</c:v>
                </c:pt>
                <c:pt idx="211">
                  <c:v>1.696000000947</c:v>
                </c:pt>
                <c:pt idx="212">
                  <c:v>1.7039999994899999</c:v>
                </c:pt>
                <c:pt idx="213">
                  <c:v>1.7119999990079999</c:v>
                </c:pt>
                <c:pt idx="214">
                  <c:v>1.719999999536</c:v>
                </c:pt>
                <c:pt idx="215">
                  <c:v>1.72799999989</c:v>
                </c:pt>
                <c:pt idx="216">
                  <c:v>1.7359999994349999</c:v>
                </c:pt>
                <c:pt idx="217">
                  <c:v>1.7440000002630001</c:v>
                </c:pt>
                <c:pt idx="218">
                  <c:v>1.7520000001930001</c:v>
                </c:pt>
                <c:pt idx="219">
                  <c:v>1.7600000003309999</c:v>
                </c:pt>
                <c:pt idx="220">
                  <c:v>1.767999999238</c:v>
                </c:pt>
                <c:pt idx="221">
                  <c:v>1.776000000244</c:v>
                </c:pt>
                <c:pt idx="222">
                  <c:v>1.784000000801</c:v>
                </c:pt>
                <c:pt idx="223">
                  <c:v>1.792000000627</c:v>
                </c:pt>
                <c:pt idx="224">
                  <c:v>1.7999999992719999</c:v>
                </c:pt>
                <c:pt idx="225">
                  <c:v>1.808000000924</c:v>
                </c:pt>
                <c:pt idx="226">
                  <c:v>1.815999999637</c:v>
                </c:pt>
                <c:pt idx="227">
                  <c:v>1.823999999982</c:v>
                </c:pt>
                <c:pt idx="228">
                  <c:v>1.8320000008290001</c:v>
                </c:pt>
                <c:pt idx="229">
                  <c:v>1.8400000008540001</c:v>
                </c:pt>
                <c:pt idx="230">
                  <c:v>1.848000000239</c:v>
                </c:pt>
                <c:pt idx="231">
                  <c:v>1.8560000008600002</c:v>
                </c:pt>
                <c:pt idx="232">
                  <c:v>1.8639999993360001</c:v>
                </c:pt>
                <c:pt idx="233">
                  <c:v>1.872000000998</c:v>
                </c:pt>
                <c:pt idx="234">
                  <c:v>1.8799999995599999</c:v>
                </c:pt>
                <c:pt idx="235">
                  <c:v>1.8880000005849999</c:v>
                </c:pt>
                <c:pt idx="236">
                  <c:v>1.8959999998219998</c:v>
                </c:pt>
                <c:pt idx="237">
                  <c:v>1.9039999995669998</c:v>
                </c:pt>
                <c:pt idx="238">
                  <c:v>1.9120000009339999</c:v>
                </c:pt>
                <c:pt idx="239">
                  <c:v>1.9200000008209999</c:v>
                </c:pt>
                <c:pt idx="240">
                  <c:v>1.9280000005709999</c:v>
                </c:pt>
                <c:pt idx="241">
                  <c:v>1.9360000007059999</c:v>
                </c:pt>
                <c:pt idx="242">
                  <c:v>1.944000000445</c:v>
                </c:pt>
                <c:pt idx="243">
                  <c:v>1.9520000003019999</c:v>
                </c:pt>
                <c:pt idx="244">
                  <c:v>1.959999999716</c:v>
                </c:pt>
                <c:pt idx="245">
                  <c:v>1.967999999845</c:v>
                </c:pt>
                <c:pt idx="246">
                  <c:v>1.9759999998339999</c:v>
                </c:pt>
                <c:pt idx="247">
                  <c:v>1.983999999423</c:v>
                </c:pt>
                <c:pt idx="248">
                  <c:v>1.991999999453</c:v>
                </c:pt>
                <c:pt idx="249">
                  <c:v>1.999999999421</c:v>
                </c:pt>
              </c:numCache>
            </c:numRef>
          </c:xVal>
          <c:yVal>
            <c:numRef>
              <c:f>data!$W$3:$W$252</c:f>
              <c:numCache>
                <c:formatCode>0.00</c:formatCode>
                <c:ptCount val="250"/>
                <c:pt idx="0">
                  <c:v>-129.7361015268572</c:v>
                </c:pt>
                <c:pt idx="1">
                  <c:v>72.295134537624477</c:v>
                </c:pt>
                <c:pt idx="2">
                  <c:v>15.763888549309033</c:v>
                </c:pt>
                <c:pt idx="3">
                  <c:v>48.48263930402166</c:v>
                </c:pt>
                <c:pt idx="4">
                  <c:v>-16.711110839972903</c:v>
                </c:pt>
                <c:pt idx="5">
                  <c:v>-4.2673611282696591</c:v>
                </c:pt>
                <c:pt idx="6">
                  <c:v>24.308531382271788</c:v>
                </c:pt>
                <c:pt idx="7">
                  <c:v>-3.6892361533635825</c:v>
                </c:pt>
                <c:pt idx="8">
                  <c:v>23.784722184563005</c:v>
                </c:pt>
                <c:pt idx="9">
                  <c:v>4.326388937235901</c:v>
                </c:pt>
                <c:pt idx="10">
                  <c:v>16.172979843006445</c:v>
                </c:pt>
                <c:pt idx="11">
                  <c:v>19.185764016993584</c:v>
                </c:pt>
                <c:pt idx="12">
                  <c:v>6.4033119055965217</c:v>
                </c:pt>
                <c:pt idx="13">
                  <c:v>11.531746121940474</c:v>
                </c:pt>
                <c:pt idx="14">
                  <c:v>17.763888906801167</c:v>
                </c:pt>
                <c:pt idx="15">
                  <c:v>8.3107639214177986</c:v>
                </c:pt>
                <c:pt idx="16">
                  <c:v>13.635212377294939</c:v>
                </c:pt>
                <c:pt idx="17">
                  <c:v>5.9513889206297614</c:v>
                </c:pt>
                <c:pt idx="18">
                  <c:v>21.102704590758126</c:v>
                </c:pt>
                <c:pt idx="19">
                  <c:v>16.710763883980082</c:v>
                </c:pt>
                <c:pt idx="20">
                  <c:v>18.237103162336478</c:v>
                </c:pt>
                <c:pt idx="21">
                  <c:v>8.5110479871967204</c:v>
                </c:pt>
                <c:pt idx="22">
                  <c:v>21.413345420985557</c:v>
                </c:pt>
                <c:pt idx="23">
                  <c:v>11.592013858761687</c:v>
                </c:pt>
                <c:pt idx="24">
                  <c:v>16.873888967858655</c:v>
                </c:pt>
                <c:pt idx="25">
                  <c:v>15.331196587977885</c:v>
                </c:pt>
                <c:pt idx="26">
                  <c:v>12.979166664623563</c:v>
                </c:pt>
                <c:pt idx="27">
                  <c:v>11.330853192206497</c:v>
                </c:pt>
                <c:pt idx="28">
                  <c:v>15.511733756925929</c:v>
                </c:pt>
                <c:pt idx="29">
                  <c:v>13.407638854755266</c:v>
                </c:pt>
                <c:pt idx="30">
                  <c:v>16.090501837920975</c:v>
                </c:pt>
                <c:pt idx="31">
                  <c:v>8.5158419984871632</c:v>
                </c:pt>
                <c:pt idx="32">
                  <c:v>9.5763888873655318</c:v>
                </c:pt>
                <c:pt idx="33">
                  <c:v>13.5524918208478</c:v>
                </c:pt>
                <c:pt idx="34">
                  <c:v>9.9299603356180626</c:v>
                </c:pt>
                <c:pt idx="35">
                  <c:v>14.55555555216943</c:v>
                </c:pt>
                <c:pt idx="36">
                  <c:v>11.385510502625149</c:v>
                </c:pt>
                <c:pt idx="37">
                  <c:v>9.477704653452502</c:v>
                </c:pt>
                <c:pt idx="38">
                  <c:v>16.768696619839837</c:v>
                </c:pt>
                <c:pt idx="39">
                  <c:v>18.131076362712172</c:v>
                </c:pt>
                <c:pt idx="40">
                  <c:v>11.876693792030828</c:v>
                </c:pt>
                <c:pt idx="41">
                  <c:v>15.920138846008765</c:v>
                </c:pt>
                <c:pt idx="42">
                  <c:v>13.858365647779276</c:v>
                </c:pt>
                <c:pt idx="43">
                  <c:v>12.529513899033667</c:v>
                </c:pt>
                <c:pt idx="44">
                  <c:v>13.888888885879581</c:v>
                </c:pt>
                <c:pt idx="45">
                  <c:v>15.07503022723739</c:v>
                </c:pt>
                <c:pt idx="46">
                  <c:v>12.261229301311618</c:v>
                </c:pt>
                <c:pt idx="47">
                  <c:v>11.697482657288013</c:v>
                </c:pt>
                <c:pt idx="48">
                  <c:v>14.604450084803231</c:v>
                </c:pt>
                <c:pt idx="49">
                  <c:v>14.162638916116418</c:v>
                </c:pt>
                <c:pt idx="50">
                  <c:v>15.164624167210134</c:v>
                </c:pt>
                <c:pt idx="51">
                  <c:v>16.982638871497901</c:v>
                </c:pt>
                <c:pt idx="52">
                  <c:v>13.658936076869182</c:v>
                </c:pt>
                <c:pt idx="53">
                  <c:v>14.35416666068574</c:v>
                </c:pt>
                <c:pt idx="54">
                  <c:v>17.02184346536955</c:v>
                </c:pt>
                <c:pt idx="55">
                  <c:v>17.13330849564376</c:v>
                </c:pt>
                <c:pt idx="56">
                  <c:v>17.066520503503842</c:v>
                </c:pt>
                <c:pt idx="57">
                  <c:v>12.51819924812323</c:v>
                </c:pt>
                <c:pt idx="58">
                  <c:v>12.312617718230282</c:v>
                </c:pt>
                <c:pt idx="59">
                  <c:v>11.213888886809698</c:v>
                </c:pt>
                <c:pt idx="60">
                  <c:v>16.938069187879709</c:v>
                </c:pt>
                <c:pt idx="61">
                  <c:v>13.849574391886936</c:v>
                </c:pt>
                <c:pt idx="62">
                  <c:v>11.475198405458082</c:v>
                </c:pt>
                <c:pt idx="63">
                  <c:v>14.143771723433243</c:v>
                </c:pt>
                <c:pt idx="64">
                  <c:v>13.000427327901589</c:v>
                </c:pt>
                <c:pt idx="65">
                  <c:v>15.471275274296367</c:v>
                </c:pt>
                <c:pt idx="66">
                  <c:v>12.573590400310144</c:v>
                </c:pt>
                <c:pt idx="67">
                  <c:v>13.949550660107956</c:v>
                </c:pt>
                <c:pt idx="68">
                  <c:v>13.171497561538729</c:v>
                </c:pt>
                <c:pt idx="69">
                  <c:v>13.355853188889114</c:v>
                </c:pt>
                <c:pt idx="70">
                  <c:v>16.054381844430754</c:v>
                </c:pt>
                <c:pt idx="71">
                  <c:v>13.550347243629901</c:v>
                </c:pt>
                <c:pt idx="72">
                  <c:v>14.145738225248538</c:v>
                </c:pt>
                <c:pt idx="73">
                  <c:v>16.052740265105733</c:v>
                </c:pt>
                <c:pt idx="74">
                  <c:v>12.16388888592904</c:v>
                </c:pt>
                <c:pt idx="75">
                  <c:v>14.328033626414378</c:v>
                </c:pt>
                <c:pt idx="76">
                  <c:v>11.563401874005933</c:v>
                </c:pt>
                <c:pt idx="77">
                  <c:v>11.985042730125796</c:v>
                </c:pt>
                <c:pt idx="78">
                  <c:v>14.0146800279076</c:v>
                </c:pt>
                <c:pt idx="79">
                  <c:v>13.624045139931932</c:v>
                </c:pt>
                <c:pt idx="80">
                  <c:v>12.097222213765312</c:v>
                </c:pt>
                <c:pt idx="81">
                  <c:v>12.811907179482077</c:v>
                </c:pt>
                <c:pt idx="82">
                  <c:v>14.26162986988402</c:v>
                </c:pt>
                <c:pt idx="83">
                  <c:v>14.67906744981058</c:v>
                </c:pt>
                <c:pt idx="84">
                  <c:v>12.496977116556247</c:v>
                </c:pt>
                <c:pt idx="85">
                  <c:v>15.596010960852974</c:v>
                </c:pt>
                <c:pt idx="86">
                  <c:v>15.947078565095005</c:v>
                </c:pt>
                <c:pt idx="87">
                  <c:v>15.723405922059488</c:v>
                </c:pt>
                <c:pt idx="88">
                  <c:v>15.932428228873912</c:v>
                </c:pt>
                <c:pt idx="89">
                  <c:v>12.165972224570975</c:v>
                </c:pt>
                <c:pt idx="90">
                  <c:v>15.267322954634173</c:v>
                </c:pt>
                <c:pt idx="91">
                  <c:v>14.964975842787711</c:v>
                </c:pt>
                <c:pt idx="92">
                  <c:v>13.495743720034374</c:v>
                </c:pt>
                <c:pt idx="93">
                  <c:v>14.465351650595242</c:v>
                </c:pt>
                <c:pt idx="94">
                  <c:v>12.848757307236507</c:v>
                </c:pt>
                <c:pt idx="95">
                  <c:v>15.406467005563792</c:v>
                </c:pt>
                <c:pt idx="96">
                  <c:v>15.08734250747969</c:v>
                </c:pt>
                <c:pt idx="97">
                  <c:v>14.879960302902992</c:v>
                </c:pt>
                <c:pt idx="98">
                  <c:v>13.527146480633061</c:v>
                </c:pt>
                <c:pt idx="99">
                  <c:v>13.885138897272036</c:v>
                </c:pt>
                <c:pt idx="100">
                  <c:v>13.708814640115975</c:v>
                </c:pt>
                <c:pt idx="101">
                  <c:v>13.447712410126529</c:v>
                </c:pt>
                <c:pt idx="102">
                  <c:v>14.60612189386487</c:v>
                </c:pt>
                <c:pt idx="103">
                  <c:v>13.297542724414255</c:v>
                </c:pt>
                <c:pt idx="104">
                  <c:v>12.238888882915191</c:v>
                </c:pt>
                <c:pt idx="105">
                  <c:v>13.278629452170636</c:v>
                </c:pt>
                <c:pt idx="106">
                  <c:v>15.076973008154209</c:v>
                </c:pt>
                <c:pt idx="107">
                  <c:v>14.888888879910761</c:v>
                </c:pt>
                <c:pt idx="108">
                  <c:v>15.461136593981063</c:v>
                </c:pt>
                <c:pt idx="109">
                  <c:v>13.689457063784616</c:v>
                </c:pt>
                <c:pt idx="110">
                  <c:v>13.159159168465353</c:v>
                </c:pt>
                <c:pt idx="111">
                  <c:v>15.491009419554807</c:v>
                </c:pt>
                <c:pt idx="112">
                  <c:v>15.355703057234686</c:v>
                </c:pt>
                <c:pt idx="113">
                  <c:v>14.064875729205198</c:v>
                </c:pt>
                <c:pt idx="114">
                  <c:v>14.195410633882673</c:v>
                </c:pt>
                <c:pt idx="115">
                  <c:v>15.169061315938569</c:v>
                </c:pt>
                <c:pt idx="116">
                  <c:v>13.949786313653329</c:v>
                </c:pt>
                <c:pt idx="117">
                  <c:v>12.976812618142324</c:v>
                </c:pt>
                <c:pt idx="118">
                  <c:v>13.326388891100599</c:v>
                </c:pt>
                <c:pt idx="119">
                  <c:v>12.498263887495854</c:v>
                </c:pt>
                <c:pt idx="120">
                  <c:v>14.741161628831696</c:v>
                </c:pt>
                <c:pt idx="121">
                  <c:v>14.666552821602002</c:v>
                </c:pt>
                <c:pt idx="122">
                  <c:v>13.78523036499606</c:v>
                </c:pt>
                <c:pt idx="123">
                  <c:v>13.163082436227695</c:v>
                </c:pt>
                <c:pt idx="124">
                  <c:v>12.567388879475946</c:v>
                </c:pt>
                <c:pt idx="125">
                  <c:v>12.506448418033491</c:v>
                </c:pt>
                <c:pt idx="126">
                  <c:v>14.194499133519837</c:v>
                </c:pt>
                <c:pt idx="127">
                  <c:v>14.723849833175683</c:v>
                </c:pt>
                <c:pt idx="128">
                  <c:v>12.558947030808978</c:v>
                </c:pt>
                <c:pt idx="129">
                  <c:v>12.645619659785469</c:v>
                </c:pt>
                <c:pt idx="130">
                  <c:v>13.05157972624221</c:v>
                </c:pt>
                <c:pt idx="131">
                  <c:v>14.523832059731664</c:v>
                </c:pt>
                <c:pt idx="132">
                  <c:v>13.099415207497675</c:v>
                </c:pt>
                <c:pt idx="133">
                  <c:v>14.778814260947897</c:v>
                </c:pt>
                <c:pt idx="134">
                  <c:v>13.808333332476714</c:v>
                </c:pt>
                <c:pt idx="135">
                  <c:v>14.74504698478129</c:v>
                </c:pt>
                <c:pt idx="136">
                  <c:v>13.864253859387938</c:v>
                </c:pt>
                <c:pt idx="137">
                  <c:v>13.911986724855371</c:v>
                </c:pt>
                <c:pt idx="138">
                  <c:v>14.280075932879083</c:v>
                </c:pt>
                <c:pt idx="139">
                  <c:v>13.4522817411793</c:v>
                </c:pt>
                <c:pt idx="140">
                  <c:v>14.354314417800596</c:v>
                </c:pt>
                <c:pt idx="141">
                  <c:v>13.030614238443638</c:v>
                </c:pt>
                <c:pt idx="142">
                  <c:v>12.622280492403744</c:v>
                </c:pt>
                <c:pt idx="143">
                  <c:v>14.301649304847912</c:v>
                </c:pt>
                <c:pt idx="144">
                  <c:v>14.297509579764256</c:v>
                </c:pt>
                <c:pt idx="145">
                  <c:v>13.849077246452403</c:v>
                </c:pt>
                <c:pt idx="146">
                  <c:v>14.936082754869524</c:v>
                </c:pt>
                <c:pt idx="147">
                  <c:v>13.437875369382821</c:v>
                </c:pt>
                <c:pt idx="148">
                  <c:v>12.800382178671454</c:v>
                </c:pt>
                <c:pt idx="149">
                  <c:v>14.981388881622919</c:v>
                </c:pt>
                <c:pt idx="150">
                  <c:v>14.36571008071593</c:v>
                </c:pt>
                <c:pt idx="151">
                  <c:v>13.121619156600541</c:v>
                </c:pt>
                <c:pt idx="152">
                  <c:v>13.995506525382464</c:v>
                </c:pt>
                <c:pt idx="153">
                  <c:v>13.4384018828501</c:v>
                </c:pt>
                <c:pt idx="154">
                  <c:v>15.069534060545578</c:v>
                </c:pt>
                <c:pt idx="155">
                  <c:v>14.714610047875697</c:v>
                </c:pt>
                <c:pt idx="156">
                  <c:v>12.98005130476526</c:v>
                </c:pt>
                <c:pt idx="157">
                  <c:v>13.466420533616832</c:v>
                </c:pt>
                <c:pt idx="158">
                  <c:v>14.954926625995936</c:v>
                </c:pt>
                <c:pt idx="159">
                  <c:v>12.792013889038785</c:v>
                </c:pt>
                <c:pt idx="160">
                  <c:v>14.798438567989384</c:v>
                </c:pt>
                <c:pt idx="161">
                  <c:v>13.724537047298686</c:v>
                </c:pt>
                <c:pt idx="162">
                  <c:v>14.936818325355738</c:v>
                </c:pt>
                <c:pt idx="163">
                  <c:v>15.026465100246471</c:v>
                </c:pt>
                <c:pt idx="164">
                  <c:v>14.578661624522262</c:v>
                </c:pt>
                <c:pt idx="165">
                  <c:v>12.919762374926162</c:v>
                </c:pt>
                <c:pt idx="166">
                  <c:v>14.509772116796025</c:v>
                </c:pt>
                <c:pt idx="167">
                  <c:v>14.496031740876164</c:v>
                </c:pt>
                <c:pt idx="168">
                  <c:v>14.709894812282968</c:v>
                </c:pt>
                <c:pt idx="169">
                  <c:v>13.920874188349716</c:v>
                </c:pt>
                <c:pt idx="170">
                  <c:v>14.74853801771177</c:v>
                </c:pt>
                <c:pt idx="171">
                  <c:v>14.784964465158891</c:v>
                </c:pt>
                <c:pt idx="172">
                  <c:v>13.078195240844694</c:v>
                </c:pt>
                <c:pt idx="173">
                  <c:v>12.902897506408431</c:v>
                </c:pt>
                <c:pt idx="174">
                  <c:v>13.630674605579456</c:v>
                </c:pt>
                <c:pt idx="175">
                  <c:v>13.413746835212704</c:v>
                </c:pt>
                <c:pt idx="176">
                  <c:v>13.313677026240343</c:v>
                </c:pt>
                <c:pt idx="177">
                  <c:v>14.121683837677496</c:v>
                </c:pt>
                <c:pt idx="178">
                  <c:v>13.910886099177407</c:v>
                </c:pt>
                <c:pt idx="179">
                  <c:v>14.297222212720515</c:v>
                </c:pt>
                <c:pt idx="180">
                  <c:v>13.601941375771837</c:v>
                </c:pt>
                <c:pt idx="181">
                  <c:v>13.95997404971631</c:v>
                </c:pt>
                <c:pt idx="182">
                  <c:v>13.358151180266335</c:v>
                </c:pt>
                <c:pt idx="183">
                  <c:v>12.942217691355175</c:v>
                </c:pt>
                <c:pt idx="184">
                  <c:v>13.887875379729387</c:v>
                </c:pt>
                <c:pt idx="185">
                  <c:v>13.328405015843062</c:v>
                </c:pt>
                <c:pt idx="186">
                  <c:v>13.597110816703806</c:v>
                </c:pt>
                <c:pt idx="187">
                  <c:v>14.557106964490574</c:v>
                </c:pt>
                <c:pt idx="188">
                  <c:v>13.158730160192251</c:v>
                </c:pt>
                <c:pt idx="189">
                  <c:v>12.942507310162895</c:v>
                </c:pt>
                <c:pt idx="190">
                  <c:v>13.711205642420763</c:v>
                </c:pt>
                <c:pt idx="191">
                  <c:v>13.509982641263683</c:v>
                </c:pt>
                <c:pt idx="192">
                  <c:v>13.225352621960036</c:v>
                </c:pt>
                <c:pt idx="193">
                  <c:v>13.12052548505171</c:v>
                </c:pt>
                <c:pt idx="194">
                  <c:v>13.78888888724485</c:v>
                </c:pt>
                <c:pt idx="195">
                  <c:v>14.698200115665886</c:v>
                </c:pt>
                <c:pt idx="196">
                  <c:v>13.322581782492824</c:v>
                </c:pt>
                <c:pt idx="197">
                  <c:v>14.787563130762337</c:v>
                </c:pt>
                <c:pt idx="198">
                  <c:v>13.349944169388134</c:v>
                </c:pt>
                <c:pt idx="199">
                  <c:v>14.268576393053538</c:v>
                </c:pt>
                <c:pt idx="200">
                  <c:v>13.158478442445174</c:v>
                </c:pt>
                <c:pt idx="201">
                  <c:v>13.694891371102523</c:v>
                </c:pt>
                <c:pt idx="202">
                  <c:v>13.71893814892511</c:v>
                </c:pt>
                <c:pt idx="203">
                  <c:v>13.930249178183884</c:v>
                </c:pt>
                <c:pt idx="204">
                  <c:v>14.382791331658058</c:v>
                </c:pt>
                <c:pt idx="205">
                  <c:v>14.304847625850254</c:v>
                </c:pt>
                <c:pt idx="206">
                  <c:v>13.669685985434899</c:v>
                </c:pt>
                <c:pt idx="207">
                  <c:v>13.80595619074019</c:v>
                </c:pt>
                <c:pt idx="208">
                  <c:v>14.217238164178951</c:v>
                </c:pt>
                <c:pt idx="209">
                  <c:v>13.88531746762377</c:v>
                </c:pt>
                <c:pt idx="210">
                  <c:v>14.140369939676997</c:v>
                </c:pt>
                <c:pt idx="211">
                  <c:v>13.355575202186206</c:v>
                </c:pt>
                <c:pt idx="212">
                  <c:v>13.35631847035118</c:v>
                </c:pt>
                <c:pt idx="213">
                  <c:v>13.16692627969589</c:v>
                </c:pt>
                <c:pt idx="214">
                  <c:v>13.019412148215068</c:v>
                </c:pt>
                <c:pt idx="215">
                  <c:v>13.037326389718816</c:v>
                </c:pt>
                <c:pt idx="216">
                  <c:v>13.309971842529515</c:v>
                </c:pt>
                <c:pt idx="217">
                  <c:v>14.197661822527664</c:v>
                </c:pt>
                <c:pt idx="218">
                  <c:v>13.313546421668846</c:v>
                </c:pt>
                <c:pt idx="219">
                  <c:v>14.015877522616606</c:v>
                </c:pt>
                <c:pt idx="220">
                  <c:v>14.487870795585588</c:v>
                </c:pt>
                <c:pt idx="221">
                  <c:v>13.431963211367853</c:v>
                </c:pt>
                <c:pt idx="222">
                  <c:v>13.20783507129949</c:v>
                </c:pt>
                <c:pt idx="223">
                  <c:v>13.071087545029757</c:v>
                </c:pt>
                <c:pt idx="224">
                  <c:v>13.41722222764875</c:v>
                </c:pt>
                <c:pt idx="225">
                  <c:v>13.391101271425722</c:v>
                </c:pt>
                <c:pt idx="226">
                  <c:v>14.189549684676786</c:v>
                </c:pt>
                <c:pt idx="227">
                  <c:v>14.675073099560024</c:v>
                </c:pt>
                <c:pt idx="228">
                  <c:v>13.231410716962682</c:v>
                </c:pt>
                <c:pt idx="229">
                  <c:v>14.36660627352525</c:v>
                </c:pt>
                <c:pt idx="230">
                  <c:v>13.87996031566524</c:v>
                </c:pt>
                <c:pt idx="231">
                  <c:v>13.767660434233596</c:v>
                </c:pt>
                <c:pt idx="232">
                  <c:v>13.398813786365727</c:v>
                </c:pt>
                <c:pt idx="233">
                  <c:v>13.632478625210885</c:v>
                </c:pt>
                <c:pt idx="234">
                  <c:v>13.193942083466176</c:v>
                </c:pt>
                <c:pt idx="235">
                  <c:v>13.985022359131868</c:v>
                </c:pt>
                <c:pt idx="236">
                  <c:v>13.252021801525403</c:v>
                </c:pt>
                <c:pt idx="237">
                  <c:v>14.173290152616323</c:v>
                </c:pt>
                <c:pt idx="238">
                  <c:v>13.293439091600138</c:v>
                </c:pt>
                <c:pt idx="239">
                  <c:v>13.205295133242251</c:v>
                </c:pt>
                <c:pt idx="240">
                  <c:v>13.855434527938973</c:v>
                </c:pt>
                <c:pt idx="241">
                  <c:v>13.655676073991746</c:v>
                </c:pt>
                <c:pt idx="242">
                  <c:v>14.458333330023692</c:v>
                </c:pt>
                <c:pt idx="243">
                  <c:v>13.189606099963022</c:v>
                </c:pt>
                <c:pt idx="244">
                  <c:v>14.062613380722457</c:v>
                </c:pt>
                <c:pt idx="245">
                  <c:v>13.749407182654711</c:v>
                </c:pt>
                <c:pt idx="246">
                  <c:v>13.182158120765553</c:v>
                </c:pt>
                <c:pt idx="247">
                  <c:v>13.549423167022962</c:v>
                </c:pt>
                <c:pt idx="248">
                  <c:v>14.049280459011872</c:v>
                </c:pt>
                <c:pt idx="249">
                  <c:v>13.337638892750132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</c:dPt>
          <c:xVal>
            <c:numRef>
              <c:f>data!$O$59:$O$60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data!$P$59:$P$60</c:f>
              <c:numCache>
                <c:formatCode>0.00</c:formatCode>
                <c:ptCount val="2"/>
                <c:pt idx="0">
                  <c:v>13.813500442623006</c:v>
                </c:pt>
                <c:pt idx="1">
                  <c:v>13.813500442623006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data!$O$59:$O$60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data!$Q$59:$Q$60</c:f>
              <c:numCache>
                <c:formatCode>0.00</c:formatCode>
                <c:ptCount val="2"/>
                <c:pt idx="0">
                  <c:v>13.888888888888889</c:v>
                </c:pt>
                <c:pt idx="1">
                  <c:v>13.888888888888889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70096"/>
        <c:axId val="2083634592"/>
      </c:scatterChart>
      <c:valAx>
        <c:axId val="316170096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T (s)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.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634592"/>
        <c:crosses val="autoZero"/>
        <c:crossBetween val="midCat"/>
      </c:valAx>
      <c:valAx>
        <c:axId val="208363459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(m/s)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617009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Soubor X 1 Graf s rezidui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data!$L$3:$L$127</c:f>
              <c:numCache>
                <c:formatCode>0.000</c:formatCode>
                <c:ptCount val="125"/>
                <c:pt idx="0">
                  <c:v>2.0069192592592593</c:v>
                </c:pt>
                <c:pt idx="1">
                  <c:v>1.9922885185185186</c:v>
                </c:pt>
                <c:pt idx="2">
                  <c:v>1.9974777777777777</c:v>
                </c:pt>
                <c:pt idx="3">
                  <c:v>1.989657037037037</c:v>
                </c:pt>
                <c:pt idx="4">
                  <c:v>2.0044562962962962</c:v>
                </c:pt>
                <c:pt idx="5">
                  <c:v>2.0013655555555556</c:v>
                </c:pt>
                <c:pt idx="6">
                  <c:v>1.9909248148148149</c:v>
                </c:pt>
                <c:pt idx="7">
                  <c:v>2.0015740740740737</c:v>
                </c:pt>
                <c:pt idx="8">
                  <c:v>1.9885833333333334</c:v>
                </c:pt>
                <c:pt idx="9">
                  <c:v>1.9976925925925928</c:v>
                </c:pt>
                <c:pt idx="10">
                  <c:v>1.9905118518518521</c:v>
                </c:pt>
                <c:pt idx="11">
                  <c:v>1.9877211111111113</c:v>
                </c:pt>
                <c:pt idx="12">
                  <c:v>1.9955603703703702</c:v>
                </c:pt>
                <c:pt idx="13">
                  <c:v>1.9913896296296298</c:v>
                </c:pt>
                <c:pt idx="14">
                  <c:v>1.9857888888888886</c:v>
                </c:pt>
                <c:pt idx="15">
                  <c:v>1.9929081481481481</c:v>
                </c:pt>
                <c:pt idx="16">
                  <c:v>1.9876374074074072</c:v>
                </c:pt>
                <c:pt idx="17">
                  <c:v>1.9942866666666665</c:v>
                </c:pt>
                <c:pt idx="18">
                  <c:v>1.9786159259259264</c:v>
                </c:pt>
                <c:pt idx="19">
                  <c:v>1.9821751851851852</c:v>
                </c:pt>
                <c:pt idx="20">
                  <c:v>1.9795744444444445</c:v>
                </c:pt>
                <c:pt idx="21">
                  <c:v>1.9900137037037038</c:v>
                </c:pt>
                <c:pt idx="22">
                  <c:v>1.973732962962963</c:v>
                </c:pt>
                <c:pt idx="23">
                  <c:v>1.9851622222222223</c:v>
                </c:pt>
                <c:pt idx="24">
                  <c:v>1.9775014814814815</c:v>
                </c:pt>
                <c:pt idx="25">
                  <c:v>1.9787407407407405</c:v>
                </c:pt>
                <c:pt idx="26">
                  <c:v>1.9813100000000001</c:v>
                </c:pt>
                <c:pt idx="27">
                  <c:v>1.9830792592592592</c:v>
                </c:pt>
                <c:pt idx="28">
                  <c:v>1.9760085185185186</c:v>
                </c:pt>
                <c:pt idx="29">
                  <c:v>1.9785477777777778</c:v>
                </c:pt>
                <c:pt idx="30">
                  <c:v>1.9733970370370366</c:v>
                </c:pt>
                <c:pt idx="31">
                  <c:v>1.9854662962962963</c:v>
                </c:pt>
                <c:pt idx="32">
                  <c:v>1.9831455555555553</c:v>
                </c:pt>
                <c:pt idx="33">
                  <c:v>1.9754248148148146</c:v>
                </c:pt>
                <c:pt idx="34">
                  <c:v>1.9814640740740739</c:v>
                </c:pt>
                <c:pt idx="35">
                  <c:v>1.9720533333333332</c:v>
                </c:pt>
                <c:pt idx="36">
                  <c:v>1.9775325925925928</c:v>
                </c:pt>
                <c:pt idx="37">
                  <c:v>1.9807918518518517</c:v>
                </c:pt>
                <c:pt idx="38">
                  <c:v>1.9651211111111111</c:v>
                </c:pt>
                <c:pt idx="39">
                  <c:v>1.9613203703703703</c:v>
                </c:pt>
                <c:pt idx="40">
                  <c:v>1.9740296296296296</c:v>
                </c:pt>
                <c:pt idx="41">
                  <c:v>1.9643388888888889</c:v>
                </c:pt>
                <c:pt idx="42">
                  <c:v>1.9682181481481482</c:v>
                </c:pt>
                <c:pt idx="43">
                  <c:v>1.9705974074074071</c:v>
                </c:pt>
                <c:pt idx="44">
                  <c:v>1.9666666666666668</c:v>
                </c:pt>
                <c:pt idx="45">
                  <c:v>1.9630159259259261</c:v>
                </c:pt>
                <c:pt idx="46">
                  <c:v>1.9692651851851855</c:v>
                </c:pt>
                <c:pt idx="47">
                  <c:v>1.9700544444444446</c:v>
                </c:pt>
                <c:pt idx="48">
                  <c:v>1.9618337037037035</c:v>
                </c:pt>
                <c:pt idx="49">
                  <c:v>1.9622329629629633</c:v>
                </c:pt>
                <c:pt idx="50">
                  <c:v>1.958752222222222</c:v>
                </c:pt>
                <c:pt idx="51">
                  <c:v>1.9529014814814818</c:v>
                </c:pt>
                <c:pt idx="52">
                  <c:v>1.9613907407407407</c:v>
                </c:pt>
                <c:pt idx="53">
                  <c:v>1.9586600000000001</c:v>
                </c:pt>
                <c:pt idx="54">
                  <c:v>1.9500692592592594</c:v>
                </c:pt>
                <c:pt idx="55">
                  <c:v>1.9488285185185183</c:v>
                </c:pt>
                <c:pt idx="56">
                  <c:v>1.9481177777777776</c:v>
                </c:pt>
                <c:pt idx="57">
                  <c:v>1.9612770370370369</c:v>
                </c:pt>
                <c:pt idx="58">
                  <c:v>1.9612562962962963</c:v>
                </c:pt>
                <c:pt idx="59">
                  <c:v>1.9641155555555554</c:v>
                </c:pt>
                <c:pt idx="60">
                  <c:v>1.9448948148148149</c:v>
                </c:pt>
                <c:pt idx="61">
                  <c:v>1.9542040740740736</c:v>
                </c:pt>
                <c:pt idx="62">
                  <c:v>1.9614433333333334</c:v>
                </c:pt>
                <c:pt idx="63">
                  <c:v>1.9517225925925927</c:v>
                </c:pt>
                <c:pt idx="64">
                  <c:v>1.9549318518518519</c:v>
                </c:pt>
                <c:pt idx="65">
                  <c:v>1.9455411111111112</c:v>
                </c:pt>
                <c:pt idx="66">
                  <c:v>1.95507037037037</c:v>
                </c:pt>
                <c:pt idx="67">
                  <c:v>1.9494096296296297</c:v>
                </c:pt>
                <c:pt idx="68">
                  <c:v>1.9515288888888886</c:v>
                </c:pt>
                <c:pt idx="69">
                  <c:v>1.9501381481481483</c:v>
                </c:pt>
                <c:pt idx="70">
                  <c:v>1.9392074074074073</c:v>
                </c:pt>
                <c:pt idx="71">
                  <c:v>1.9479666666666666</c:v>
                </c:pt>
                <c:pt idx="72">
                  <c:v>1.9449259259259264</c:v>
                </c:pt>
                <c:pt idx="73">
                  <c:v>1.9366451851851851</c:v>
                </c:pt>
                <c:pt idx="74">
                  <c:v>1.9513444444444443</c:v>
                </c:pt>
                <c:pt idx="75">
                  <c:v>1.9419237037037038</c:v>
                </c:pt>
                <c:pt idx="76">
                  <c:v>1.952512962962963</c:v>
                </c:pt>
                <c:pt idx="77">
                  <c:v>1.9501422222222222</c:v>
                </c:pt>
                <c:pt idx="78">
                  <c:v>1.9409514814814817</c:v>
                </c:pt>
                <c:pt idx="79">
                  <c:v>1.941870740740741</c:v>
                </c:pt>
                <c:pt idx="80">
                  <c:v>1.9477400000000002</c:v>
                </c:pt>
                <c:pt idx="81">
                  <c:v>1.9439692592592592</c:v>
                </c:pt>
                <c:pt idx="82">
                  <c:v>1.9368685185185186</c:v>
                </c:pt>
                <c:pt idx="83">
                  <c:v>1.9342377777777777</c:v>
                </c:pt>
                <c:pt idx="84">
                  <c:v>1.9433470370370367</c:v>
                </c:pt>
                <c:pt idx="85">
                  <c:v>1.9284662962962964</c:v>
                </c:pt>
                <c:pt idx="86">
                  <c:v>1.9260055555555553</c:v>
                </c:pt>
                <c:pt idx="87">
                  <c:v>1.926204814814815</c:v>
                </c:pt>
                <c:pt idx="88">
                  <c:v>1.9243740740740738</c:v>
                </c:pt>
                <c:pt idx="89">
                  <c:v>1.9416033333333331</c:v>
                </c:pt>
                <c:pt idx="90">
                  <c:v>1.9259025925925928</c:v>
                </c:pt>
                <c:pt idx="91">
                  <c:v>1.9265718518518518</c:v>
                </c:pt>
                <c:pt idx="92">
                  <c:v>1.9330611111111113</c:v>
                </c:pt>
                <c:pt idx="93">
                  <c:v>1.9274803703703702</c:v>
                </c:pt>
                <c:pt idx="94">
                  <c:v>1.9348996296296297</c:v>
                </c:pt>
                <c:pt idx="95">
                  <c:v>1.9211188888888888</c:v>
                </c:pt>
                <c:pt idx="96">
                  <c:v>1.9219481481481482</c:v>
                </c:pt>
                <c:pt idx="97">
                  <c:v>1.9222274074074075</c:v>
                </c:pt>
                <c:pt idx="98">
                  <c:v>1.9285766666666668</c:v>
                </c:pt>
                <c:pt idx="99">
                  <c:v>1.925945925925926</c:v>
                </c:pt>
                <c:pt idx="100">
                  <c:v>1.9261551851851852</c:v>
                </c:pt>
                <c:pt idx="101">
                  <c:v>1.9268444444444446</c:v>
                </c:pt>
                <c:pt idx="102">
                  <c:v>1.9197637037037034</c:v>
                </c:pt>
                <c:pt idx="103">
                  <c:v>1.9262429629629632</c:v>
                </c:pt>
                <c:pt idx="104">
                  <c:v>1.931462222222222</c:v>
                </c:pt>
                <c:pt idx="105">
                  <c:v>1.9249314814814817</c:v>
                </c:pt>
                <c:pt idx="106">
                  <c:v>1.9139607407407406</c:v>
                </c:pt>
                <c:pt idx="107">
                  <c:v>1.9142399999999999</c:v>
                </c:pt>
                <c:pt idx="108">
                  <c:v>1.9101192592592595</c:v>
                </c:pt>
                <c:pt idx="109">
                  <c:v>1.9196885185185182</c:v>
                </c:pt>
                <c:pt idx="110">
                  <c:v>1.9220977777777781</c:v>
                </c:pt>
                <c:pt idx="111">
                  <c:v>1.9074670370370368</c:v>
                </c:pt>
                <c:pt idx="112">
                  <c:v>1.9074562962962962</c:v>
                </c:pt>
                <c:pt idx="113">
                  <c:v>1.9144855555555556</c:v>
                </c:pt>
                <c:pt idx="114">
                  <c:v>1.9129348148148146</c:v>
                </c:pt>
                <c:pt idx="115">
                  <c:v>1.9061540740740741</c:v>
                </c:pt>
                <c:pt idx="116">
                  <c:v>1.9129533333333333</c:v>
                </c:pt>
                <c:pt idx="117">
                  <c:v>1.9183325925925927</c:v>
                </c:pt>
                <c:pt idx="118">
                  <c:v>1.915421851851852</c:v>
                </c:pt>
                <c:pt idx="119">
                  <c:v>1.9200111111111111</c:v>
                </c:pt>
                <c:pt idx="120">
                  <c:v>1.9048703703703704</c:v>
                </c:pt>
                <c:pt idx="121">
                  <c:v>1.9045696296296297</c:v>
                </c:pt>
                <c:pt idx="122">
                  <c:v>1.9095688888888886</c:v>
                </c:pt>
                <c:pt idx="123">
                  <c:v>1.9129481481481483</c:v>
                </c:pt>
                <c:pt idx="124">
                  <c:v>1.9162174074074072</c:v>
                </c:pt>
              </c:numCache>
            </c:numRef>
          </c:xVal>
          <c:yVal>
            <c:numRef>
              <c:f>regrese!$C$25:$C$149</c:f>
              <c:numCache>
                <c:formatCode>General</c:formatCode>
                <c:ptCount val="125"/>
                <c:pt idx="0">
                  <c:v>3.66049080534641E-2</c:v>
                </c:pt>
                <c:pt idx="1">
                  <c:v>-8.6236802268785051E-2</c:v>
                </c:pt>
                <c:pt idx="2">
                  <c:v>4.0913834036898536E-2</c:v>
                </c:pt>
                <c:pt idx="3">
                  <c:v>-0.1405089161256971</c:v>
                </c:pt>
                <c:pt idx="4">
                  <c:v>-1.7549769559057633E-2</c:v>
                </c:pt>
                <c:pt idx="5">
                  <c:v>-9.6780039703819418E-2</c:v>
                </c:pt>
                <c:pt idx="6">
                  <c:v>1.1409101369435494E-2</c:v>
                </c:pt>
                <c:pt idx="7">
                  <c:v>-1.6525334908438355E-2</c:v>
                </c:pt>
                <c:pt idx="8">
                  <c:v>-7.8291071060353837E-2</c:v>
                </c:pt>
                <c:pt idx="9">
                  <c:v>3.8480640951463876E-2</c:v>
                </c:pt>
                <c:pt idx="10">
                  <c:v>1.6633842769176288E-2</c:v>
                </c:pt>
                <c:pt idx="11">
                  <c:v>-4.9423178925022362E-2</c:v>
                </c:pt>
                <c:pt idx="12">
                  <c:v>-3.0085931657745507E-3</c:v>
                </c:pt>
                <c:pt idx="13">
                  <c:v>9.7742858219133227E-3</c:v>
                </c:pt>
                <c:pt idx="14">
                  <c:v>-5.6182936114053381E-2</c:v>
                </c:pt>
                <c:pt idx="15">
                  <c:v>4.3822821963591441E-2</c:v>
                </c:pt>
                <c:pt idx="16">
                  <c:v>-9.4487476133708587E-2</c:v>
                </c:pt>
                <c:pt idx="17">
                  <c:v>4.1145933579295163E-2</c:v>
                </c:pt>
                <c:pt idx="18">
                  <c:v>3.6763670641853902E-2</c:v>
                </c:pt>
                <c:pt idx="19">
                  <c:v>-3.3584637547631468E-2</c:v>
                </c:pt>
                <c:pt idx="20">
                  <c:v>6.1331457021821245E-2</c:v>
                </c:pt>
                <c:pt idx="21">
                  <c:v>7.4497125947879939E-3</c:v>
                </c:pt>
                <c:pt idx="22">
                  <c:v>-9.2338810597223875E-2</c:v>
                </c:pt>
                <c:pt idx="23">
                  <c:v>-6.9675994516872536E-2</c:v>
                </c:pt>
                <c:pt idx="24">
                  <c:v>-7.5455419324664208E-2</c:v>
                </c:pt>
                <c:pt idx="25">
                  <c:v>4.7603524024210753E-2</c:v>
                </c:pt>
                <c:pt idx="26">
                  <c:v>-3.990992606139307E-2</c:v>
                </c:pt>
                <c:pt idx="27">
                  <c:v>-0.10407079724205312</c:v>
                </c:pt>
                <c:pt idx="28">
                  <c:v>3.5195596607674462E-3</c:v>
                </c:pt>
                <c:pt idx="29">
                  <c:v>-7.7906252198257253E-2</c:v>
                </c:pt>
                <c:pt idx="30">
                  <c:v>-6.5428829612540484E-4</c:v>
                </c:pt>
                <c:pt idx="31">
                  <c:v>5.3423712993027617E-3</c:v>
                </c:pt>
                <c:pt idx="32">
                  <c:v>-1.8200981064048827E-2</c:v>
                </c:pt>
                <c:pt idx="33">
                  <c:v>-5.5017380699195539E-2</c:v>
                </c:pt>
                <c:pt idx="34">
                  <c:v>4.4788782003971128E-2</c:v>
                </c:pt>
                <c:pt idx="35">
                  <c:v>5.8270243284325285E-2</c:v>
                </c:pt>
                <c:pt idx="36">
                  <c:v>-6.1777139308219486E-2</c:v>
                </c:pt>
                <c:pt idx="37">
                  <c:v>8.6886046256526295E-3</c:v>
                </c:pt>
                <c:pt idx="38">
                  <c:v>6.6579884031403136E-2</c:v>
                </c:pt>
                <c:pt idx="39">
                  <c:v>1.1500570000501198E-2</c:v>
                </c:pt>
                <c:pt idx="40">
                  <c:v>-0.10824742103832996</c:v>
                </c:pt>
                <c:pt idx="41">
                  <c:v>5.6926002254442942E-2</c:v>
                </c:pt>
                <c:pt idx="42">
                  <c:v>2.6496633588599605E-2</c:v>
                </c:pt>
                <c:pt idx="43">
                  <c:v>7.7501894641847757E-2</c:v>
                </c:pt>
                <c:pt idx="44">
                  <c:v>-9.811960086274385E-3</c:v>
                </c:pt>
                <c:pt idx="45">
                  <c:v>3.8199382044805552E-2</c:v>
                </c:pt>
                <c:pt idx="46">
                  <c:v>-5.7796841451125569E-2</c:v>
                </c:pt>
                <c:pt idx="47">
                  <c:v>1.5962215214642694E-2</c:v>
                </c:pt>
                <c:pt idx="48">
                  <c:v>7.3154913659716159E-2</c:v>
                </c:pt>
                <c:pt idx="49">
                  <c:v>-0.10876682395806764</c:v>
                </c:pt>
                <c:pt idx="50">
                  <c:v>7.0078834775456511E-2</c:v>
                </c:pt>
                <c:pt idx="51">
                  <c:v>7.966820020349441E-2</c:v>
                </c:pt>
                <c:pt idx="52">
                  <c:v>-0.11203367587373159</c:v>
                </c:pt>
                <c:pt idx="53">
                  <c:v>-1.2826296571995688E-2</c:v>
                </c:pt>
                <c:pt idx="54">
                  <c:v>1.0535102186032652E-2</c:v>
                </c:pt>
                <c:pt idx="55">
                  <c:v>6.6131042263281148E-2</c:v>
                </c:pt>
                <c:pt idx="56">
                  <c:v>6.7280490051330188E-4</c:v>
                </c:pt>
                <c:pt idx="57">
                  <c:v>6.8543818453173422E-2</c:v>
                </c:pt>
                <c:pt idx="58">
                  <c:v>2.0849509373965514E-2</c:v>
                </c:pt>
                <c:pt idx="59">
                  <c:v>-1.0478036396032842E-2</c:v>
                </c:pt>
                <c:pt idx="60">
                  <c:v>-8.5516818769754088E-2</c:v>
                </c:pt>
                <c:pt idx="61">
                  <c:v>3.0456515151144059E-2</c:v>
                </c:pt>
                <c:pt idx="62">
                  <c:v>4.3937976263505374E-2</c:v>
                </c:pt>
                <c:pt idx="63">
                  <c:v>8.3466544073261484E-2</c:v>
                </c:pt>
                <c:pt idx="64">
                  <c:v>6.7906978132041829E-2</c:v>
                </c:pt>
                <c:pt idx="65">
                  <c:v>-9.8546170440684033E-2</c:v>
                </c:pt>
                <c:pt idx="66">
                  <c:v>1.4034052652082463E-2</c:v>
                </c:pt>
                <c:pt idx="67">
                  <c:v>6.9430399218860073E-2</c:v>
                </c:pt>
                <c:pt idx="68">
                  <c:v>1.6147437400257592E-2</c:v>
                </c:pt>
                <c:pt idx="69">
                  <c:v>-8.992831810581503E-2</c:v>
                </c:pt>
                <c:pt idx="70">
                  <c:v>-9.6206730338802116E-2</c:v>
                </c:pt>
                <c:pt idx="71">
                  <c:v>-6.5798967180196177E-3</c:v>
                </c:pt>
                <c:pt idx="72">
                  <c:v>2.576326441852772E-2</c:v>
                </c:pt>
                <c:pt idx="73">
                  <c:v>-1.0354554640952696E-2</c:v>
                </c:pt>
                <c:pt idx="74">
                  <c:v>3.2966313533891345E-2</c:v>
                </c:pt>
                <c:pt idx="75">
                  <c:v>-9.6462022421132221E-2</c:v>
                </c:pt>
                <c:pt idx="76">
                  <c:v>5.8931262114209071E-2</c:v>
                </c:pt>
                <c:pt idx="77">
                  <c:v>7.3610290969432057E-2</c:v>
                </c:pt>
                <c:pt idx="78">
                  <c:v>5.1563898056669832E-2</c:v>
                </c:pt>
                <c:pt idx="79">
                  <c:v>-6.3493617715925432E-2</c:v>
                </c:pt>
                <c:pt idx="80">
                  <c:v>1.7051657876102522E-2</c:v>
                </c:pt>
                <c:pt idx="81">
                  <c:v>-9.5011937608324493E-2</c:v>
                </c:pt>
                <c:pt idx="82">
                  <c:v>3.9224309918332478E-2</c:v>
                </c:pt>
                <c:pt idx="83">
                  <c:v>-1.3360070597593032E-2</c:v>
                </c:pt>
                <c:pt idx="84">
                  <c:v>-7.8419118875408089E-2</c:v>
                </c:pt>
                <c:pt idx="85">
                  <c:v>-8.040624471810498E-2</c:v>
                </c:pt>
                <c:pt idx="86">
                  <c:v>-6.0936943529410703E-2</c:v>
                </c:pt>
                <c:pt idx="87">
                  <c:v>-7.8359358771314946E-3</c:v>
                </c:pt>
                <c:pt idx="88">
                  <c:v>2.2112086880667681E-2</c:v>
                </c:pt>
                <c:pt idx="89">
                  <c:v>9.4274386042610958E-2</c:v>
                </c:pt>
                <c:pt idx="90">
                  <c:v>0.10126902063242971</c:v>
                </c:pt>
                <c:pt idx="91">
                  <c:v>5.0181601509086682E-2</c:v>
                </c:pt>
                <c:pt idx="92">
                  <c:v>4.330440324467244E-2</c:v>
                </c:pt>
                <c:pt idx="93">
                  <c:v>-9.5793670609737314E-3</c:v>
                </c:pt>
                <c:pt idx="94">
                  <c:v>-3.9210359008908013E-2</c:v>
                </c:pt>
                <c:pt idx="95">
                  <c:v>1.1894701319586365E-2</c:v>
                </c:pt>
                <c:pt idx="96">
                  <c:v>-6.5439418348633316E-2</c:v>
                </c:pt>
                <c:pt idx="97">
                  <c:v>-1.061313644340367E-3</c:v>
                </c:pt>
                <c:pt idx="98">
                  <c:v>-5.005298762065602E-2</c:v>
                </c:pt>
                <c:pt idx="99">
                  <c:v>1.8716202328152076E-2</c:v>
                </c:pt>
                <c:pt idx="100">
                  <c:v>-6.7699477087822091E-2</c:v>
                </c:pt>
                <c:pt idx="101">
                  <c:v>8.9589955421061407E-2</c:v>
                </c:pt>
                <c:pt idx="102">
                  <c:v>-1.1196541055344622E-2</c:v>
                </c:pt>
                <c:pt idx="103">
                  <c:v>2.1845198745876093E-2</c:v>
                </c:pt>
                <c:pt idx="104">
                  <c:v>9.6402635701549722E-2</c:v>
                </c:pt>
                <c:pt idx="105">
                  <c:v>9.2219965933590164E-2</c:v>
                </c:pt>
                <c:pt idx="106">
                  <c:v>6.2688773485891303E-2</c:v>
                </c:pt>
                <c:pt idx="107">
                  <c:v>-3.4305423709426797E-2</c:v>
                </c:pt>
                <c:pt idx="108">
                  <c:v>-6.5932362542138856E-2</c:v>
                </c:pt>
                <c:pt idx="109">
                  <c:v>1.7906226380767554E-2</c:v>
                </c:pt>
                <c:pt idx="110">
                  <c:v>-3.8071263514278919E-2</c:v>
                </c:pt>
                <c:pt idx="111">
                  <c:v>0.10754188153562738</c:v>
                </c:pt>
                <c:pt idx="112">
                  <c:v>-1.0908745772095996E-2</c:v>
                </c:pt>
                <c:pt idx="113">
                  <c:v>-6.1097988383280399E-2</c:v>
                </c:pt>
                <c:pt idx="114">
                  <c:v>7.2240082833225028E-2</c:v>
                </c:pt>
                <c:pt idx="115">
                  <c:v>1.2370496146848153E-2</c:v>
                </c:pt>
                <c:pt idx="116">
                  <c:v>7.9642725078070353E-2</c:v>
                </c:pt>
                <c:pt idx="117">
                  <c:v>0.11478021060130772</c:v>
                </c:pt>
                <c:pt idx="118">
                  <c:v>-4.0096445651683466E-2</c:v>
                </c:pt>
                <c:pt idx="119">
                  <c:v>-3.6993907111195212E-2</c:v>
                </c:pt>
                <c:pt idx="120">
                  <c:v>0.11909795690582314</c:v>
                </c:pt>
                <c:pt idx="121">
                  <c:v>0.11341832897427051</c:v>
                </c:pt>
                <c:pt idx="122">
                  <c:v>-4.8327028109782511E-3</c:v>
                </c:pt>
                <c:pt idx="123">
                  <c:v>-6.5400870117025001E-2</c:v>
                </c:pt>
                <c:pt idx="124">
                  <c:v>1.1152513217429938E-2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30736"/>
        <c:axId val="316137264"/>
      </c:scatterChart>
      <c:valAx>
        <c:axId val="31613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Soubor X 1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16137264"/>
        <c:crosses val="autoZero"/>
        <c:crossBetween val="midCat"/>
      </c:valAx>
      <c:valAx>
        <c:axId val="316137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Rezidua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130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Soubor X 1 Graf porovnání hodnot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data!$L$3:$L$127</c:f>
              <c:numCache>
                <c:formatCode>0.000</c:formatCode>
                <c:ptCount val="125"/>
                <c:pt idx="0">
                  <c:v>2.0069192592592593</c:v>
                </c:pt>
                <c:pt idx="1">
                  <c:v>1.9922885185185186</c:v>
                </c:pt>
                <c:pt idx="2">
                  <c:v>1.9974777777777777</c:v>
                </c:pt>
                <c:pt idx="3">
                  <c:v>1.989657037037037</c:v>
                </c:pt>
                <c:pt idx="4">
                  <c:v>2.0044562962962962</c:v>
                </c:pt>
                <c:pt idx="5">
                  <c:v>2.0013655555555556</c:v>
                </c:pt>
                <c:pt idx="6">
                  <c:v>1.9909248148148149</c:v>
                </c:pt>
                <c:pt idx="7">
                  <c:v>2.0015740740740737</c:v>
                </c:pt>
                <c:pt idx="8">
                  <c:v>1.9885833333333334</c:v>
                </c:pt>
                <c:pt idx="9">
                  <c:v>1.9976925925925928</c:v>
                </c:pt>
                <c:pt idx="10">
                  <c:v>1.9905118518518521</c:v>
                </c:pt>
                <c:pt idx="11">
                  <c:v>1.9877211111111113</c:v>
                </c:pt>
                <c:pt idx="12">
                  <c:v>1.9955603703703702</c:v>
                </c:pt>
                <c:pt idx="13">
                  <c:v>1.9913896296296298</c:v>
                </c:pt>
                <c:pt idx="14">
                  <c:v>1.9857888888888886</c:v>
                </c:pt>
                <c:pt idx="15">
                  <c:v>1.9929081481481481</c:v>
                </c:pt>
                <c:pt idx="16">
                  <c:v>1.9876374074074072</c:v>
                </c:pt>
                <c:pt idx="17">
                  <c:v>1.9942866666666665</c:v>
                </c:pt>
                <c:pt idx="18">
                  <c:v>1.9786159259259264</c:v>
                </c:pt>
                <c:pt idx="19">
                  <c:v>1.9821751851851852</c:v>
                </c:pt>
                <c:pt idx="20">
                  <c:v>1.9795744444444445</c:v>
                </c:pt>
                <c:pt idx="21">
                  <c:v>1.9900137037037038</c:v>
                </c:pt>
                <c:pt idx="22">
                  <c:v>1.973732962962963</c:v>
                </c:pt>
                <c:pt idx="23">
                  <c:v>1.9851622222222223</c:v>
                </c:pt>
                <c:pt idx="24">
                  <c:v>1.9775014814814815</c:v>
                </c:pt>
                <c:pt idx="25">
                  <c:v>1.9787407407407405</c:v>
                </c:pt>
                <c:pt idx="26">
                  <c:v>1.9813100000000001</c:v>
                </c:pt>
                <c:pt idx="27">
                  <c:v>1.9830792592592592</c:v>
                </c:pt>
                <c:pt idx="28">
                  <c:v>1.9760085185185186</c:v>
                </c:pt>
                <c:pt idx="29">
                  <c:v>1.9785477777777778</c:v>
                </c:pt>
                <c:pt idx="30">
                  <c:v>1.9733970370370366</c:v>
                </c:pt>
                <c:pt idx="31">
                  <c:v>1.9854662962962963</c:v>
                </c:pt>
                <c:pt idx="32">
                  <c:v>1.9831455555555553</c:v>
                </c:pt>
                <c:pt idx="33">
                  <c:v>1.9754248148148146</c:v>
                </c:pt>
                <c:pt idx="34">
                  <c:v>1.9814640740740739</c:v>
                </c:pt>
                <c:pt idx="35">
                  <c:v>1.9720533333333332</c:v>
                </c:pt>
                <c:pt idx="36">
                  <c:v>1.9775325925925928</c:v>
                </c:pt>
                <c:pt idx="37">
                  <c:v>1.9807918518518517</c:v>
                </c:pt>
                <c:pt idx="38">
                  <c:v>1.9651211111111111</c:v>
                </c:pt>
                <c:pt idx="39">
                  <c:v>1.9613203703703703</c:v>
                </c:pt>
                <c:pt idx="40">
                  <c:v>1.9740296296296296</c:v>
                </c:pt>
                <c:pt idx="41">
                  <c:v>1.9643388888888889</c:v>
                </c:pt>
                <c:pt idx="42">
                  <c:v>1.9682181481481482</c:v>
                </c:pt>
                <c:pt idx="43">
                  <c:v>1.9705974074074071</c:v>
                </c:pt>
                <c:pt idx="44">
                  <c:v>1.9666666666666668</c:v>
                </c:pt>
                <c:pt idx="45">
                  <c:v>1.9630159259259261</c:v>
                </c:pt>
                <c:pt idx="46">
                  <c:v>1.9692651851851855</c:v>
                </c:pt>
                <c:pt idx="47">
                  <c:v>1.9700544444444446</c:v>
                </c:pt>
                <c:pt idx="48">
                  <c:v>1.9618337037037035</c:v>
                </c:pt>
                <c:pt idx="49">
                  <c:v>1.9622329629629633</c:v>
                </c:pt>
                <c:pt idx="50">
                  <c:v>1.958752222222222</c:v>
                </c:pt>
                <c:pt idx="51">
                  <c:v>1.9529014814814818</c:v>
                </c:pt>
                <c:pt idx="52">
                  <c:v>1.9613907407407407</c:v>
                </c:pt>
                <c:pt idx="53">
                  <c:v>1.9586600000000001</c:v>
                </c:pt>
                <c:pt idx="54">
                  <c:v>1.9500692592592594</c:v>
                </c:pt>
                <c:pt idx="55">
                  <c:v>1.9488285185185183</c:v>
                </c:pt>
                <c:pt idx="56">
                  <c:v>1.9481177777777776</c:v>
                </c:pt>
                <c:pt idx="57">
                  <c:v>1.9612770370370369</c:v>
                </c:pt>
                <c:pt idx="58">
                  <c:v>1.9612562962962963</c:v>
                </c:pt>
                <c:pt idx="59">
                  <c:v>1.9641155555555554</c:v>
                </c:pt>
                <c:pt idx="60">
                  <c:v>1.9448948148148149</c:v>
                </c:pt>
                <c:pt idx="61">
                  <c:v>1.9542040740740736</c:v>
                </c:pt>
                <c:pt idx="62">
                  <c:v>1.9614433333333334</c:v>
                </c:pt>
                <c:pt idx="63">
                  <c:v>1.9517225925925927</c:v>
                </c:pt>
                <c:pt idx="64">
                  <c:v>1.9549318518518519</c:v>
                </c:pt>
                <c:pt idx="65">
                  <c:v>1.9455411111111112</c:v>
                </c:pt>
                <c:pt idx="66">
                  <c:v>1.95507037037037</c:v>
                </c:pt>
                <c:pt idx="67">
                  <c:v>1.9494096296296297</c:v>
                </c:pt>
                <c:pt idx="68">
                  <c:v>1.9515288888888886</c:v>
                </c:pt>
                <c:pt idx="69">
                  <c:v>1.9501381481481483</c:v>
                </c:pt>
                <c:pt idx="70">
                  <c:v>1.9392074074074073</c:v>
                </c:pt>
                <c:pt idx="71">
                  <c:v>1.9479666666666666</c:v>
                </c:pt>
                <c:pt idx="72">
                  <c:v>1.9449259259259264</c:v>
                </c:pt>
                <c:pt idx="73">
                  <c:v>1.9366451851851851</c:v>
                </c:pt>
                <c:pt idx="74">
                  <c:v>1.9513444444444443</c:v>
                </c:pt>
                <c:pt idx="75">
                  <c:v>1.9419237037037038</c:v>
                </c:pt>
                <c:pt idx="76">
                  <c:v>1.952512962962963</c:v>
                </c:pt>
                <c:pt idx="77">
                  <c:v>1.9501422222222222</c:v>
                </c:pt>
                <c:pt idx="78">
                  <c:v>1.9409514814814817</c:v>
                </c:pt>
                <c:pt idx="79">
                  <c:v>1.941870740740741</c:v>
                </c:pt>
                <c:pt idx="80">
                  <c:v>1.9477400000000002</c:v>
                </c:pt>
                <c:pt idx="81">
                  <c:v>1.9439692592592592</c:v>
                </c:pt>
                <c:pt idx="82">
                  <c:v>1.9368685185185186</c:v>
                </c:pt>
                <c:pt idx="83">
                  <c:v>1.9342377777777777</c:v>
                </c:pt>
                <c:pt idx="84">
                  <c:v>1.9433470370370367</c:v>
                </c:pt>
                <c:pt idx="85">
                  <c:v>1.9284662962962964</c:v>
                </c:pt>
                <c:pt idx="86">
                  <c:v>1.9260055555555553</c:v>
                </c:pt>
                <c:pt idx="87">
                  <c:v>1.926204814814815</c:v>
                </c:pt>
                <c:pt idx="88">
                  <c:v>1.9243740740740738</c:v>
                </c:pt>
                <c:pt idx="89">
                  <c:v>1.9416033333333331</c:v>
                </c:pt>
                <c:pt idx="90">
                  <c:v>1.9259025925925928</c:v>
                </c:pt>
                <c:pt idx="91">
                  <c:v>1.9265718518518518</c:v>
                </c:pt>
                <c:pt idx="92">
                  <c:v>1.9330611111111113</c:v>
                </c:pt>
                <c:pt idx="93">
                  <c:v>1.9274803703703702</c:v>
                </c:pt>
                <c:pt idx="94">
                  <c:v>1.9348996296296297</c:v>
                </c:pt>
                <c:pt idx="95">
                  <c:v>1.9211188888888888</c:v>
                </c:pt>
                <c:pt idx="96">
                  <c:v>1.9219481481481482</c:v>
                </c:pt>
                <c:pt idx="97">
                  <c:v>1.9222274074074075</c:v>
                </c:pt>
                <c:pt idx="98">
                  <c:v>1.9285766666666668</c:v>
                </c:pt>
                <c:pt idx="99">
                  <c:v>1.925945925925926</c:v>
                </c:pt>
                <c:pt idx="100">
                  <c:v>1.9261551851851852</c:v>
                </c:pt>
                <c:pt idx="101">
                  <c:v>1.9268444444444446</c:v>
                </c:pt>
                <c:pt idx="102">
                  <c:v>1.9197637037037034</c:v>
                </c:pt>
                <c:pt idx="103">
                  <c:v>1.9262429629629632</c:v>
                </c:pt>
                <c:pt idx="104">
                  <c:v>1.931462222222222</c:v>
                </c:pt>
                <c:pt idx="105">
                  <c:v>1.9249314814814817</c:v>
                </c:pt>
                <c:pt idx="106">
                  <c:v>1.9139607407407406</c:v>
                </c:pt>
                <c:pt idx="107">
                  <c:v>1.9142399999999999</c:v>
                </c:pt>
                <c:pt idx="108">
                  <c:v>1.9101192592592595</c:v>
                </c:pt>
                <c:pt idx="109">
                  <c:v>1.9196885185185182</c:v>
                </c:pt>
                <c:pt idx="110">
                  <c:v>1.9220977777777781</c:v>
                </c:pt>
                <c:pt idx="111">
                  <c:v>1.9074670370370368</c:v>
                </c:pt>
                <c:pt idx="112">
                  <c:v>1.9074562962962962</c:v>
                </c:pt>
                <c:pt idx="113">
                  <c:v>1.9144855555555556</c:v>
                </c:pt>
                <c:pt idx="114">
                  <c:v>1.9129348148148146</c:v>
                </c:pt>
                <c:pt idx="115">
                  <c:v>1.9061540740740741</c:v>
                </c:pt>
                <c:pt idx="116">
                  <c:v>1.9129533333333333</c:v>
                </c:pt>
                <c:pt idx="117">
                  <c:v>1.9183325925925927</c:v>
                </c:pt>
                <c:pt idx="118">
                  <c:v>1.915421851851852</c:v>
                </c:pt>
                <c:pt idx="119">
                  <c:v>1.9200111111111111</c:v>
                </c:pt>
                <c:pt idx="120">
                  <c:v>1.9048703703703704</c:v>
                </c:pt>
                <c:pt idx="121">
                  <c:v>1.9045696296296297</c:v>
                </c:pt>
                <c:pt idx="122">
                  <c:v>1.9095688888888886</c:v>
                </c:pt>
                <c:pt idx="123">
                  <c:v>1.9129481481481483</c:v>
                </c:pt>
                <c:pt idx="124">
                  <c:v>1.9162174074074072</c:v>
                </c:pt>
              </c:numCache>
            </c:numRef>
          </c:xVal>
          <c:yVal>
            <c:numRef>
              <c:f>data!$G$3:$G$127</c:f>
              <c:numCache>
                <c:formatCode>0.000</c:formatCode>
                <c:ptCount val="125"/>
                <c:pt idx="0">
                  <c:v>8.0000005910000008E-3</c:v>
                </c:pt>
                <c:pt idx="1">
                  <c:v>1.6000000963E-2</c:v>
                </c:pt>
                <c:pt idx="2">
                  <c:v>2.4000000516999999E-2</c:v>
                </c:pt>
                <c:pt idx="3">
                  <c:v>3.1999999725999997E-2</c:v>
                </c:pt>
                <c:pt idx="4">
                  <c:v>4.0000000649E-2</c:v>
                </c:pt>
                <c:pt idx="5">
                  <c:v>4.7999999807000003E-2</c:v>
                </c:pt>
                <c:pt idx="6">
                  <c:v>5.6000000838000004E-2</c:v>
                </c:pt>
                <c:pt idx="7">
                  <c:v>6.3999999267000007E-2</c:v>
                </c:pt>
                <c:pt idx="8">
                  <c:v>7.2000000113999998E-2</c:v>
                </c:pt>
                <c:pt idx="9">
                  <c:v>7.9999999106000003E-2</c:v>
                </c:pt>
                <c:pt idx="10">
                  <c:v>8.7999999754999988E-2</c:v>
                </c:pt>
                <c:pt idx="11">
                  <c:v>9.5999999358999999E-2</c:v>
                </c:pt>
                <c:pt idx="12">
                  <c:v>0.104000000978</c:v>
                </c:pt>
                <c:pt idx="13">
                  <c:v>0.11199999912400001</c:v>
                </c:pt>
                <c:pt idx="14">
                  <c:v>0.11999999987899999</c:v>
                </c:pt>
                <c:pt idx="15">
                  <c:v>0.12799999949900001</c:v>
                </c:pt>
                <c:pt idx="16">
                  <c:v>0.13600000040900001</c:v>
                </c:pt>
                <c:pt idx="17">
                  <c:v>0.14399999923199999</c:v>
                </c:pt>
                <c:pt idx="18">
                  <c:v>0.152000000631</c:v>
                </c:pt>
                <c:pt idx="19">
                  <c:v>0.16000000004699999</c:v>
                </c:pt>
                <c:pt idx="20">
                  <c:v>0.16800000011300001</c:v>
                </c:pt>
                <c:pt idx="21">
                  <c:v>0.17599999984699999</c:v>
                </c:pt>
                <c:pt idx="22">
                  <c:v>0.183999999911</c:v>
                </c:pt>
                <c:pt idx="23">
                  <c:v>0.19200000049900001</c:v>
                </c:pt>
                <c:pt idx="24">
                  <c:v>0.19999999906400001</c:v>
                </c:pt>
                <c:pt idx="25">
                  <c:v>0.207999999908</c:v>
                </c:pt>
                <c:pt idx="26">
                  <c:v>0.21600000003399999</c:v>
                </c:pt>
                <c:pt idx="27">
                  <c:v>0.22399999965200001</c:v>
                </c:pt>
                <c:pt idx="28">
                  <c:v>0.23199999939500002</c:v>
                </c:pt>
                <c:pt idx="29">
                  <c:v>0.24000000061099999</c:v>
                </c:pt>
                <c:pt idx="30">
                  <c:v>0.24799999929399999</c:v>
                </c:pt>
                <c:pt idx="31">
                  <c:v>0.25600000046300003</c:v>
                </c:pt>
                <c:pt idx="32">
                  <c:v>0.26400000004200003</c:v>
                </c:pt>
                <c:pt idx="33">
                  <c:v>0.27200000018500003</c:v>
                </c:pt>
                <c:pt idx="34">
                  <c:v>0.27999999948800003</c:v>
                </c:pt>
                <c:pt idx="35">
                  <c:v>0.28800000006699999</c:v>
                </c:pt>
                <c:pt idx="36">
                  <c:v>0.296000000205</c:v>
                </c:pt>
                <c:pt idx="37">
                  <c:v>0.30400000079899997</c:v>
                </c:pt>
                <c:pt idx="38">
                  <c:v>0.31199999928099997</c:v>
                </c:pt>
                <c:pt idx="39">
                  <c:v>0.320000000462</c:v>
                </c:pt>
                <c:pt idx="40">
                  <c:v>0.32799999930700002</c:v>
                </c:pt>
                <c:pt idx="41">
                  <c:v>0.33600000090500004</c:v>
                </c:pt>
                <c:pt idx="42">
                  <c:v>0.343999999635</c:v>
                </c:pt>
                <c:pt idx="43">
                  <c:v>0.35199999971499996</c:v>
                </c:pt>
                <c:pt idx="44">
                  <c:v>0.36000000007799998</c:v>
                </c:pt>
                <c:pt idx="45">
                  <c:v>0.36799999916999998</c:v>
                </c:pt>
                <c:pt idx="46">
                  <c:v>0.37600000040199999</c:v>
                </c:pt>
                <c:pt idx="47">
                  <c:v>0.38399999939599999</c:v>
                </c:pt>
                <c:pt idx="48">
                  <c:v>0.39200000076700003</c:v>
                </c:pt>
                <c:pt idx="49">
                  <c:v>0.39999999923100005</c:v>
                </c:pt>
                <c:pt idx="50">
                  <c:v>0.40800000042499995</c:v>
                </c:pt>
                <c:pt idx="51">
                  <c:v>0.41600000042599999</c:v>
                </c:pt>
                <c:pt idx="52">
                  <c:v>0.42399999943599997</c:v>
                </c:pt>
                <c:pt idx="53">
                  <c:v>0.43200000018000001</c:v>
                </c:pt>
                <c:pt idx="54">
                  <c:v>0.43999999919799998</c:v>
                </c:pt>
                <c:pt idx="55">
                  <c:v>0.448000000944</c:v>
                </c:pt>
                <c:pt idx="56">
                  <c:v>0.455999999047</c:v>
                </c:pt>
                <c:pt idx="57">
                  <c:v>0.46399999946600001</c:v>
                </c:pt>
                <c:pt idx="58">
                  <c:v>0.47199999939499998</c:v>
                </c:pt>
                <c:pt idx="59">
                  <c:v>0.48000000008899996</c:v>
                </c:pt>
                <c:pt idx="60">
                  <c:v>0.48800000083200001</c:v>
                </c:pt>
                <c:pt idx="61">
                  <c:v>0.495999999315</c:v>
                </c:pt>
                <c:pt idx="62">
                  <c:v>0.50400000031799996</c:v>
                </c:pt>
                <c:pt idx="63">
                  <c:v>0.51199999920200001</c:v>
                </c:pt>
                <c:pt idx="64">
                  <c:v>0.52000000090100007</c:v>
                </c:pt>
                <c:pt idx="65">
                  <c:v>0.52799999925700003</c:v>
                </c:pt>
                <c:pt idx="66">
                  <c:v>0.53599999919500008</c:v>
                </c:pt>
                <c:pt idx="67">
                  <c:v>0.543999999746</c:v>
                </c:pt>
                <c:pt idx="68">
                  <c:v>0.55200000096400004</c:v>
                </c:pt>
                <c:pt idx="69">
                  <c:v>0.55999999940100009</c:v>
                </c:pt>
                <c:pt idx="70">
                  <c:v>0.568000000078</c:v>
                </c:pt>
                <c:pt idx="71">
                  <c:v>0.57599999908999999</c:v>
                </c:pt>
                <c:pt idx="72">
                  <c:v>0.58399999912099998</c:v>
                </c:pt>
                <c:pt idx="73">
                  <c:v>0.59199999908299994</c:v>
                </c:pt>
                <c:pt idx="74">
                  <c:v>0.60000000014599997</c:v>
                </c:pt>
                <c:pt idx="75">
                  <c:v>0.60799999997099996</c:v>
                </c:pt>
                <c:pt idx="76">
                  <c:v>0.61600000010099998</c:v>
                </c:pt>
                <c:pt idx="77">
                  <c:v>0.624000000256</c:v>
                </c:pt>
                <c:pt idx="78">
                  <c:v>0.63200000001000001</c:v>
                </c:pt>
                <c:pt idx="79">
                  <c:v>0.63999999995099999</c:v>
                </c:pt>
                <c:pt idx="80">
                  <c:v>0.64800000045299999</c:v>
                </c:pt>
                <c:pt idx="81">
                  <c:v>0.65600000010699999</c:v>
                </c:pt>
                <c:pt idx="82">
                  <c:v>0.66399999920200004</c:v>
                </c:pt>
                <c:pt idx="83">
                  <c:v>0.67200000048100006</c:v>
                </c:pt>
                <c:pt idx="84">
                  <c:v>0.68000000041500008</c:v>
                </c:pt>
                <c:pt idx="85">
                  <c:v>0.68800000092899993</c:v>
                </c:pt>
                <c:pt idx="86">
                  <c:v>0.69599999908199994</c:v>
                </c:pt>
                <c:pt idx="87">
                  <c:v>0.70400000055</c:v>
                </c:pt>
                <c:pt idx="88">
                  <c:v>0.71199999936799996</c:v>
                </c:pt>
                <c:pt idx="89">
                  <c:v>0.71999999986099994</c:v>
                </c:pt>
                <c:pt idx="90">
                  <c:v>0.728000000009</c:v>
                </c:pt>
                <c:pt idx="91">
                  <c:v>0.73600000012900002</c:v>
                </c:pt>
                <c:pt idx="92">
                  <c:v>0.74400000041699998</c:v>
                </c:pt>
                <c:pt idx="93">
                  <c:v>0.752000000221</c:v>
                </c:pt>
                <c:pt idx="94">
                  <c:v>0.76000000016000002</c:v>
                </c:pt>
                <c:pt idx="95">
                  <c:v>0.76800000041500005</c:v>
                </c:pt>
                <c:pt idx="96">
                  <c:v>0.77599999946800002</c:v>
                </c:pt>
                <c:pt idx="97">
                  <c:v>0.78400000076700005</c:v>
                </c:pt>
                <c:pt idx="98">
                  <c:v>0.79199999906399998</c:v>
                </c:pt>
                <c:pt idx="99">
                  <c:v>0.79999999951700007</c:v>
                </c:pt>
                <c:pt idx="100">
                  <c:v>0.80799999949000001</c:v>
                </c:pt>
                <c:pt idx="101">
                  <c:v>0.81600000049599997</c:v>
                </c:pt>
                <c:pt idx="102">
                  <c:v>0.82400000026699993</c:v>
                </c:pt>
                <c:pt idx="103">
                  <c:v>0.83200000066500002</c:v>
                </c:pt>
                <c:pt idx="104">
                  <c:v>0.84000000041</c:v>
                </c:pt>
                <c:pt idx="105">
                  <c:v>0.84800000017599997</c:v>
                </c:pt>
                <c:pt idx="106">
                  <c:v>0.85599999959600004</c:v>
                </c:pt>
                <c:pt idx="107">
                  <c:v>0.86400000052100001</c:v>
                </c:pt>
                <c:pt idx="108">
                  <c:v>0.872000000075</c:v>
                </c:pt>
                <c:pt idx="109">
                  <c:v>0.88000000044500004</c:v>
                </c:pt>
                <c:pt idx="110">
                  <c:v>0.88799999937200003</c:v>
                </c:pt>
                <c:pt idx="111">
                  <c:v>0.896000000292</c:v>
                </c:pt>
                <c:pt idx="112">
                  <c:v>0.90399999946700005</c:v>
                </c:pt>
                <c:pt idx="113">
                  <c:v>0.91200000011600002</c:v>
                </c:pt>
                <c:pt idx="114">
                  <c:v>0.91999999962000001</c:v>
                </c:pt>
                <c:pt idx="115">
                  <c:v>0.927999999189</c:v>
                </c:pt>
                <c:pt idx="116">
                  <c:v>0.93600000074700007</c:v>
                </c:pt>
                <c:pt idx="117">
                  <c:v>0.94399999996799999</c:v>
                </c:pt>
                <c:pt idx="118">
                  <c:v>0.95199999984200001</c:v>
                </c:pt>
                <c:pt idx="119">
                  <c:v>0.96000000010699993</c:v>
                </c:pt>
                <c:pt idx="120">
                  <c:v>0.96799999916799995</c:v>
                </c:pt>
                <c:pt idx="121">
                  <c:v>0.97600000011400001</c:v>
                </c:pt>
                <c:pt idx="122">
                  <c:v>0.98399999909399993</c:v>
                </c:pt>
                <c:pt idx="123">
                  <c:v>0.99200000007900002</c:v>
                </c:pt>
                <c:pt idx="124">
                  <c:v>1.000000000749</c:v>
                </c:pt>
              </c:numCache>
            </c:numRef>
          </c:yVal>
          <c:smooth val="0"/>
        </c:ser>
        <c:ser>
          <c:idx val="1"/>
          <c:order val="1"/>
          <c:tx>
            <c:v>Očekávaná Y</c:v>
          </c:tx>
          <c:spPr>
            <a:ln w="19050">
              <a:noFill/>
            </a:ln>
          </c:spPr>
          <c:xVal>
            <c:numRef>
              <c:f>data!$L$3:$L$127</c:f>
              <c:numCache>
                <c:formatCode>0.000</c:formatCode>
                <c:ptCount val="125"/>
                <c:pt idx="0">
                  <c:v>2.0069192592592593</c:v>
                </c:pt>
                <c:pt idx="1">
                  <c:v>1.9922885185185186</c:v>
                </c:pt>
                <c:pt idx="2">
                  <c:v>1.9974777777777777</c:v>
                </c:pt>
                <c:pt idx="3">
                  <c:v>1.989657037037037</c:v>
                </c:pt>
                <c:pt idx="4">
                  <c:v>2.0044562962962962</c:v>
                </c:pt>
                <c:pt idx="5">
                  <c:v>2.0013655555555556</c:v>
                </c:pt>
                <c:pt idx="6">
                  <c:v>1.9909248148148149</c:v>
                </c:pt>
                <c:pt idx="7">
                  <c:v>2.0015740740740737</c:v>
                </c:pt>
                <c:pt idx="8">
                  <c:v>1.9885833333333334</c:v>
                </c:pt>
                <c:pt idx="9">
                  <c:v>1.9976925925925928</c:v>
                </c:pt>
                <c:pt idx="10">
                  <c:v>1.9905118518518521</c:v>
                </c:pt>
                <c:pt idx="11">
                  <c:v>1.9877211111111113</c:v>
                </c:pt>
                <c:pt idx="12">
                  <c:v>1.9955603703703702</c:v>
                </c:pt>
                <c:pt idx="13">
                  <c:v>1.9913896296296298</c:v>
                </c:pt>
                <c:pt idx="14">
                  <c:v>1.9857888888888886</c:v>
                </c:pt>
                <c:pt idx="15">
                  <c:v>1.9929081481481481</c:v>
                </c:pt>
                <c:pt idx="16">
                  <c:v>1.9876374074074072</c:v>
                </c:pt>
                <c:pt idx="17">
                  <c:v>1.9942866666666665</c:v>
                </c:pt>
                <c:pt idx="18">
                  <c:v>1.9786159259259264</c:v>
                </c:pt>
                <c:pt idx="19">
                  <c:v>1.9821751851851852</c:v>
                </c:pt>
                <c:pt idx="20">
                  <c:v>1.9795744444444445</c:v>
                </c:pt>
                <c:pt idx="21">
                  <c:v>1.9900137037037038</c:v>
                </c:pt>
                <c:pt idx="22">
                  <c:v>1.973732962962963</c:v>
                </c:pt>
                <c:pt idx="23">
                  <c:v>1.9851622222222223</c:v>
                </c:pt>
                <c:pt idx="24">
                  <c:v>1.9775014814814815</c:v>
                </c:pt>
                <c:pt idx="25">
                  <c:v>1.9787407407407405</c:v>
                </c:pt>
                <c:pt idx="26">
                  <c:v>1.9813100000000001</c:v>
                </c:pt>
                <c:pt idx="27">
                  <c:v>1.9830792592592592</c:v>
                </c:pt>
                <c:pt idx="28">
                  <c:v>1.9760085185185186</c:v>
                </c:pt>
                <c:pt idx="29">
                  <c:v>1.9785477777777778</c:v>
                </c:pt>
                <c:pt idx="30">
                  <c:v>1.9733970370370366</c:v>
                </c:pt>
                <c:pt idx="31">
                  <c:v>1.9854662962962963</c:v>
                </c:pt>
                <c:pt idx="32">
                  <c:v>1.9831455555555553</c:v>
                </c:pt>
                <c:pt idx="33">
                  <c:v>1.9754248148148146</c:v>
                </c:pt>
                <c:pt idx="34">
                  <c:v>1.9814640740740739</c:v>
                </c:pt>
                <c:pt idx="35">
                  <c:v>1.9720533333333332</c:v>
                </c:pt>
                <c:pt idx="36">
                  <c:v>1.9775325925925928</c:v>
                </c:pt>
                <c:pt idx="37">
                  <c:v>1.9807918518518517</c:v>
                </c:pt>
                <c:pt idx="38">
                  <c:v>1.9651211111111111</c:v>
                </c:pt>
                <c:pt idx="39">
                  <c:v>1.9613203703703703</c:v>
                </c:pt>
                <c:pt idx="40">
                  <c:v>1.9740296296296296</c:v>
                </c:pt>
                <c:pt idx="41">
                  <c:v>1.9643388888888889</c:v>
                </c:pt>
                <c:pt idx="42">
                  <c:v>1.9682181481481482</c:v>
                </c:pt>
                <c:pt idx="43">
                  <c:v>1.9705974074074071</c:v>
                </c:pt>
                <c:pt idx="44">
                  <c:v>1.9666666666666668</c:v>
                </c:pt>
                <c:pt idx="45">
                  <c:v>1.9630159259259261</c:v>
                </c:pt>
                <c:pt idx="46">
                  <c:v>1.9692651851851855</c:v>
                </c:pt>
                <c:pt idx="47">
                  <c:v>1.9700544444444446</c:v>
                </c:pt>
                <c:pt idx="48">
                  <c:v>1.9618337037037035</c:v>
                </c:pt>
                <c:pt idx="49">
                  <c:v>1.9622329629629633</c:v>
                </c:pt>
                <c:pt idx="50">
                  <c:v>1.958752222222222</c:v>
                </c:pt>
                <c:pt idx="51">
                  <c:v>1.9529014814814818</c:v>
                </c:pt>
                <c:pt idx="52">
                  <c:v>1.9613907407407407</c:v>
                </c:pt>
                <c:pt idx="53">
                  <c:v>1.9586600000000001</c:v>
                </c:pt>
                <c:pt idx="54">
                  <c:v>1.9500692592592594</c:v>
                </c:pt>
                <c:pt idx="55">
                  <c:v>1.9488285185185183</c:v>
                </c:pt>
                <c:pt idx="56">
                  <c:v>1.9481177777777776</c:v>
                </c:pt>
                <c:pt idx="57">
                  <c:v>1.9612770370370369</c:v>
                </c:pt>
                <c:pt idx="58">
                  <c:v>1.9612562962962963</c:v>
                </c:pt>
                <c:pt idx="59">
                  <c:v>1.9641155555555554</c:v>
                </c:pt>
                <c:pt idx="60">
                  <c:v>1.9448948148148149</c:v>
                </c:pt>
                <c:pt idx="61">
                  <c:v>1.9542040740740736</c:v>
                </c:pt>
                <c:pt idx="62">
                  <c:v>1.9614433333333334</c:v>
                </c:pt>
                <c:pt idx="63">
                  <c:v>1.9517225925925927</c:v>
                </c:pt>
                <c:pt idx="64">
                  <c:v>1.9549318518518519</c:v>
                </c:pt>
                <c:pt idx="65">
                  <c:v>1.9455411111111112</c:v>
                </c:pt>
                <c:pt idx="66">
                  <c:v>1.95507037037037</c:v>
                </c:pt>
                <c:pt idx="67">
                  <c:v>1.9494096296296297</c:v>
                </c:pt>
                <c:pt idx="68">
                  <c:v>1.9515288888888886</c:v>
                </c:pt>
                <c:pt idx="69">
                  <c:v>1.9501381481481483</c:v>
                </c:pt>
                <c:pt idx="70">
                  <c:v>1.9392074074074073</c:v>
                </c:pt>
                <c:pt idx="71">
                  <c:v>1.9479666666666666</c:v>
                </c:pt>
                <c:pt idx="72">
                  <c:v>1.9449259259259264</c:v>
                </c:pt>
                <c:pt idx="73">
                  <c:v>1.9366451851851851</c:v>
                </c:pt>
                <c:pt idx="74">
                  <c:v>1.9513444444444443</c:v>
                </c:pt>
                <c:pt idx="75">
                  <c:v>1.9419237037037038</c:v>
                </c:pt>
                <c:pt idx="76">
                  <c:v>1.952512962962963</c:v>
                </c:pt>
                <c:pt idx="77">
                  <c:v>1.9501422222222222</c:v>
                </c:pt>
                <c:pt idx="78">
                  <c:v>1.9409514814814817</c:v>
                </c:pt>
                <c:pt idx="79">
                  <c:v>1.941870740740741</c:v>
                </c:pt>
                <c:pt idx="80">
                  <c:v>1.9477400000000002</c:v>
                </c:pt>
                <c:pt idx="81">
                  <c:v>1.9439692592592592</c:v>
                </c:pt>
                <c:pt idx="82">
                  <c:v>1.9368685185185186</c:v>
                </c:pt>
                <c:pt idx="83">
                  <c:v>1.9342377777777777</c:v>
                </c:pt>
                <c:pt idx="84">
                  <c:v>1.9433470370370367</c:v>
                </c:pt>
                <c:pt idx="85">
                  <c:v>1.9284662962962964</c:v>
                </c:pt>
                <c:pt idx="86">
                  <c:v>1.9260055555555553</c:v>
                </c:pt>
                <c:pt idx="87">
                  <c:v>1.926204814814815</c:v>
                </c:pt>
                <c:pt idx="88">
                  <c:v>1.9243740740740738</c:v>
                </c:pt>
                <c:pt idx="89">
                  <c:v>1.9416033333333331</c:v>
                </c:pt>
                <c:pt idx="90">
                  <c:v>1.9259025925925928</c:v>
                </c:pt>
                <c:pt idx="91">
                  <c:v>1.9265718518518518</c:v>
                </c:pt>
                <c:pt idx="92">
                  <c:v>1.9330611111111113</c:v>
                </c:pt>
                <c:pt idx="93">
                  <c:v>1.9274803703703702</c:v>
                </c:pt>
                <c:pt idx="94">
                  <c:v>1.9348996296296297</c:v>
                </c:pt>
                <c:pt idx="95">
                  <c:v>1.9211188888888888</c:v>
                </c:pt>
                <c:pt idx="96">
                  <c:v>1.9219481481481482</c:v>
                </c:pt>
                <c:pt idx="97">
                  <c:v>1.9222274074074075</c:v>
                </c:pt>
                <c:pt idx="98">
                  <c:v>1.9285766666666668</c:v>
                </c:pt>
                <c:pt idx="99">
                  <c:v>1.925945925925926</c:v>
                </c:pt>
                <c:pt idx="100">
                  <c:v>1.9261551851851852</c:v>
                </c:pt>
                <c:pt idx="101">
                  <c:v>1.9268444444444446</c:v>
                </c:pt>
                <c:pt idx="102">
                  <c:v>1.9197637037037034</c:v>
                </c:pt>
                <c:pt idx="103">
                  <c:v>1.9262429629629632</c:v>
                </c:pt>
                <c:pt idx="104">
                  <c:v>1.931462222222222</c:v>
                </c:pt>
                <c:pt idx="105">
                  <c:v>1.9249314814814817</c:v>
                </c:pt>
                <c:pt idx="106">
                  <c:v>1.9139607407407406</c:v>
                </c:pt>
                <c:pt idx="107">
                  <c:v>1.9142399999999999</c:v>
                </c:pt>
                <c:pt idx="108">
                  <c:v>1.9101192592592595</c:v>
                </c:pt>
                <c:pt idx="109">
                  <c:v>1.9196885185185182</c:v>
                </c:pt>
                <c:pt idx="110">
                  <c:v>1.9220977777777781</c:v>
                </c:pt>
                <c:pt idx="111">
                  <c:v>1.9074670370370368</c:v>
                </c:pt>
                <c:pt idx="112">
                  <c:v>1.9074562962962962</c:v>
                </c:pt>
                <c:pt idx="113">
                  <c:v>1.9144855555555556</c:v>
                </c:pt>
                <c:pt idx="114">
                  <c:v>1.9129348148148146</c:v>
                </c:pt>
                <c:pt idx="115">
                  <c:v>1.9061540740740741</c:v>
                </c:pt>
                <c:pt idx="116">
                  <c:v>1.9129533333333333</c:v>
                </c:pt>
                <c:pt idx="117">
                  <c:v>1.9183325925925927</c:v>
                </c:pt>
                <c:pt idx="118">
                  <c:v>1.915421851851852</c:v>
                </c:pt>
                <c:pt idx="119">
                  <c:v>1.9200111111111111</c:v>
                </c:pt>
                <c:pt idx="120">
                  <c:v>1.9048703703703704</c:v>
                </c:pt>
                <c:pt idx="121">
                  <c:v>1.9045696296296297</c:v>
                </c:pt>
                <c:pt idx="122">
                  <c:v>1.9095688888888886</c:v>
                </c:pt>
                <c:pt idx="123">
                  <c:v>1.9129481481481483</c:v>
                </c:pt>
                <c:pt idx="124">
                  <c:v>1.9162174074074072</c:v>
                </c:pt>
              </c:numCache>
            </c:numRef>
          </c:xVal>
          <c:yVal>
            <c:numRef>
              <c:f>regrese!$B$25:$B$149</c:f>
              <c:numCache>
                <c:formatCode>General</c:formatCode>
                <c:ptCount val="125"/>
                <c:pt idx="0">
                  <c:v>-2.8604907604464103E-2</c:v>
                </c:pt>
                <c:pt idx="1">
                  <c:v>0.10223680177778505</c:v>
                </c:pt>
                <c:pt idx="2">
                  <c:v>-1.6913833653898536E-2</c:v>
                </c:pt>
                <c:pt idx="3">
                  <c:v>0.17250891620969711</c:v>
                </c:pt>
                <c:pt idx="4">
                  <c:v>5.7549769194057632E-2</c:v>
                </c:pt>
                <c:pt idx="5">
                  <c:v>0.14478003958081942</c:v>
                </c:pt>
                <c:pt idx="6">
                  <c:v>4.4590899364564507E-2</c:v>
                </c:pt>
                <c:pt idx="7">
                  <c:v>8.0525335326438352E-2</c:v>
                </c:pt>
                <c:pt idx="8">
                  <c:v>0.15029107064635383</c:v>
                </c:pt>
                <c:pt idx="9">
                  <c:v>4.1519358911536131E-2</c:v>
                </c:pt>
                <c:pt idx="10">
                  <c:v>7.136615693582371E-2</c:v>
                </c:pt>
                <c:pt idx="11">
                  <c:v>0.14542317801502236</c:v>
                </c:pt>
                <c:pt idx="12">
                  <c:v>0.10700859326377454</c:v>
                </c:pt>
                <c:pt idx="13">
                  <c:v>0.10222571318408669</c:v>
                </c:pt>
                <c:pt idx="14">
                  <c:v>0.17618293692005338</c:v>
                </c:pt>
                <c:pt idx="15">
                  <c:v>8.4177178849408563E-2</c:v>
                </c:pt>
                <c:pt idx="16">
                  <c:v>0.23048747643370859</c:v>
                </c:pt>
                <c:pt idx="17">
                  <c:v>0.10285406682670484</c:v>
                </c:pt>
                <c:pt idx="18">
                  <c:v>0.11523632978414611</c:v>
                </c:pt>
                <c:pt idx="19">
                  <c:v>0.19358463662263148</c:v>
                </c:pt>
                <c:pt idx="20">
                  <c:v>0.10666854305717877</c:v>
                </c:pt>
                <c:pt idx="21">
                  <c:v>0.16855028826121199</c:v>
                </c:pt>
                <c:pt idx="22">
                  <c:v>0.27633881135522387</c:v>
                </c:pt>
                <c:pt idx="23">
                  <c:v>0.26167599429487254</c:v>
                </c:pt>
                <c:pt idx="24">
                  <c:v>0.27545542005766421</c:v>
                </c:pt>
                <c:pt idx="25">
                  <c:v>0.16039647569878923</c:v>
                </c:pt>
                <c:pt idx="26">
                  <c:v>0.25590992557439307</c:v>
                </c:pt>
                <c:pt idx="27">
                  <c:v>0.32807079713205312</c:v>
                </c:pt>
                <c:pt idx="28">
                  <c:v>0.22848044097523257</c:v>
                </c:pt>
                <c:pt idx="29">
                  <c:v>0.31790625291325725</c:v>
                </c:pt>
                <c:pt idx="30">
                  <c:v>0.24865428910112541</c:v>
                </c:pt>
                <c:pt idx="31">
                  <c:v>0.25065762836169725</c:v>
                </c:pt>
                <c:pt idx="32">
                  <c:v>0.28220098122104886</c:v>
                </c:pt>
                <c:pt idx="33">
                  <c:v>0.32701738073119557</c:v>
                </c:pt>
                <c:pt idx="34">
                  <c:v>0.23521121734702888</c:v>
                </c:pt>
                <c:pt idx="35">
                  <c:v>0.2297297558646747</c:v>
                </c:pt>
                <c:pt idx="36">
                  <c:v>0.35777713963621949</c:v>
                </c:pt>
                <c:pt idx="37">
                  <c:v>0.29531139516434735</c:v>
                </c:pt>
                <c:pt idx="38">
                  <c:v>0.24542011594059687</c:v>
                </c:pt>
                <c:pt idx="39">
                  <c:v>0.30849942926349883</c:v>
                </c:pt>
                <c:pt idx="40">
                  <c:v>0.43624742100532998</c:v>
                </c:pt>
                <c:pt idx="41">
                  <c:v>0.27907399779955711</c:v>
                </c:pt>
                <c:pt idx="42">
                  <c:v>0.31750336734240037</c:v>
                </c:pt>
                <c:pt idx="43">
                  <c:v>0.2744981048021522</c:v>
                </c:pt>
                <c:pt idx="44">
                  <c:v>0.36981195999127436</c:v>
                </c:pt>
                <c:pt idx="45">
                  <c:v>0.32980061774819447</c:v>
                </c:pt>
                <c:pt idx="46">
                  <c:v>0.43379684179912559</c:v>
                </c:pt>
                <c:pt idx="47">
                  <c:v>0.36803778500035733</c:v>
                </c:pt>
                <c:pt idx="48">
                  <c:v>0.31884508717928384</c:v>
                </c:pt>
                <c:pt idx="49">
                  <c:v>0.50876682375906768</c:v>
                </c:pt>
                <c:pt idx="50">
                  <c:v>0.33792116452954346</c:v>
                </c:pt>
                <c:pt idx="51">
                  <c:v>0.33633179943350555</c:v>
                </c:pt>
                <c:pt idx="52">
                  <c:v>0.53603367565073157</c:v>
                </c:pt>
                <c:pt idx="53">
                  <c:v>0.44482629632599568</c:v>
                </c:pt>
                <c:pt idx="54">
                  <c:v>0.42946489786296738</c:v>
                </c:pt>
                <c:pt idx="55">
                  <c:v>0.38186895753371886</c:v>
                </c:pt>
                <c:pt idx="56">
                  <c:v>0.45532719455348669</c:v>
                </c:pt>
                <c:pt idx="57">
                  <c:v>0.39545618100582658</c:v>
                </c:pt>
                <c:pt idx="58">
                  <c:v>0.45115049092903448</c:v>
                </c:pt>
                <c:pt idx="59">
                  <c:v>0.49047803656103284</c:v>
                </c:pt>
                <c:pt idx="60">
                  <c:v>0.57351681853175407</c:v>
                </c:pt>
                <c:pt idx="61">
                  <c:v>0.46554348554285596</c:v>
                </c:pt>
                <c:pt idx="62">
                  <c:v>0.46006202406049468</c:v>
                </c:pt>
                <c:pt idx="63">
                  <c:v>0.42853345599273851</c:v>
                </c:pt>
                <c:pt idx="64">
                  <c:v>0.45209302139295815</c:v>
                </c:pt>
                <c:pt idx="65">
                  <c:v>0.626546169770684</c:v>
                </c:pt>
                <c:pt idx="66">
                  <c:v>0.52196594645191752</c:v>
                </c:pt>
                <c:pt idx="67">
                  <c:v>0.47456960080914001</c:v>
                </c:pt>
                <c:pt idx="68">
                  <c:v>0.53585256195374242</c:v>
                </c:pt>
                <c:pt idx="69">
                  <c:v>0.64992831767181514</c:v>
                </c:pt>
                <c:pt idx="70">
                  <c:v>0.66420673015080212</c:v>
                </c:pt>
                <c:pt idx="71">
                  <c:v>0.58257989577701963</c:v>
                </c:pt>
                <c:pt idx="72">
                  <c:v>0.55823673642247229</c:v>
                </c:pt>
                <c:pt idx="73">
                  <c:v>0.60235455452995268</c:v>
                </c:pt>
                <c:pt idx="74">
                  <c:v>0.56703368741910865</c:v>
                </c:pt>
                <c:pt idx="75">
                  <c:v>0.70446202145513226</c:v>
                </c:pt>
                <c:pt idx="76">
                  <c:v>0.5570687378867909</c:v>
                </c:pt>
                <c:pt idx="77">
                  <c:v>0.55038970828556799</c:v>
                </c:pt>
                <c:pt idx="78">
                  <c:v>0.58043610099633014</c:v>
                </c:pt>
                <c:pt idx="79">
                  <c:v>0.70349361760592544</c:v>
                </c:pt>
                <c:pt idx="80">
                  <c:v>0.63094834146689749</c:v>
                </c:pt>
                <c:pt idx="81">
                  <c:v>0.75101193777932451</c:v>
                </c:pt>
                <c:pt idx="82">
                  <c:v>0.62477569097766761</c:v>
                </c:pt>
                <c:pt idx="83">
                  <c:v>0.68536007071959304</c:v>
                </c:pt>
                <c:pt idx="84">
                  <c:v>0.75841911836640818</c:v>
                </c:pt>
                <c:pt idx="85">
                  <c:v>0.76840624508610489</c:v>
                </c:pt>
                <c:pt idx="86">
                  <c:v>0.75693694300941061</c:v>
                </c:pt>
                <c:pt idx="87">
                  <c:v>0.71183593626113151</c:v>
                </c:pt>
                <c:pt idx="88">
                  <c:v>0.68988791314433229</c:v>
                </c:pt>
                <c:pt idx="89">
                  <c:v>0.62572561383738901</c:v>
                </c:pt>
                <c:pt idx="90">
                  <c:v>0.62673097966557023</c:v>
                </c:pt>
                <c:pt idx="91">
                  <c:v>0.6858183992589133</c:v>
                </c:pt>
                <c:pt idx="92">
                  <c:v>0.70069559579732754</c:v>
                </c:pt>
                <c:pt idx="93">
                  <c:v>0.76157936756897371</c:v>
                </c:pt>
                <c:pt idx="94">
                  <c:v>0.79921035836590804</c:v>
                </c:pt>
                <c:pt idx="95">
                  <c:v>0.7561052984824137</c:v>
                </c:pt>
                <c:pt idx="96">
                  <c:v>0.84143941934763333</c:v>
                </c:pt>
                <c:pt idx="97">
                  <c:v>0.78506131281334035</c:v>
                </c:pt>
                <c:pt idx="98">
                  <c:v>0.84205298819865604</c:v>
                </c:pt>
                <c:pt idx="99">
                  <c:v>0.78128379856184793</c:v>
                </c:pt>
                <c:pt idx="100">
                  <c:v>0.8756994776618221</c:v>
                </c:pt>
                <c:pt idx="101">
                  <c:v>0.72641004457193858</c:v>
                </c:pt>
                <c:pt idx="102">
                  <c:v>0.83519654109834462</c:v>
                </c:pt>
                <c:pt idx="103">
                  <c:v>0.81015480034112386</c:v>
                </c:pt>
                <c:pt idx="104">
                  <c:v>0.74359736479645022</c:v>
                </c:pt>
                <c:pt idx="105">
                  <c:v>0.75578003306740982</c:v>
                </c:pt>
                <c:pt idx="106">
                  <c:v>0.79331122652110864</c:v>
                </c:pt>
                <c:pt idx="107">
                  <c:v>0.89830542400442681</c:v>
                </c:pt>
                <c:pt idx="108">
                  <c:v>0.9379323616661388</c:v>
                </c:pt>
                <c:pt idx="109">
                  <c:v>0.8620937732002325</c:v>
                </c:pt>
                <c:pt idx="110">
                  <c:v>0.9260712626122789</c:v>
                </c:pt>
                <c:pt idx="111">
                  <c:v>0.78845811868137261</c:v>
                </c:pt>
                <c:pt idx="112">
                  <c:v>0.91490874496109598</c:v>
                </c:pt>
                <c:pt idx="113">
                  <c:v>0.97309798846528039</c:v>
                </c:pt>
                <c:pt idx="114">
                  <c:v>0.84775991775277504</c:v>
                </c:pt>
                <c:pt idx="115">
                  <c:v>0.91562950355115191</c:v>
                </c:pt>
                <c:pt idx="116">
                  <c:v>0.85635727406292972</c:v>
                </c:pt>
                <c:pt idx="117">
                  <c:v>0.82921978909769223</c:v>
                </c:pt>
                <c:pt idx="118">
                  <c:v>0.99209644565968347</c:v>
                </c:pt>
                <c:pt idx="119">
                  <c:v>0.99699390787419517</c:v>
                </c:pt>
                <c:pt idx="120">
                  <c:v>0.84890204290317683</c:v>
                </c:pt>
                <c:pt idx="121">
                  <c:v>0.86258167132272945</c:v>
                </c:pt>
                <c:pt idx="122">
                  <c:v>0.98883270291597825</c:v>
                </c:pt>
                <c:pt idx="123">
                  <c:v>1.057400870117025</c:v>
                </c:pt>
                <c:pt idx="124">
                  <c:v>0.98884748770757014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933936"/>
        <c:axId val="320927952"/>
      </c:scatterChart>
      <c:valAx>
        <c:axId val="32093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Soubor X 1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20927952"/>
        <c:crosses val="autoZero"/>
        <c:crossBetween val="midCat"/>
      </c:valAx>
      <c:valAx>
        <c:axId val="320927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Y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2093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Graf s rozdělením pravděpodobnosti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regrese!$F$25:$F$149</c:f>
              <c:numCache>
                <c:formatCode>General</c:formatCode>
                <c:ptCount val="125"/>
                <c:pt idx="0">
                  <c:v>0.4</c:v>
                </c:pt>
                <c:pt idx="1">
                  <c:v>1.2000000000000002</c:v>
                </c:pt>
                <c:pt idx="2">
                  <c:v>2</c:v>
                </c:pt>
                <c:pt idx="3">
                  <c:v>2.8000000000000003</c:v>
                </c:pt>
                <c:pt idx="4">
                  <c:v>3.6</c:v>
                </c:pt>
                <c:pt idx="5">
                  <c:v>4.4000000000000004</c:v>
                </c:pt>
                <c:pt idx="6">
                  <c:v>5.2000000000000011</c:v>
                </c:pt>
                <c:pt idx="7">
                  <c:v>6.0000000000000009</c:v>
                </c:pt>
                <c:pt idx="8">
                  <c:v>6.8000000000000007</c:v>
                </c:pt>
                <c:pt idx="9">
                  <c:v>7.6000000000000005</c:v>
                </c:pt>
                <c:pt idx="10">
                  <c:v>8.4</c:v>
                </c:pt>
                <c:pt idx="11">
                  <c:v>9.2000000000000011</c:v>
                </c:pt>
                <c:pt idx="12">
                  <c:v>10.000000000000002</c:v>
                </c:pt>
                <c:pt idx="13">
                  <c:v>10.8</c:v>
                </c:pt>
                <c:pt idx="14">
                  <c:v>11.600000000000001</c:v>
                </c:pt>
                <c:pt idx="15">
                  <c:v>12.4</c:v>
                </c:pt>
                <c:pt idx="16">
                  <c:v>13.200000000000001</c:v>
                </c:pt>
                <c:pt idx="17">
                  <c:v>14.000000000000002</c:v>
                </c:pt>
                <c:pt idx="18">
                  <c:v>14.8</c:v>
                </c:pt>
                <c:pt idx="19">
                  <c:v>15.600000000000001</c:v>
                </c:pt>
                <c:pt idx="20">
                  <c:v>16.399999999999999</c:v>
                </c:pt>
                <c:pt idx="21">
                  <c:v>17.2</c:v>
                </c:pt>
                <c:pt idx="22">
                  <c:v>18</c:v>
                </c:pt>
                <c:pt idx="23">
                  <c:v>18.8</c:v>
                </c:pt>
                <c:pt idx="24">
                  <c:v>19.600000000000001</c:v>
                </c:pt>
                <c:pt idx="25">
                  <c:v>20.399999999999999</c:v>
                </c:pt>
                <c:pt idx="26">
                  <c:v>21.2</c:v>
                </c:pt>
                <c:pt idx="27">
                  <c:v>22</c:v>
                </c:pt>
                <c:pt idx="28">
                  <c:v>22.8</c:v>
                </c:pt>
                <c:pt idx="29">
                  <c:v>23.6</c:v>
                </c:pt>
                <c:pt idx="30">
                  <c:v>24.4</c:v>
                </c:pt>
                <c:pt idx="31">
                  <c:v>25.2</c:v>
                </c:pt>
                <c:pt idx="32">
                  <c:v>26</c:v>
                </c:pt>
                <c:pt idx="33">
                  <c:v>26.8</c:v>
                </c:pt>
                <c:pt idx="34">
                  <c:v>27.6</c:v>
                </c:pt>
                <c:pt idx="35">
                  <c:v>28.4</c:v>
                </c:pt>
                <c:pt idx="36">
                  <c:v>29.2</c:v>
                </c:pt>
                <c:pt idx="37">
                  <c:v>30</c:v>
                </c:pt>
                <c:pt idx="38">
                  <c:v>30.8</c:v>
                </c:pt>
                <c:pt idx="39">
                  <c:v>31.6</c:v>
                </c:pt>
                <c:pt idx="40">
                  <c:v>32.4</c:v>
                </c:pt>
                <c:pt idx="41">
                  <c:v>33.200000000000003</c:v>
                </c:pt>
                <c:pt idx="42">
                  <c:v>34</c:v>
                </c:pt>
                <c:pt idx="43">
                  <c:v>34.799999999999997</c:v>
                </c:pt>
                <c:pt idx="44">
                  <c:v>35.6</c:v>
                </c:pt>
                <c:pt idx="45">
                  <c:v>36.4</c:v>
                </c:pt>
                <c:pt idx="46">
                  <c:v>37.200000000000003</c:v>
                </c:pt>
                <c:pt idx="47">
                  <c:v>38</c:v>
                </c:pt>
                <c:pt idx="48">
                  <c:v>38.800000000000004</c:v>
                </c:pt>
                <c:pt idx="49">
                  <c:v>39.6</c:v>
                </c:pt>
                <c:pt idx="50">
                  <c:v>40.4</c:v>
                </c:pt>
                <c:pt idx="51">
                  <c:v>41.2</c:v>
                </c:pt>
                <c:pt idx="52">
                  <c:v>42</c:v>
                </c:pt>
                <c:pt idx="53">
                  <c:v>42.800000000000004</c:v>
                </c:pt>
                <c:pt idx="54">
                  <c:v>43.6</c:v>
                </c:pt>
                <c:pt idx="55">
                  <c:v>44.4</c:v>
                </c:pt>
                <c:pt idx="56">
                  <c:v>45.2</c:v>
                </c:pt>
                <c:pt idx="57">
                  <c:v>46</c:v>
                </c:pt>
                <c:pt idx="58">
                  <c:v>46.800000000000004</c:v>
                </c:pt>
                <c:pt idx="59">
                  <c:v>47.6</c:v>
                </c:pt>
                <c:pt idx="60">
                  <c:v>48.4</c:v>
                </c:pt>
                <c:pt idx="61">
                  <c:v>49.2</c:v>
                </c:pt>
                <c:pt idx="62">
                  <c:v>50</c:v>
                </c:pt>
                <c:pt idx="63">
                  <c:v>50.800000000000004</c:v>
                </c:pt>
                <c:pt idx="64">
                  <c:v>51.6</c:v>
                </c:pt>
                <c:pt idx="65">
                  <c:v>52.4</c:v>
                </c:pt>
                <c:pt idx="66">
                  <c:v>53.2</c:v>
                </c:pt>
                <c:pt idx="67">
                  <c:v>54</c:v>
                </c:pt>
                <c:pt idx="68">
                  <c:v>54.800000000000004</c:v>
                </c:pt>
                <c:pt idx="69">
                  <c:v>55.6</c:v>
                </c:pt>
                <c:pt idx="70">
                  <c:v>56.4</c:v>
                </c:pt>
                <c:pt idx="71">
                  <c:v>57.2</c:v>
                </c:pt>
                <c:pt idx="72">
                  <c:v>58</c:v>
                </c:pt>
                <c:pt idx="73">
                  <c:v>58.800000000000004</c:v>
                </c:pt>
                <c:pt idx="74">
                  <c:v>59.6</c:v>
                </c:pt>
                <c:pt idx="75">
                  <c:v>60.4</c:v>
                </c:pt>
                <c:pt idx="76">
                  <c:v>61.2</c:v>
                </c:pt>
                <c:pt idx="77">
                  <c:v>62</c:v>
                </c:pt>
                <c:pt idx="78">
                  <c:v>62.800000000000004</c:v>
                </c:pt>
                <c:pt idx="79">
                  <c:v>63.6</c:v>
                </c:pt>
                <c:pt idx="80">
                  <c:v>64.400000000000006</c:v>
                </c:pt>
                <c:pt idx="81">
                  <c:v>65.2</c:v>
                </c:pt>
                <c:pt idx="82">
                  <c:v>66.000000000000014</c:v>
                </c:pt>
                <c:pt idx="83">
                  <c:v>66.800000000000011</c:v>
                </c:pt>
                <c:pt idx="84">
                  <c:v>67.600000000000009</c:v>
                </c:pt>
                <c:pt idx="85">
                  <c:v>68.400000000000006</c:v>
                </c:pt>
                <c:pt idx="86">
                  <c:v>69.2</c:v>
                </c:pt>
                <c:pt idx="87">
                  <c:v>70.000000000000014</c:v>
                </c:pt>
                <c:pt idx="88">
                  <c:v>70.800000000000011</c:v>
                </c:pt>
                <c:pt idx="89">
                  <c:v>71.600000000000009</c:v>
                </c:pt>
                <c:pt idx="90">
                  <c:v>72.400000000000006</c:v>
                </c:pt>
                <c:pt idx="91">
                  <c:v>73.2</c:v>
                </c:pt>
                <c:pt idx="92">
                  <c:v>74.000000000000014</c:v>
                </c:pt>
                <c:pt idx="93">
                  <c:v>74.800000000000011</c:v>
                </c:pt>
                <c:pt idx="94">
                  <c:v>75.600000000000009</c:v>
                </c:pt>
                <c:pt idx="95">
                  <c:v>76.400000000000006</c:v>
                </c:pt>
                <c:pt idx="96">
                  <c:v>77.200000000000017</c:v>
                </c:pt>
                <c:pt idx="97">
                  <c:v>78.000000000000014</c:v>
                </c:pt>
                <c:pt idx="98">
                  <c:v>78.800000000000011</c:v>
                </c:pt>
                <c:pt idx="99">
                  <c:v>79.600000000000009</c:v>
                </c:pt>
                <c:pt idx="100">
                  <c:v>80.400000000000006</c:v>
                </c:pt>
                <c:pt idx="101">
                  <c:v>81.200000000000017</c:v>
                </c:pt>
                <c:pt idx="102">
                  <c:v>82.000000000000014</c:v>
                </c:pt>
                <c:pt idx="103">
                  <c:v>82.800000000000011</c:v>
                </c:pt>
                <c:pt idx="104">
                  <c:v>83.600000000000009</c:v>
                </c:pt>
                <c:pt idx="105">
                  <c:v>84.4</c:v>
                </c:pt>
                <c:pt idx="106">
                  <c:v>85.200000000000017</c:v>
                </c:pt>
                <c:pt idx="107">
                  <c:v>86.000000000000014</c:v>
                </c:pt>
                <c:pt idx="108">
                  <c:v>86.800000000000011</c:v>
                </c:pt>
                <c:pt idx="109">
                  <c:v>87.600000000000009</c:v>
                </c:pt>
                <c:pt idx="110">
                  <c:v>88.4</c:v>
                </c:pt>
                <c:pt idx="111">
                  <c:v>89.200000000000017</c:v>
                </c:pt>
                <c:pt idx="112">
                  <c:v>90.000000000000014</c:v>
                </c:pt>
                <c:pt idx="113">
                  <c:v>90.800000000000011</c:v>
                </c:pt>
                <c:pt idx="114">
                  <c:v>91.600000000000009</c:v>
                </c:pt>
                <c:pt idx="115">
                  <c:v>92.4</c:v>
                </c:pt>
                <c:pt idx="116">
                  <c:v>93.200000000000017</c:v>
                </c:pt>
                <c:pt idx="117">
                  <c:v>94.000000000000014</c:v>
                </c:pt>
                <c:pt idx="118">
                  <c:v>94.800000000000011</c:v>
                </c:pt>
                <c:pt idx="119">
                  <c:v>95.600000000000009</c:v>
                </c:pt>
                <c:pt idx="120">
                  <c:v>96.4</c:v>
                </c:pt>
                <c:pt idx="121">
                  <c:v>97.200000000000017</c:v>
                </c:pt>
                <c:pt idx="122">
                  <c:v>98.000000000000014</c:v>
                </c:pt>
                <c:pt idx="123">
                  <c:v>98.800000000000011</c:v>
                </c:pt>
                <c:pt idx="124">
                  <c:v>99.600000000000009</c:v>
                </c:pt>
              </c:numCache>
            </c:numRef>
          </c:xVal>
          <c:yVal>
            <c:numRef>
              <c:f>regrese!$G$25:$G$149</c:f>
              <c:numCache>
                <c:formatCode>General</c:formatCode>
                <c:ptCount val="125"/>
                <c:pt idx="0">
                  <c:v>8.0000004490000005E-3</c:v>
                </c:pt>
                <c:pt idx="1">
                  <c:v>1.5999999508999999E-2</c:v>
                </c:pt>
                <c:pt idx="2">
                  <c:v>2.4000000383E-2</c:v>
                </c:pt>
                <c:pt idx="3">
                  <c:v>3.2000000084000002E-2</c:v>
                </c:pt>
                <c:pt idx="4">
                  <c:v>3.9999999634999998E-2</c:v>
                </c:pt>
                <c:pt idx="5">
                  <c:v>4.7999999877000002E-2</c:v>
                </c:pt>
                <c:pt idx="6">
                  <c:v>5.6000000734000001E-2</c:v>
                </c:pt>
                <c:pt idx="7">
                  <c:v>6.4000000417999997E-2</c:v>
                </c:pt>
                <c:pt idx="8">
                  <c:v>7.1999999585999994E-2</c:v>
                </c:pt>
                <c:pt idx="9">
                  <c:v>7.9999999863000007E-2</c:v>
                </c:pt>
                <c:pt idx="10">
                  <c:v>8.7999999704999998E-2</c:v>
                </c:pt>
                <c:pt idx="11">
                  <c:v>9.5999999089999996E-2</c:v>
                </c:pt>
                <c:pt idx="12">
                  <c:v>0.10400000009799999</c:v>
                </c:pt>
                <c:pt idx="13">
                  <c:v>0.11199999900600001</c:v>
                </c:pt>
                <c:pt idx="14">
                  <c:v>0.120000000806</c:v>
                </c:pt>
                <c:pt idx="15">
                  <c:v>0.128000000813</c:v>
                </c:pt>
                <c:pt idx="16">
                  <c:v>0.13600000030000001</c:v>
                </c:pt>
                <c:pt idx="17">
                  <c:v>0.144000000406</c:v>
                </c:pt>
                <c:pt idx="18">
                  <c:v>0.15200000042600001</c:v>
                </c:pt>
                <c:pt idx="19">
                  <c:v>0.15999999907500001</c:v>
                </c:pt>
                <c:pt idx="20">
                  <c:v>0.16800000007900001</c:v>
                </c:pt>
                <c:pt idx="21">
                  <c:v>0.17600000085599998</c:v>
                </c:pt>
                <c:pt idx="22">
                  <c:v>0.18400000075799999</c:v>
                </c:pt>
                <c:pt idx="23">
                  <c:v>0.191999999778</c:v>
                </c:pt>
                <c:pt idx="24">
                  <c:v>0.20000000073300001</c:v>
                </c:pt>
                <c:pt idx="25">
                  <c:v>0.20799999972299998</c:v>
                </c:pt>
                <c:pt idx="26">
                  <c:v>0.215999999513</c:v>
                </c:pt>
                <c:pt idx="27">
                  <c:v>0.22399999989</c:v>
                </c:pt>
                <c:pt idx="28">
                  <c:v>0.23200000063600001</c:v>
                </c:pt>
                <c:pt idx="29">
                  <c:v>0.24000000071499999</c:v>
                </c:pt>
                <c:pt idx="30">
                  <c:v>0.24800000080500001</c:v>
                </c:pt>
                <c:pt idx="31">
                  <c:v>0.25599999966100001</c:v>
                </c:pt>
                <c:pt idx="32">
                  <c:v>0.26400000015700004</c:v>
                </c:pt>
                <c:pt idx="33">
                  <c:v>0.27200000003200003</c:v>
                </c:pt>
                <c:pt idx="34">
                  <c:v>0.27999999935100001</c:v>
                </c:pt>
                <c:pt idx="35">
                  <c:v>0.28799999914899999</c:v>
                </c:pt>
                <c:pt idx="36">
                  <c:v>0.296000000328</c:v>
                </c:pt>
                <c:pt idx="37">
                  <c:v>0.30399999978999998</c:v>
                </c:pt>
                <c:pt idx="38">
                  <c:v>0.31199999997200001</c:v>
                </c:pt>
                <c:pt idx="39">
                  <c:v>0.31999999926400002</c:v>
                </c:pt>
                <c:pt idx="40">
                  <c:v>0.32799999996700002</c:v>
                </c:pt>
                <c:pt idx="41">
                  <c:v>0.33600000005400005</c:v>
                </c:pt>
                <c:pt idx="42">
                  <c:v>0.34400000093099997</c:v>
                </c:pt>
                <c:pt idx="43">
                  <c:v>0.35199999944399996</c:v>
                </c:pt>
                <c:pt idx="44">
                  <c:v>0.35999999990499998</c:v>
                </c:pt>
                <c:pt idx="45">
                  <c:v>0.36799999979300002</c:v>
                </c:pt>
                <c:pt idx="46">
                  <c:v>0.37600000034800002</c:v>
                </c:pt>
                <c:pt idx="47">
                  <c:v>0.38400000021500003</c:v>
                </c:pt>
                <c:pt idx="48">
                  <c:v>0.392000000839</c:v>
                </c:pt>
                <c:pt idx="49">
                  <c:v>0.39999999980100004</c:v>
                </c:pt>
                <c:pt idx="50">
                  <c:v>0.40799999930499997</c:v>
                </c:pt>
                <c:pt idx="51">
                  <c:v>0.41599999963699996</c:v>
                </c:pt>
                <c:pt idx="52">
                  <c:v>0.42399999977699998</c:v>
                </c:pt>
                <c:pt idx="53">
                  <c:v>0.431999999754</c:v>
                </c:pt>
                <c:pt idx="54">
                  <c:v>0.44000000004900003</c:v>
                </c:pt>
                <c:pt idx="55">
                  <c:v>0.447999999797</c:v>
                </c:pt>
                <c:pt idx="56">
                  <c:v>0.45599999945399999</c:v>
                </c:pt>
                <c:pt idx="57">
                  <c:v>0.463999999459</c:v>
                </c:pt>
                <c:pt idx="58">
                  <c:v>0.47200000030299999</c:v>
                </c:pt>
                <c:pt idx="59">
                  <c:v>0.480000000165</c:v>
                </c:pt>
                <c:pt idx="60">
                  <c:v>0.48799999976199998</c:v>
                </c:pt>
                <c:pt idx="61">
                  <c:v>0.49600000069400002</c:v>
                </c:pt>
                <c:pt idx="62">
                  <c:v>0.50400000032400005</c:v>
                </c:pt>
                <c:pt idx="63">
                  <c:v>0.51200000006599999</c:v>
                </c:pt>
                <c:pt idx="64">
                  <c:v>0.51999999952499998</c:v>
                </c:pt>
                <c:pt idx="65">
                  <c:v>0.52799999932999997</c:v>
                </c:pt>
                <c:pt idx="66">
                  <c:v>0.53599999910399998</c:v>
                </c:pt>
                <c:pt idx="67">
                  <c:v>0.54400000002800009</c:v>
                </c:pt>
                <c:pt idx="68">
                  <c:v>0.55199999935400001</c:v>
                </c:pt>
                <c:pt idx="69">
                  <c:v>0.55999999956600011</c:v>
                </c:pt>
                <c:pt idx="70">
                  <c:v>0.567999999812</c:v>
                </c:pt>
                <c:pt idx="71">
                  <c:v>0.57599999905900001</c:v>
                </c:pt>
                <c:pt idx="72">
                  <c:v>0.58400000084100001</c:v>
                </c:pt>
                <c:pt idx="73">
                  <c:v>0.59199999988899998</c:v>
                </c:pt>
                <c:pt idx="74">
                  <c:v>0.60000000095299999</c:v>
                </c:pt>
                <c:pt idx="75">
                  <c:v>0.60799999903400004</c:v>
                </c:pt>
                <c:pt idx="76">
                  <c:v>0.61600000000099997</c:v>
                </c:pt>
                <c:pt idx="77">
                  <c:v>0.62399999925500005</c:v>
                </c:pt>
                <c:pt idx="78">
                  <c:v>0.63199999905299997</c:v>
                </c:pt>
                <c:pt idx="79">
                  <c:v>0.63999999989</c:v>
                </c:pt>
                <c:pt idx="80">
                  <c:v>0.64799999934300001</c:v>
                </c:pt>
                <c:pt idx="81">
                  <c:v>0.65600000017100002</c:v>
                </c:pt>
                <c:pt idx="82">
                  <c:v>0.66400000089600009</c:v>
                </c:pt>
                <c:pt idx="83">
                  <c:v>0.67200000012200001</c:v>
                </c:pt>
                <c:pt idx="84">
                  <c:v>0.6799999994910001</c:v>
                </c:pt>
                <c:pt idx="85">
                  <c:v>0.68800000036799991</c:v>
                </c:pt>
                <c:pt idx="86">
                  <c:v>0.69599999947999991</c:v>
                </c:pt>
                <c:pt idx="87">
                  <c:v>0.70400000038400001</c:v>
                </c:pt>
                <c:pt idx="88">
                  <c:v>0.71200000002499997</c:v>
                </c:pt>
                <c:pt idx="89">
                  <c:v>0.71999999987999996</c:v>
                </c:pt>
                <c:pt idx="90">
                  <c:v>0.72800000029799994</c:v>
                </c:pt>
                <c:pt idx="91">
                  <c:v>0.73600000076799998</c:v>
                </c:pt>
                <c:pt idx="92">
                  <c:v>0.74399999904199998</c:v>
                </c:pt>
                <c:pt idx="93">
                  <c:v>0.75200000050799998</c:v>
                </c:pt>
                <c:pt idx="94">
                  <c:v>0.75999999935700002</c:v>
                </c:pt>
                <c:pt idx="95">
                  <c:v>0.76799999980200007</c:v>
                </c:pt>
                <c:pt idx="96">
                  <c:v>0.77600000099900002</c:v>
                </c:pt>
                <c:pt idx="97">
                  <c:v>0.78399999916899998</c:v>
                </c:pt>
                <c:pt idx="98">
                  <c:v>0.79200000057800002</c:v>
                </c:pt>
                <c:pt idx="99">
                  <c:v>0.80000000089000001</c:v>
                </c:pt>
                <c:pt idx="100">
                  <c:v>0.80800000057400001</c:v>
                </c:pt>
                <c:pt idx="101">
                  <c:v>0.81599999999299999</c:v>
                </c:pt>
                <c:pt idx="102">
                  <c:v>0.824000000043</c:v>
                </c:pt>
                <c:pt idx="103">
                  <c:v>0.83199999908699995</c:v>
                </c:pt>
                <c:pt idx="104">
                  <c:v>0.84000000049799994</c:v>
                </c:pt>
                <c:pt idx="105">
                  <c:v>0.84799999900099998</c:v>
                </c:pt>
                <c:pt idx="106">
                  <c:v>0.85600000000699994</c:v>
                </c:pt>
                <c:pt idx="107">
                  <c:v>0.86400000029500001</c:v>
                </c:pt>
                <c:pt idx="108">
                  <c:v>0.87199999912399995</c:v>
                </c:pt>
                <c:pt idx="109">
                  <c:v>0.87999999958100006</c:v>
                </c:pt>
                <c:pt idx="110">
                  <c:v>0.88799999909799998</c:v>
                </c:pt>
                <c:pt idx="111">
                  <c:v>0.89600000021699999</c:v>
                </c:pt>
                <c:pt idx="112">
                  <c:v>0.90399999918899998</c:v>
                </c:pt>
                <c:pt idx="113">
                  <c:v>0.912000000082</c:v>
                </c:pt>
                <c:pt idx="114">
                  <c:v>0.92000000058600007</c:v>
                </c:pt>
                <c:pt idx="115">
                  <c:v>0.92799999969800007</c:v>
                </c:pt>
                <c:pt idx="116">
                  <c:v>0.93599999914100007</c:v>
                </c:pt>
                <c:pt idx="117">
                  <c:v>0.94399999969899995</c:v>
                </c:pt>
                <c:pt idx="118">
                  <c:v>0.952000000008</c:v>
                </c:pt>
                <c:pt idx="119">
                  <c:v>0.96000000076299996</c:v>
                </c:pt>
                <c:pt idx="120">
                  <c:v>0.96799999980899998</c:v>
                </c:pt>
                <c:pt idx="121">
                  <c:v>0.97600000029699996</c:v>
                </c:pt>
                <c:pt idx="122">
                  <c:v>0.98400000010499999</c:v>
                </c:pt>
                <c:pt idx="123">
                  <c:v>0.99199999999999999</c:v>
                </c:pt>
                <c:pt idx="124">
                  <c:v>1.0000000009250001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66832"/>
        <c:axId val="316171728"/>
      </c:scatterChart>
      <c:valAx>
        <c:axId val="31616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Percentil výběru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171728"/>
        <c:crosses val="autoZero"/>
        <c:crossBetween val="midCat"/>
      </c:valAx>
      <c:valAx>
        <c:axId val="316171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616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399375</xdr:colOff>
      <xdr:row>19</xdr:row>
      <xdr:rowOff>171000</xdr:rowOff>
    </xdr:to>
    <xdr:graphicFrame macro="">
      <xdr:nvGraphicFramePr>
        <xdr:cNvPr id="8" name="Graf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0</xdr:colOff>
      <xdr:row>24</xdr:row>
      <xdr:rowOff>0</xdr:rowOff>
    </xdr:from>
    <xdr:ext cx="1036181" cy="4626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ovéPole 11"/>
            <xdr:cNvSpPr txBox="1"/>
          </xdr:nvSpPr>
          <xdr:spPr>
            <a:xfrm>
              <a:off x="12144375" y="4572000"/>
              <a:ext cx="1036181" cy="462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6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cs-CZ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𝑐</m:t>
                        </m:r>
                      </m:den>
                    </m:f>
                    <m:r>
                      <m:rPr>
                        <m:sty m:val="p"/>
                      </m:rPr>
                      <a:rPr lang="en-US" sz="16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𝑇</m:t>
                    </m:r>
                  </m:oMath>
                </m:oMathPara>
              </a14:m>
              <a:endParaRPr lang="cs-CZ" sz="1600"/>
            </a:p>
          </xdr:txBody>
        </xdr:sp>
      </mc:Choice>
      <mc:Fallback>
        <xdr:sp macro="" textlink="">
          <xdr:nvSpPr>
            <xdr:cNvPr id="12" name="TextovéPole 11"/>
            <xdr:cNvSpPr txBox="1"/>
          </xdr:nvSpPr>
          <xdr:spPr>
            <a:xfrm>
              <a:off x="12144375" y="4572000"/>
              <a:ext cx="1036181" cy="462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Δ𝑡</a:t>
              </a:r>
              <a:r>
                <a:rPr lang="cs-CZ" sz="1600" b="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2𝑣</a:t>
              </a:r>
              <a:r>
                <a:rPr lang="cs-CZ" sz="1600" b="0" i="0">
                  <a:latin typeface="Cambria Math" panose="02040503050406030204" pitchFamily="18" charset="0"/>
                </a:rPr>
                <a:t>/</a:t>
              </a:r>
              <a:r>
                <a:rPr lang="en-US" sz="1600" b="0" i="0">
                  <a:latin typeface="Cambria Math" panose="02040503050406030204" pitchFamily="18" charset="0"/>
                </a:rPr>
                <a:t>𝑐 Δ𝑇</a:t>
              </a:r>
              <a:endParaRPr lang="cs-CZ" sz="1600"/>
            </a:p>
          </xdr:txBody>
        </xdr:sp>
      </mc:Fallback>
    </mc:AlternateContent>
    <xdr:clientData/>
  </xdr:oneCellAnchor>
  <xdr:oneCellAnchor>
    <xdr:from>
      <xdr:col>18</xdr:col>
      <xdr:colOff>0</xdr:colOff>
      <xdr:row>21</xdr:row>
      <xdr:rowOff>0</xdr:rowOff>
    </xdr:from>
    <xdr:ext cx="117545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ovéPole 13"/>
            <xdr:cNvSpPr txBox="1"/>
          </xdr:nvSpPr>
          <xdr:spPr>
            <a:xfrm>
              <a:off x="12144375" y="4000500"/>
              <a:ext cx="11754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cs-CZ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cs-CZ" sz="1600"/>
            </a:p>
          </xdr:txBody>
        </xdr:sp>
      </mc:Choice>
      <mc:Fallback>
        <xdr:sp macro="" textlink="">
          <xdr:nvSpPr>
            <xdr:cNvPr id="14" name="TextovéPole 13"/>
            <xdr:cNvSpPr txBox="1"/>
          </xdr:nvSpPr>
          <xdr:spPr>
            <a:xfrm>
              <a:off x="12144375" y="4000500"/>
              <a:ext cx="117545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𝑦</a:t>
              </a:r>
              <a:r>
                <a:rPr lang="cs-CZ" sz="1600" b="0" i="0">
                  <a:latin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</a:rPr>
                <a:t>𝑎⋅𝑥+𝑏</a:t>
              </a:r>
              <a:endParaRPr lang="cs-CZ" sz="1600"/>
            </a:p>
          </xdr:txBody>
        </xdr:sp>
      </mc:Fallback>
    </mc:AlternateContent>
    <xdr:clientData/>
  </xdr:oneCellAnchor>
  <xdr:oneCellAnchor>
    <xdr:from>
      <xdr:col>18</xdr:col>
      <xdr:colOff>0</xdr:colOff>
      <xdr:row>28</xdr:row>
      <xdr:rowOff>0</xdr:rowOff>
    </xdr:from>
    <xdr:ext cx="645048" cy="420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ovéPole 14"/>
            <xdr:cNvSpPr txBox="1"/>
          </xdr:nvSpPr>
          <xdr:spPr>
            <a:xfrm>
              <a:off x="12144375" y="5334000"/>
              <a:ext cx="645048" cy="4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6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cs-CZ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𝑐𝑎</m:t>
                        </m:r>
                      </m:num>
                      <m:den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cs-CZ" sz="1600"/>
            </a:p>
          </xdr:txBody>
        </xdr:sp>
      </mc:Choice>
      <mc:Fallback>
        <xdr:sp macro="" textlink="">
          <xdr:nvSpPr>
            <xdr:cNvPr id="15" name="TextovéPole 14"/>
            <xdr:cNvSpPr txBox="1"/>
          </xdr:nvSpPr>
          <xdr:spPr>
            <a:xfrm>
              <a:off x="12144375" y="5334000"/>
              <a:ext cx="645048" cy="4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600" b="0" i="0">
                  <a:latin typeface="Cambria Math" panose="02040503050406030204" pitchFamily="18" charset="0"/>
                </a:rPr>
                <a:t>𝑣=</a:t>
              </a:r>
              <a:r>
                <a:rPr lang="en-US" sz="1600" b="0" i="0">
                  <a:latin typeface="Cambria Math" panose="02040503050406030204" pitchFamily="18" charset="0"/>
                </a:rPr>
                <a:t>𝑐𝑎</a:t>
              </a:r>
              <a:r>
                <a:rPr lang="cs-CZ" sz="1600" b="0" i="0">
                  <a:latin typeface="Cambria Math" panose="02040503050406030204" pitchFamily="18" charset="0"/>
                </a:rPr>
                <a:t>/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cs-CZ" sz="1600"/>
            </a:p>
          </xdr:txBody>
        </xdr:sp>
      </mc:Fallback>
    </mc:AlternateContent>
    <xdr:clientData/>
  </xdr:oneCellAnchor>
  <xdr:twoCellAnchor>
    <xdr:from>
      <xdr:col>14</xdr:col>
      <xdr:colOff>0</xdr:colOff>
      <xdr:row>37</xdr:row>
      <xdr:rowOff>0</xdr:rowOff>
    </xdr:from>
    <xdr:to>
      <xdr:col>21</xdr:col>
      <xdr:colOff>399375</xdr:colOff>
      <xdr:row>55</xdr:row>
      <xdr:rowOff>171000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0</xdr:colOff>
      <xdr:row>11</xdr:row>
      <xdr:rowOff>0</xdr:rowOff>
    </xdr:to>
    <xdr:graphicFrame macro="">
      <xdr:nvGraphicFramePr>
        <xdr:cNvPr id="6" name="Graf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12</xdr:row>
      <xdr:rowOff>0</xdr:rowOff>
    </xdr:from>
    <xdr:to>
      <xdr:col>16</xdr:col>
      <xdr:colOff>0</xdr:colOff>
      <xdr:row>21</xdr:row>
      <xdr:rowOff>180975</xdr:rowOff>
    </xdr:to>
    <xdr:graphicFrame macro="">
      <xdr:nvGraphicFramePr>
        <xdr:cNvPr id="7" name="Graf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16</xdr:col>
      <xdr:colOff>0</xdr:colOff>
      <xdr:row>33</xdr:row>
      <xdr:rowOff>28575</xdr:rowOff>
    </xdr:to>
    <xdr:graphicFrame macro="">
      <xdr:nvGraphicFramePr>
        <xdr:cNvPr id="8" name="Graf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"/>
  <sheetViews>
    <sheetView tabSelected="1" topLeftCell="F1" workbookViewId="0">
      <selection activeCell="N1" sqref="N1"/>
    </sheetView>
  </sheetViews>
  <sheetFormatPr defaultRowHeight="15" x14ac:dyDescent="0.25"/>
  <cols>
    <col min="1" max="4" width="10.7109375" customWidth="1"/>
    <col min="5" max="7" width="10.7109375" style="4" customWidth="1"/>
    <col min="8" max="9" width="10.7109375" style="1" customWidth="1"/>
    <col min="10" max="10" width="10.7109375" style="2" customWidth="1"/>
    <col min="11" max="11" width="10.7109375" style="4" customWidth="1"/>
    <col min="12" max="12" width="10.7109375" customWidth="1"/>
    <col min="13" max="13" width="10.7109375" style="1" customWidth="1"/>
    <col min="14" max="14" width="10.7109375" style="2" customWidth="1"/>
    <col min="15" max="22" width="10.7109375" customWidth="1"/>
    <col min="23" max="24" width="10.7109375" style="3" customWidth="1"/>
    <col min="25" max="25" width="10.7109375" customWidth="1"/>
  </cols>
  <sheetData>
    <row r="1" spans="1:26" x14ac:dyDescent="0.25">
      <c r="A1" s="19" t="s">
        <v>5</v>
      </c>
      <c r="B1" s="19"/>
      <c r="C1" s="7"/>
      <c r="D1" t="s">
        <v>7</v>
      </c>
      <c r="E1" s="5" t="s">
        <v>4</v>
      </c>
      <c r="F1" s="5" t="s">
        <v>7</v>
      </c>
      <c r="G1" s="5" t="s">
        <v>8</v>
      </c>
      <c r="H1" s="6" t="s">
        <v>10</v>
      </c>
      <c r="I1" s="18" t="s">
        <v>1</v>
      </c>
      <c r="J1" s="8" t="s">
        <v>9</v>
      </c>
      <c r="K1" s="9" t="s">
        <v>7</v>
      </c>
      <c r="L1" s="10" t="s">
        <v>13</v>
      </c>
      <c r="M1" s="11" t="s">
        <v>14</v>
      </c>
      <c r="O1" s="2"/>
      <c r="W1" s="20" t="s">
        <v>0</v>
      </c>
      <c r="X1" s="20" t="s">
        <v>53</v>
      </c>
      <c r="Y1" s="21" t="s">
        <v>54</v>
      </c>
      <c r="Z1" s="21" t="s">
        <v>56</v>
      </c>
    </row>
    <row r="2" spans="1:26" x14ac:dyDescent="0.25">
      <c r="A2" t="s">
        <v>6</v>
      </c>
      <c r="B2">
        <v>50</v>
      </c>
      <c r="D2">
        <f ca="1">RANDBETWEEN(-1000,1000)/1000</f>
        <v>-0.67800000000000005</v>
      </c>
      <c r="E2" s="4">
        <v>0</v>
      </c>
      <c r="F2" s="4">
        <v>0</v>
      </c>
      <c r="G2" s="4">
        <f>E2+H2*F2</f>
        <v>0</v>
      </c>
      <c r="H2" s="1">
        <f>B$7*10^(-9)</f>
        <v>1.0000000000000001E-9</v>
      </c>
      <c r="I2" s="3">
        <f>(B$4-B$3*E2)</f>
        <v>300</v>
      </c>
      <c r="J2" s="2">
        <f>2*(B$4-B$3*E2)/(3*10^8)*10^6</f>
        <v>2</v>
      </c>
      <c r="K2" s="4">
        <v>0</v>
      </c>
      <c r="L2" s="4">
        <f>J2+M2*K2</f>
        <v>2</v>
      </c>
      <c r="M2" s="1">
        <f>B$8*10^(-9)*10^6</f>
        <v>0.01</v>
      </c>
    </row>
    <row r="3" spans="1:26" x14ac:dyDescent="0.25">
      <c r="A3" t="s">
        <v>0</v>
      </c>
      <c r="B3" s="3">
        <f>B2/3.6</f>
        <v>13.888888888888889</v>
      </c>
      <c r="C3" s="3"/>
      <c r="D3">
        <f t="shared" ref="D3:D66" ca="1" si="0">RANDBETWEEN(-1000,1000)/1000</f>
        <v>-0.84599999999999997</v>
      </c>
      <c r="E3" s="4">
        <v>8.0000000000000002E-3</v>
      </c>
      <c r="F3" s="4">
        <v>0.59099999999999997</v>
      </c>
      <c r="G3" s="4">
        <f t="shared" ref="G3:G66" si="1">E3+H3*F3</f>
        <v>8.0000005910000008E-3</v>
      </c>
      <c r="H3" s="1">
        <f t="shared" ref="H3:H66" si="2">B$7*10^(-9)</f>
        <v>1.0000000000000001E-9</v>
      </c>
      <c r="I3" s="3">
        <f t="shared" ref="I3:I66" si="3">(B$4-B$3*E3)</f>
        <v>299.88888888888891</v>
      </c>
      <c r="J3" s="2">
        <f t="shared" ref="J3:J66" si="4">2*(B$4-B$3*E3)/(3*10^8)*10^6</f>
        <v>1.9992592592592595</v>
      </c>
      <c r="K3" s="4">
        <v>0.76600000000000001</v>
      </c>
      <c r="L3" s="4">
        <f t="shared" ref="L3:L66" si="5">J3+M3*K3</f>
        <v>2.0069192592592593</v>
      </c>
      <c r="M3" s="1">
        <f t="shared" ref="M3:M66" si="6">B$8*10^(-9)*10^6</f>
        <v>0.01</v>
      </c>
      <c r="W3" s="3">
        <f>-1/2*3*10^8*10^(-6)*(L3-L$2)/(G3-G$2)</f>
        <v>-129.7361015268572</v>
      </c>
      <c r="X3" s="3">
        <f>1/2*3*10^8*10^(-6)*2*M3/(G3-G$2)</f>
        <v>374.99997229687699</v>
      </c>
      <c r="Y3" s="3">
        <f>1/X3</f>
        <v>2.6666668636666671E-3</v>
      </c>
      <c r="Z3" s="3">
        <f>W3/X3</f>
        <v>-0.34596296296296458</v>
      </c>
    </row>
    <row r="4" spans="1:26" x14ac:dyDescent="0.25">
      <c r="A4" t="s">
        <v>1</v>
      </c>
      <c r="B4">
        <v>300</v>
      </c>
      <c r="D4">
        <f t="shared" ca="1" si="0"/>
        <v>-0.40300000000000002</v>
      </c>
      <c r="E4" s="4">
        <v>1.6E-2</v>
      </c>
      <c r="F4" s="4">
        <v>0.96299999999999997</v>
      </c>
      <c r="G4" s="4">
        <f t="shared" si="1"/>
        <v>1.6000000963E-2</v>
      </c>
      <c r="H4" s="1">
        <f t="shared" si="2"/>
        <v>1.0000000000000001E-9</v>
      </c>
      <c r="I4" s="3">
        <f t="shared" si="3"/>
        <v>299.77777777777777</v>
      </c>
      <c r="J4" s="2">
        <f t="shared" si="4"/>
        <v>1.9985185185185186</v>
      </c>
      <c r="K4" s="4">
        <v>-0.623</v>
      </c>
      <c r="L4" s="4">
        <f t="shared" si="5"/>
        <v>1.9922885185185186</v>
      </c>
      <c r="M4" s="1">
        <f t="shared" si="6"/>
        <v>0.01</v>
      </c>
      <c r="W4" s="3">
        <f t="shared" ref="W4:W67" si="7">-1/2*3*10^8*10^(-6)*(L4-L$2)/(G4-G$2)</f>
        <v>72.295134537624477</v>
      </c>
      <c r="X4" s="3">
        <f t="shared" ref="X4:X67" si="8">1/2*3*10^8*10^(-6)*2*M4/(G4-G$2)</f>
        <v>187.49998871484445</v>
      </c>
      <c r="Y4" s="3">
        <f t="shared" ref="Y4:Y67" si="9">1/X4</f>
        <v>5.3333336543333332E-3</v>
      </c>
      <c r="Z4" s="3">
        <f t="shared" ref="Z4:Z67" si="10">W4/X4</f>
        <v>0.38557407407406868</v>
      </c>
    </row>
    <row r="5" spans="1:26" x14ac:dyDescent="0.25">
      <c r="A5" t="s">
        <v>2</v>
      </c>
      <c r="B5">
        <v>125</v>
      </c>
      <c r="D5">
        <f t="shared" ca="1" si="0"/>
        <v>0.60899999999999999</v>
      </c>
      <c r="E5" s="4">
        <v>2.4E-2</v>
      </c>
      <c r="F5" s="4">
        <v>0.51700000000000002</v>
      </c>
      <c r="G5" s="4">
        <f t="shared" si="1"/>
        <v>2.4000000516999999E-2</v>
      </c>
      <c r="H5" s="1">
        <f t="shared" si="2"/>
        <v>1.0000000000000001E-9</v>
      </c>
      <c r="I5" s="3">
        <f t="shared" si="3"/>
        <v>299.66666666666669</v>
      </c>
      <c r="J5" s="2">
        <f t="shared" si="4"/>
        <v>1.9977777777777777</v>
      </c>
      <c r="K5" s="4">
        <v>-0.03</v>
      </c>
      <c r="L5" s="4">
        <f t="shared" si="5"/>
        <v>1.9974777777777777</v>
      </c>
      <c r="M5" s="1">
        <f t="shared" si="6"/>
        <v>0.01</v>
      </c>
      <c r="W5" s="3">
        <f t="shared" si="7"/>
        <v>15.763888549309033</v>
      </c>
      <c r="X5" s="3">
        <f t="shared" si="8"/>
        <v>124.99999730729174</v>
      </c>
      <c r="Y5" s="3">
        <f t="shared" si="9"/>
        <v>8.0000001723333318E-3</v>
      </c>
      <c r="Z5" s="3">
        <f t="shared" si="10"/>
        <v>0.12611111111111573</v>
      </c>
    </row>
    <row r="6" spans="1:26" x14ac:dyDescent="0.25">
      <c r="A6" t="s">
        <v>4</v>
      </c>
      <c r="B6">
        <f>1/B5</f>
        <v>8.0000000000000002E-3</v>
      </c>
      <c r="D6">
        <f t="shared" ca="1" si="0"/>
        <v>0.13700000000000001</v>
      </c>
      <c r="E6" s="4">
        <v>3.2000000000000001E-2</v>
      </c>
      <c r="F6" s="4">
        <v>-0.27400000000000002</v>
      </c>
      <c r="G6" s="4">
        <f t="shared" si="1"/>
        <v>3.1999999725999997E-2</v>
      </c>
      <c r="H6" s="1">
        <f t="shared" si="2"/>
        <v>1.0000000000000001E-9</v>
      </c>
      <c r="I6" s="3">
        <f t="shared" si="3"/>
        <v>299.55555555555554</v>
      </c>
      <c r="J6" s="2">
        <f t="shared" si="4"/>
        <v>1.9970370370370369</v>
      </c>
      <c r="K6" s="4">
        <v>-0.73799999999999999</v>
      </c>
      <c r="L6" s="4">
        <f t="shared" si="5"/>
        <v>1.989657037037037</v>
      </c>
      <c r="M6" s="1">
        <f t="shared" si="6"/>
        <v>0.01</v>
      </c>
      <c r="W6" s="3">
        <f t="shared" si="7"/>
        <v>48.48263930402166</v>
      </c>
      <c r="X6" s="3">
        <f t="shared" si="8"/>
        <v>93.750000802734391</v>
      </c>
      <c r="Y6" s="3">
        <f t="shared" si="9"/>
        <v>1.0666666575333333E-2</v>
      </c>
      <c r="Z6" s="3">
        <f t="shared" si="10"/>
        <v>0.51714814814814991</v>
      </c>
    </row>
    <row r="7" spans="1:26" x14ac:dyDescent="0.25">
      <c r="A7" t="s">
        <v>11</v>
      </c>
      <c r="B7">
        <v>1</v>
      </c>
      <c r="D7">
        <f t="shared" ca="1" si="0"/>
        <v>-0.59599999999999997</v>
      </c>
      <c r="E7" s="4">
        <v>0.04</v>
      </c>
      <c r="F7" s="4">
        <v>0.64900000000000002</v>
      </c>
      <c r="G7" s="4">
        <f t="shared" si="1"/>
        <v>4.0000000649E-2</v>
      </c>
      <c r="H7" s="1">
        <f t="shared" si="2"/>
        <v>1.0000000000000001E-9</v>
      </c>
      <c r="I7" s="3">
        <f t="shared" si="3"/>
        <v>299.44444444444446</v>
      </c>
      <c r="J7" s="2">
        <f t="shared" si="4"/>
        <v>1.9962962962962962</v>
      </c>
      <c r="K7" s="4">
        <v>0.81599999999999995</v>
      </c>
      <c r="L7" s="4">
        <f t="shared" si="5"/>
        <v>2.0044562962962962</v>
      </c>
      <c r="M7" s="1">
        <f t="shared" si="6"/>
        <v>0.01</v>
      </c>
      <c r="W7" s="3">
        <f t="shared" si="7"/>
        <v>-16.711110839972903</v>
      </c>
      <c r="X7" s="3">
        <f t="shared" si="8"/>
        <v>74.999998783125022</v>
      </c>
      <c r="Y7" s="3">
        <f t="shared" si="9"/>
        <v>1.3333333549666666E-2</v>
      </c>
      <c r="Z7" s="3">
        <f t="shared" si="10"/>
        <v>-0.22281481481480903</v>
      </c>
    </row>
    <row r="8" spans="1:26" x14ac:dyDescent="0.25">
      <c r="A8" t="s">
        <v>12</v>
      </c>
      <c r="B8">
        <v>10</v>
      </c>
      <c r="D8">
        <f t="shared" ca="1" si="0"/>
        <v>0.39600000000000002</v>
      </c>
      <c r="E8" s="4">
        <v>4.8000000000000001E-2</v>
      </c>
      <c r="F8" s="4">
        <v>-0.193</v>
      </c>
      <c r="G8" s="4">
        <f t="shared" si="1"/>
        <v>4.7999999807000003E-2</v>
      </c>
      <c r="H8" s="1">
        <f t="shared" si="2"/>
        <v>1.0000000000000001E-9</v>
      </c>
      <c r="I8" s="3">
        <f t="shared" si="3"/>
        <v>299.33333333333331</v>
      </c>
      <c r="J8" s="2">
        <f t="shared" si="4"/>
        <v>1.9955555555555555</v>
      </c>
      <c r="K8" s="4">
        <v>0.58099999999999996</v>
      </c>
      <c r="L8" s="4">
        <f t="shared" si="5"/>
        <v>2.0013655555555556</v>
      </c>
      <c r="M8" s="1">
        <f t="shared" si="6"/>
        <v>0.01</v>
      </c>
      <c r="W8" s="3">
        <f t="shared" si="7"/>
        <v>-4.2673611282696591</v>
      </c>
      <c r="X8" s="3">
        <f t="shared" si="8"/>
        <v>62.500000251302083</v>
      </c>
      <c r="Y8" s="3">
        <f t="shared" si="9"/>
        <v>1.5999999935666667E-2</v>
      </c>
      <c r="Z8" s="3">
        <f t="shared" si="10"/>
        <v>-6.8277777777780976E-2</v>
      </c>
    </row>
    <row r="9" spans="1:26" x14ac:dyDescent="0.25">
      <c r="D9">
        <f t="shared" ca="1" si="0"/>
        <v>0.39300000000000002</v>
      </c>
      <c r="E9" s="4">
        <v>5.6000000000000001E-2</v>
      </c>
      <c r="F9" s="4">
        <v>0.83799999999999997</v>
      </c>
      <c r="G9" s="4">
        <f t="shared" si="1"/>
        <v>5.6000000838000004E-2</v>
      </c>
      <c r="H9" s="1">
        <f t="shared" si="2"/>
        <v>1.0000000000000001E-9</v>
      </c>
      <c r="I9" s="3">
        <f t="shared" si="3"/>
        <v>299.22222222222223</v>
      </c>
      <c r="J9" s="2">
        <f t="shared" si="4"/>
        <v>1.9948148148148148</v>
      </c>
      <c r="K9" s="4">
        <v>-0.38900000000000001</v>
      </c>
      <c r="L9" s="4">
        <f t="shared" si="5"/>
        <v>1.9909248148148149</v>
      </c>
      <c r="M9" s="1">
        <f t="shared" si="6"/>
        <v>0.01</v>
      </c>
      <c r="W9" s="3">
        <f t="shared" si="7"/>
        <v>24.308531382271788</v>
      </c>
      <c r="X9" s="3">
        <f t="shared" si="8"/>
        <v>53.571427769770416</v>
      </c>
      <c r="Y9" s="3">
        <f t="shared" si="9"/>
        <v>1.8666666946000002E-2</v>
      </c>
      <c r="Z9" s="3">
        <f t="shared" si="10"/>
        <v>0.45375925925925653</v>
      </c>
    </row>
    <row r="10" spans="1:26" x14ac:dyDescent="0.25">
      <c r="D10">
        <f t="shared" ca="1" si="0"/>
        <v>0.63900000000000001</v>
      </c>
      <c r="E10" s="4">
        <v>6.4000000000000001E-2</v>
      </c>
      <c r="F10" s="4">
        <v>-0.73299999999999998</v>
      </c>
      <c r="G10" s="4">
        <f t="shared" si="1"/>
        <v>6.3999999267000007E-2</v>
      </c>
      <c r="H10" s="1">
        <f t="shared" si="2"/>
        <v>1.0000000000000001E-9</v>
      </c>
      <c r="I10" s="3">
        <f t="shared" si="3"/>
        <v>299.11111111111109</v>
      </c>
      <c r="J10" s="2">
        <f t="shared" si="4"/>
        <v>1.9940740740740737</v>
      </c>
      <c r="K10" s="4">
        <v>0.75</v>
      </c>
      <c r="L10" s="4">
        <f t="shared" si="5"/>
        <v>2.0015740740740737</v>
      </c>
      <c r="M10" s="1">
        <f t="shared" si="6"/>
        <v>0.01</v>
      </c>
      <c r="W10" s="3">
        <f t="shared" si="7"/>
        <v>-3.6892361533635825</v>
      </c>
      <c r="X10" s="3">
        <f t="shared" si="8"/>
        <v>46.875000536865237</v>
      </c>
      <c r="Y10" s="3">
        <f t="shared" si="9"/>
        <v>2.1333333089000001E-2</v>
      </c>
      <c r="Z10" s="3">
        <f t="shared" si="10"/>
        <v>-7.8703703703686401E-2</v>
      </c>
    </row>
    <row r="11" spans="1:26" x14ac:dyDescent="0.25">
      <c r="D11">
        <f t="shared" ca="1" si="0"/>
        <v>0.53200000000000003</v>
      </c>
      <c r="E11" s="4">
        <v>7.1999999999999995E-2</v>
      </c>
      <c r="F11" s="4">
        <v>0.114</v>
      </c>
      <c r="G11" s="4">
        <f t="shared" si="1"/>
        <v>7.2000000113999998E-2</v>
      </c>
      <c r="H11" s="1">
        <f t="shared" si="2"/>
        <v>1.0000000000000001E-9</v>
      </c>
      <c r="I11" s="3">
        <f t="shared" si="3"/>
        <v>299</v>
      </c>
      <c r="J11" s="2">
        <f t="shared" si="4"/>
        <v>1.9933333333333334</v>
      </c>
      <c r="K11" s="4">
        <v>-0.47499999999999998</v>
      </c>
      <c r="L11" s="4">
        <f t="shared" si="5"/>
        <v>1.9885833333333334</v>
      </c>
      <c r="M11" s="1">
        <f t="shared" si="6"/>
        <v>0.01</v>
      </c>
      <c r="W11" s="3">
        <f t="shared" si="7"/>
        <v>23.784722184563005</v>
      </c>
      <c r="X11" s="3">
        <f t="shared" si="8"/>
        <v>41.666666600694448</v>
      </c>
      <c r="Y11" s="3">
        <f t="shared" si="9"/>
        <v>2.4000000037999999E-2</v>
      </c>
      <c r="Z11" s="3">
        <f t="shared" si="10"/>
        <v>0.57083333333333153</v>
      </c>
    </row>
    <row r="12" spans="1:26" x14ac:dyDescent="0.25">
      <c r="D12">
        <f t="shared" ca="1" si="0"/>
        <v>-0.111</v>
      </c>
      <c r="E12" s="4">
        <v>0.08</v>
      </c>
      <c r="F12" s="4">
        <v>-0.89400000000000002</v>
      </c>
      <c r="G12" s="4">
        <f t="shared" si="1"/>
        <v>7.9999999106000003E-2</v>
      </c>
      <c r="H12" s="1">
        <f t="shared" si="2"/>
        <v>1.0000000000000001E-9</v>
      </c>
      <c r="I12" s="3">
        <f t="shared" si="3"/>
        <v>298.88888888888891</v>
      </c>
      <c r="J12" s="2">
        <f t="shared" si="4"/>
        <v>1.9925925925925927</v>
      </c>
      <c r="K12" s="4">
        <v>0.51</v>
      </c>
      <c r="L12" s="4">
        <f t="shared" si="5"/>
        <v>1.9976925925925928</v>
      </c>
      <c r="M12" s="1">
        <f t="shared" si="6"/>
        <v>0.01</v>
      </c>
      <c r="W12" s="3">
        <f t="shared" si="7"/>
        <v>4.326388937235901</v>
      </c>
      <c r="X12" s="3">
        <f t="shared" si="8"/>
        <v>37.500000419062502</v>
      </c>
      <c r="Y12" s="3">
        <f t="shared" si="9"/>
        <v>2.6666666368666669E-2</v>
      </c>
      <c r="Z12" s="3">
        <f t="shared" si="10"/>
        <v>0.11537037037036013</v>
      </c>
    </row>
    <row r="13" spans="1:26" x14ac:dyDescent="0.25">
      <c r="D13">
        <f t="shared" ca="1" si="0"/>
        <v>-0.97599999999999998</v>
      </c>
      <c r="E13" s="4">
        <v>8.7999999999999995E-2</v>
      </c>
      <c r="F13" s="4">
        <v>-0.245</v>
      </c>
      <c r="G13" s="4">
        <f t="shared" si="1"/>
        <v>8.7999999754999988E-2</v>
      </c>
      <c r="H13" s="1">
        <f t="shared" si="2"/>
        <v>1.0000000000000001E-9</v>
      </c>
      <c r="I13" s="3">
        <f t="shared" si="3"/>
        <v>298.77777777777777</v>
      </c>
      <c r="J13" s="2">
        <f t="shared" si="4"/>
        <v>1.991851851851852</v>
      </c>
      <c r="K13" s="4">
        <v>-0.13400000000000001</v>
      </c>
      <c r="L13" s="4">
        <f t="shared" si="5"/>
        <v>1.9905118518518521</v>
      </c>
      <c r="M13" s="1">
        <f t="shared" si="6"/>
        <v>0.01</v>
      </c>
      <c r="W13" s="3">
        <f t="shared" si="7"/>
        <v>16.172979843006445</v>
      </c>
      <c r="X13" s="3">
        <f t="shared" si="8"/>
        <v>34.090909185821289</v>
      </c>
      <c r="Y13" s="3">
        <f t="shared" si="9"/>
        <v>2.9333333251666659E-2</v>
      </c>
      <c r="Z13" s="3">
        <f t="shared" si="10"/>
        <v>0.47440740740739556</v>
      </c>
    </row>
    <row r="14" spans="1:26" x14ac:dyDescent="0.25">
      <c r="D14">
        <f t="shared" ca="1" si="0"/>
        <v>-0.95599999999999996</v>
      </c>
      <c r="E14" s="4">
        <v>9.6000000000000002E-2</v>
      </c>
      <c r="F14" s="4">
        <v>-0.64100000000000001</v>
      </c>
      <c r="G14" s="4">
        <f t="shared" si="1"/>
        <v>9.5999999358999999E-2</v>
      </c>
      <c r="H14" s="1">
        <f t="shared" si="2"/>
        <v>1.0000000000000001E-9</v>
      </c>
      <c r="I14" s="3">
        <f t="shared" si="3"/>
        <v>298.66666666666669</v>
      </c>
      <c r="J14" s="2">
        <f t="shared" si="4"/>
        <v>1.9911111111111113</v>
      </c>
      <c r="K14" s="4">
        <v>-0.33900000000000002</v>
      </c>
      <c r="L14" s="4">
        <f t="shared" si="5"/>
        <v>1.9877211111111113</v>
      </c>
      <c r="M14" s="1">
        <f t="shared" si="6"/>
        <v>0.01</v>
      </c>
      <c r="W14" s="3">
        <f t="shared" si="7"/>
        <v>19.185764016993584</v>
      </c>
      <c r="X14" s="3">
        <f t="shared" si="8"/>
        <v>31.250000208658857</v>
      </c>
      <c r="Y14" s="3">
        <f t="shared" si="9"/>
        <v>3.1999999786333333E-2</v>
      </c>
      <c r="Z14" s="3">
        <f t="shared" si="10"/>
        <v>0.61394444444443641</v>
      </c>
    </row>
    <row r="15" spans="1:26" x14ac:dyDescent="0.25">
      <c r="D15">
        <f t="shared" ca="1" si="0"/>
        <v>-0.92600000000000005</v>
      </c>
      <c r="E15" s="4">
        <v>0.104</v>
      </c>
      <c r="F15" s="4">
        <v>0.97799999999999998</v>
      </c>
      <c r="G15" s="4">
        <f t="shared" si="1"/>
        <v>0.104000000978</v>
      </c>
      <c r="H15" s="1">
        <f t="shared" si="2"/>
        <v>1.0000000000000001E-9</v>
      </c>
      <c r="I15" s="3">
        <f t="shared" si="3"/>
        <v>298.55555555555554</v>
      </c>
      <c r="J15" s="2">
        <f t="shared" si="4"/>
        <v>1.9903703703703701</v>
      </c>
      <c r="K15" s="4">
        <v>0.51900000000000002</v>
      </c>
      <c r="L15" s="4">
        <f t="shared" si="5"/>
        <v>1.9955603703703702</v>
      </c>
      <c r="M15" s="1">
        <f t="shared" si="6"/>
        <v>0.01</v>
      </c>
      <c r="W15" s="3">
        <f t="shared" si="7"/>
        <v>6.4033119055965217</v>
      </c>
      <c r="X15" s="3">
        <f t="shared" si="8"/>
        <v>28.846153574889058</v>
      </c>
      <c r="Y15" s="3">
        <f t="shared" si="9"/>
        <v>3.4666666992666663E-2</v>
      </c>
      <c r="Z15" s="3">
        <f t="shared" si="10"/>
        <v>0.22198148148149241</v>
      </c>
    </row>
    <row r="16" spans="1:26" x14ac:dyDescent="0.25">
      <c r="D16">
        <f t="shared" ca="1" si="0"/>
        <v>0.83799999999999997</v>
      </c>
      <c r="E16" s="4">
        <v>0.112</v>
      </c>
      <c r="F16" s="4">
        <v>-0.876</v>
      </c>
      <c r="G16" s="4">
        <f t="shared" si="1"/>
        <v>0.11199999912400001</v>
      </c>
      <c r="H16" s="1">
        <f t="shared" si="2"/>
        <v>1.0000000000000001E-9</v>
      </c>
      <c r="I16" s="3">
        <f t="shared" si="3"/>
        <v>298.44444444444446</v>
      </c>
      <c r="J16" s="2">
        <f t="shared" si="4"/>
        <v>1.9896296296296299</v>
      </c>
      <c r="K16" s="4">
        <v>0.17599999999999999</v>
      </c>
      <c r="L16" s="4">
        <f t="shared" si="5"/>
        <v>1.9913896296296298</v>
      </c>
      <c r="M16" s="1">
        <f t="shared" si="6"/>
        <v>0.01</v>
      </c>
      <c r="W16" s="3">
        <f t="shared" si="7"/>
        <v>11.531746121940474</v>
      </c>
      <c r="X16" s="3">
        <f t="shared" si="8"/>
        <v>26.785714495216837</v>
      </c>
      <c r="Y16" s="3">
        <f t="shared" si="9"/>
        <v>3.7333333041333336E-2</v>
      </c>
      <c r="Z16" s="3">
        <f t="shared" si="10"/>
        <v>0.43051851851850786</v>
      </c>
    </row>
    <row r="17" spans="4:26" x14ac:dyDescent="0.25">
      <c r="D17">
        <f t="shared" ca="1" si="0"/>
        <v>-0.56100000000000005</v>
      </c>
      <c r="E17" s="4">
        <v>0.12</v>
      </c>
      <c r="F17" s="4">
        <v>-0.121</v>
      </c>
      <c r="G17" s="4">
        <f t="shared" si="1"/>
        <v>0.11999999987899999</v>
      </c>
      <c r="H17" s="1">
        <f t="shared" si="2"/>
        <v>1.0000000000000001E-9</v>
      </c>
      <c r="I17" s="3">
        <f t="shared" si="3"/>
        <v>298.33333333333331</v>
      </c>
      <c r="J17" s="2">
        <f t="shared" si="4"/>
        <v>1.9888888888888887</v>
      </c>
      <c r="K17" s="4">
        <v>-0.31</v>
      </c>
      <c r="L17" s="4">
        <f t="shared" si="5"/>
        <v>1.9857888888888886</v>
      </c>
      <c r="M17" s="1">
        <f t="shared" si="6"/>
        <v>0.01</v>
      </c>
      <c r="W17" s="3">
        <f t="shared" si="7"/>
        <v>17.763888906801167</v>
      </c>
      <c r="X17" s="3">
        <f t="shared" si="8"/>
        <v>25.000000025208333</v>
      </c>
      <c r="Y17" s="3">
        <f t="shared" si="9"/>
        <v>3.9999999959666667E-2</v>
      </c>
      <c r="Z17" s="3">
        <f t="shared" si="10"/>
        <v>0.71055555555556982</v>
      </c>
    </row>
    <row r="18" spans="4:26" x14ac:dyDescent="0.25">
      <c r="D18">
        <f t="shared" ca="1" si="0"/>
        <v>0.151</v>
      </c>
      <c r="E18" s="4">
        <v>0.128</v>
      </c>
      <c r="F18" s="4">
        <v>-0.501</v>
      </c>
      <c r="G18" s="4">
        <f t="shared" si="1"/>
        <v>0.12799999949900001</v>
      </c>
      <c r="H18" s="1">
        <f t="shared" si="2"/>
        <v>1.0000000000000001E-9</v>
      </c>
      <c r="I18" s="3">
        <f t="shared" si="3"/>
        <v>298.22222222222223</v>
      </c>
      <c r="J18" s="2">
        <f t="shared" si="4"/>
        <v>1.988148148148148</v>
      </c>
      <c r="K18" s="4">
        <v>0.47599999999999998</v>
      </c>
      <c r="L18" s="4">
        <f t="shared" si="5"/>
        <v>1.9929081481481481</v>
      </c>
      <c r="M18" s="1">
        <f t="shared" si="6"/>
        <v>0.01</v>
      </c>
      <c r="W18" s="3">
        <f t="shared" si="7"/>
        <v>8.3107639214177986</v>
      </c>
      <c r="X18" s="3">
        <f t="shared" si="8"/>
        <v>23.437500091735838</v>
      </c>
      <c r="Y18" s="3">
        <f t="shared" si="9"/>
        <v>4.2666666499666668E-2</v>
      </c>
      <c r="Z18" s="3">
        <f t="shared" si="10"/>
        <v>0.35459259259259518</v>
      </c>
    </row>
    <row r="19" spans="4:26" x14ac:dyDescent="0.25">
      <c r="D19">
        <f t="shared" ca="1" si="0"/>
        <v>-1.9E-2</v>
      </c>
      <c r="E19" s="4">
        <v>0.13600000000000001</v>
      </c>
      <c r="F19" s="4">
        <v>0.40899999999999997</v>
      </c>
      <c r="G19" s="4">
        <f t="shared" si="1"/>
        <v>0.13600000040900001</v>
      </c>
      <c r="H19" s="1">
        <f t="shared" si="2"/>
        <v>1.0000000000000001E-9</v>
      </c>
      <c r="I19" s="3">
        <f t="shared" si="3"/>
        <v>298.11111111111109</v>
      </c>
      <c r="J19" s="2">
        <f t="shared" si="4"/>
        <v>1.9874074074074073</v>
      </c>
      <c r="K19" s="4">
        <v>2.3E-2</v>
      </c>
      <c r="L19" s="4">
        <f t="shared" si="5"/>
        <v>1.9876374074074072</v>
      </c>
      <c r="M19" s="1">
        <f t="shared" si="6"/>
        <v>0.01</v>
      </c>
      <c r="W19" s="3">
        <f t="shared" si="7"/>
        <v>13.635212377294939</v>
      </c>
      <c r="X19" s="3">
        <f t="shared" si="8"/>
        <v>22.058823463073097</v>
      </c>
      <c r="Y19" s="3">
        <f t="shared" si="9"/>
        <v>4.533333346966667E-2</v>
      </c>
      <c r="Z19" s="3">
        <f t="shared" si="10"/>
        <v>0.61812962962963791</v>
      </c>
    </row>
    <row r="20" spans="4:26" x14ac:dyDescent="0.25">
      <c r="D20">
        <f t="shared" ca="1" si="0"/>
        <v>-0.97699999999999998</v>
      </c>
      <c r="E20" s="4">
        <v>0.14399999999999999</v>
      </c>
      <c r="F20" s="4">
        <v>-0.76800000000000002</v>
      </c>
      <c r="G20" s="4">
        <f t="shared" si="1"/>
        <v>0.14399999923199999</v>
      </c>
      <c r="H20" s="1">
        <f t="shared" si="2"/>
        <v>1.0000000000000001E-9</v>
      </c>
      <c r="I20" s="3">
        <f t="shared" si="3"/>
        <v>298</v>
      </c>
      <c r="J20" s="2">
        <f t="shared" si="4"/>
        <v>1.9866666666666666</v>
      </c>
      <c r="K20" s="4">
        <v>0.76200000000000001</v>
      </c>
      <c r="L20" s="4">
        <f t="shared" si="5"/>
        <v>1.9942866666666665</v>
      </c>
      <c r="M20" s="1">
        <f t="shared" si="6"/>
        <v>0.01</v>
      </c>
      <c r="W20" s="3">
        <f t="shared" si="7"/>
        <v>5.9513889206297614</v>
      </c>
      <c r="X20" s="3">
        <f t="shared" si="8"/>
        <v>20.833333444444445</v>
      </c>
      <c r="Y20" s="3">
        <f t="shared" si="9"/>
        <v>4.7999999744000002E-2</v>
      </c>
      <c r="Z20" s="3">
        <f t="shared" si="10"/>
        <v>0.28566666666667301</v>
      </c>
    </row>
    <row r="21" spans="4:26" x14ac:dyDescent="0.25">
      <c r="D21">
        <f t="shared" ca="1" si="0"/>
        <v>0.79300000000000004</v>
      </c>
      <c r="E21" s="4">
        <v>0.152</v>
      </c>
      <c r="F21" s="4">
        <v>0.63100000000000001</v>
      </c>
      <c r="G21" s="4">
        <f t="shared" si="1"/>
        <v>0.152000000631</v>
      </c>
      <c r="H21" s="1">
        <f t="shared" si="2"/>
        <v>1.0000000000000001E-9</v>
      </c>
      <c r="I21" s="3">
        <f t="shared" si="3"/>
        <v>297.88888888888891</v>
      </c>
      <c r="J21" s="2">
        <f t="shared" si="4"/>
        <v>1.9859259259259263</v>
      </c>
      <c r="K21" s="4">
        <v>-0.73099999999999998</v>
      </c>
      <c r="L21" s="4">
        <f t="shared" si="5"/>
        <v>1.9786159259259264</v>
      </c>
      <c r="M21" s="1">
        <f t="shared" si="6"/>
        <v>0.01</v>
      </c>
      <c r="W21" s="3">
        <f t="shared" si="7"/>
        <v>21.102704590758126</v>
      </c>
      <c r="X21" s="3">
        <f t="shared" si="8"/>
        <v>19.736842023329295</v>
      </c>
      <c r="Y21" s="3">
        <f t="shared" si="9"/>
        <v>5.0666666876999999E-2</v>
      </c>
      <c r="Z21" s="3">
        <f t="shared" si="10"/>
        <v>1.0692037037036806</v>
      </c>
    </row>
    <row r="22" spans="4:26" x14ac:dyDescent="0.25">
      <c r="D22">
        <f t="shared" ca="1" si="0"/>
        <v>-0.75800000000000001</v>
      </c>
      <c r="E22" s="4">
        <v>0.16</v>
      </c>
      <c r="F22" s="4">
        <v>4.7E-2</v>
      </c>
      <c r="G22" s="4">
        <f t="shared" si="1"/>
        <v>0.16000000004699999</v>
      </c>
      <c r="H22" s="1">
        <f t="shared" si="2"/>
        <v>1.0000000000000001E-9</v>
      </c>
      <c r="I22" s="3">
        <f t="shared" si="3"/>
        <v>297.77777777777777</v>
      </c>
      <c r="J22" s="2">
        <f t="shared" si="4"/>
        <v>1.9851851851851852</v>
      </c>
      <c r="K22" s="4">
        <v>-0.30099999999999999</v>
      </c>
      <c r="L22" s="4">
        <f t="shared" si="5"/>
        <v>1.9821751851851852</v>
      </c>
      <c r="M22" s="1">
        <f t="shared" si="6"/>
        <v>0.01</v>
      </c>
      <c r="O22" s="2"/>
      <c r="P22" s="2" t="s">
        <v>3</v>
      </c>
      <c r="Q22" s="2" t="s">
        <v>46</v>
      </c>
      <c r="W22" s="3">
        <f t="shared" si="7"/>
        <v>16.710763883980082</v>
      </c>
      <c r="X22" s="3">
        <f t="shared" si="8"/>
        <v>18.749999994492189</v>
      </c>
      <c r="Y22" s="3">
        <f t="shared" si="9"/>
        <v>5.3333333348999999E-2</v>
      </c>
      <c r="Z22" s="3">
        <f t="shared" si="10"/>
        <v>0.89124074074073956</v>
      </c>
    </row>
    <row r="23" spans="4:26" x14ac:dyDescent="0.25">
      <c r="D23">
        <f t="shared" ca="1" si="0"/>
        <v>-0.82</v>
      </c>
      <c r="E23" s="4">
        <v>0.16800000000000001</v>
      </c>
      <c r="F23" s="4">
        <v>0.113</v>
      </c>
      <c r="G23" s="4">
        <f t="shared" si="1"/>
        <v>0.16800000011300001</v>
      </c>
      <c r="H23" s="1">
        <f t="shared" si="2"/>
        <v>1.0000000000000001E-9</v>
      </c>
      <c r="I23" s="3">
        <f t="shared" si="3"/>
        <v>297.66666666666669</v>
      </c>
      <c r="J23" s="2">
        <f t="shared" si="4"/>
        <v>1.9844444444444445</v>
      </c>
      <c r="K23" s="4">
        <v>-0.48699999999999999</v>
      </c>
      <c r="L23" s="4">
        <f t="shared" si="5"/>
        <v>1.9795744444444445</v>
      </c>
      <c r="M23" s="1">
        <f t="shared" si="6"/>
        <v>0.01</v>
      </c>
      <c r="O23" s="2" t="s">
        <v>47</v>
      </c>
      <c r="P23" s="2">
        <f t="array" ref="P23:Q27">LINEST(L2:L252,G2:G252,TRUE,TRUE)</f>
        <v>-9.1236272152584452E-2</v>
      </c>
      <c r="Q23">
        <v>1.9991462692017608</v>
      </c>
      <c r="W23" s="3">
        <f t="shared" si="7"/>
        <v>18.237103162336478</v>
      </c>
      <c r="X23" s="3">
        <f t="shared" si="8"/>
        <v>17.857142845131801</v>
      </c>
      <c r="Y23" s="3">
        <f t="shared" si="9"/>
        <v>5.6000000037666677E-2</v>
      </c>
      <c r="Z23" s="3">
        <f t="shared" si="10"/>
        <v>1.0212777777777737</v>
      </c>
    </row>
    <row r="24" spans="4:26" x14ac:dyDescent="0.25">
      <c r="D24">
        <f t="shared" ca="1" si="0"/>
        <v>-0.51900000000000002</v>
      </c>
      <c r="E24" s="4">
        <v>0.17599999999999999</v>
      </c>
      <c r="F24" s="4">
        <v>-0.153</v>
      </c>
      <c r="G24" s="4">
        <f t="shared" si="1"/>
        <v>0.17599999984699999</v>
      </c>
      <c r="H24" s="1">
        <f t="shared" si="2"/>
        <v>1.0000000000000001E-9</v>
      </c>
      <c r="I24" s="3">
        <f t="shared" si="3"/>
        <v>297.55555555555554</v>
      </c>
      <c r="J24" s="2">
        <f t="shared" si="4"/>
        <v>1.9837037037037037</v>
      </c>
      <c r="K24" s="4">
        <v>0.63100000000000001</v>
      </c>
      <c r="L24" s="4">
        <f t="shared" si="5"/>
        <v>1.9900137037037038</v>
      </c>
      <c r="M24" s="1">
        <f t="shared" si="6"/>
        <v>0.01</v>
      </c>
      <c r="O24" s="2" t="s">
        <v>48</v>
      </c>
      <c r="P24" s="2">
        <v>6.3150960782162608E-4</v>
      </c>
      <c r="Q24">
        <v>7.2993332440588756E-4</v>
      </c>
      <c r="W24" s="3">
        <f t="shared" si="7"/>
        <v>8.5110479871967204</v>
      </c>
      <c r="X24" s="3">
        <f t="shared" si="8"/>
        <v>17.045454560272471</v>
      </c>
      <c r="Y24" s="3">
        <f t="shared" si="9"/>
        <v>5.8666666615666656E-2</v>
      </c>
      <c r="Z24" s="3">
        <f t="shared" si="10"/>
        <v>0.49931481481481077</v>
      </c>
    </row>
    <row r="25" spans="4:26" x14ac:dyDescent="0.25">
      <c r="D25">
        <f t="shared" ca="1" si="0"/>
        <v>0.996</v>
      </c>
      <c r="E25" s="4">
        <v>0.184</v>
      </c>
      <c r="F25" s="4">
        <v>-8.8999999999999996E-2</v>
      </c>
      <c r="G25" s="4">
        <f t="shared" si="1"/>
        <v>0.183999999911</v>
      </c>
      <c r="H25" s="1">
        <f t="shared" si="2"/>
        <v>1.0000000000000001E-9</v>
      </c>
      <c r="I25" s="3">
        <f t="shared" si="3"/>
        <v>297.44444444444446</v>
      </c>
      <c r="J25" s="2">
        <f t="shared" si="4"/>
        <v>1.982962962962963</v>
      </c>
      <c r="K25" s="4">
        <v>-0.92300000000000004</v>
      </c>
      <c r="L25" s="4">
        <f t="shared" si="5"/>
        <v>1.973732962962963</v>
      </c>
      <c r="M25" s="1">
        <f t="shared" si="6"/>
        <v>0.01</v>
      </c>
      <c r="O25" s="2" t="s">
        <v>49</v>
      </c>
      <c r="P25" s="3">
        <v>0.98821108251856671</v>
      </c>
      <c r="Q25" s="3">
        <v>5.7994453699792298E-3</v>
      </c>
      <c r="W25" s="3">
        <f t="shared" si="7"/>
        <v>21.413345420985557</v>
      </c>
      <c r="X25" s="3">
        <f t="shared" si="8"/>
        <v>16.304347833973299</v>
      </c>
      <c r="Y25" s="3">
        <f t="shared" si="9"/>
        <v>6.1333333303666665E-2</v>
      </c>
      <c r="Z25" s="3">
        <f t="shared" si="10"/>
        <v>1.3133518518518514</v>
      </c>
    </row>
    <row r="26" spans="4:26" x14ac:dyDescent="0.25">
      <c r="D26">
        <f t="shared" ca="1" si="0"/>
        <v>-4.8000000000000001E-2</v>
      </c>
      <c r="E26" s="4">
        <v>0.192</v>
      </c>
      <c r="F26" s="4">
        <v>0.499</v>
      </c>
      <c r="G26" s="4">
        <f t="shared" si="1"/>
        <v>0.19200000049900001</v>
      </c>
      <c r="H26" s="1">
        <f t="shared" si="2"/>
        <v>1.0000000000000001E-9</v>
      </c>
      <c r="I26" s="3">
        <f t="shared" si="3"/>
        <v>297.33333333333331</v>
      </c>
      <c r="J26" s="2">
        <f t="shared" si="4"/>
        <v>1.9822222222222223</v>
      </c>
      <c r="K26" s="4">
        <v>0.29399999999999998</v>
      </c>
      <c r="L26" s="4">
        <f t="shared" si="5"/>
        <v>1.9851622222222223</v>
      </c>
      <c r="M26" s="1">
        <f t="shared" si="6"/>
        <v>0.01</v>
      </c>
      <c r="O26" s="2" t="s">
        <v>30</v>
      </c>
      <c r="P26" s="3">
        <v>20872.532184117681</v>
      </c>
      <c r="Q26" s="3">
        <v>249</v>
      </c>
      <c r="W26" s="3">
        <f t="shared" si="7"/>
        <v>11.592013858761687</v>
      </c>
      <c r="X26" s="3">
        <f t="shared" si="8"/>
        <v>15.624999959391275</v>
      </c>
      <c r="Y26" s="3">
        <f t="shared" si="9"/>
        <v>6.4000000166333337E-2</v>
      </c>
      <c r="Z26" s="3">
        <f t="shared" si="10"/>
        <v>0.74188888888888638</v>
      </c>
    </row>
    <row r="27" spans="4:26" x14ac:dyDescent="0.25">
      <c r="D27">
        <f t="shared" ca="1" si="0"/>
        <v>0.95099999999999996</v>
      </c>
      <c r="E27" s="4">
        <v>0.2</v>
      </c>
      <c r="F27" s="4">
        <v>-0.93600000000000005</v>
      </c>
      <c r="G27" s="4">
        <f t="shared" si="1"/>
        <v>0.19999999906400001</v>
      </c>
      <c r="H27" s="1">
        <f t="shared" si="2"/>
        <v>1.0000000000000001E-9</v>
      </c>
      <c r="I27" s="3">
        <f t="shared" si="3"/>
        <v>297.22222222222223</v>
      </c>
      <c r="J27" s="2">
        <f t="shared" si="4"/>
        <v>1.9814814814814816</v>
      </c>
      <c r="K27" s="4">
        <v>-0.39800000000000002</v>
      </c>
      <c r="L27" s="4">
        <f t="shared" si="5"/>
        <v>1.9775014814814815</v>
      </c>
      <c r="M27" s="1">
        <f t="shared" si="6"/>
        <v>0.01</v>
      </c>
      <c r="O27" s="2" t="s">
        <v>50</v>
      </c>
      <c r="P27" s="3">
        <v>0.7020177013120894</v>
      </c>
      <c r="Q27" s="3">
        <v>8.3747580832440084E-3</v>
      </c>
      <c r="W27" s="3">
        <f t="shared" si="7"/>
        <v>16.873888967858655</v>
      </c>
      <c r="X27" s="3">
        <f t="shared" si="8"/>
        <v>15.000000070199999</v>
      </c>
      <c r="Y27" s="3">
        <f t="shared" si="9"/>
        <v>6.666666635466667E-2</v>
      </c>
      <c r="Z27" s="3">
        <f t="shared" si="10"/>
        <v>1.1249259259259237</v>
      </c>
    </row>
    <row r="28" spans="4:26" x14ac:dyDescent="0.25">
      <c r="D28">
        <f t="shared" ca="1" si="0"/>
        <v>-0.79400000000000004</v>
      </c>
      <c r="E28" s="4">
        <v>0.20799999999999999</v>
      </c>
      <c r="F28" s="4">
        <v>-9.1999999999999998E-2</v>
      </c>
      <c r="G28" s="4">
        <f t="shared" si="1"/>
        <v>0.207999999908</v>
      </c>
      <c r="H28" s="1">
        <f t="shared" si="2"/>
        <v>1.0000000000000001E-9</v>
      </c>
      <c r="I28" s="3">
        <f t="shared" si="3"/>
        <v>297.11111111111109</v>
      </c>
      <c r="J28" s="2">
        <f t="shared" si="4"/>
        <v>1.9807407407407405</v>
      </c>
      <c r="K28" s="4">
        <v>-0.2</v>
      </c>
      <c r="L28" s="4">
        <f t="shared" si="5"/>
        <v>1.9787407407407405</v>
      </c>
      <c r="M28" s="1">
        <f t="shared" si="6"/>
        <v>0.01</v>
      </c>
      <c r="W28" s="3">
        <f t="shared" si="7"/>
        <v>15.331196587977885</v>
      </c>
      <c r="X28" s="3">
        <f t="shared" si="8"/>
        <v>14.423076929456361</v>
      </c>
      <c r="Y28" s="3">
        <f t="shared" si="9"/>
        <v>6.9333333302666666E-2</v>
      </c>
      <c r="Z28" s="3">
        <f t="shared" si="10"/>
        <v>1.0629629629629767</v>
      </c>
    </row>
    <row r="29" spans="4:26" x14ac:dyDescent="0.25">
      <c r="D29">
        <f t="shared" ca="1" si="0"/>
        <v>-0.88300000000000001</v>
      </c>
      <c r="E29" s="4">
        <v>0.216</v>
      </c>
      <c r="F29" s="4">
        <v>3.4000000000000002E-2</v>
      </c>
      <c r="G29" s="4">
        <f t="shared" si="1"/>
        <v>0.21600000003399999</v>
      </c>
      <c r="H29" s="1">
        <f t="shared" si="2"/>
        <v>1.0000000000000001E-9</v>
      </c>
      <c r="I29" s="3">
        <f t="shared" si="3"/>
        <v>297</v>
      </c>
      <c r="J29" s="2">
        <f t="shared" si="4"/>
        <v>1.9800000000000002</v>
      </c>
      <c r="K29" s="4">
        <v>0.13100000000000001</v>
      </c>
      <c r="L29" s="4">
        <f t="shared" si="5"/>
        <v>1.9813100000000001</v>
      </c>
      <c r="M29" s="1">
        <f t="shared" si="6"/>
        <v>0.01</v>
      </c>
      <c r="W29" s="3">
        <f t="shared" si="7"/>
        <v>12.979166664623563</v>
      </c>
      <c r="X29" s="3">
        <f t="shared" si="8"/>
        <v>13.888888886702675</v>
      </c>
      <c r="Y29" s="3">
        <f t="shared" si="9"/>
        <v>7.2000000011333332E-2</v>
      </c>
      <c r="Z29" s="3">
        <f t="shared" si="10"/>
        <v>0.93449999999999367</v>
      </c>
    </row>
    <row r="30" spans="4:26" x14ac:dyDescent="0.25">
      <c r="D30">
        <f t="shared" ca="1" si="0"/>
        <v>-0.59799999999999998</v>
      </c>
      <c r="E30" s="4">
        <v>0.224</v>
      </c>
      <c r="F30" s="4">
        <v>-0.34799999999999998</v>
      </c>
      <c r="G30" s="4">
        <f t="shared" si="1"/>
        <v>0.22399999965200001</v>
      </c>
      <c r="H30" s="1">
        <f t="shared" si="2"/>
        <v>1.0000000000000001E-9</v>
      </c>
      <c r="I30" s="3">
        <f t="shared" si="3"/>
        <v>296.88888888888891</v>
      </c>
      <c r="J30" s="2">
        <f t="shared" si="4"/>
        <v>1.9792592592592593</v>
      </c>
      <c r="K30" s="4">
        <v>0.38200000000000001</v>
      </c>
      <c r="L30" s="4">
        <f t="shared" si="5"/>
        <v>1.9830792592592592</v>
      </c>
      <c r="M30" s="1">
        <f t="shared" si="6"/>
        <v>0.01</v>
      </c>
      <c r="W30" s="3">
        <f t="shared" si="7"/>
        <v>11.330853192206497</v>
      </c>
      <c r="X30" s="3">
        <f t="shared" si="8"/>
        <v>13.392857163663901</v>
      </c>
      <c r="Y30" s="3">
        <f t="shared" si="9"/>
        <v>7.4666666550666672E-2</v>
      </c>
      <c r="Z30" s="3">
        <f t="shared" si="10"/>
        <v>0.84603703703703959</v>
      </c>
    </row>
    <row r="31" spans="4:26" x14ac:dyDescent="0.25">
      <c r="D31">
        <f t="shared" ca="1" si="0"/>
        <v>0.61499999999999999</v>
      </c>
      <c r="E31" s="4">
        <v>0.23200000000000001</v>
      </c>
      <c r="F31" s="4">
        <v>-0.60499999999999998</v>
      </c>
      <c r="G31" s="4">
        <f t="shared" si="1"/>
        <v>0.23199999939500002</v>
      </c>
      <c r="H31" s="1">
        <f t="shared" si="2"/>
        <v>1.0000000000000001E-9</v>
      </c>
      <c r="I31" s="3">
        <f t="shared" si="3"/>
        <v>296.77777777777777</v>
      </c>
      <c r="J31" s="2">
        <f t="shared" si="4"/>
        <v>1.9785185185185186</v>
      </c>
      <c r="K31" s="4">
        <v>-0.251</v>
      </c>
      <c r="L31" s="4">
        <f t="shared" si="5"/>
        <v>1.9760085185185186</v>
      </c>
      <c r="M31" s="1">
        <f t="shared" si="6"/>
        <v>0.01</v>
      </c>
      <c r="P31" t="s">
        <v>0</v>
      </c>
      <c r="Q31" t="s">
        <v>6</v>
      </c>
      <c r="W31" s="3">
        <f t="shared" si="7"/>
        <v>15.511733756925929</v>
      </c>
      <c r="X31" s="3">
        <f t="shared" si="8"/>
        <v>12.931034516479636</v>
      </c>
      <c r="Y31" s="3">
        <f t="shared" si="9"/>
        <v>7.7333333131666668E-2</v>
      </c>
      <c r="Z31" s="3">
        <f t="shared" si="10"/>
        <v>1.1995740740740723</v>
      </c>
    </row>
    <row r="32" spans="4:26" x14ac:dyDescent="0.25">
      <c r="D32">
        <f t="shared" ca="1" si="0"/>
        <v>8.1000000000000003E-2</v>
      </c>
      <c r="E32" s="4">
        <v>0.24</v>
      </c>
      <c r="F32" s="4">
        <v>0.61099999999999999</v>
      </c>
      <c r="G32" s="4">
        <f t="shared" si="1"/>
        <v>0.24000000061099999</v>
      </c>
      <c r="H32" s="1">
        <f t="shared" si="2"/>
        <v>1.0000000000000001E-9</v>
      </c>
      <c r="I32" s="3">
        <f t="shared" si="3"/>
        <v>296.66666666666669</v>
      </c>
      <c r="J32" s="2">
        <f t="shared" si="4"/>
        <v>1.9777777777777779</v>
      </c>
      <c r="K32" s="4">
        <v>7.6999999999999999E-2</v>
      </c>
      <c r="L32" s="4">
        <f t="shared" si="5"/>
        <v>1.9785477777777778</v>
      </c>
      <c r="M32" s="1">
        <f t="shared" si="6"/>
        <v>0.01</v>
      </c>
      <c r="P32" s="3">
        <f>-3*10^8*P23/2*10^(-6)</f>
        <v>13.685440822887667</v>
      </c>
      <c r="Q32" s="3">
        <f>P32*3.6</f>
        <v>49.267586962395605</v>
      </c>
      <c r="W32" s="3">
        <f t="shared" si="7"/>
        <v>13.407638854755266</v>
      </c>
      <c r="X32" s="3">
        <f t="shared" si="8"/>
        <v>12.499999968177084</v>
      </c>
      <c r="Y32" s="3">
        <f t="shared" si="9"/>
        <v>8.0000000203666669E-2</v>
      </c>
      <c r="Z32" s="3">
        <f t="shared" si="10"/>
        <v>1.0726111111111103</v>
      </c>
    </row>
    <row r="33" spans="4:26" x14ac:dyDescent="0.25">
      <c r="D33">
        <f t="shared" ca="1" si="0"/>
        <v>-0.70299999999999996</v>
      </c>
      <c r="E33" s="4">
        <v>0.248</v>
      </c>
      <c r="F33" s="4">
        <v>-0.70599999999999996</v>
      </c>
      <c r="G33" s="4">
        <f t="shared" si="1"/>
        <v>0.24799999929399999</v>
      </c>
      <c r="H33" s="1">
        <f t="shared" si="2"/>
        <v>1.0000000000000001E-9</v>
      </c>
      <c r="I33" s="3">
        <f t="shared" si="3"/>
        <v>296.55555555555554</v>
      </c>
      <c r="J33" s="2">
        <f t="shared" si="4"/>
        <v>1.9770370370370367</v>
      </c>
      <c r="K33" s="4">
        <v>-0.36399999999999999</v>
      </c>
      <c r="L33" s="4">
        <f t="shared" si="5"/>
        <v>1.9733970370370366</v>
      </c>
      <c r="M33" s="1">
        <f t="shared" si="6"/>
        <v>0.01</v>
      </c>
      <c r="P33" s="3">
        <f>3*10^8*P24/2*10^(-6)</f>
        <v>9.4726441173243914E-2</v>
      </c>
      <c r="Q33" s="3">
        <f>P33*3.6</f>
        <v>0.3410151882236781</v>
      </c>
      <c r="W33" s="3">
        <f t="shared" si="7"/>
        <v>16.090501837920975</v>
      </c>
      <c r="X33" s="3">
        <f t="shared" si="8"/>
        <v>12.096774227985172</v>
      </c>
      <c r="Y33" s="3">
        <f t="shared" si="9"/>
        <v>8.266666643133333E-2</v>
      </c>
      <c r="Z33" s="3">
        <f t="shared" si="10"/>
        <v>1.3301481481481692</v>
      </c>
    </row>
    <row r="34" spans="4:26" x14ac:dyDescent="0.25">
      <c r="D34">
        <f t="shared" ca="1" si="0"/>
        <v>-0.59</v>
      </c>
      <c r="E34" s="4">
        <v>0.25600000000000001</v>
      </c>
      <c r="F34" s="4">
        <v>0.46300000000000002</v>
      </c>
      <c r="G34" s="4">
        <f t="shared" si="1"/>
        <v>0.25600000046300003</v>
      </c>
      <c r="H34" s="1">
        <f t="shared" si="2"/>
        <v>1.0000000000000001E-9</v>
      </c>
      <c r="I34" s="3">
        <f t="shared" si="3"/>
        <v>296.44444444444446</v>
      </c>
      <c r="J34" s="2">
        <f t="shared" si="4"/>
        <v>1.9762962962962964</v>
      </c>
      <c r="K34" s="4">
        <v>0.91700000000000004</v>
      </c>
      <c r="L34" s="4">
        <f t="shared" si="5"/>
        <v>1.9854662962962963</v>
      </c>
      <c r="M34" s="1">
        <f t="shared" si="6"/>
        <v>0.01</v>
      </c>
      <c r="W34" s="3">
        <f t="shared" si="7"/>
        <v>8.5158419984871632</v>
      </c>
      <c r="X34" s="3">
        <f t="shared" si="8"/>
        <v>11.71874997880554</v>
      </c>
      <c r="Y34" s="3">
        <f t="shared" si="9"/>
        <v>8.5333333487666682E-2</v>
      </c>
      <c r="Z34" s="3">
        <f t="shared" si="10"/>
        <v>0.72668518518518299</v>
      </c>
    </row>
    <row r="35" spans="4:26" x14ac:dyDescent="0.25">
      <c r="D35">
        <f t="shared" ca="1" si="0"/>
        <v>-0.33300000000000002</v>
      </c>
      <c r="E35" s="4">
        <v>0.26400000000000001</v>
      </c>
      <c r="F35" s="4">
        <v>4.2000000000000003E-2</v>
      </c>
      <c r="G35" s="4">
        <f t="shared" si="1"/>
        <v>0.26400000004200003</v>
      </c>
      <c r="H35" s="1">
        <f t="shared" si="2"/>
        <v>1.0000000000000001E-9</v>
      </c>
      <c r="I35" s="3">
        <f t="shared" si="3"/>
        <v>296.33333333333331</v>
      </c>
      <c r="J35" s="2">
        <f t="shared" si="4"/>
        <v>1.9755555555555553</v>
      </c>
      <c r="K35" s="4">
        <v>0.75900000000000001</v>
      </c>
      <c r="L35" s="4">
        <f t="shared" si="5"/>
        <v>1.9831455555555553</v>
      </c>
      <c r="M35" s="1">
        <f t="shared" si="6"/>
        <v>0.01</v>
      </c>
      <c r="P35" s="16" t="s">
        <v>57</v>
      </c>
      <c r="Q35" s="17" t="s">
        <v>52</v>
      </c>
      <c r="W35" s="3">
        <f t="shared" si="7"/>
        <v>9.5763888873655318</v>
      </c>
      <c r="X35" s="3">
        <f t="shared" si="8"/>
        <v>11.363636361828512</v>
      </c>
      <c r="Y35" s="3">
        <f t="shared" si="9"/>
        <v>8.8000000014000004E-2</v>
      </c>
      <c r="Z35" s="3">
        <f t="shared" si="10"/>
        <v>0.84272222222223625</v>
      </c>
    </row>
    <row r="36" spans="4:26" x14ac:dyDescent="0.25">
      <c r="D36">
        <f t="shared" ca="1" si="0"/>
        <v>-0.92500000000000004</v>
      </c>
      <c r="E36" s="4">
        <v>0.27200000000000002</v>
      </c>
      <c r="F36" s="4">
        <v>0.185</v>
      </c>
      <c r="G36" s="4">
        <f t="shared" si="1"/>
        <v>0.27200000018500003</v>
      </c>
      <c r="H36" s="1">
        <f t="shared" si="2"/>
        <v>1.0000000000000001E-9</v>
      </c>
      <c r="I36" s="3">
        <f t="shared" si="3"/>
        <v>296.22222222222223</v>
      </c>
      <c r="J36" s="2">
        <f t="shared" si="4"/>
        <v>1.9748148148148146</v>
      </c>
      <c r="K36" s="4">
        <v>6.0999999999999999E-2</v>
      </c>
      <c r="L36" s="4">
        <f t="shared" si="5"/>
        <v>1.9754248148148146</v>
      </c>
      <c r="M36" s="1">
        <f t="shared" si="6"/>
        <v>0.01</v>
      </c>
      <c r="P36" s="16" t="s">
        <v>58</v>
      </c>
      <c r="Q36" s="17" t="s">
        <v>51</v>
      </c>
      <c r="W36" s="3">
        <f t="shared" si="7"/>
        <v>13.5524918208478</v>
      </c>
      <c r="X36" s="3">
        <f t="shared" si="8"/>
        <v>11.02941175720426</v>
      </c>
      <c r="Y36" s="3">
        <f t="shared" si="9"/>
        <v>9.0666666728333345E-2</v>
      </c>
      <c r="Z36" s="3">
        <f t="shared" si="10"/>
        <v>1.2287592592592709</v>
      </c>
    </row>
    <row r="37" spans="4:26" x14ac:dyDescent="0.25">
      <c r="D37">
        <f t="shared" ca="1" si="0"/>
        <v>-0.72699999999999998</v>
      </c>
      <c r="E37" s="4">
        <v>0.28000000000000003</v>
      </c>
      <c r="F37" s="4">
        <v>-0.51200000000000001</v>
      </c>
      <c r="G37" s="4">
        <f t="shared" si="1"/>
        <v>0.27999999948800003</v>
      </c>
      <c r="H37" s="1">
        <f t="shared" si="2"/>
        <v>1.0000000000000001E-9</v>
      </c>
      <c r="I37" s="3">
        <f t="shared" si="3"/>
        <v>296.11111111111109</v>
      </c>
      <c r="J37" s="2">
        <f t="shared" si="4"/>
        <v>1.9740740740740739</v>
      </c>
      <c r="K37" s="4">
        <v>0.73899999999999999</v>
      </c>
      <c r="L37" s="4">
        <f t="shared" si="5"/>
        <v>1.9814640740740739</v>
      </c>
      <c r="M37" s="1">
        <f t="shared" si="6"/>
        <v>0.01</v>
      </c>
      <c r="V37" s="3"/>
      <c r="W37" s="3">
        <f t="shared" si="7"/>
        <v>9.9299603356180626</v>
      </c>
      <c r="X37" s="3">
        <f t="shared" si="8"/>
        <v>10.714285733877549</v>
      </c>
      <c r="Y37" s="3">
        <f t="shared" si="9"/>
        <v>9.3333333162666676E-2</v>
      </c>
      <c r="Z37" s="3">
        <f t="shared" si="10"/>
        <v>0.92679629629630611</v>
      </c>
    </row>
    <row r="38" spans="4:26" x14ac:dyDescent="0.25">
      <c r="D38">
        <f t="shared" ca="1" si="0"/>
        <v>-0.54300000000000004</v>
      </c>
      <c r="E38" s="4">
        <v>0.28799999999999998</v>
      </c>
      <c r="F38" s="4">
        <v>6.7000000000000004E-2</v>
      </c>
      <c r="G38" s="4">
        <f t="shared" si="1"/>
        <v>0.28800000006699999</v>
      </c>
      <c r="H38" s="1">
        <f t="shared" si="2"/>
        <v>1.0000000000000001E-9</v>
      </c>
      <c r="I38" s="3">
        <f t="shared" si="3"/>
        <v>296</v>
      </c>
      <c r="J38" s="2">
        <f t="shared" si="4"/>
        <v>1.9733333333333332</v>
      </c>
      <c r="K38" s="4">
        <v>-0.128</v>
      </c>
      <c r="L38" s="4">
        <f t="shared" si="5"/>
        <v>1.9720533333333332</v>
      </c>
      <c r="M38" s="1">
        <f t="shared" si="6"/>
        <v>0.01</v>
      </c>
      <c r="W38" s="3">
        <f t="shared" si="7"/>
        <v>14.55555555216943</v>
      </c>
      <c r="X38" s="3">
        <f t="shared" si="8"/>
        <v>10.416666664243346</v>
      </c>
      <c r="Y38" s="3">
        <f t="shared" si="9"/>
        <v>9.6000000022333318E-2</v>
      </c>
      <c r="Z38" s="3">
        <f t="shared" si="10"/>
        <v>1.3973333333333393</v>
      </c>
    </row>
    <row r="39" spans="4:26" x14ac:dyDescent="0.25">
      <c r="D39">
        <f t="shared" ca="1" si="0"/>
        <v>0.109</v>
      </c>
      <c r="E39" s="4">
        <v>0.29599999999999999</v>
      </c>
      <c r="F39" s="4">
        <v>0.20499999999999999</v>
      </c>
      <c r="G39" s="4">
        <f t="shared" si="1"/>
        <v>0.296000000205</v>
      </c>
      <c r="H39" s="1">
        <f t="shared" si="2"/>
        <v>1.0000000000000001E-9</v>
      </c>
      <c r="I39" s="3">
        <f t="shared" si="3"/>
        <v>295.88888888888891</v>
      </c>
      <c r="J39" s="2">
        <f t="shared" si="4"/>
        <v>1.9725925925925929</v>
      </c>
      <c r="K39" s="4">
        <v>0.49399999999999999</v>
      </c>
      <c r="L39" s="4">
        <f t="shared" si="5"/>
        <v>1.9775325925925928</v>
      </c>
      <c r="M39" s="1">
        <f t="shared" si="6"/>
        <v>0.01</v>
      </c>
      <c r="W39" s="3">
        <f t="shared" si="7"/>
        <v>11.385510502625149</v>
      </c>
      <c r="X39" s="3">
        <f t="shared" si="8"/>
        <v>10.13513512811587</v>
      </c>
      <c r="Y39" s="3">
        <f t="shared" si="9"/>
        <v>9.8666666734999992E-2</v>
      </c>
      <c r="Z39" s="3">
        <f t="shared" si="10"/>
        <v>1.1233703703703579</v>
      </c>
    </row>
    <row r="40" spans="4:26" x14ac:dyDescent="0.25">
      <c r="D40">
        <f t="shared" ca="1" si="0"/>
        <v>0.71199999999999997</v>
      </c>
      <c r="E40" s="4">
        <v>0.30399999999999999</v>
      </c>
      <c r="F40" s="4">
        <v>0.79900000000000004</v>
      </c>
      <c r="G40" s="4">
        <f t="shared" si="1"/>
        <v>0.30400000079899997</v>
      </c>
      <c r="H40" s="1">
        <f t="shared" si="2"/>
        <v>1.0000000000000001E-9</v>
      </c>
      <c r="I40" s="3">
        <f t="shared" si="3"/>
        <v>295.77777777777777</v>
      </c>
      <c r="J40" s="2">
        <f t="shared" si="4"/>
        <v>1.9718518518518517</v>
      </c>
      <c r="K40" s="4">
        <v>0.89400000000000002</v>
      </c>
      <c r="L40" s="4">
        <f t="shared" si="5"/>
        <v>1.9807918518518517</v>
      </c>
      <c r="M40" s="1">
        <f t="shared" si="6"/>
        <v>0.01</v>
      </c>
      <c r="W40" s="3">
        <f t="shared" si="7"/>
        <v>9.477704653452502</v>
      </c>
      <c r="X40" s="3">
        <f t="shared" si="8"/>
        <v>9.8684210266945129</v>
      </c>
      <c r="Y40" s="3">
        <f t="shared" si="9"/>
        <v>0.10133333359966666</v>
      </c>
      <c r="Z40" s="3">
        <f t="shared" si="10"/>
        <v>0.96040740740741548</v>
      </c>
    </row>
    <row r="41" spans="4:26" x14ac:dyDescent="0.25">
      <c r="D41">
        <f t="shared" ca="1" si="0"/>
        <v>0.53600000000000003</v>
      </c>
      <c r="E41" s="4">
        <v>0.312</v>
      </c>
      <c r="F41" s="4">
        <v>-0.71899999999999997</v>
      </c>
      <c r="G41" s="4">
        <f t="shared" si="1"/>
        <v>0.31199999928099997</v>
      </c>
      <c r="H41" s="1">
        <f t="shared" si="2"/>
        <v>1.0000000000000001E-9</v>
      </c>
      <c r="I41" s="3">
        <f t="shared" si="3"/>
        <v>295.66666666666669</v>
      </c>
      <c r="J41" s="2">
        <f t="shared" si="4"/>
        <v>1.971111111111111</v>
      </c>
      <c r="K41" s="4">
        <v>-0.59899999999999998</v>
      </c>
      <c r="L41" s="4">
        <f t="shared" si="5"/>
        <v>1.9651211111111111</v>
      </c>
      <c r="M41" s="1">
        <f t="shared" si="6"/>
        <v>0.01</v>
      </c>
      <c r="W41" s="3">
        <f t="shared" si="7"/>
        <v>16.768696619839837</v>
      </c>
      <c r="X41" s="3">
        <f t="shared" si="8"/>
        <v>9.615384637543146</v>
      </c>
      <c r="Y41" s="3">
        <f t="shared" si="9"/>
        <v>0.10399999976033333</v>
      </c>
      <c r="Z41" s="3">
        <f t="shared" si="10"/>
        <v>1.7439444444444454</v>
      </c>
    </row>
    <row r="42" spans="4:26" x14ac:dyDescent="0.25">
      <c r="D42">
        <f t="shared" ca="1" si="0"/>
        <v>7.0999999999999994E-2</v>
      </c>
      <c r="E42" s="4">
        <v>0.32</v>
      </c>
      <c r="F42" s="4">
        <v>0.46200000000000002</v>
      </c>
      <c r="G42" s="4">
        <f t="shared" si="1"/>
        <v>0.320000000462</v>
      </c>
      <c r="H42" s="1">
        <f t="shared" si="2"/>
        <v>1.0000000000000001E-9</v>
      </c>
      <c r="I42" s="3">
        <f t="shared" si="3"/>
        <v>295.55555555555554</v>
      </c>
      <c r="J42" s="2">
        <f t="shared" si="4"/>
        <v>1.9703703703703703</v>
      </c>
      <c r="K42" s="4">
        <v>-0.90500000000000003</v>
      </c>
      <c r="L42" s="4">
        <f t="shared" si="5"/>
        <v>1.9613203703703703</v>
      </c>
      <c r="M42" s="1">
        <f t="shared" si="6"/>
        <v>0.01</v>
      </c>
      <c r="W42" s="3">
        <f t="shared" si="7"/>
        <v>18.131076362712172</v>
      </c>
      <c r="X42" s="3">
        <f t="shared" si="8"/>
        <v>9.374999986464843</v>
      </c>
      <c r="Y42" s="3">
        <f t="shared" si="9"/>
        <v>0.10666666682066668</v>
      </c>
      <c r="Z42" s="3">
        <f t="shared" si="10"/>
        <v>1.9339814814814842</v>
      </c>
    </row>
    <row r="43" spans="4:26" x14ac:dyDescent="0.25">
      <c r="D43">
        <f t="shared" ca="1" si="0"/>
        <v>-1.2999999999999999E-2</v>
      </c>
      <c r="E43" s="4">
        <v>0.32800000000000001</v>
      </c>
      <c r="F43" s="4">
        <v>-0.69299999999999995</v>
      </c>
      <c r="G43" s="4">
        <f t="shared" si="1"/>
        <v>0.32799999930700002</v>
      </c>
      <c r="H43" s="1">
        <f t="shared" si="2"/>
        <v>1.0000000000000001E-9</v>
      </c>
      <c r="I43" s="3">
        <f t="shared" si="3"/>
        <v>295.44444444444446</v>
      </c>
      <c r="J43" s="2">
        <f t="shared" si="4"/>
        <v>1.9696296296296296</v>
      </c>
      <c r="K43" s="4">
        <v>0.44</v>
      </c>
      <c r="L43" s="4">
        <f t="shared" si="5"/>
        <v>1.9740296296296296</v>
      </c>
      <c r="M43" s="1">
        <f t="shared" si="6"/>
        <v>0.01</v>
      </c>
      <c r="W43" s="3">
        <f t="shared" si="7"/>
        <v>11.876693792030828</v>
      </c>
      <c r="X43" s="3">
        <f t="shared" si="8"/>
        <v>9.1463414827390679</v>
      </c>
      <c r="Y43" s="3">
        <f t="shared" si="9"/>
        <v>0.10933333310233334</v>
      </c>
      <c r="Z43" s="3">
        <f t="shared" si="10"/>
        <v>1.2985185185185211</v>
      </c>
    </row>
    <row r="44" spans="4:26" x14ac:dyDescent="0.25">
      <c r="D44">
        <f t="shared" ca="1" si="0"/>
        <v>0.92200000000000004</v>
      </c>
      <c r="E44" s="4">
        <v>0.33600000000000002</v>
      </c>
      <c r="F44" s="4">
        <v>0.90500000000000003</v>
      </c>
      <c r="G44" s="4">
        <f t="shared" si="1"/>
        <v>0.33600000090500004</v>
      </c>
      <c r="H44" s="1">
        <f t="shared" si="2"/>
        <v>1.0000000000000001E-9</v>
      </c>
      <c r="I44" s="3">
        <f t="shared" si="3"/>
        <v>295.33333333333331</v>
      </c>
      <c r="J44" s="2">
        <f t="shared" si="4"/>
        <v>1.9688888888888889</v>
      </c>
      <c r="K44" s="4">
        <v>-0.45500000000000002</v>
      </c>
      <c r="L44" s="4">
        <f t="shared" si="5"/>
        <v>1.9643388888888889</v>
      </c>
      <c r="M44" s="1">
        <f t="shared" si="6"/>
        <v>0.01</v>
      </c>
      <c r="W44" s="3">
        <f t="shared" si="7"/>
        <v>15.920138846008765</v>
      </c>
      <c r="X44" s="3">
        <f t="shared" si="8"/>
        <v>8.9285714045227458</v>
      </c>
      <c r="Y44" s="3">
        <f t="shared" si="9"/>
        <v>0.11200000030166668</v>
      </c>
      <c r="Z44" s="3">
        <f t="shared" si="10"/>
        <v>1.7830555555555572</v>
      </c>
    </row>
    <row r="45" spans="4:26" x14ac:dyDescent="0.25">
      <c r="D45">
        <f t="shared" ca="1" si="0"/>
        <v>-0.45</v>
      </c>
      <c r="E45" s="4">
        <v>0.34399999999999997</v>
      </c>
      <c r="F45" s="4">
        <v>-0.36499999999999999</v>
      </c>
      <c r="G45" s="4">
        <f t="shared" si="1"/>
        <v>0.343999999635</v>
      </c>
      <c r="H45" s="1">
        <f t="shared" si="2"/>
        <v>1.0000000000000001E-9</v>
      </c>
      <c r="I45" s="3">
        <f t="shared" si="3"/>
        <v>295.22222222222223</v>
      </c>
      <c r="J45" s="2">
        <f t="shared" si="4"/>
        <v>1.9681481481481482</v>
      </c>
      <c r="K45" s="4">
        <v>7.0000000000000001E-3</v>
      </c>
      <c r="L45" s="4">
        <f t="shared" si="5"/>
        <v>1.9682181481481482</v>
      </c>
      <c r="M45" s="1">
        <f t="shared" si="6"/>
        <v>0.01</v>
      </c>
      <c r="W45" s="3">
        <f t="shared" si="7"/>
        <v>13.858365647779276</v>
      </c>
      <c r="X45" s="3">
        <f t="shared" si="8"/>
        <v>8.7209302418114518</v>
      </c>
      <c r="Y45" s="3">
        <f t="shared" si="9"/>
        <v>0.114666666545</v>
      </c>
      <c r="Z45" s="3">
        <f t="shared" si="10"/>
        <v>1.5890925925925892</v>
      </c>
    </row>
    <row r="46" spans="4:26" x14ac:dyDescent="0.25">
      <c r="D46">
        <f t="shared" ca="1" si="0"/>
        <v>0.72299999999999998</v>
      </c>
      <c r="E46" s="4">
        <v>0.35199999999999998</v>
      </c>
      <c r="F46" s="4">
        <v>-0.28499999999999998</v>
      </c>
      <c r="G46" s="4">
        <f t="shared" si="1"/>
        <v>0.35199999971499996</v>
      </c>
      <c r="H46" s="1">
        <f t="shared" si="2"/>
        <v>1.0000000000000001E-9</v>
      </c>
      <c r="I46" s="3">
        <f t="shared" si="3"/>
        <v>295.11111111111109</v>
      </c>
      <c r="J46" s="2">
        <f t="shared" si="4"/>
        <v>1.967407407407407</v>
      </c>
      <c r="K46" s="4">
        <v>0.31900000000000001</v>
      </c>
      <c r="L46" s="4">
        <f t="shared" si="5"/>
        <v>1.9705974074074071</v>
      </c>
      <c r="M46" s="1">
        <f t="shared" si="6"/>
        <v>0.01</v>
      </c>
      <c r="W46" s="3">
        <f t="shared" si="7"/>
        <v>12.529513899033667</v>
      </c>
      <c r="X46" s="3">
        <f t="shared" si="8"/>
        <v>8.5227272796277767</v>
      </c>
      <c r="Y46" s="3">
        <f t="shared" si="9"/>
        <v>0.11733333323833332</v>
      </c>
      <c r="Z46" s="3">
        <f t="shared" si="10"/>
        <v>1.4701296296296464</v>
      </c>
    </row>
    <row r="47" spans="4:26" x14ac:dyDescent="0.25">
      <c r="D47">
        <f t="shared" ca="1" si="0"/>
        <v>-0.27800000000000002</v>
      </c>
      <c r="E47" s="4">
        <v>0.36</v>
      </c>
      <c r="F47" s="4">
        <v>7.8E-2</v>
      </c>
      <c r="G47" s="4">
        <f t="shared" si="1"/>
        <v>0.36000000007799998</v>
      </c>
      <c r="H47" s="1">
        <f t="shared" si="2"/>
        <v>1.0000000000000001E-9</v>
      </c>
      <c r="I47" s="3">
        <f t="shared" si="3"/>
        <v>295</v>
      </c>
      <c r="J47" s="2">
        <f t="shared" si="4"/>
        <v>1.9666666666666668</v>
      </c>
      <c r="K47" s="4">
        <v>0</v>
      </c>
      <c r="L47" s="4">
        <f t="shared" si="5"/>
        <v>1.9666666666666668</v>
      </c>
      <c r="M47" s="1">
        <f t="shared" si="6"/>
        <v>0.01</v>
      </c>
      <c r="W47" s="3">
        <f t="shared" si="7"/>
        <v>13.888888885879581</v>
      </c>
      <c r="X47" s="3">
        <f t="shared" si="8"/>
        <v>8.3333333315277773</v>
      </c>
      <c r="Y47" s="3">
        <f t="shared" si="9"/>
        <v>0.120000000026</v>
      </c>
      <c r="Z47" s="3">
        <f t="shared" si="10"/>
        <v>1.666666666666661</v>
      </c>
    </row>
    <row r="48" spans="4:26" x14ac:dyDescent="0.25">
      <c r="D48">
        <f t="shared" ca="1" si="0"/>
        <v>-0.156</v>
      </c>
      <c r="E48" s="4">
        <v>0.36799999999999999</v>
      </c>
      <c r="F48" s="4">
        <v>-0.83</v>
      </c>
      <c r="G48" s="4">
        <f t="shared" si="1"/>
        <v>0.36799999916999998</v>
      </c>
      <c r="H48" s="1">
        <f t="shared" si="2"/>
        <v>1.0000000000000001E-9</v>
      </c>
      <c r="I48" s="3">
        <f t="shared" si="3"/>
        <v>294.88888888888891</v>
      </c>
      <c r="J48" s="2">
        <f t="shared" si="4"/>
        <v>1.9659259259259261</v>
      </c>
      <c r="K48" s="4">
        <v>-0.29099999999999998</v>
      </c>
      <c r="L48" s="4">
        <f t="shared" si="5"/>
        <v>1.9630159259259261</v>
      </c>
      <c r="M48" s="1">
        <f t="shared" si="6"/>
        <v>0.01</v>
      </c>
      <c r="W48" s="3">
        <f t="shared" si="7"/>
        <v>15.07503022723739</v>
      </c>
      <c r="X48" s="3">
        <f t="shared" si="8"/>
        <v>8.1521739314301751</v>
      </c>
      <c r="Y48" s="3">
        <f t="shared" si="9"/>
        <v>0.12266666639</v>
      </c>
      <c r="Z48" s="3">
        <f t="shared" si="10"/>
        <v>1.8492037037036948</v>
      </c>
    </row>
    <row r="49" spans="4:26" x14ac:dyDescent="0.25">
      <c r="D49">
        <f t="shared" ca="1" si="0"/>
        <v>0.621</v>
      </c>
      <c r="E49" s="4">
        <v>0.376</v>
      </c>
      <c r="F49" s="4">
        <v>0.40200000000000002</v>
      </c>
      <c r="G49" s="4">
        <f t="shared" si="1"/>
        <v>0.37600000040199999</v>
      </c>
      <c r="H49" s="1">
        <f t="shared" si="2"/>
        <v>1.0000000000000001E-9</v>
      </c>
      <c r="I49" s="3">
        <f t="shared" si="3"/>
        <v>294.77777777777777</v>
      </c>
      <c r="J49" s="2">
        <f t="shared" si="4"/>
        <v>1.9651851851851854</v>
      </c>
      <c r="K49" s="4">
        <v>0.40799999999999997</v>
      </c>
      <c r="L49" s="4">
        <f t="shared" si="5"/>
        <v>1.9692651851851855</v>
      </c>
      <c r="M49" s="1">
        <f t="shared" si="6"/>
        <v>0.01</v>
      </c>
      <c r="W49" s="3">
        <f t="shared" si="7"/>
        <v>12.261229301311618</v>
      </c>
      <c r="X49" s="3">
        <f t="shared" si="8"/>
        <v>7.9787233957248755</v>
      </c>
      <c r="Y49" s="3">
        <f t="shared" si="9"/>
        <v>0.12533333346733333</v>
      </c>
      <c r="Z49" s="3">
        <f t="shared" si="10"/>
        <v>1.5367407407407274</v>
      </c>
    </row>
    <row r="50" spans="4:26" x14ac:dyDescent="0.25">
      <c r="D50">
        <f t="shared" ca="1" si="0"/>
        <v>0.71399999999999997</v>
      </c>
      <c r="E50" s="4">
        <v>0.38400000000000001</v>
      </c>
      <c r="F50" s="4">
        <v>-0.60399999999999998</v>
      </c>
      <c r="G50" s="4">
        <f t="shared" si="1"/>
        <v>0.38399999939599999</v>
      </c>
      <c r="H50" s="1">
        <f t="shared" si="2"/>
        <v>1.0000000000000001E-9</v>
      </c>
      <c r="I50" s="3">
        <f t="shared" si="3"/>
        <v>294.66666666666669</v>
      </c>
      <c r="J50" s="2">
        <f t="shared" si="4"/>
        <v>1.9644444444444447</v>
      </c>
      <c r="K50" s="4">
        <v>0.56100000000000005</v>
      </c>
      <c r="L50" s="4">
        <f t="shared" si="5"/>
        <v>1.9700544444444446</v>
      </c>
      <c r="M50" s="1">
        <f t="shared" si="6"/>
        <v>0.01</v>
      </c>
      <c r="W50" s="3">
        <f t="shared" si="7"/>
        <v>11.697482657288013</v>
      </c>
      <c r="X50" s="3">
        <f t="shared" si="8"/>
        <v>7.8125000122884121</v>
      </c>
      <c r="Y50" s="3">
        <f t="shared" si="9"/>
        <v>0.12799999979866666</v>
      </c>
      <c r="Z50" s="3">
        <f t="shared" si="10"/>
        <v>1.4972777777777724</v>
      </c>
    </row>
    <row r="51" spans="4:26" x14ac:dyDescent="0.25">
      <c r="D51">
        <f t="shared" ca="1" si="0"/>
        <v>0.23599999999999999</v>
      </c>
      <c r="E51" s="4">
        <v>0.39200000000000002</v>
      </c>
      <c r="F51" s="4">
        <v>0.76700000000000002</v>
      </c>
      <c r="G51" s="4">
        <f t="shared" si="1"/>
        <v>0.39200000076700003</v>
      </c>
      <c r="H51" s="1">
        <f t="shared" si="2"/>
        <v>1.0000000000000001E-9</v>
      </c>
      <c r="I51" s="3">
        <f t="shared" si="3"/>
        <v>294.55555555555554</v>
      </c>
      <c r="J51" s="2">
        <f t="shared" si="4"/>
        <v>1.9637037037037035</v>
      </c>
      <c r="K51" s="4">
        <v>-0.187</v>
      </c>
      <c r="L51" s="4">
        <f t="shared" si="5"/>
        <v>1.9618337037037035</v>
      </c>
      <c r="M51" s="1">
        <f t="shared" si="6"/>
        <v>0.01</v>
      </c>
      <c r="W51" s="3">
        <f t="shared" si="7"/>
        <v>14.604450084803231</v>
      </c>
      <c r="X51" s="3">
        <f t="shared" si="8"/>
        <v>7.6530612095155659</v>
      </c>
      <c r="Y51" s="3">
        <f t="shared" si="9"/>
        <v>0.13066666692233334</v>
      </c>
      <c r="Z51" s="3">
        <f t="shared" si="10"/>
        <v>1.9083148148148268</v>
      </c>
    </row>
    <row r="52" spans="4:26" x14ac:dyDescent="0.25">
      <c r="D52">
        <f t="shared" ca="1" si="0"/>
        <v>0.77300000000000002</v>
      </c>
      <c r="E52" s="4">
        <v>0.4</v>
      </c>
      <c r="F52" s="4">
        <v>-0.76900000000000002</v>
      </c>
      <c r="G52" s="4">
        <f t="shared" si="1"/>
        <v>0.39999999923100005</v>
      </c>
      <c r="H52" s="1">
        <f t="shared" si="2"/>
        <v>1.0000000000000001E-9</v>
      </c>
      <c r="I52" s="3">
        <f t="shared" si="3"/>
        <v>294.44444444444446</v>
      </c>
      <c r="J52" s="2">
        <f t="shared" si="4"/>
        <v>1.9629629629629632</v>
      </c>
      <c r="K52" s="4">
        <v>-7.2999999999999995E-2</v>
      </c>
      <c r="L52" s="4">
        <f t="shared" si="5"/>
        <v>1.9622329629629633</v>
      </c>
      <c r="M52" s="1">
        <f t="shared" si="6"/>
        <v>0.01</v>
      </c>
      <c r="W52" s="3">
        <f t="shared" si="7"/>
        <v>14.162638916116418</v>
      </c>
      <c r="X52" s="3">
        <f t="shared" si="8"/>
        <v>7.5000000144187489</v>
      </c>
      <c r="Y52" s="3">
        <f t="shared" si="9"/>
        <v>0.13333333307700002</v>
      </c>
      <c r="Z52" s="3">
        <f t="shared" si="10"/>
        <v>1.888351851851833</v>
      </c>
    </row>
    <row r="53" spans="4:26" x14ac:dyDescent="0.25">
      <c r="D53">
        <f t="shared" ca="1" si="0"/>
        <v>-2E-3</v>
      </c>
      <c r="E53" s="4">
        <v>0.40799999999999997</v>
      </c>
      <c r="F53" s="4">
        <v>0.42499999999999999</v>
      </c>
      <c r="G53" s="4">
        <f t="shared" si="1"/>
        <v>0.40800000042499995</v>
      </c>
      <c r="H53" s="1">
        <f t="shared" si="2"/>
        <v>1.0000000000000001E-9</v>
      </c>
      <c r="I53" s="3">
        <f t="shared" si="3"/>
        <v>294.33333333333331</v>
      </c>
      <c r="J53" s="2">
        <f t="shared" si="4"/>
        <v>1.9622222222222221</v>
      </c>
      <c r="K53" s="4">
        <v>-0.34699999999999998</v>
      </c>
      <c r="L53" s="4">
        <f t="shared" si="5"/>
        <v>1.958752222222222</v>
      </c>
      <c r="M53" s="1">
        <f t="shared" si="6"/>
        <v>0.01</v>
      </c>
      <c r="W53" s="3">
        <f t="shared" si="7"/>
        <v>15.164624167210134</v>
      </c>
      <c r="X53" s="3">
        <f t="shared" si="8"/>
        <v>7.3529411688112756</v>
      </c>
      <c r="Y53" s="3">
        <f t="shared" si="9"/>
        <v>0.13600000014166666</v>
      </c>
      <c r="Z53" s="3">
        <f t="shared" si="10"/>
        <v>2.0623888888888997</v>
      </c>
    </row>
    <row r="54" spans="4:26" x14ac:dyDescent="0.25">
      <c r="D54">
        <f t="shared" ca="1" si="0"/>
        <v>0.81100000000000005</v>
      </c>
      <c r="E54" s="4">
        <v>0.41599999999999998</v>
      </c>
      <c r="F54" s="4">
        <v>0.42599999999999999</v>
      </c>
      <c r="G54" s="4">
        <f t="shared" si="1"/>
        <v>0.41600000042599999</v>
      </c>
      <c r="H54" s="1">
        <f t="shared" si="2"/>
        <v>1.0000000000000001E-9</v>
      </c>
      <c r="I54" s="3">
        <f t="shared" si="3"/>
        <v>294.22222222222223</v>
      </c>
      <c r="J54" s="2">
        <f t="shared" si="4"/>
        <v>1.9614814814814818</v>
      </c>
      <c r="K54" s="4">
        <v>-0.85799999999999998</v>
      </c>
      <c r="L54" s="4">
        <f t="shared" si="5"/>
        <v>1.9529014814814818</v>
      </c>
      <c r="M54" s="1">
        <f t="shared" si="6"/>
        <v>0.01</v>
      </c>
      <c r="W54" s="3">
        <f t="shared" si="7"/>
        <v>16.982638871497901</v>
      </c>
      <c r="X54" s="3">
        <f t="shared" si="8"/>
        <v>7.211538454153569</v>
      </c>
      <c r="Y54" s="3">
        <f t="shared" si="9"/>
        <v>0.13866666680866666</v>
      </c>
      <c r="Z54" s="3">
        <f t="shared" si="10"/>
        <v>2.3549259259259103</v>
      </c>
    </row>
    <row r="55" spans="4:26" x14ac:dyDescent="0.25">
      <c r="D55">
        <f t="shared" ca="1" si="0"/>
        <v>0.24399999999999999</v>
      </c>
      <c r="E55" s="4">
        <v>0.42399999999999999</v>
      </c>
      <c r="F55" s="4">
        <v>-0.56399999999999995</v>
      </c>
      <c r="G55" s="4">
        <f t="shared" si="1"/>
        <v>0.42399999943599997</v>
      </c>
      <c r="H55" s="1">
        <f t="shared" si="2"/>
        <v>1.0000000000000001E-9</v>
      </c>
      <c r="I55" s="3">
        <f t="shared" si="3"/>
        <v>294.11111111111109</v>
      </c>
      <c r="J55" s="2">
        <f t="shared" si="4"/>
        <v>1.9607407407407407</v>
      </c>
      <c r="K55" s="4">
        <v>6.5000000000000002E-2</v>
      </c>
      <c r="L55" s="4">
        <f t="shared" si="5"/>
        <v>1.9613907407407407</v>
      </c>
      <c r="M55" s="1">
        <f t="shared" si="6"/>
        <v>0.01</v>
      </c>
      <c r="W55" s="3">
        <f t="shared" si="7"/>
        <v>13.658936076869182</v>
      </c>
      <c r="X55" s="3">
        <f t="shared" si="8"/>
        <v>7.0754717075249207</v>
      </c>
      <c r="Y55" s="3">
        <f t="shared" si="9"/>
        <v>0.14133333314533331</v>
      </c>
      <c r="Z55" s="3">
        <f t="shared" si="10"/>
        <v>1.9304629629629642</v>
      </c>
    </row>
    <row r="56" spans="4:26" x14ac:dyDescent="0.25">
      <c r="D56">
        <f t="shared" ca="1" si="0"/>
        <v>0.9</v>
      </c>
      <c r="E56" s="4">
        <v>0.432</v>
      </c>
      <c r="F56" s="4">
        <v>0.18</v>
      </c>
      <c r="G56" s="4">
        <f t="shared" si="1"/>
        <v>0.43200000018000001</v>
      </c>
      <c r="H56" s="1">
        <f t="shared" si="2"/>
        <v>1.0000000000000001E-9</v>
      </c>
      <c r="I56" s="3">
        <f t="shared" si="3"/>
        <v>294</v>
      </c>
      <c r="J56" s="2">
        <f t="shared" si="4"/>
        <v>1.96</v>
      </c>
      <c r="K56" s="4">
        <v>-0.13400000000000001</v>
      </c>
      <c r="L56" s="4">
        <f t="shared" si="5"/>
        <v>1.9586600000000001</v>
      </c>
      <c r="M56" s="1">
        <f t="shared" si="6"/>
        <v>0.01</v>
      </c>
      <c r="W56" s="3">
        <f t="shared" si="7"/>
        <v>14.35416666068574</v>
      </c>
      <c r="X56" s="3">
        <f t="shared" si="8"/>
        <v>6.9444444415509254</v>
      </c>
      <c r="Y56" s="3">
        <f t="shared" si="9"/>
        <v>0.14400000006000002</v>
      </c>
      <c r="Z56" s="3">
        <f t="shared" si="10"/>
        <v>2.0669999999999966</v>
      </c>
    </row>
    <row r="57" spans="4:26" x14ac:dyDescent="0.25">
      <c r="D57">
        <f t="shared" ca="1" si="0"/>
        <v>0.48</v>
      </c>
      <c r="E57" s="4">
        <v>0.44</v>
      </c>
      <c r="F57" s="4">
        <v>-0.80200000000000005</v>
      </c>
      <c r="G57" s="4">
        <f t="shared" si="1"/>
        <v>0.43999999919799998</v>
      </c>
      <c r="H57" s="1">
        <f t="shared" si="2"/>
        <v>1.0000000000000001E-9</v>
      </c>
      <c r="I57" s="3">
        <f t="shared" si="3"/>
        <v>293.88888888888891</v>
      </c>
      <c r="J57" s="2">
        <f t="shared" si="4"/>
        <v>1.9592592592592595</v>
      </c>
      <c r="K57" s="4">
        <v>-0.91900000000000004</v>
      </c>
      <c r="L57" s="4">
        <f t="shared" si="5"/>
        <v>1.9500692592592594</v>
      </c>
      <c r="M57" s="1">
        <f t="shared" si="6"/>
        <v>0.01</v>
      </c>
      <c r="W57" s="3">
        <f t="shared" si="7"/>
        <v>17.02184346536955</v>
      </c>
      <c r="X57" s="3">
        <f t="shared" si="8"/>
        <v>6.8181818306095048</v>
      </c>
      <c r="Y57" s="3">
        <f t="shared" si="9"/>
        <v>0.14666666639933332</v>
      </c>
      <c r="Z57" s="3">
        <f t="shared" si="10"/>
        <v>2.4965370370370277</v>
      </c>
    </row>
    <row r="58" spans="4:26" x14ac:dyDescent="0.25">
      <c r="D58">
        <f t="shared" ca="1" si="0"/>
        <v>-0.17399999999999999</v>
      </c>
      <c r="E58" s="4">
        <v>0.44800000000000001</v>
      </c>
      <c r="F58" s="4">
        <v>0.94399999999999995</v>
      </c>
      <c r="G58" s="4">
        <f t="shared" si="1"/>
        <v>0.448000000944</v>
      </c>
      <c r="H58" s="1">
        <f t="shared" si="2"/>
        <v>1.0000000000000001E-9</v>
      </c>
      <c r="I58" s="3">
        <f t="shared" si="3"/>
        <v>293.77777777777777</v>
      </c>
      <c r="J58" s="2">
        <f t="shared" si="4"/>
        <v>1.9585185185185183</v>
      </c>
      <c r="K58" s="4">
        <v>-0.96899999999999997</v>
      </c>
      <c r="L58" s="4">
        <f t="shared" si="5"/>
        <v>1.9488285185185183</v>
      </c>
      <c r="M58" s="1">
        <f t="shared" si="6"/>
        <v>0.01</v>
      </c>
      <c r="P58" t="s">
        <v>55</v>
      </c>
      <c r="Q58" t="s">
        <v>59</v>
      </c>
      <c r="W58" s="3">
        <f t="shared" si="7"/>
        <v>17.13330849564376</v>
      </c>
      <c r="X58" s="3">
        <f t="shared" si="8"/>
        <v>6.6964285573182396</v>
      </c>
      <c r="Y58" s="3">
        <f t="shared" si="9"/>
        <v>0.149333333648</v>
      </c>
      <c r="Z58" s="3">
        <f t="shared" si="10"/>
        <v>2.5585740740740825</v>
      </c>
    </row>
    <row r="59" spans="4:26" x14ac:dyDescent="0.25">
      <c r="D59">
        <f t="shared" ca="1" si="0"/>
        <v>-0.14199999999999999</v>
      </c>
      <c r="E59" s="4">
        <v>0.45600000000000002</v>
      </c>
      <c r="F59" s="4">
        <v>-0.95299999999999996</v>
      </c>
      <c r="G59" s="4">
        <f t="shared" si="1"/>
        <v>0.455999999047</v>
      </c>
      <c r="H59" s="1">
        <f t="shared" si="2"/>
        <v>1.0000000000000001E-9</v>
      </c>
      <c r="I59" s="3">
        <f t="shared" si="3"/>
        <v>293.66666666666669</v>
      </c>
      <c r="J59" s="2">
        <f t="shared" si="4"/>
        <v>1.9577777777777776</v>
      </c>
      <c r="K59" s="4">
        <v>-0.96599999999999997</v>
      </c>
      <c r="L59" s="4">
        <f t="shared" si="5"/>
        <v>1.9481177777777776</v>
      </c>
      <c r="M59" s="1">
        <f t="shared" si="6"/>
        <v>0.01</v>
      </c>
      <c r="O59">
        <v>0</v>
      </c>
      <c r="P59" s="3">
        <f>SUM(Z3:Z252)/SUM(Y3:Y252)</f>
        <v>13.813500442623006</v>
      </c>
      <c r="Q59" s="3">
        <f>50/3.6</f>
        <v>13.888888888888889</v>
      </c>
      <c r="W59" s="3">
        <f t="shared" si="7"/>
        <v>17.066520503503842</v>
      </c>
      <c r="X59" s="3">
        <f t="shared" si="8"/>
        <v>6.5789473821704751</v>
      </c>
      <c r="Y59" s="3">
        <f t="shared" si="9"/>
        <v>0.15199999968233335</v>
      </c>
      <c r="Z59" s="3">
        <f t="shared" si="10"/>
        <v>2.5941111111111192</v>
      </c>
    </row>
    <row r="60" spans="4:26" x14ac:dyDescent="0.25">
      <c r="D60">
        <f t="shared" ca="1" si="0"/>
        <v>0.52900000000000003</v>
      </c>
      <c r="E60" s="4">
        <v>0.46400000000000002</v>
      </c>
      <c r="F60" s="4">
        <v>-0.53400000000000003</v>
      </c>
      <c r="G60" s="4">
        <f t="shared" si="1"/>
        <v>0.46399999946600001</v>
      </c>
      <c r="H60" s="1">
        <f t="shared" si="2"/>
        <v>1.0000000000000001E-9</v>
      </c>
      <c r="I60" s="3">
        <f t="shared" si="3"/>
        <v>293.55555555555554</v>
      </c>
      <c r="J60" s="2">
        <f t="shared" si="4"/>
        <v>1.9570370370370369</v>
      </c>
      <c r="K60" s="4">
        <v>0.42399999999999999</v>
      </c>
      <c r="L60" s="4">
        <f t="shared" si="5"/>
        <v>1.9612770370370369</v>
      </c>
      <c r="M60" s="1">
        <f t="shared" si="6"/>
        <v>0.01</v>
      </c>
      <c r="O60">
        <v>2</v>
      </c>
      <c r="P60" s="3">
        <f>SUM(Z3:Z252)/SUM(Y3:Y252)</f>
        <v>13.813500442623006</v>
      </c>
      <c r="Q60" s="3">
        <f>50/3.6</f>
        <v>13.888888888888889</v>
      </c>
      <c r="W60" s="3">
        <f t="shared" si="7"/>
        <v>12.51819924812323</v>
      </c>
      <c r="X60" s="3">
        <f t="shared" si="8"/>
        <v>6.4655172488202286</v>
      </c>
      <c r="Y60" s="3">
        <f t="shared" si="9"/>
        <v>0.15466666648866667</v>
      </c>
      <c r="Z60" s="3">
        <f t="shared" si="10"/>
        <v>1.9361481481481535</v>
      </c>
    </row>
    <row r="61" spans="4:26" x14ac:dyDescent="0.25">
      <c r="D61">
        <f t="shared" ca="1" si="0"/>
        <v>-0.61099999999999999</v>
      </c>
      <c r="E61" s="4">
        <v>0.47199999999999998</v>
      </c>
      <c r="F61" s="4">
        <v>-0.60499999999999998</v>
      </c>
      <c r="G61" s="4">
        <f t="shared" si="1"/>
        <v>0.47199999939499998</v>
      </c>
      <c r="H61" s="1">
        <f t="shared" si="2"/>
        <v>1.0000000000000001E-9</v>
      </c>
      <c r="I61" s="3">
        <f t="shared" si="3"/>
        <v>293.44444444444446</v>
      </c>
      <c r="J61" s="2">
        <f t="shared" si="4"/>
        <v>1.9562962962962962</v>
      </c>
      <c r="K61" s="4">
        <v>0.496</v>
      </c>
      <c r="L61" s="4">
        <f t="shared" si="5"/>
        <v>1.9612562962962963</v>
      </c>
      <c r="M61" s="1">
        <f t="shared" si="6"/>
        <v>0.01</v>
      </c>
      <c r="W61" s="3">
        <f t="shared" si="7"/>
        <v>12.312617718230282</v>
      </c>
      <c r="X61" s="3">
        <f t="shared" si="8"/>
        <v>6.3559322115367358</v>
      </c>
      <c r="Y61" s="3">
        <f t="shared" si="9"/>
        <v>0.15733333313166664</v>
      </c>
      <c r="Z61" s="3">
        <f t="shared" si="10"/>
        <v>1.9371851851851862</v>
      </c>
    </row>
    <row r="62" spans="4:26" x14ac:dyDescent="0.25">
      <c r="D62">
        <f t="shared" ca="1" si="0"/>
        <v>-0.81299999999999994</v>
      </c>
      <c r="E62" s="4">
        <v>0.48</v>
      </c>
      <c r="F62" s="4">
        <v>8.8999999999999996E-2</v>
      </c>
      <c r="G62" s="4">
        <f t="shared" si="1"/>
        <v>0.48000000008899996</v>
      </c>
      <c r="H62" s="1">
        <f t="shared" si="2"/>
        <v>1.0000000000000001E-9</v>
      </c>
      <c r="I62" s="3">
        <f t="shared" si="3"/>
        <v>293.33333333333331</v>
      </c>
      <c r="J62" s="2">
        <f t="shared" si="4"/>
        <v>1.9555555555555555</v>
      </c>
      <c r="K62" s="4">
        <v>0.85599999999999998</v>
      </c>
      <c r="L62" s="4">
        <f t="shared" si="5"/>
        <v>1.9641155555555554</v>
      </c>
      <c r="M62" s="1">
        <f t="shared" si="6"/>
        <v>0.01</v>
      </c>
      <c r="W62" s="3">
        <f t="shared" si="7"/>
        <v>11.213888886809698</v>
      </c>
      <c r="X62" s="3">
        <f t="shared" si="8"/>
        <v>6.2499999988411465</v>
      </c>
      <c r="Y62" s="3">
        <f t="shared" si="9"/>
        <v>0.16000000002966666</v>
      </c>
      <c r="Z62" s="3">
        <f t="shared" si="10"/>
        <v>1.7942222222222302</v>
      </c>
    </row>
    <row r="63" spans="4:26" x14ac:dyDescent="0.25">
      <c r="D63">
        <f t="shared" ca="1" si="0"/>
        <v>0.24</v>
      </c>
      <c r="E63" s="4">
        <v>0.48799999999999999</v>
      </c>
      <c r="F63" s="4">
        <v>0.83199999999999996</v>
      </c>
      <c r="G63" s="4">
        <f t="shared" si="1"/>
        <v>0.48800000083200001</v>
      </c>
      <c r="H63" s="1">
        <f t="shared" si="2"/>
        <v>1.0000000000000001E-9</v>
      </c>
      <c r="I63" s="3">
        <f t="shared" si="3"/>
        <v>293.22222222222223</v>
      </c>
      <c r="J63" s="2">
        <f t="shared" si="4"/>
        <v>1.9548148148148148</v>
      </c>
      <c r="K63" s="4">
        <v>-0.99199999999999999</v>
      </c>
      <c r="L63" s="4">
        <f t="shared" si="5"/>
        <v>1.9448948148148149</v>
      </c>
      <c r="M63" s="1">
        <f t="shared" si="6"/>
        <v>0.01</v>
      </c>
      <c r="Q63" s="3"/>
      <c r="W63" s="3">
        <f t="shared" si="7"/>
        <v>16.938069187879709</v>
      </c>
      <c r="X63" s="3">
        <f t="shared" si="8"/>
        <v>6.147540973125504</v>
      </c>
      <c r="Y63" s="3">
        <f t="shared" si="9"/>
        <v>0.162666666944</v>
      </c>
      <c r="Z63" s="3">
        <f t="shared" si="10"/>
        <v>2.7552592592592573</v>
      </c>
    </row>
    <row r="64" spans="4:26" x14ac:dyDescent="0.25">
      <c r="D64">
        <f t="shared" ca="1" si="0"/>
        <v>7.3999999999999996E-2</v>
      </c>
      <c r="E64" s="4">
        <v>0.496</v>
      </c>
      <c r="F64" s="4">
        <v>-0.68500000000000005</v>
      </c>
      <c r="G64" s="4">
        <f t="shared" si="1"/>
        <v>0.495999999315</v>
      </c>
      <c r="H64" s="1">
        <f t="shared" si="2"/>
        <v>1.0000000000000001E-9</v>
      </c>
      <c r="I64" s="3">
        <f t="shared" si="3"/>
        <v>293.11111111111109</v>
      </c>
      <c r="J64" s="2">
        <f t="shared" si="4"/>
        <v>1.9540740740740736</v>
      </c>
      <c r="K64" s="4">
        <v>1.2999999999999999E-2</v>
      </c>
      <c r="L64" s="4">
        <f t="shared" si="5"/>
        <v>1.9542040740740736</v>
      </c>
      <c r="M64" s="1">
        <f t="shared" si="6"/>
        <v>0.01</v>
      </c>
      <c r="Q64" s="3"/>
      <c r="W64" s="3">
        <f t="shared" si="7"/>
        <v>13.849574391886936</v>
      </c>
      <c r="X64" s="3">
        <f t="shared" si="8"/>
        <v>6.0483871051273086</v>
      </c>
      <c r="Y64" s="3">
        <f t="shared" si="9"/>
        <v>0.16533333310500001</v>
      </c>
      <c r="Z64" s="3">
        <f t="shared" si="10"/>
        <v>2.2897962962963208</v>
      </c>
    </row>
    <row r="65" spans="4:26" x14ac:dyDescent="0.25">
      <c r="D65">
        <f t="shared" ca="1" si="0"/>
        <v>-6.6000000000000003E-2</v>
      </c>
      <c r="E65" s="4">
        <v>0.504</v>
      </c>
      <c r="F65" s="4">
        <v>0.318</v>
      </c>
      <c r="G65" s="4">
        <f t="shared" si="1"/>
        <v>0.50400000031799996</v>
      </c>
      <c r="H65" s="1">
        <f t="shared" si="2"/>
        <v>1.0000000000000001E-9</v>
      </c>
      <c r="I65" s="3">
        <f t="shared" si="3"/>
        <v>293</v>
      </c>
      <c r="J65" s="2">
        <f t="shared" si="4"/>
        <v>1.9533333333333334</v>
      </c>
      <c r="K65" s="4">
        <v>0.81100000000000005</v>
      </c>
      <c r="L65" s="4">
        <f t="shared" si="5"/>
        <v>1.9614433333333334</v>
      </c>
      <c r="M65" s="1">
        <f t="shared" si="6"/>
        <v>0.01</v>
      </c>
      <c r="W65" s="3">
        <f t="shared" si="7"/>
        <v>11.475198405458082</v>
      </c>
      <c r="X65" s="3">
        <f t="shared" si="8"/>
        <v>5.9523809486252839</v>
      </c>
      <c r="Y65" s="3">
        <f t="shared" si="9"/>
        <v>0.168000000106</v>
      </c>
      <c r="Z65" s="3">
        <f t="shared" si="10"/>
        <v>1.9278333333333286</v>
      </c>
    </row>
    <row r="66" spans="4:26" x14ac:dyDescent="0.25">
      <c r="D66">
        <f t="shared" ca="1" si="0"/>
        <v>0.505</v>
      </c>
      <c r="E66" s="4">
        <v>0.51200000000000001</v>
      </c>
      <c r="F66" s="4">
        <v>-0.79800000000000004</v>
      </c>
      <c r="G66" s="4">
        <f t="shared" si="1"/>
        <v>0.51199999920200001</v>
      </c>
      <c r="H66" s="1">
        <f t="shared" si="2"/>
        <v>1.0000000000000001E-9</v>
      </c>
      <c r="I66" s="3">
        <f t="shared" si="3"/>
        <v>292.88888888888891</v>
      </c>
      <c r="J66" s="2">
        <f t="shared" si="4"/>
        <v>1.9525925925925927</v>
      </c>
      <c r="K66" s="4">
        <v>-8.6999999999999994E-2</v>
      </c>
      <c r="L66" s="4">
        <f t="shared" si="5"/>
        <v>1.9517225925925927</v>
      </c>
      <c r="M66" s="1">
        <f t="shared" si="6"/>
        <v>0.01</v>
      </c>
      <c r="W66" s="3">
        <f t="shared" si="7"/>
        <v>14.143771723433243</v>
      </c>
      <c r="X66" s="3">
        <f t="shared" si="8"/>
        <v>5.8593750091323855</v>
      </c>
      <c r="Y66" s="3">
        <f t="shared" si="9"/>
        <v>0.17066666640066666</v>
      </c>
      <c r="Z66" s="3">
        <f t="shared" si="10"/>
        <v>2.4138703703703634</v>
      </c>
    </row>
    <row r="67" spans="4:26" x14ac:dyDescent="0.25">
      <c r="D67">
        <f t="shared" ref="D67:D130" ca="1" si="11">RANDBETWEEN(-1000,1000)/1000</f>
        <v>-0.29799999999999999</v>
      </c>
      <c r="E67" s="4">
        <v>0.52</v>
      </c>
      <c r="F67" s="4">
        <v>0.90100000000000002</v>
      </c>
      <c r="G67" s="4">
        <f t="shared" ref="G67:G130" si="12">E67+H67*F67</f>
        <v>0.52000000090100007</v>
      </c>
      <c r="H67" s="1">
        <f t="shared" ref="H67:H130" si="13">B$7*10^(-9)</f>
        <v>1.0000000000000001E-9</v>
      </c>
      <c r="I67" s="3">
        <f t="shared" ref="I67:I130" si="14">(B$4-B$3*E67)</f>
        <v>292.77777777777777</v>
      </c>
      <c r="J67" s="2">
        <f t="shared" ref="J67:J130" si="15">2*(B$4-B$3*E67)/(3*10^8)*10^6</f>
        <v>1.9518518518518519</v>
      </c>
      <c r="K67" s="4">
        <v>0.308</v>
      </c>
      <c r="L67" s="4">
        <f t="shared" ref="L67:L126" si="16">J67+M67*K67</f>
        <v>1.9549318518518519</v>
      </c>
      <c r="M67" s="1">
        <f t="shared" ref="M67:M127" si="17">B$8*10^(-9)*10^6</f>
        <v>0.01</v>
      </c>
      <c r="W67" s="3">
        <f t="shared" si="7"/>
        <v>13.000427327901589</v>
      </c>
      <c r="X67" s="3">
        <f t="shared" si="8"/>
        <v>5.7692307592344667</v>
      </c>
      <c r="Y67" s="3">
        <f t="shared" si="9"/>
        <v>0.17333333363366668</v>
      </c>
      <c r="Z67" s="3">
        <f t="shared" si="10"/>
        <v>2.253407407407404</v>
      </c>
    </row>
    <row r="68" spans="4:26" x14ac:dyDescent="0.25">
      <c r="D68">
        <f t="shared" ca="1" si="11"/>
        <v>0.26900000000000002</v>
      </c>
      <c r="E68" s="4">
        <v>0.52800000000000002</v>
      </c>
      <c r="F68" s="4">
        <v>-0.74299999999999999</v>
      </c>
      <c r="G68" s="4">
        <f t="shared" si="12"/>
        <v>0.52799999925700003</v>
      </c>
      <c r="H68" s="1">
        <f t="shared" si="13"/>
        <v>1.0000000000000001E-9</v>
      </c>
      <c r="I68" s="3">
        <f t="shared" si="14"/>
        <v>292.66666666666669</v>
      </c>
      <c r="J68" s="2">
        <f t="shared" si="15"/>
        <v>1.9511111111111112</v>
      </c>
      <c r="K68" s="4">
        <v>-0.55700000000000005</v>
      </c>
      <c r="L68" s="4">
        <f t="shared" si="16"/>
        <v>1.9455411111111112</v>
      </c>
      <c r="M68" s="1">
        <f t="shared" si="17"/>
        <v>0.01</v>
      </c>
      <c r="W68" s="3">
        <f t="shared" ref="W68:W127" si="18">-1/2*3*10^8*10^(-6)*(L68-L$2)/(G68-G$2)</f>
        <v>15.471275274296367</v>
      </c>
      <c r="X68" s="3">
        <f t="shared" ref="X68:X127" si="19">1/2*3*10^8*10^(-6)*2*M68/(G68-G$2)</f>
        <v>5.6818181898136189</v>
      </c>
      <c r="Y68" s="3">
        <f t="shared" ref="Y68:Y131" si="20">1/X68</f>
        <v>0.17599999975233335</v>
      </c>
      <c r="Z68" s="3">
        <f t="shared" ref="Z68:Z127" si="21">W68/X68</f>
        <v>2.7229444444444417</v>
      </c>
    </row>
    <row r="69" spans="4:26" x14ac:dyDescent="0.25">
      <c r="D69">
        <f t="shared" ca="1" si="11"/>
        <v>-5.8999999999999997E-2</v>
      </c>
      <c r="E69" s="4">
        <v>0.53600000000000003</v>
      </c>
      <c r="F69" s="4">
        <v>-0.80500000000000005</v>
      </c>
      <c r="G69" s="4">
        <f t="shared" si="12"/>
        <v>0.53599999919500008</v>
      </c>
      <c r="H69" s="1">
        <f t="shared" si="13"/>
        <v>1.0000000000000001E-9</v>
      </c>
      <c r="I69" s="3">
        <f t="shared" si="14"/>
        <v>292.55555555555554</v>
      </c>
      <c r="J69" s="2">
        <f t="shared" si="15"/>
        <v>1.9503703703703701</v>
      </c>
      <c r="K69" s="4">
        <v>0.47</v>
      </c>
      <c r="L69" s="4">
        <f t="shared" si="16"/>
        <v>1.95507037037037</v>
      </c>
      <c r="M69" s="1">
        <f t="shared" si="17"/>
        <v>0.01</v>
      </c>
      <c r="W69" s="3">
        <f t="shared" si="18"/>
        <v>12.573590400310144</v>
      </c>
      <c r="X69" s="3">
        <f t="shared" si="19"/>
        <v>5.5970149337790982</v>
      </c>
      <c r="Y69" s="3">
        <f t="shared" si="20"/>
        <v>0.17866666639833337</v>
      </c>
      <c r="Z69" s="3">
        <f t="shared" si="21"/>
        <v>2.2464814814814993</v>
      </c>
    </row>
    <row r="70" spans="4:26" x14ac:dyDescent="0.25">
      <c r="D70">
        <f t="shared" ca="1" si="11"/>
        <v>-0.84699999999999998</v>
      </c>
      <c r="E70" s="4">
        <v>0.54400000000000004</v>
      </c>
      <c r="F70" s="4">
        <v>-0.254</v>
      </c>
      <c r="G70" s="4">
        <f t="shared" si="12"/>
        <v>0.543999999746</v>
      </c>
      <c r="H70" s="1">
        <f t="shared" si="13"/>
        <v>1.0000000000000001E-9</v>
      </c>
      <c r="I70" s="3">
        <f t="shared" si="14"/>
        <v>292.44444444444446</v>
      </c>
      <c r="J70" s="2">
        <f t="shared" si="15"/>
        <v>1.9496296296296298</v>
      </c>
      <c r="K70" s="4">
        <v>-2.1999999999999999E-2</v>
      </c>
      <c r="L70" s="4">
        <f t="shared" si="16"/>
        <v>1.9494096296296297</v>
      </c>
      <c r="M70" s="1">
        <f t="shared" si="17"/>
        <v>0.01</v>
      </c>
      <c r="W70" s="3">
        <f t="shared" si="18"/>
        <v>13.949550660107956</v>
      </c>
      <c r="X70" s="3">
        <f t="shared" si="19"/>
        <v>5.5147058849278219</v>
      </c>
      <c r="Y70" s="3">
        <f t="shared" si="20"/>
        <v>0.18133333324866668</v>
      </c>
      <c r="Z70" s="3">
        <f t="shared" si="21"/>
        <v>2.5295185185185143</v>
      </c>
    </row>
    <row r="71" spans="4:26" x14ac:dyDescent="0.25">
      <c r="D71">
        <f t="shared" ca="1" si="11"/>
        <v>0.13900000000000001</v>
      </c>
      <c r="E71" s="4">
        <v>0.55200000000000005</v>
      </c>
      <c r="F71" s="4">
        <v>0.96399999999999997</v>
      </c>
      <c r="G71" s="4">
        <f t="shared" si="12"/>
        <v>0.55200000096400004</v>
      </c>
      <c r="H71" s="1">
        <f t="shared" si="13"/>
        <v>1.0000000000000001E-9</v>
      </c>
      <c r="I71" s="3">
        <f t="shared" si="14"/>
        <v>292.33333333333331</v>
      </c>
      <c r="J71" s="2">
        <f t="shared" si="15"/>
        <v>1.9488888888888887</v>
      </c>
      <c r="K71" s="4">
        <v>0.26400000000000001</v>
      </c>
      <c r="L71" s="4">
        <f t="shared" si="16"/>
        <v>1.9515288888888886</v>
      </c>
      <c r="M71" s="1">
        <f t="shared" si="17"/>
        <v>0.01</v>
      </c>
      <c r="W71" s="3">
        <f t="shared" si="18"/>
        <v>13.171497561538729</v>
      </c>
      <c r="X71" s="3">
        <f t="shared" si="19"/>
        <v>5.4347825992044738</v>
      </c>
      <c r="Y71" s="3">
        <f t="shared" si="20"/>
        <v>0.18400000032133335</v>
      </c>
      <c r="Z71" s="3">
        <f t="shared" si="21"/>
        <v>2.4235555555555672</v>
      </c>
    </row>
    <row r="72" spans="4:26" x14ac:dyDescent="0.25">
      <c r="D72">
        <f t="shared" ca="1" si="11"/>
        <v>0.30099999999999999</v>
      </c>
      <c r="E72" s="4">
        <v>0.56000000000000005</v>
      </c>
      <c r="F72" s="4">
        <v>-0.59899999999999998</v>
      </c>
      <c r="G72" s="4">
        <f t="shared" si="12"/>
        <v>0.55999999940100009</v>
      </c>
      <c r="H72" s="1">
        <f t="shared" si="13"/>
        <v>1.0000000000000001E-9</v>
      </c>
      <c r="I72" s="3">
        <f t="shared" si="14"/>
        <v>292.22222222222223</v>
      </c>
      <c r="J72" s="2">
        <f t="shared" si="15"/>
        <v>1.9481481481481484</v>
      </c>
      <c r="K72" s="4">
        <v>0.19900000000000001</v>
      </c>
      <c r="L72" s="4">
        <f t="shared" si="16"/>
        <v>1.9501381481481483</v>
      </c>
      <c r="M72" s="1">
        <f t="shared" si="17"/>
        <v>0.01</v>
      </c>
      <c r="W72" s="3">
        <f t="shared" si="18"/>
        <v>13.355853188889114</v>
      </c>
      <c r="X72" s="3">
        <f t="shared" si="19"/>
        <v>5.3571428628730855</v>
      </c>
      <c r="Y72" s="3">
        <f t="shared" si="20"/>
        <v>0.18666666646700003</v>
      </c>
      <c r="Z72" s="3">
        <f t="shared" si="21"/>
        <v>2.4930925925925833</v>
      </c>
    </row>
    <row r="73" spans="4:26" x14ac:dyDescent="0.25">
      <c r="D73">
        <f t="shared" ca="1" si="11"/>
        <v>0.11700000000000001</v>
      </c>
      <c r="E73" s="4">
        <v>0.56799999999999995</v>
      </c>
      <c r="F73" s="4">
        <v>7.8E-2</v>
      </c>
      <c r="G73" s="4">
        <f t="shared" si="12"/>
        <v>0.568000000078</v>
      </c>
      <c r="H73" s="1">
        <f t="shared" si="13"/>
        <v>1.0000000000000001E-9</v>
      </c>
      <c r="I73" s="3">
        <f t="shared" si="14"/>
        <v>292.11111111111109</v>
      </c>
      <c r="J73" s="2">
        <f t="shared" si="15"/>
        <v>1.9474074074074073</v>
      </c>
      <c r="K73" s="4">
        <v>-0.82</v>
      </c>
      <c r="L73" s="4">
        <f t="shared" si="16"/>
        <v>1.9392074074074073</v>
      </c>
      <c r="M73" s="1">
        <f t="shared" si="17"/>
        <v>0.01</v>
      </c>
      <c r="W73" s="3">
        <f t="shared" si="18"/>
        <v>16.054381844430754</v>
      </c>
      <c r="X73" s="3">
        <f t="shared" si="19"/>
        <v>5.2816901401197676</v>
      </c>
      <c r="Y73" s="3">
        <f t="shared" si="20"/>
        <v>0.18933333335933333</v>
      </c>
      <c r="Z73" s="3">
        <f t="shared" si="21"/>
        <v>3.039629629629637</v>
      </c>
    </row>
    <row r="74" spans="4:26" x14ac:dyDescent="0.25">
      <c r="D74">
        <f t="shared" ca="1" si="11"/>
        <v>-0.434</v>
      </c>
      <c r="E74" s="4">
        <v>0.57599999999999996</v>
      </c>
      <c r="F74" s="4">
        <v>-0.91</v>
      </c>
      <c r="G74" s="4">
        <f t="shared" si="12"/>
        <v>0.57599999908999999</v>
      </c>
      <c r="H74" s="1">
        <f t="shared" si="13"/>
        <v>1.0000000000000001E-9</v>
      </c>
      <c r="I74" s="3">
        <f t="shared" si="14"/>
        <v>292</v>
      </c>
      <c r="J74" s="2">
        <f t="shared" si="15"/>
        <v>1.9466666666666665</v>
      </c>
      <c r="K74" s="4">
        <v>0.13</v>
      </c>
      <c r="L74" s="4">
        <f t="shared" si="16"/>
        <v>1.9479666666666666</v>
      </c>
      <c r="M74" s="1">
        <f t="shared" si="17"/>
        <v>0.01</v>
      </c>
      <c r="W74" s="3">
        <f t="shared" si="18"/>
        <v>13.550347243629901</v>
      </c>
      <c r="X74" s="3">
        <f t="shared" si="19"/>
        <v>5.2083333415617767</v>
      </c>
      <c r="Y74" s="3">
        <f t="shared" si="20"/>
        <v>0.19199999969666667</v>
      </c>
      <c r="Z74" s="3">
        <f t="shared" si="21"/>
        <v>2.6016666666666688</v>
      </c>
    </row>
    <row r="75" spans="4:26" x14ac:dyDescent="0.25">
      <c r="D75">
        <f t="shared" ca="1" si="11"/>
        <v>-0.45800000000000002</v>
      </c>
      <c r="E75" s="4">
        <v>0.58399999999999996</v>
      </c>
      <c r="F75" s="4">
        <v>-0.879</v>
      </c>
      <c r="G75" s="4">
        <f t="shared" si="12"/>
        <v>0.58399999912099998</v>
      </c>
      <c r="H75" s="1">
        <f t="shared" si="13"/>
        <v>1.0000000000000001E-9</v>
      </c>
      <c r="I75" s="3">
        <f t="shared" si="14"/>
        <v>291.88888888888891</v>
      </c>
      <c r="J75" s="2">
        <f t="shared" si="15"/>
        <v>1.9459259259259263</v>
      </c>
      <c r="K75" s="4">
        <v>-0.1</v>
      </c>
      <c r="L75" s="4">
        <f t="shared" si="16"/>
        <v>1.9449259259259264</v>
      </c>
      <c r="M75" s="1">
        <f t="shared" si="17"/>
        <v>0.01</v>
      </c>
      <c r="W75" s="3">
        <f t="shared" si="18"/>
        <v>14.145738225248538</v>
      </c>
      <c r="X75" s="3">
        <f t="shared" si="19"/>
        <v>5.1369863091017312</v>
      </c>
      <c r="Y75" s="3">
        <f t="shared" si="20"/>
        <v>0.19466666637366667</v>
      </c>
      <c r="Z75" s="3">
        <f t="shared" si="21"/>
        <v>2.7537037037036809</v>
      </c>
    </row>
    <row r="76" spans="4:26" x14ac:dyDescent="0.25">
      <c r="D76">
        <f t="shared" ca="1" si="11"/>
        <v>4.9000000000000002E-2</v>
      </c>
      <c r="E76" s="4">
        <v>0.59199999999999997</v>
      </c>
      <c r="F76" s="4">
        <v>-0.91700000000000004</v>
      </c>
      <c r="G76" s="4">
        <f t="shared" si="12"/>
        <v>0.59199999908299994</v>
      </c>
      <c r="H76" s="1">
        <f t="shared" si="13"/>
        <v>1.0000000000000001E-9</v>
      </c>
      <c r="I76" s="3">
        <f t="shared" si="14"/>
        <v>291.77777777777777</v>
      </c>
      <c r="J76" s="2">
        <f t="shared" si="15"/>
        <v>1.9451851851851851</v>
      </c>
      <c r="K76" s="4">
        <v>-0.85399999999999998</v>
      </c>
      <c r="L76" s="4">
        <f t="shared" si="16"/>
        <v>1.9366451851851851</v>
      </c>
      <c r="M76" s="1">
        <f t="shared" si="17"/>
        <v>0.01</v>
      </c>
      <c r="W76" s="3">
        <f t="shared" si="18"/>
        <v>16.052740265105733</v>
      </c>
      <c r="X76" s="3">
        <f t="shared" si="19"/>
        <v>5.0675675754171614</v>
      </c>
      <c r="Y76" s="3">
        <f t="shared" si="20"/>
        <v>0.19733333302766667</v>
      </c>
      <c r="Z76" s="3">
        <f t="shared" si="21"/>
        <v>3.1677407407407436</v>
      </c>
    </row>
    <row r="77" spans="4:26" x14ac:dyDescent="0.25">
      <c r="D77">
        <f t="shared" ca="1" si="11"/>
        <v>0.155</v>
      </c>
      <c r="E77" s="4">
        <v>0.6</v>
      </c>
      <c r="F77" s="4">
        <v>0.14599999999999999</v>
      </c>
      <c r="G77" s="4">
        <f t="shared" si="12"/>
        <v>0.60000000014599997</v>
      </c>
      <c r="H77" s="1">
        <f t="shared" si="13"/>
        <v>1.0000000000000001E-9</v>
      </c>
      <c r="I77" s="3">
        <f t="shared" si="14"/>
        <v>291.66666666666669</v>
      </c>
      <c r="J77" s="2">
        <f t="shared" si="15"/>
        <v>1.9444444444444444</v>
      </c>
      <c r="K77" s="4">
        <v>0.69</v>
      </c>
      <c r="L77" s="4">
        <f t="shared" si="16"/>
        <v>1.9513444444444443</v>
      </c>
      <c r="M77" s="1">
        <f t="shared" si="17"/>
        <v>0.01</v>
      </c>
      <c r="W77" s="3">
        <f t="shared" si="18"/>
        <v>12.16388888592904</v>
      </c>
      <c r="X77" s="3">
        <f t="shared" si="19"/>
        <v>4.9999999987833332</v>
      </c>
      <c r="Y77" s="3">
        <f t="shared" si="20"/>
        <v>0.20000000004866667</v>
      </c>
      <c r="Z77" s="3">
        <f t="shared" si="21"/>
        <v>2.4327777777777841</v>
      </c>
    </row>
    <row r="78" spans="4:26" x14ac:dyDescent="0.25">
      <c r="D78">
        <f t="shared" ca="1" si="11"/>
        <v>-0.62</v>
      </c>
      <c r="E78" s="4">
        <v>0.60799999999999998</v>
      </c>
      <c r="F78" s="4">
        <v>-2.9000000000000001E-2</v>
      </c>
      <c r="G78" s="4">
        <f t="shared" si="12"/>
        <v>0.60799999997099996</v>
      </c>
      <c r="H78" s="1">
        <f t="shared" si="13"/>
        <v>1.0000000000000001E-9</v>
      </c>
      <c r="I78" s="3">
        <f t="shared" si="14"/>
        <v>291.55555555555554</v>
      </c>
      <c r="J78" s="2">
        <f t="shared" si="15"/>
        <v>1.9437037037037037</v>
      </c>
      <c r="K78" s="4">
        <v>-0.17799999999999999</v>
      </c>
      <c r="L78" s="4">
        <f t="shared" si="16"/>
        <v>1.9419237037037038</v>
      </c>
      <c r="M78" s="1">
        <f t="shared" si="17"/>
        <v>0.01</v>
      </c>
      <c r="W78" s="3">
        <f t="shared" si="18"/>
        <v>14.328033626414378</v>
      </c>
      <c r="X78" s="3">
        <f t="shared" si="19"/>
        <v>4.9342105265511389</v>
      </c>
      <c r="Y78" s="3">
        <f t="shared" si="20"/>
        <v>0.20266666665699998</v>
      </c>
      <c r="Z78" s="3">
        <f t="shared" si="21"/>
        <v>2.9038148148148091</v>
      </c>
    </row>
    <row r="79" spans="4:26" x14ac:dyDescent="0.25">
      <c r="D79">
        <f t="shared" ca="1" si="11"/>
        <v>6.7000000000000004E-2</v>
      </c>
      <c r="E79" s="4">
        <v>0.61599999999999999</v>
      </c>
      <c r="F79" s="4">
        <v>0.10100000000000001</v>
      </c>
      <c r="G79" s="4">
        <f t="shared" si="12"/>
        <v>0.61600000010099998</v>
      </c>
      <c r="H79" s="1">
        <f t="shared" si="13"/>
        <v>1.0000000000000001E-9</v>
      </c>
      <c r="I79" s="3">
        <f t="shared" si="14"/>
        <v>291.44444444444446</v>
      </c>
      <c r="J79" s="2">
        <f t="shared" si="15"/>
        <v>1.942962962962963</v>
      </c>
      <c r="K79" s="4">
        <v>0.95499999999999996</v>
      </c>
      <c r="L79" s="4">
        <f t="shared" si="16"/>
        <v>1.952512962962963</v>
      </c>
      <c r="M79" s="1">
        <f t="shared" si="17"/>
        <v>0.01</v>
      </c>
      <c r="W79" s="3">
        <f t="shared" si="18"/>
        <v>11.563401874005933</v>
      </c>
      <c r="X79" s="3">
        <f t="shared" si="19"/>
        <v>4.8701298693313584</v>
      </c>
      <c r="Y79" s="3">
        <f t="shared" si="20"/>
        <v>0.20533333336700002</v>
      </c>
      <c r="Z79" s="3">
        <f t="shared" si="21"/>
        <v>2.3743518518518529</v>
      </c>
    </row>
    <row r="80" spans="4:26" x14ac:dyDescent="0.25">
      <c r="D80">
        <f t="shared" ca="1" si="11"/>
        <v>0.26900000000000002</v>
      </c>
      <c r="E80" s="4">
        <v>0.624</v>
      </c>
      <c r="F80" s="4">
        <v>0.25600000000000001</v>
      </c>
      <c r="G80" s="4">
        <f t="shared" si="12"/>
        <v>0.624000000256</v>
      </c>
      <c r="H80" s="1">
        <f t="shared" si="13"/>
        <v>1.0000000000000001E-9</v>
      </c>
      <c r="I80" s="3">
        <f t="shared" si="14"/>
        <v>291.33333333333331</v>
      </c>
      <c r="J80" s="2">
        <f t="shared" si="15"/>
        <v>1.9422222222222223</v>
      </c>
      <c r="K80" s="4">
        <v>0.79200000000000004</v>
      </c>
      <c r="L80" s="4">
        <f t="shared" si="16"/>
        <v>1.9501422222222222</v>
      </c>
      <c r="M80" s="1">
        <f t="shared" si="17"/>
        <v>0.01</v>
      </c>
      <c r="W80" s="3">
        <f t="shared" si="18"/>
        <v>11.985042730125796</v>
      </c>
      <c r="X80" s="3">
        <f t="shared" si="19"/>
        <v>4.8076923057199208</v>
      </c>
      <c r="Y80" s="3">
        <f t="shared" si="20"/>
        <v>0.20800000008533334</v>
      </c>
      <c r="Z80" s="3">
        <f t="shared" si="21"/>
        <v>2.4928888888888894</v>
      </c>
    </row>
    <row r="81" spans="4:26" x14ac:dyDescent="0.25">
      <c r="D81">
        <f t="shared" ca="1" si="11"/>
        <v>0.626</v>
      </c>
      <c r="E81" s="4">
        <v>0.63200000000000001</v>
      </c>
      <c r="F81" s="4">
        <v>0.01</v>
      </c>
      <c r="G81" s="4">
        <f t="shared" si="12"/>
        <v>0.63200000001000001</v>
      </c>
      <c r="H81" s="1">
        <f t="shared" si="13"/>
        <v>1.0000000000000001E-9</v>
      </c>
      <c r="I81" s="3">
        <f t="shared" si="14"/>
        <v>291.22222222222223</v>
      </c>
      <c r="J81" s="2">
        <f t="shared" si="15"/>
        <v>1.9414814814814816</v>
      </c>
      <c r="K81" s="4">
        <v>-5.2999999999999999E-2</v>
      </c>
      <c r="L81" s="4">
        <f t="shared" si="16"/>
        <v>1.9409514814814817</v>
      </c>
      <c r="M81" s="1">
        <f t="shared" si="17"/>
        <v>0.01</v>
      </c>
      <c r="W81" s="3">
        <f t="shared" si="18"/>
        <v>14.0146800279076</v>
      </c>
      <c r="X81" s="3">
        <f t="shared" si="19"/>
        <v>4.7468354429628663</v>
      </c>
      <c r="Y81" s="3">
        <f t="shared" si="20"/>
        <v>0.21066666667</v>
      </c>
      <c r="Z81" s="3">
        <f t="shared" si="21"/>
        <v>2.9524259259259167</v>
      </c>
    </row>
    <row r="82" spans="4:26" x14ac:dyDescent="0.25">
      <c r="D82">
        <f t="shared" ca="1" si="11"/>
        <v>-1.7000000000000001E-2</v>
      </c>
      <c r="E82" s="4">
        <v>0.64</v>
      </c>
      <c r="F82" s="4">
        <v>-4.9000000000000002E-2</v>
      </c>
      <c r="G82" s="4">
        <f t="shared" si="12"/>
        <v>0.63999999995099999</v>
      </c>
      <c r="H82" s="1">
        <f t="shared" si="13"/>
        <v>1.0000000000000001E-9</v>
      </c>
      <c r="I82" s="3">
        <f t="shared" si="14"/>
        <v>291.11111111111109</v>
      </c>
      <c r="J82" s="2">
        <f t="shared" si="15"/>
        <v>1.9407407407407409</v>
      </c>
      <c r="K82" s="4">
        <v>0.113</v>
      </c>
      <c r="L82" s="4">
        <f t="shared" si="16"/>
        <v>1.941870740740741</v>
      </c>
      <c r="M82" s="1">
        <f t="shared" si="17"/>
        <v>0.01</v>
      </c>
      <c r="W82" s="3">
        <f t="shared" si="18"/>
        <v>13.624045139931932</v>
      </c>
      <c r="X82" s="3">
        <f t="shared" si="19"/>
        <v>4.6875000003588871</v>
      </c>
      <c r="Y82" s="3">
        <f t="shared" si="20"/>
        <v>0.21333333331699997</v>
      </c>
      <c r="Z82" s="3">
        <f t="shared" si="21"/>
        <v>2.9064629629629524</v>
      </c>
    </row>
    <row r="83" spans="4:26" x14ac:dyDescent="0.25">
      <c r="D83">
        <f t="shared" ca="1" si="11"/>
        <v>-0.128</v>
      </c>
      <c r="E83" s="4">
        <v>0.64800000000000002</v>
      </c>
      <c r="F83" s="4">
        <v>0.45300000000000001</v>
      </c>
      <c r="G83" s="4">
        <f t="shared" si="12"/>
        <v>0.64800000045299999</v>
      </c>
      <c r="H83" s="1">
        <f t="shared" si="13"/>
        <v>1.0000000000000001E-9</v>
      </c>
      <c r="I83" s="3">
        <f t="shared" si="14"/>
        <v>291</v>
      </c>
      <c r="J83" s="2">
        <f t="shared" si="15"/>
        <v>1.9400000000000002</v>
      </c>
      <c r="K83" s="4">
        <v>0.77400000000000002</v>
      </c>
      <c r="L83" s="4">
        <f t="shared" si="16"/>
        <v>1.9477400000000002</v>
      </c>
      <c r="M83" s="1">
        <f t="shared" si="17"/>
        <v>0.01</v>
      </c>
      <c r="W83" s="3">
        <f t="shared" si="18"/>
        <v>12.097222213765312</v>
      </c>
      <c r="X83" s="3">
        <f t="shared" si="19"/>
        <v>4.629629626393176</v>
      </c>
      <c r="Y83" s="3">
        <f t="shared" si="20"/>
        <v>0.21600000015099999</v>
      </c>
      <c r="Z83" s="3">
        <f t="shared" si="21"/>
        <v>2.6129999999999876</v>
      </c>
    </row>
    <row r="84" spans="4:26" x14ac:dyDescent="0.25">
      <c r="D84">
        <f t="shared" ca="1" si="11"/>
        <v>0.61099999999999999</v>
      </c>
      <c r="E84" s="4">
        <v>0.65600000000000003</v>
      </c>
      <c r="F84" s="4">
        <v>0.107</v>
      </c>
      <c r="G84" s="4">
        <f t="shared" si="12"/>
        <v>0.65600000010699999</v>
      </c>
      <c r="H84" s="1">
        <f t="shared" si="13"/>
        <v>1.0000000000000001E-9</v>
      </c>
      <c r="I84" s="3">
        <f t="shared" si="14"/>
        <v>290.88888888888891</v>
      </c>
      <c r="J84" s="2">
        <f t="shared" si="15"/>
        <v>1.9392592592592592</v>
      </c>
      <c r="K84" s="4">
        <v>0.47099999999999997</v>
      </c>
      <c r="L84" s="4">
        <f t="shared" si="16"/>
        <v>1.9439692592592592</v>
      </c>
      <c r="M84" s="1">
        <f t="shared" si="17"/>
        <v>0.01</v>
      </c>
      <c r="W84" s="3">
        <f t="shared" si="18"/>
        <v>12.811907179482077</v>
      </c>
      <c r="X84" s="3">
        <f t="shared" si="19"/>
        <v>4.5731707309613885</v>
      </c>
      <c r="Y84" s="3">
        <f t="shared" si="20"/>
        <v>0.21866666670233331</v>
      </c>
      <c r="Z84" s="3">
        <f t="shared" si="21"/>
        <v>2.8015370370370389</v>
      </c>
    </row>
    <row r="85" spans="4:26" x14ac:dyDescent="0.25">
      <c r="D85">
        <f t="shared" ca="1" si="11"/>
        <v>0.87</v>
      </c>
      <c r="E85" s="4">
        <v>0.66400000000000003</v>
      </c>
      <c r="F85" s="4">
        <v>-0.79800000000000004</v>
      </c>
      <c r="G85" s="4">
        <f t="shared" si="12"/>
        <v>0.66399999920200004</v>
      </c>
      <c r="H85" s="1">
        <f t="shared" si="13"/>
        <v>1.0000000000000001E-9</v>
      </c>
      <c r="I85" s="3">
        <f t="shared" si="14"/>
        <v>290.77777777777777</v>
      </c>
      <c r="J85" s="2">
        <f t="shared" si="15"/>
        <v>1.9385185185185185</v>
      </c>
      <c r="K85" s="4">
        <v>-0.16500000000000001</v>
      </c>
      <c r="L85" s="4">
        <f t="shared" si="16"/>
        <v>1.9368685185185186</v>
      </c>
      <c r="M85" s="1">
        <f t="shared" si="17"/>
        <v>0.01</v>
      </c>
      <c r="W85" s="3">
        <f t="shared" si="18"/>
        <v>14.26162986988402</v>
      </c>
      <c r="X85" s="3">
        <f t="shared" si="19"/>
        <v>4.518072294586478</v>
      </c>
      <c r="Y85" s="3">
        <f t="shared" si="20"/>
        <v>0.22133333306733335</v>
      </c>
      <c r="Z85" s="3">
        <f t="shared" si="21"/>
        <v>3.15657407407407</v>
      </c>
    </row>
    <row r="86" spans="4:26" x14ac:dyDescent="0.25">
      <c r="D86">
        <f t="shared" ca="1" si="11"/>
        <v>-0.17399999999999999</v>
      </c>
      <c r="E86" s="4">
        <v>0.67200000000000004</v>
      </c>
      <c r="F86" s="4">
        <v>0.48099999999999998</v>
      </c>
      <c r="G86" s="4">
        <f t="shared" si="12"/>
        <v>0.67200000048100006</v>
      </c>
      <c r="H86" s="1">
        <f t="shared" si="13"/>
        <v>1.0000000000000001E-9</v>
      </c>
      <c r="I86" s="3">
        <f t="shared" si="14"/>
        <v>290.66666666666669</v>
      </c>
      <c r="J86" s="2">
        <f t="shared" si="15"/>
        <v>1.9377777777777778</v>
      </c>
      <c r="K86" s="4">
        <v>-0.35399999999999998</v>
      </c>
      <c r="L86" s="4">
        <f t="shared" si="16"/>
        <v>1.9342377777777777</v>
      </c>
      <c r="M86" s="1">
        <f t="shared" si="17"/>
        <v>0.01</v>
      </c>
      <c r="W86" s="3">
        <f t="shared" si="18"/>
        <v>14.67906744981058</v>
      </c>
      <c r="X86" s="3">
        <f t="shared" si="19"/>
        <v>4.4642857110902954</v>
      </c>
      <c r="Y86" s="3">
        <f t="shared" si="20"/>
        <v>0.22400000016033333</v>
      </c>
      <c r="Z86" s="3">
        <f t="shared" si="21"/>
        <v>3.2881111111111139</v>
      </c>
    </row>
    <row r="87" spans="4:26" x14ac:dyDescent="0.25">
      <c r="D87">
        <f t="shared" ca="1" si="11"/>
        <v>0.56799999999999995</v>
      </c>
      <c r="E87" s="4">
        <v>0.68</v>
      </c>
      <c r="F87" s="4">
        <v>0.41499999999999998</v>
      </c>
      <c r="G87" s="4">
        <f t="shared" si="12"/>
        <v>0.68000000041500008</v>
      </c>
      <c r="H87" s="1">
        <f t="shared" si="13"/>
        <v>1.0000000000000001E-9</v>
      </c>
      <c r="I87" s="3">
        <f t="shared" si="14"/>
        <v>290.55555555555554</v>
      </c>
      <c r="J87" s="2">
        <f t="shared" si="15"/>
        <v>1.9370370370370367</v>
      </c>
      <c r="K87" s="4">
        <v>0.63100000000000001</v>
      </c>
      <c r="L87" s="4">
        <f t="shared" si="16"/>
        <v>1.9433470370370367</v>
      </c>
      <c r="M87" s="1">
        <f t="shared" si="17"/>
        <v>0.01</v>
      </c>
      <c r="W87" s="3">
        <f t="shared" si="18"/>
        <v>12.496977116556247</v>
      </c>
      <c r="X87" s="3">
        <f t="shared" si="19"/>
        <v>4.4117647031898786</v>
      </c>
      <c r="Y87" s="3">
        <f t="shared" si="20"/>
        <v>0.22666666680500003</v>
      </c>
      <c r="Z87" s="3">
        <f t="shared" si="21"/>
        <v>2.8326481481481647</v>
      </c>
    </row>
    <row r="88" spans="4:26" x14ac:dyDescent="0.25">
      <c r="D88">
        <f t="shared" ca="1" si="11"/>
        <v>-0.13600000000000001</v>
      </c>
      <c r="E88" s="4">
        <v>0.68799999999999994</v>
      </c>
      <c r="F88" s="4">
        <v>0.92900000000000005</v>
      </c>
      <c r="G88" s="4">
        <f t="shared" si="12"/>
        <v>0.68800000092899993</v>
      </c>
      <c r="H88" s="1">
        <f t="shared" si="13"/>
        <v>1.0000000000000001E-9</v>
      </c>
      <c r="I88" s="3">
        <f t="shared" si="14"/>
        <v>290.44444444444446</v>
      </c>
      <c r="J88" s="2">
        <f t="shared" si="15"/>
        <v>1.9362962962962964</v>
      </c>
      <c r="K88" s="4">
        <v>-0.78300000000000003</v>
      </c>
      <c r="L88" s="4">
        <f t="shared" si="16"/>
        <v>1.9284662962962964</v>
      </c>
      <c r="M88" s="1">
        <f t="shared" si="17"/>
        <v>0.01</v>
      </c>
      <c r="W88" s="3">
        <f t="shared" si="18"/>
        <v>15.596010960852974</v>
      </c>
      <c r="X88" s="3">
        <f t="shared" si="19"/>
        <v>4.3604651103911749</v>
      </c>
      <c r="Y88" s="3">
        <f t="shared" si="20"/>
        <v>0.22933333364299996</v>
      </c>
      <c r="Z88" s="3">
        <f t="shared" si="21"/>
        <v>3.5766851851851795</v>
      </c>
    </row>
    <row r="89" spans="4:26" x14ac:dyDescent="0.25">
      <c r="D89">
        <f t="shared" ca="1" si="11"/>
        <v>-0.498</v>
      </c>
      <c r="E89" s="4">
        <v>0.69599999999999995</v>
      </c>
      <c r="F89" s="4">
        <v>-0.91800000000000004</v>
      </c>
      <c r="G89" s="4">
        <f t="shared" si="12"/>
        <v>0.69599999908199994</v>
      </c>
      <c r="H89" s="1">
        <f t="shared" si="13"/>
        <v>1.0000000000000001E-9</v>
      </c>
      <c r="I89" s="3">
        <f t="shared" si="14"/>
        <v>290.33333333333331</v>
      </c>
      <c r="J89" s="2">
        <f t="shared" si="15"/>
        <v>1.9355555555555553</v>
      </c>
      <c r="K89" s="4">
        <v>-0.95499999999999996</v>
      </c>
      <c r="L89" s="4">
        <f t="shared" si="16"/>
        <v>1.9260055555555553</v>
      </c>
      <c r="M89" s="1">
        <f t="shared" si="17"/>
        <v>0.01</v>
      </c>
      <c r="W89" s="3">
        <f t="shared" si="18"/>
        <v>15.947078565095005</v>
      </c>
      <c r="X89" s="3">
        <f t="shared" si="19"/>
        <v>4.3103448332714036</v>
      </c>
      <c r="Y89" s="3">
        <f t="shared" si="20"/>
        <v>0.23199999969399998</v>
      </c>
      <c r="Z89" s="3">
        <f t="shared" si="21"/>
        <v>3.6997222222222348</v>
      </c>
    </row>
    <row r="90" spans="4:26" x14ac:dyDescent="0.25">
      <c r="D90">
        <f t="shared" ca="1" si="11"/>
        <v>0.755</v>
      </c>
      <c r="E90" s="4">
        <v>0.70399999999999996</v>
      </c>
      <c r="F90" s="4">
        <v>0.55000000000000004</v>
      </c>
      <c r="G90" s="4">
        <f t="shared" si="12"/>
        <v>0.70400000055</v>
      </c>
      <c r="H90" s="1">
        <f t="shared" si="13"/>
        <v>1.0000000000000001E-9</v>
      </c>
      <c r="I90" s="3">
        <f t="shared" si="14"/>
        <v>290.22222222222223</v>
      </c>
      <c r="J90" s="2">
        <f t="shared" si="15"/>
        <v>1.934814814814815</v>
      </c>
      <c r="K90" s="4">
        <v>-0.86099999999999999</v>
      </c>
      <c r="L90" s="4">
        <f t="shared" si="16"/>
        <v>1.926204814814815</v>
      </c>
      <c r="M90" s="1">
        <f t="shared" si="17"/>
        <v>0.01</v>
      </c>
      <c r="W90" s="3">
        <f t="shared" si="18"/>
        <v>15.723405922059488</v>
      </c>
      <c r="X90" s="3">
        <f t="shared" si="19"/>
        <v>4.2613636330344464</v>
      </c>
      <c r="Y90" s="3">
        <f t="shared" si="20"/>
        <v>0.23466666684999998</v>
      </c>
      <c r="Z90" s="3">
        <f t="shared" si="21"/>
        <v>3.6897592592592505</v>
      </c>
    </row>
    <row r="91" spans="4:26" x14ac:dyDescent="0.25">
      <c r="D91">
        <f t="shared" ca="1" si="11"/>
        <v>-0.66600000000000004</v>
      </c>
      <c r="E91" s="4">
        <v>0.71199999999999997</v>
      </c>
      <c r="F91" s="4">
        <v>-0.63200000000000001</v>
      </c>
      <c r="G91" s="4">
        <f t="shared" si="12"/>
        <v>0.71199999936799996</v>
      </c>
      <c r="H91" s="1">
        <f t="shared" si="13"/>
        <v>1.0000000000000001E-9</v>
      </c>
      <c r="I91" s="3">
        <f t="shared" si="14"/>
        <v>290.11111111111109</v>
      </c>
      <c r="J91" s="2">
        <f t="shared" si="15"/>
        <v>1.9340740740740738</v>
      </c>
      <c r="K91" s="4">
        <v>-0.97</v>
      </c>
      <c r="L91" s="4">
        <f t="shared" si="16"/>
        <v>1.9243740740740738</v>
      </c>
      <c r="M91" s="1">
        <f t="shared" si="17"/>
        <v>0.01</v>
      </c>
      <c r="W91" s="3">
        <f t="shared" si="18"/>
        <v>15.932428228873912</v>
      </c>
      <c r="X91" s="3">
        <f t="shared" si="19"/>
        <v>4.2134831498074741</v>
      </c>
      <c r="Y91" s="3">
        <f t="shared" si="20"/>
        <v>0.23733333312266666</v>
      </c>
      <c r="Z91" s="3">
        <f t="shared" si="21"/>
        <v>3.7812962962963099</v>
      </c>
    </row>
    <row r="92" spans="4:26" x14ac:dyDescent="0.25">
      <c r="D92">
        <f t="shared" ca="1" si="11"/>
        <v>-9.8000000000000004E-2</v>
      </c>
      <c r="E92" s="4">
        <v>0.72</v>
      </c>
      <c r="F92" s="4">
        <v>-0.13900000000000001</v>
      </c>
      <c r="G92" s="4">
        <f t="shared" si="12"/>
        <v>0.71999999986099994</v>
      </c>
      <c r="H92" s="1">
        <f t="shared" si="13"/>
        <v>1.0000000000000001E-9</v>
      </c>
      <c r="I92" s="3">
        <f t="shared" si="14"/>
        <v>290</v>
      </c>
      <c r="J92" s="2">
        <f t="shared" si="15"/>
        <v>1.9333333333333331</v>
      </c>
      <c r="K92" s="4">
        <v>0.82699999999999996</v>
      </c>
      <c r="L92" s="4">
        <f t="shared" si="16"/>
        <v>1.9416033333333331</v>
      </c>
      <c r="M92" s="1">
        <f t="shared" si="17"/>
        <v>0.01</v>
      </c>
      <c r="W92" s="3">
        <f t="shared" si="18"/>
        <v>12.165972224570975</v>
      </c>
      <c r="X92" s="3">
        <f t="shared" si="19"/>
        <v>4.1666666674710653</v>
      </c>
      <c r="Y92" s="3">
        <f t="shared" si="20"/>
        <v>0.23999999995366664</v>
      </c>
      <c r="Z92" s="3">
        <f t="shared" si="21"/>
        <v>2.9198333333333437</v>
      </c>
    </row>
    <row r="93" spans="4:26" x14ac:dyDescent="0.25">
      <c r="D93">
        <f t="shared" ca="1" si="11"/>
        <v>-0.45800000000000002</v>
      </c>
      <c r="E93" s="4">
        <v>0.72799999999999998</v>
      </c>
      <c r="F93" s="4">
        <v>8.9999999999999993E-3</v>
      </c>
      <c r="G93" s="4">
        <f t="shared" si="12"/>
        <v>0.728000000009</v>
      </c>
      <c r="H93" s="1">
        <f t="shared" si="13"/>
        <v>1.0000000000000001E-9</v>
      </c>
      <c r="I93" s="3">
        <f t="shared" si="14"/>
        <v>289.88888888888891</v>
      </c>
      <c r="J93" s="2">
        <f t="shared" si="15"/>
        <v>1.9325925925925929</v>
      </c>
      <c r="K93" s="4">
        <v>-0.66900000000000004</v>
      </c>
      <c r="L93" s="4">
        <f t="shared" si="16"/>
        <v>1.9259025925925928</v>
      </c>
      <c r="M93" s="1">
        <f t="shared" si="17"/>
        <v>0.01</v>
      </c>
      <c r="W93" s="3">
        <f t="shared" si="18"/>
        <v>15.267322954634173</v>
      </c>
      <c r="X93" s="3">
        <f t="shared" si="19"/>
        <v>4.1208791208281763</v>
      </c>
      <c r="Y93" s="3">
        <f t="shared" si="20"/>
        <v>0.24266666666966666</v>
      </c>
      <c r="Z93" s="3">
        <f t="shared" si="21"/>
        <v>3.7048703703703607</v>
      </c>
    </row>
    <row r="94" spans="4:26" x14ac:dyDescent="0.25">
      <c r="D94">
        <f t="shared" ca="1" si="11"/>
        <v>-5.6000000000000001E-2</v>
      </c>
      <c r="E94" s="4">
        <v>0.73599999999999999</v>
      </c>
      <c r="F94" s="4">
        <v>0.129</v>
      </c>
      <c r="G94" s="4">
        <f t="shared" si="12"/>
        <v>0.73600000012900002</v>
      </c>
      <c r="H94" s="1">
        <f t="shared" si="13"/>
        <v>1.0000000000000001E-9</v>
      </c>
      <c r="I94" s="3">
        <f t="shared" si="14"/>
        <v>289.77777777777777</v>
      </c>
      <c r="J94" s="2">
        <f t="shared" si="15"/>
        <v>1.9318518518518517</v>
      </c>
      <c r="K94" s="4">
        <v>-0.52800000000000002</v>
      </c>
      <c r="L94" s="4">
        <f t="shared" si="16"/>
        <v>1.9265718518518518</v>
      </c>
      <c r="M94" s="1">
        <f t="shared" si="17"/>
        <v>0.01</v>
      </c>
      <c r="W94" s="3">
        <f t="shared" si="18"/>
        <v>14.964975842787711</v>
      </c>
      <c r="X94" s="3">
        <f t="shared" si="19"/>
        <v>4.0760869558073161</v>
      </c>
      <c r="Y94" s="3">
        <f t="shared" si="20"/>
        <v>0.24533333337633334</v>
      </c>
      <c r="Z94" s="3">
        <f t="shared" si="21"/>
        <v>3.6714074074074126</v>
      </c>
    </row>
    <row r="95" spans="4:26" x14ac:dyDescent="0.25">
      <c r="D95">
        <f t="shared" ca="1" si="11"/>
        <v>0.754</v>
      </c>
      <c r="E95" s="4">
        <v>0.74399999999999999</v>
      </c>
      <c r="F95" s="4">
        <v>0.41699999999999998</v>
      </c>
      <c r="G95" s="4">
        <f t="shared" si="12"/>
        <v>0.74400000041699998</v>
      </c>
      <c r="H95" s="1">
        <f t="shared" si="13"/>
        <v>1.0000000000000001E-9</v>
      </c>
      <c r="I95" s="3">
        <f t="shared" si="14"/>
        <v>289.66666666666669</v>
      </c>
      <c r="J95" s="2">
        <f t="shared" si="15"/>
        <v>1.9311111111111114</v>
      </c>
      <c r="K95" s="4">
        <v>0.19500000000000001</v>
      </c>
      <c r="L95" s="4">
        <f t="shared" si="16"/>
        <v>1.9330611111111113</v>
      </c>
      <c r="M95" s="1">
        <f t="shared" si="17"/>
        <v>0.01</v>
      </c>
      <c r="W95" s="3">
        <f t="shared" si="18"/>
        <v>13.495743720034374</v>
      </c>
      <c r="X95" s="3">
        <f t="shared" si="19"/>
        <v>4.0322580622561137</v>
      </c>
      <c r="Y95" s="3">
        <f t="shared" si="20"/>
        <v>0.24800000013899998</v>
      </c>
      <c r="Z95" s="3">
        <f t="shared" si="21"/>
        <v>3.346944444444433</v>
      </c>
    </row>
    <row r="96" spans="4:26" x14ac:dyDescent="0.25">
      <c r="D96">
        <f t="shared" ca="1" si="11"/>
        <v>-0.82899999999999996</v>
      </c>
      <c r="E96" s="4">
        <v>0.752</v>
      </c>
      <c r="F96" s="4">
        <v>0.221</v>
      </c>
      <c r="G96" s="4">
        <f t="shared" si="12"/>
        <v>0.752000000221</v>
      </c>
      <c r="H96" s="1">
        <f t="shared" si="13"/>
        <v>1.0000000000000001E-9</v>
      </c>
      <c r="I96" s="3">
        <f t="shared" si="14"/>
        <v>289.55555555555554</v>
      </c>
      <c r="J96" s="2">
        <f t="shared" si="15"/>
        <v>1.9303703703703703</v>
      </c>
      <c r="K96" s="4">
        <v>-0.28899999999999998</v>
      </c>
      <c r="L96" s="4">
        <f t="shared" si="16"/>
        <v>1.9274803703703702</v>
      </c>
      <c r="M96" s="1">
        <f t="shared" si="17"/>
        <v>0.01</v>
      </c>
      <c r="W96" s="3">
        <f t="shared" si="18"/>
        <v>14.465351650595242</v>
      </c>
      <c r="X96" s="3">
        <f t="shared" si="19"/>
        <v>3.989361700955254</v>
      </c>
      <c r="Y96" s="3">
        <f t="shared" si="20"/>
        <v>0.25066666674033333</v>
      </c>
      <c r="Z96" s="3">
        <f t="shared" si="21"/>
        <v>3.6259814814814884</v>
      </c>
    </row>
    <row r="97" spans="4:26" x14ac:dyDescent="0.25">
      <c r="D97">
        <f t="shared" ca="1" si="11"/>
        <v>-0.85399999999999998</v>
      </c>
      <c r="E97" s="4">
        <v>0.76</v>
      </c>
      <c r="F97" s="4">
        <v>0.16</v>
      </c>
      <c r="G97" s="4">
        <f t="shared" si="12"/>
        <v>0.76000000016000002</v>
      </c>
      <c r="H97" s="1">
        <f t="shared" si="13"/>
        <v>1.0000000000000001E-9</v>
      </c>
      <c r="I97" s="3">
        <f t="shared" si="14"/>
        <v>289.44444444444446</v>
      </c>
      <c r="J97" s="2">
        <f t="shared" si="15"/>
        <v>1.9296296296296296</v>
      </c>
      <c r="K97" s="4">
        <v>0.52700000000000002</v>
      </c>
      <c r="L97" s="4">
        <f t="shared" si="16"/>
        <v>1.9348996296296297</v>
      </c>
      <c r="M97" s="1">
        <f t="shared" si="17"/>
        <v>0.01</v>
      </c>
      <c r="W97" s="3">
        <f t="shared" si="18"/>
        <v>12.848757307236507</v>
      </c>
      <c r="X97" s="3">
        <f t="shared" si="19"/>
        <v>3.9473684202216064</v>
      </c>
      <c r="Y97" s="3">
        <f t="shared" si="20"/>
        <v>0.25333333338666669</v>
      </c>
      <c r="Z97" s="3">
        <f t="shared" si="21"/>
        <v>3.2550185185185159</v>
      </c>
    </row>
    <row r="98" spans="4:26" x14ac:dyDescent="0.25">
      <c r="D98">
        <f t="shared" ca="1" si="11"/>
        <v>-0.79200000000000004</v>
      </c>
      <c r="E98" s="4">
        <v>0.76800000000000002</v>
      </c>
      <c r="F98" s="4">
        <v>0.41499999999999998</v>
      </c>
      <c r="G98" s="4">
        <f t="shared" si="12"/>
        <v>0.76800000041500005</v>
      </c>
      <c r="H98" s="1">
        <f t="shared" si="13"/>
        <v>1.0000000000000001E-9</v>
      </c>
      <c r="I98" s="3">
        <f t="shared" si="14"/>
        <v>289.33333333333331</v>
      </c>
      <c r="J98" s="2">
        <f t="shared" si="15"/>
        <v>1.9288888888888889</v>
      </c>
      <c r="K98" s="4">
        <v>-0.77700000000000002</v>
      </c>
      <c r="L98" s="4">
        <f t="shared" si="16"/>
        <v>1.9211188888888888</v>
      </c>
      <c r="M98" s="1">
        <f t="shared" si="17"/>
        <v>0.01</v>
      </c>
      <c r="W98" s="3">
        <f t="shared" si="18"/>
        <v>15.406467005563792</v>
      </c>
      <c r="X98" s="3">
        <f t="shared" si="19"/>
        <v>3.9062499978892005</v>
      </c>
      <c r="Y98" s="3">
        <f t="shared" si="20"/>
        <v>0.25600000013833335</v>
      </c>
      <c r="Z98" s="3">
        <f t="shared" si="21"/>
        <v>3.944055555555559</v>
      </c>
    </row>
    <row r="99" spans="4:26" x14ac:dyDescent="0.25">
      <c r="D99">
        <f t="shared" ca="1" si="11"/>
        <v>-0.64600000000000002</v>
      </c>
      <c r="E99" s="4">
        <v>0.77600000000000002</v>
      </c>
      <c r="F99" s="4">
        <v>-0.53200000000000003</v>
      </c>
      <c r="G99" s="4">
        <f t="shared" si="12"/>
        <v>0.77599999946800002</v>
      </c>
      <c r="H99" s="1">
        <f t="shared" si="13"/>
        <v>1.0000000000000001E-9</v>
      </c>
      <c r="I99" s="3">
        <f t="shared" si="14"/>
        <v>289.22222222222223</v>
      </c>
      <c r="J99" s="2">
        <f t="shared" si="15"/>
        <v>1.9281481481481482</v>
      </c>
      <c r="K99" s="4">
        <v>-0.62</v>
      </c>
      <c r="L99" s="4">
        <f t="shared" si="16"/>
        <v>1.9219481481481482</v>
      </c>
      <c r="M99" s="1">
        <f t="shared" si="17"/>
        <v>0.01</v>
      </c>
      <c r="W99" s="3">
        <f t="shared" si="18"/>
        <v>15.08734250747969</v>
      </c>
      <c r="X99" s="3">
        <f t="shared" si="19"/>
        <v>3.8659793840936869</v>
      </c>
      <c r="Y99" s="3">
        <f t="shared" si="20"/>
        <v>0.25866666648933334</v>
      </c>
      <c r="Z99" s="3">
        <f t="shared" si="21"/>
        <v>3.9025925925925908</v>
      </c>
    </row>
    <row r="100" spans="4:26" x14ac:dyDescent="0.25">
      <c r="D100">
        <f t="shared" ca="1" si="11"/>
        <v>-0.92900000000000005</v>
      </c>
      <c r="E100" s="4">
        <v>0.78400000000000003</v>
      </c>
      <c r="F100" s="4">
        <v>0.76700000000000002</v>
      </c>
      <c r="G100" s="4">
        <f t="shared" si="12"/>
        <v>0.78400000076700005</v>
      </c>
      <c r="H100" s="1">
        <f t="shared" si="13"/>
        <v>1.0000000000000001E-9</v>
      </c>
      <c r="I100" s="3">
        <f t="shared" si="14"/>
        <v>289.11111111111109</v>
      </c>
      <c r="J100" s="2">
        <f t="shared" si="15"/>
        <v>1.9274074074074075</v>
      </c>
      <c r="K100" s="4">
        <v>-0.51800000000000002</v>
      </c>
      <c r="L100" s="4">
        <f t="shared" si="16"/>
        <v>1.9222274074074075</v>
      </c>
      <c r="M100" s="1">
        <f t="shared" si="17"/>
        <v>0.01</v>
      </c>
      <c r="W100" s="3">
        <f t="shared" si="18"/>
        <v>14.879960302902992</v>
      </c>
      <c r="X100" s="3">
        <f t="shared" si="19"/>
        <v>3.8265306085013404</v>
      </c>
      <c r="Y100" s="3">
        <f t="shared" si="20"/>
        <v>0.26133333358900002</v>
      </c>
      <c r="Z100" s="3">
        <f t="shared" si="21"/>
        <v>3.8886296296296252</v>
      </c>
    </row>
    <row r="101" spans="4:26" x14ac:dyDescent="0.25">
      <c r="D101">
        <f t="shared" ca="1" si="11"/>
        <v>0.99</v>
      </c>
      <c r="E101" s="4">
        <v>0.79200000000000004</v>
      </c>
      <c r="F101" s="4">
        <v>-0.93600000000000005</v>
      </c>
      <c r="G101" s="4">
        <f t="shared" si="12"/>
        <v>0.79199999906399998</v>
      </c>
      <c r="H101" s="1">
        <f t="shared" si="13"/>
        <v>1.0000000000000001E-9</v>
      </c>
      <c r="I101" s="3">
        <f t="shared" si="14"/>
        <v>289</v>
      </c>
      <c r="J101" s="2">
        <f t="shared" si="15"/>
        <v>1.9266666666666667</v>
      </c>
      <c r="K101" s="4">
        <v>0.191</v>
      </c>
      <c r="L101" s="4">
        <f t="shared" si="16"/>
        <v>1.9285766666666668</v>
      </c>
      <c r="M101" s="1">
        <f t="shared" si="17"/>
        <v>0.01</v>
      </c>
      <c r="W101" s="3">
        <f t="shared" si="18"/>
        <v>13.527146480633061</v>
      </c>
      <c r="X101" s="3">
        <f t="shared" si="19"/>
        <v>3.7878787923553721</v>
      </c>
      <c r="Y101" s="3">
        <f t="shared" si="20"/>
        <v>0.26399999968799998</v>
      </c>
      <c r="Z101" s="3">
        <f t="shared" si="21"/>
        <v>3.5711666666666582</v>
      </c>
    </row>
    <row r="102" spans="4:26" x14ac:dyDescent="0.25">
      <c r="D102">
        <f t="shared" ca="1" si="11"/>
        <v>0.64800000000000002</v>
      </c>
      <c r="E102" s="4">
        <v>0.8</v>
      </c>
      <c r="F102" s="4">
        <v>-0.48299999999999998</v>
      </c>
      <c r="G102" s="4">
        <f t="shared" si="12"/>
        <v>0.79999999951700007</v>
      </c>
      <c r="H102" s="1">
        <f t="shared" si="13"/>
        <v>1.0000000000000001E-9</v>
      </c>
      <c r="I102" s="3">
        <f t="shared" si="14"/>
        <v>288.88888888888891</v>
      </c>
      <c r="J102" s="2">
        <f t="shared" si="15"/>
        <v>1.925925925925926</v>
      </c>
      <c r="K102" s="4">
        <v>2E-3</v>
      </c>
      <c r="L102" s="4">
        <f t="shared" si="16"/>
        <v>1.925945925925926</v>
      </c>
      <c r="M102" s="1">
        <f t="shared" si="17"/>
        <v>0.01</v>
      </c>
      <c r="W102" s="3">
        <f t="shared" si="18"/>
        <v>13.885138897272036</v>
      </c>
      <c r="X102" s="3">
        <f t="shared" si="19"/>
        <v>3.7500000022640623</v>
      </c>
      <c r="Y102" s="3">
        <f t="shared" si="20"/>
        <v>0.26666666650566667</v>
      </c>
      <c r="Z102" s="3">
        <f t="shared" si="21"/>
        <v>3.7027037037037025</v>
      </c>
    </row>
    <row r="103" spans="4:26" x14ac:dyDescent="0.25">
      <c r="D103">
        <f t="shared" ca="1" si="11"/>
        <v>-2.1999999999999999E-2</v>
      </c>
      <c r="E103" s="4">
        <v>0.80800000000000005</v>
      </c>
      <c r="F103" s="4">
        <v>-0.51</v>
      </c>
      <c r="G103" s="4">
        <f t="shared" si="12"/>
        <v>0.80799999949000001</v>
      </c>
      <c r="H103" s="1">
        <f t="shared" si="13"/>
        <v>1.0000000000000001E-9</v>
      </c>
      <c r="I103" s="3">
        <f t="shared" si="14"/>
        <v>288.77777777777777</v>
      </c>
      <c r="J103" s="2">
        <f t="shared" si="15"/>
        <v>1.9251851851851853</v>
      </c>
      <c r="K103" s="4">
        <v>9.7000000000000003E-2</v>
      </c>
      <c r="L103" s="4">
        <f t="shared" si="16"/>
        <v>1.9261551851851852</v>
      </c>
      <c r="M103" s="1">
        <f t="shared" si="17"/>
        <v>0.01</v>
      </c>
      <c r="W103" s="3">
        <f t="shared" si="18"/>
        <v>13.708814640115975</v>
      </c>
      <c r="X103" s="3">
        <f t="shared" si="19"/>
        <v>3.7128712894722331</v>
      </c>
      <c r="Y103" s="3">
        <f t="shared" si="20"/>
        <v>0.26933333316333335</v>
      </c>
      <c r="Z103" s="3">
        <f t="shared" si="21"/>
        <v>3.6922407407407372</v>
      </c>
    </row>
    <row r="104" spans="4:26" x14ac:dyDescent="0.25">
      <c r="D104">
        <f t="shared" ca="1" si="11"/>
        <v>-0.505</v>
      </c>
      <c r="E104" s="4">
        <v>0.81599999999999995</v>
      </c>
      <c r="F104" s="4">
        <v>0.496</v>
      </c>
      <c r="G104" s="4">
        <f t="shared" si="12"/>
        <v>0.81600000049599997</v>
      </c>
      <c r="H104" s="1">
        <f t="shared" si="13"/>
        <v>1.0000000000000001E-9</v>
      </c>
      <c r="I104" s="3">
        <f t="shared" si="14"/>
        <v>288.66666666666669</v>
      </c>
      <c r="J104" s="2">
        <f t="shared" si="15"/>
        <v>1.9244444444444446</v>
      </c>
      <c r="K104" s="4">
        <v>0.24</v>
      </c>
      <c r="L104" s="4">
        <f t="shared" si="16"/>
        <v>1.9268444444444446</v>
      </c>
      <c r="M104" s="1">
        <f t="shared" si="17"/>
        <v>0.01</v>
      </c>
      <c r="W104" s="3">
        <f t="shared" si="18"/>
        <v>13.447712410126529</v>
      </c>
      <c r="X104" s="3">
        <f t="shared" si="19"/>
        <v>3.6764705860005766</v>
      </c>
      <c r="Y104" s="3">
        <f t="shared" si="20"/>
        <v>0.27200000016533332</v>
      </c>
      <c r="Z104" s="3">
        <f t="shared" si="21"/>
        <v>3.6577777777777714</v>
      </c>
    </row>
    <row r="105" spans="4:26" x14ac:dyDescent="0.25">
      <c r="D105">
        <f t="shared" ca="1" si="11"/>
        <v>-8.5000000000000006E-2</v>
      </c>
      <c r="E105" s="4">
        <v>0.82399999999999995</v>
      </c>
      <c r="F105" s="4">
        <v>0.26700000000000002</v>
      </c>
      <c r="G105" s="4">
        <f t="shared" si="12"/>
        <v>0.82400000026699993</v>
      </c>
      <c r="H105" s="1">
        <f t="shared" si="13"/>
        <v>1.0000000000000001E-9</v>
      </c>
      <c r="I105" s="3">
        <f t="shared" si="14"/>
        <v>288.55555555555554</v>
      </c>
      <c r="J105" s="2">
        <f t="shared" si="15"/>
        <v>1.9237037037037035</v>
      </c>
      <c r="K105" s="4">
        <v>-0.39400000000000002</v>
      </c>
      <c r="L105" s="4">
        <f t="shared" si="16"/>
        <v>1.9197637037037034</v>
      </c>
      <c r="M105" s="1">
        <f t="shared" si="17"/>
        <v>0.01</v>
      </c>
      <c r="W105" s="3">
        <f t="shared" si="18"/>
        <v>14.60612189386487</v>
      </c>
      <c r="X105" s="3">
        <f t="shared" si="19"/>
        <v>3.6407766978494087</v>
      </c>
      <c r="Y105" s="3">
        <f t="shared" si="20"/>
        <v>0.27466666675566664</v>
      </c>
      <c r="Z105" s="3">
        <f t="shared" si="21"/>
        <v>4.0118148148148292</v>
      </c>
    </row>
    <row r="106" spans="4:26" x14ac:dyDescent="0.25">
      <c r="D106">
        <f t="shared" ca="1" si="11"/>
        <v>-0.17100000000000001</v>
      </c>
      <c r="E106" s="4">
        <v>0.83199999999999996</v>
      </c>
      <c r="F106" s="4">
        <v>0.66500000000000004</v>
      </c>
      <c r="G106" s="4">
        <f t="shared" si="12"/>
        <v>0.83200000066500002</v>
      </c>
      <c r="H106" s="1">
        <f t="shared" si="13"/>
        <v>1.0000000000000001E-9</v>
      </c>
      <c r="I106" s="3">
        <f t="shared" si="14"/>
        <v>288.44444444444446</v>
      </c>
      <c r="J106" s="2">
        <f t="shared" si="15"/>
        <v>1.9229629629629632</v>
      </c>
      <c r="K106" s="4">
        <v>0.32800000000000001</v>
      </c>
      <c r="L106" s="4">
        <f t="shared" si="16"/>
        <v>1.9262429629629632</v>
      </c>
      <c r="M106" s="1">
        <f t="shared" si="17"/>
        <v>0.01</v>
      </c>
      <c r="W106" s="3">
        <f t="shared" si="18"/>
        <v>13.297542724414255</v>
      </c>
      <c r="X106" s="3">
        <f t="shared" si="19"/>
        <v>3.6057692278872158</v>
      </c>
      <c r="Y106" s="3">
        <f t="shared" si="20"/>
        <v>0.27733333355500001</v>
      </c>
      <c r="Z106" s="3">
        <f t="shared" si="21"/>
        <v>3.6878518518518417</v>
      </c>
    </row>
    <row r="107" spans="4:26" x14ac:dyDescent="0.25">
      <c r="D107">
        <f t="shared" ca="1" si="11"/>
        <v>-0.08</v>
      </c>
      <c r="E107" s="4">
        <v>0.84</v>
      </c>
      <c r="F107" s="4">
        <v>0.41</v>
      </c>
      <c r="G107" s="4">
        <f t="shared" si="12"/>
        <v>0.84000000041</v>
      </c>
      <c r="H107" s="1">
        <f t="shared" si="13"/>
        <v>1.0000000000000001E-9</v>
      </c>
      <c r="I107" s="3">
        <f t="shared" si="14"/>
        <v>288.33333333333331</v>
      </c>
      <c r="J107" s="2">
        <f t="shared" si="15"/>
        <v>1.9222222222222221</v>
      </c>
      <c r="K107" s="4">
        <v>0.92400000000000004</v>
      </c>
      <c r="L107" s="4">
        <f t="shared" si="16"/>
        <v>1.931462222222222</v>
      </c>
      <c r="M107" s="1">
        <f t="shared" si="17"/>
        <v>0.01</v>
      </c>
      <c r="W107" s="3">
        <f t="shared" si="18"/>
        <v>12.238888882915191</v>
      </c>
      <c r="X107" s="3">
        <f t="shared" si="19"/>
        <v>3.571428569685374</v>
      </c>
      <c r="Y107" s="3">
        <f t="shared" si="20"/>
        <v>0.28000000013666665</v>
      </c>
      <c r="Z107" s="3">
        <f t="shared" si="21"/>
        <v>3.4268888888889015</v>
      </c>
    </row>
    <row r="108" spans="4:26" x14ac:dyDescent="0.25">
      <c r="D108">
        <f t="shared" ca="1" si="11"/>
        <v>0.185</v>
      </c>
      <c r="E108" s="4">
        <v>0.84799999999999998</v>
      </c>
      <c r="F108" s="4">
        <v>0.17599999999999999</v>
      </c>
      <c r="G108" s="4">
        <f t="shared" si="12"/>
        <v>0.84800000017599997</v>
      </c>
      <c r="H108" s="1">
        <f t="shared" si="13"/>
        <v>1.0000000000000001E-9</v>
      </c>
      <c r="I108" s="3">
        <f t="shared" si="14"/>
        <v>288.22222222222223</v>
      </c>
      <c r="J108" s="2">
        <f t="shared" si="15"/>
        <v>1.9214814814814818</v>
      </c>
      <c r="K108" s="4">
        <v>0.34499999999999997</v>
      </c>
      <c r="L108" s="4">
        <f t="shared" si="16"/>
        <v>1.9249314814814817</v>
      </c>
      <c r="M108" s="1">
        <f t="shared" si="17"/>
        <v>0.01</v>
      </c>
      <c r="W108" s="3">
        <f t="shared" si="18"/>
        <v>13.278629452170636</v>
      </c>
      <c r="X108" s="3">
        <f t="shared" si="19"/>
        <v>3.5377358483223569</v>
      </c>
      <c r="Y108" s="3">
        <f t="shared" si="20"/>
        <v>0.2826666667253333</v>
      </c>
      <c r="Z108" s="3">
        <f t="shared" si="21"/>
        <v>3.7534259259259124</v>
      </c>
    </row>
    <row r="109" spans="4:26" x14ac:dyDescent="0.25">
      <c r="D109">
        <f t="shared" ca="1" si="11"/>
        <v>4.8000000000000001E-2</v>
      </c>
      <c r="E109" s="4">
        <v>0.85599999999999998</v>
      </c>
      <c r="F109" s="4">
        <v>-0.40400000000000003</v>
      </c>
      <c r="G109" s="4">
        <f t="shared" si="12"/>
        <v>0.85599999959600004</v>
      </c>
      <c r="H109" s="1">
        <f t="shared" si="13"/>
        <v>1.0000000000000001E-9</v>
      </c>
      <c r="I109" s="3">
        <f t="shared" si="14"/>
        <v>288.11111111111109</v>
      </c>
      <c r="J109" s="2">
        <f t="shared" si="15"/>
        <v>1.9207407407407406</v>
      </c>
      <c r="K109" s="4">
        <v>-0.67800000000000005</v>
      </c>
      <c r="L109" s="4">
        <f t="shared" si="16"/>
        <v>1.9139607407407406</v>
      </c>
      <c r="M109" s="1">
        <f t="shared" si="17"/>
        <v>0.01</v>
      </c>
      <c r="W109" s="3">
        <f t="shared" si="18"/>
        <v>15.076973008154209</v>
      </c>
      <c r="X109" s="3">
        <f t="shared" si="19"/>
        <v>3.5046728988503362</v>
      </c>
      <c r="Y109" s="3">
        <f t="shared" si="20"/>
        <v>0.28533333319866666</v>
      </c>
      <c r="Z109" s="3">
        <f t="shared" si="21"/>
        <v>4.3019629629629685</v>
      </c>
    </row>
    <row r="110" spans="4:26" x14ac:dyDescent="0.25">
      <c r="D110">
        <f t="shared" ca="1" si="11"/>
        <v>-0.27600000000000002</v>
      </c>
      <c r="E110" s="4">
        <v>0.86399999999999999</v>
      </c>
      <c r="F110" s="4">
        <v>0.52100000000000002</v>
      </c>
      <c r="G110" s="4">
        <f t="shared" si="12"/>
        <v>0.86400000052100001</v>
      </c>
      <c r="H110" s="1">
        <f t="shared" si="13"/>
        <v>1.0000000000000001E-9</v>
      </c>
      <c r="I110" s="3">
        <f t="shared" si="14"/>
        <v>288</v>
      </c>
      <c r="J110" s="2">
        <f t="shared" si="15"/>
        <v>1.92</v>
      </c>
      <c r="K110" s="4">
        <v>-0.57599999999999996</v>
      </c>
      <c r="L110" s="4">
        <f t="shared" si="16"/>
        <v>1.9142399999999999</v>
      </c>
      <c r="M110" s="1">
        <f t="shared" si="17"/>
        <v>0.01</v>
      </c>
      <c r="W110" s="3">
        <f t="shared" si="18"/>
        <v>14.888888879910761</v>
      </c>
      <c r="X110" s="3">
        <f t="shared" si="19"/>
        <v>3.4722222201284398</v>
      </c>
      <c r="Y110" s="3">
        <f t="shared" si="20"/>
        <v>0.28800000017366667</v>
      </c>
      <c r="Z110" s="3">
        <f t="shared" si="21"/>
        <v>4.2880000000000029</v>
      </c>
    </row>
    <row r="111" spans="4:26" x14ac:dyDescent="0.25">
      <c r="D111">
        <f t="shared" ca="1" si="11"/>
        <v>-0.94599999999999995</v>
      </c>
      <c r="E111" s="4">
        <v>0.872</v>
      </c>
      <c r="F111" s="4">
        <v>7.4999999999999997E-2</v>
      </c>
      <c r="G111" s="4">
        <f t="shared" si="12"/>
        <v>0.872000000075</v>
      </c>
      <c r="H111" s="1">
        <f t="shared" si="13"/>
        <v>1.0000000000000001E-9</v>
      </c>
      <c r="I111" s="3">
        <f t="shared" si="14"/>
        <v>287.88888888888891</v>
      </c>
      <c r="J111" s="2">
        <f t="shared" si="15"/>
        <v>1.9192592592592594</v>
      </c>
      <c r="K111" s="4">
        <v>-0.91400000000000003</v>
      </c>
      <c r="L111" s="4">
        <f t="shared" si="16"/>
        <v>1.9101192592592595</v>
      </c>
      <c r="M111" s="1">
        <f t="shared" si="17"/>
        <v>0.01</v>
      </c>
      <c r="W111" s="3">
        <f t="shared" si="18"/>
        <v>15.461136593981063</v>
      </c>
      <c r="X111" s="3">
        <f t="shared" si="19"/>
        <v>3.4403669721811609</v>
      </c>
      <c r="Y111" s="3">
        <f t="shared" si="20"/>
        <v>0.29066666669166669</v>
      </c>
      <c r="Z111" s="3">
        <f t="shared" si="21"/>
        <v>4.4940370370370246</v>
      </c>
    </row>
    <row r="112" spans="4:26" x14ac:dyDescent="0.25">
      <c r="D112">
        <f t="shared" ca="1" si="11"/>
        <v>0.17</v>
      </c>
      <c r="E112" s="4">
        <v>0.88</v>
      </c>
      <c r="F112" s="4">
        <v>0.44500000000000001</v>
      </c>
      <c r="G112" s="4">
        <f t="shared" si="12"/>
        <v>0.88000000044500004</v>
      </c>
      <c r="H112" s="1">
        <f t="shared" si="13"/>
        <v>1.0000000000000001E-9</v>
      </c>
      <c r="I112" s="3">
        <f t="shared" si="14"/>
        <v>287.77777777777777</v>
      </c>
      <c r="J112" s="2">
        <f t="shared" si="15"/>
        <v>1.9185185185185183</v>
      </c>
      <c r="K112" s="4">
        <v>0.11700000000000001</v>
      </c>
      <c r="L112" s="4">
        <f t="shared" si="16"/>
        <v>1.9196885185185182</v>
      </c>
      <c r="M112" s="1">
        <f t="shared" si="17"/>
        <v>0.01</v>
      </c>
      <c r="W112" s="3">
        <f t="shared" si="18"/>
        <v>13.689457063784616</v>
      </c>
      <c r="X112" s="3">
        <f t="shared" si="19"/>
        <v>3.4090909073669935</v>
      </c>
      <c r="Y112" s="3">
        <f t="shared" si="20"/>
        <v>0.29333333348166668</v>
      </c>
      <c r="Z112" s="3">
        <f t="shared" si="21"/>
        <v>4.0155740740740908</v>
      </c>
    </row>
    <row r="113" spans="4:26" x14ac:dyDescent="0.25">
      <c r="D113">
        <f t="shared" ca="1" si="11"/>
        <v>-0.93500000000000005</v>
      </c>
      <c r="E113" s="4">
        <v>0.88800000000000001</v>
      </c>
      <c r="F113" s="4">
        <v>-0.628</v>
      </c>
      <c r="G113" s="4">
        <f t="shared" si="12"/>
        <v>0.88799999937200003</v>
      </c>
      <c r="H113" s="1">
        <f t="shared" si="13"/>
        <v>1.0000000000000001E-9</v>
      </c>
      <c r="I113" s="3">
        <f t="shared" si="14"/>
        <v>287.66666666666669</v>
      </c>
      <c r="J113" s="2">
        <f t="shared" si="15"/>
        <v>1.917777777777778</v>
      </c>
      <c r="K113" s="4">
        <v>0.432</v>
      </c>
      <c r="L113" s="4">
        <f t="shared" si="16"/>
        <v>1.9220977777777781</v>
      </c>
      <c r="M113" s="1">
        <f t="shared" si="17"/>
        <v>0.01</v>
      </c>
      <c r="W113" s="3">
        <f t="shared" si="18"/>
        <v>13.159159168465353</v>
      </c>
      <c r="X113" s="3">
        <f t="shared" si="19"/>
        <v>3.3783783807675918</v>
      </c>
      <c r="Y113" s="3">
        <f t="shared" si="20"/>
        <v>0.29599999979066666</v>
      </c>
      <c r="Z113" s="3">
        <f t="shared" si="21"/>
        <v>3.8951111111110941</v>
      </c>
    </row>
    <row r="114" spans="4:26" x14ac:dyDescent="0.25">
      <c r="D114">
        <f t="shared" ca="1" si="11"/>
        <v>0.56999999999999995</v>
      </c>
      <c r="E114" s="4">
        <v>0.89600000000000002</v>
      </c>
      <c r="F114" s="4">
        <v>0.29199999999999998</v>
      </c>
      <c r="G114" s="4">
        <f t="shared" si="12"/>
        <v>0.896000000292</v>
      </c>
      <c r="H114" s="1">
        <f t="shared" si="13"/>
        <v>1.0000000000000001E-9</v>
      </c>
      <c r="I114" s="3">
        <f t="shared" si="14"/>
        <v>287.55555555555554</v>
      </c>
      <c r="J114" s="2">
        <f t="shared" si="15"/>
        <v>1.9170370370370369</v>
      </c>
      <c r="K114" s="4">
        <v>-0.95699999999999996</v>
      </c>
      <c r="L114" s="4">
        <f t="shared" si="16"/>
        <v>1.9074670370370368</v>
      </c>
      <c r="M114" s="1">
        <f t="shared" si="17"/>
        <v>0.01</v>
      </c>
      <c r="W114" s="3">
        <f t="shared" si="18"/>
        <v>15.491009419554807</v>
      </c>
      <c r="X114" s="3">
        <f t="shared" si="19"/>
        <v>3.3482142846231264</v>
      </c>
      <c r="Y114" s="3">
        <f t="shared" si="20"/>
        <v>0.298666666764</v>
      </c>
      <c r="Z114" s="3">
        <f t="shared" si="21"/>
        <v>4.6266481481481607</v>
      </c>
    </row>
    <row r="115" spans="4:26" x14ac:dyDescent="0.25">
      <c r="D115">
        <f t="shared" ca="1" si="11"/>
        <v>0.182</v>
      </c>
      <c r="E115" s="4">
        <v>0.90400000000000003</v>
      </c>
      <c r="F115" s="4">
        <v>-0.53300000000000003</v>
      </c>
      <c r="G115" s="4">
        <f t="shared" si="12"/>
        <v>0.90399999946700005</v>
      </c>
      <c r="H115" s="1">
        <f t="shared" si="13"/>
        <v>1.0000000000000001E-9</v>
      </c>
      <c r="I115" s="3">
        <f t="shared" si="14"/>
        <v>287.44444444444446</v>
      </c>
      <c r="J115" s="2">
        <f t="shared" si="15"/>
        <v>1.9162962962962962</v>
      </c>
      <c r="K115" s="4">
        <v>-0.88400000000000001</v>
      </c>
      <c r="L115" s="4">
        <f t="shared" si="16"/>
        <v>1.9074562962962962</v>
      </c>
      <c r="M115" s="1">
        <f t="shared" si="17"/>
        <v>0.01</v>
      </c>
      <c r="W115" s="3">
        <f t="shared" si="18"/>
        <v>15.355703057234686</v>
      </c>
      <c r="X115" s="3">
        <f t="shared" si="19"/>
        <v>3.3185840727531031</v>
      </c>
      <c r="Y115" s="3">
        <f t="shared" si="20"/>
        <v>0.30133333315566668</v>
      </c>
      <c r="Z115" s="3">
        <f t="shared" si="21"/>
        <v>4.6271851851851888</v>
      </c>
    </row>
    <row r="116" spans="4:26" x14ac:dyDescent="0.25">
      <c r="D116">
        <f t="shared" ca="1" si="11"/>
        <v>0.42399999999999999</v>
      </c>
      <c r="E116" s="4">
        <v>0.91200000000000003</v>
      </c>
      <c r="F116" s="4">
        <v>0.11600000000000001</v>
      </c>
      <c r="G116" s="4">
        <f t="shared" si="12"/>
        <v>0.91200000011600002</v>
      </c>
      <c r="H116" s="1">
        <f t="shared" si="13"/>
        <v>1.0000000000000001E-9</v>
      </c>
      <c r="I116" s="3">
        <f t="shared" si="14"/>
        <v>287.33333333333331</v>
      </c>
      <c r="J116" s="2">
        <f t="shared" si="15"/>
        <v>1.9155555555555555</v>
      </c>
      <c r="K116" s="4">
        <v>-0.107</v>
      </c>
      <c r="L116" s="4">
        <f t="shared" si="16"/>
        <v>1.9144855555555556</v>
      </c>
      <c r="M116" s="1">
        <f t="shared" si="17"/>
        <v>0.01</v>
      </c>
      <c r="W116" s="3">
        <f t="shared" si="18"/>
        <v>14.064875729205198</v>
      </c>
      <c r="X116" s="3">
        <f t="shared" si="19"/>
        <v>3.2894736837921283</v>
      </c>
      <c r="Y116" s="3">
        <f t="shared" si="20"/>
        <v>0.30400000003866667</v>
      </c>
      <c r="Z116" s="3">
        <f t="shared" si="21"/>
        <v>4.275722222222222</v>
      </c>
    </row>
    <row r="117" spans="4:26" x14ac:dyDescent="0.25">
      <c r="D117">
        <f t="shared" ca="1" si="11"/>
        <v>0.88400000000000001</v>
      </c>
      <c r="E117" s="4">
        <v>0.92</v>
      </c>
      <c r="F117" s="4">
        <v>-0.38</v>
      </c>
      <c r="G117" s="4">
        <f t="shared" si="12"/>
        <v>0.91999999962000001</v>
      </c>
      <c r="H117" s="1">
        <f t="shared" si="13"/>
        <v>1.0000000000000001E-9</v>
      </c>
      <c r="I117" s="3">
        <f t="shared" si="14"/>
        <v>287.22222222222223</v>
      </c>
      <c r="J117" s="2">
        <f t="shared" si="15"/>
        <v>1.9148148148148147</v>
      </c>
      <c r="K117" s="4">
        <v>-0.188</v>
      </c>
      <c r="L117" s="4">
        <f t="shared" si="16"/>
        <v>1.9129348148148146</v>
      </c>
      <c r="M117" s="1">
        <f t="shared" si="17"/>
        <v>0.01</v>
      </c>
      <c r="W117" s="3">
        <f t="shared" si="18"/>
        <v>14.195410633882673</v>
      </c>
      <c r="X117" s="3">
        <f t="shared" si="19"/>
        <v>3.2608695665642724</v>
      </c>
      <c r="Y117" s="3">
        <f t="shared" si="20"/>
        <v>0.30666666653999997</v>
      </c>
      <c r="Z117" s="3">
        <f t="shared" si="21"/>
        <v>4.3532592592592678</v>
      </c>
    </row>
    <row r="118" spans="4:26" x14ac:dyDescent="0.25">
      <c r="D118">
        <f t="shared" ca="1" si="11"/>
        <v>0.26200000000000001</v>
      </c>
      <c r="E118" s="4">
        <v>0.92800000000000005</v>
      </c>
      <c r="F118" s="4">
        <v>-0.81100000000000005</v>
      </c>
      <c r="G118" s="4">
        <f t="shared" si="12"/>
        <v>0.927999999189</v>
      </c>
      <c r="H118" s="1">
        <f t="shared" si="13"/>
        <v>1.0000000000000001E-9</v>
      </c>
      <c r="I118" s="3">
        <f t="shared" si="14"/>
        <v>287.11111111111109</v>
      </c>
      <c r="J118" s="2">
        <f t="shared" si="15"/>
        <v>1.914074074074074</v>
      </c>
      <c r="K118" s="4">
        <v>-0.79200000000000004</v>
      </c>
      <c r="L118" s="4">
        <f t="shared" si="16"/>
        <v>1.9061540740740741</v>
      </c>
      <c r="M118" s="1">
        <f t="shared" si="17"/>
        <v>0.01</v>
      </c>
      <c r="W118" s="3">
        <f t="shared" si="18"/>
        <v>15.169061315938569</v>
      </c>
      <c r="X118" s="3">
        <f t="shared" si="19"/>
        <v>3.2327586235148353</v>
      </c>
      <c r="Y118" s="3">
        <f t="shared" si="20"/>
        <v>0.30933333306299998</v>
      </c>
      <c r="Z118" s="3">
        <f t="shared" si="21"/>
        <v>4.6922962962962949</v>
      </c>
    </row>
    <row r="119" spans="4:26" x14ac:dyDescent="0.25">
      <c r="D119">
        <f t="shared" ca="1" si="11"/>
        <v>-0.215</v>
      </c>
      <c r="E119" s="4">
        <v>0.93600000000000005</v>
      </c>
      <c r="F119" s="4">
        <v>0.747</v>
      </c>
      <c r="G119" s="4">
        <f t="shared" si="12"/>
        <v>0.93600000074700007</v>
      </c>
      <c r="H119" s="1">
        <f t="shared" si="13"/>
        <v>1.0000000000000001E-9</v>
      </c>
      <c r="I119" s="3">
        <f t="shared" si="14"/>
        <v>287</v>
      </c>
      <c r="J119" s="2">
        <f t="shared" si="15"/>
        <v>1.9133333333333333</v>
      </c>
      <c r="K119" s="4">
        <v>-3.7999999999999999E-2</v>
      </c>
      <c r="L119" s="4">
        <f t="shared" si="16"/>
        <v>1.9129533333333333</v>
      </c>
      <c r="M119" s="1">
        <f t="shared" si="17"/>
        <v>0.01</v>
      </c>
      <c r="W119" s="3">
        <f t="shared" si="18"/>
        <v>13.949786313653329</v>
      </c>
      <c r="X119" s="3">
        <f t="shared" si="19"/>
        <v>3.2051282025702661</v>
      </c>
      <c r="Y119" s="3">
        <f t="shared" si="20"/>
        <v>0.31200000024900004</v>
      </c>
      <c r="Z119" s="3">
        <f t="shared" si="21"/>
        <v>4.3523333333333358</v>
      </c>
    </row>
    <row r="120" spans="4:26" x14ac:dyDescent="0.25">
      <c r="D120">
        <f t="shared" ca="1" si="11"/>
        <v>-0.12</v>
      </c>
      <c r="E120" s="4">
        <v>0.94399999999999995</v>
      </c>
      <c r="F120" s="4">
        <v>-3.2000000000000001E-2</v>
      </c>
      <c r="G120" s="4">
        <f t="shared" si="12"/>
        <v>0.94399999996799999</v>
      </c>
      <c r="H120" s="1">
        <f t="shared" si="13"/>
        <v>1.0000000000000001E-9</v>
      </c>
      <c r="I120" s="3">
        <f t="shared" si="14"/>
        <v>286.88888888888891</v>
      </c>
      <c r="J120" s="2">
        <f t="shared" si="15"/>
        <v>1.9125925925925926</v>
      </c>
      <c r="K120" s="4">
        <v>0.57399999999999995</v>
      </c>
      <c r="L120" s="4">
        <f t="shared" si="16"/>
        <v>1.9183325925925927</v>
      </c>
      <c r="M120" s="1">
        <f t="shared" si="17"/>
        <v>0.01</v>
      </c>
      <c r="W120" s="3">
        <f t="shared" si="18"/>
        <v>12.976812618142324</v>
      </c>
      <c r="X120" s="3">
        <f t="shared" si="19"/>
        <v>3.1779661018026428</v>
      </c>
      <c r="Y120" s="3">
        <f t="shared" si="20"/>
        <v>0.31466666665600002</v>
      </c>
      <c r="Z120" s="3">
        <f t="shared" si="21"/>
        <v>4.083370370370365</v>
      </c>
    </row>
    <row r="121" spans="4:26" x14ac:dyDescent="0.25">
      <c r="D121">
        <f t="shared" ca="1" si="11"/>
        <v>0.65800000000000003</v>
      </c>
      <c r="E121" s="4">
        <v>0.95199999999999996</v>
      </c>
      <c r="F121" s="4">
        <v>-0.158</v>
      </c>
      <c r="G121" s="4">
        <f t="shared" si="12"/>
        <v>0.95199999984200001</v>
      </c>
      <c r="H121" s="1">
        <f t="shared" si="13"/>
        <v>1.0000000000000001E-9</v>
      </c>
      <c r="I121" s="3">
        <f t="shared" si="14"/>
        <v>286.77777777777777</v>
      </c>
      <c r="J121" s="2">
        <f t="shared" si="15"/>
        <v>1.9118518518518519</v>
      </c>
      <c r="K121" s="4">
        <v>0.35699999999999998</v>
      </c>
      <c r="L121" s="4">
        <f t="shared" si="16"/>
        <v>1.915421851851852</v>
      </c>
      <c r="M121" s="1">
        <f t="shared" si="17"/>
        <v>0.01</v>
      </c>
      <c r="W121" s="3">
        <f t="shared" si="18"/>
        <v>13.326388891100599</v>
      </c>
      <c r="X121" s="3">
        <f t="shared" si="19"/>
        <v>3.151260504724684</v>
      </c>
      <c r="Y121" s="3">
        <f t="shared" si="20"/>
        <v>0.31733333328066665</v>
      </c>
      <c r="Z121" s="3">
        <f t="shared" si="21"/>
        <v>4.2289074074074007</v>
      </c>
    </row>
    <row r="122" spans="4:26" x14ac:dyDescent="0.25">
      <c r="D122">
        <f t="shared" ca="1" si="11"/>
        <v>0.50800000000000001</v>
      </c>
      <c r="E122" s="4">
        <v>0.96</v>
      </c>
      <c r="F122" s="4">
        <v>0.107</v>
      </c>
      <c r="G122" s="4">
        <f t="shared" si="12"/>
        <v>0.96000000010699993</v>
      </c>
      <c r="H122" s="1">
        <f t="shared" si="13"/>
        <v>1.0000000000000001E-9</v>
      </c>
      <c r="I122" s="3">
        <f t="shared" si="14"/>
        <v>286.66666666666669</v>
      </c>
      <c r="J122" s="2">
        <f t="shared" si="15"/>
        <v>1.9111111111111112</v>
      </c>
      <c r="K122" s="4">
        <v>0.89</v>
      </c>
      <c r="L122" s="4">
        <f t="shared" si="16"/>
        <v>1.9200111111111111</v>
      </c>
      <c r="M122" s="1">
        <f t="shared" si="17"/>
        <v>0.01</v>
      </c>
      <c r="W122" s="3">
        <f t="shared" si="18"/>
        <v>12.498263887495854</v>
      </c>
      <c r="X122" s="3">
        <f t="shared" si="19"/>
        <v>3.1249999996516928</v>
      </c>
      <c r="Y122" s="3">
        <f t="shared" si="20"/>
        <v>0.32000000003566664</v>
      </c>
      <c r="Z122" s="3">
        <f t="shared" si="21"/>
        <v>3.9994444444444448</v>
      </c>
    </row>
    <row r="123" spans="4:26" x14ac:dyDescent="0.25">
      <c r="D123">
        <f t="shared" ca="1" si="11"/>
        <v>-0.23799999999999999</v>
      </c>
      <c r="E123" s="4">
        <v>0.96799999999999997</v>
      </c>
      <c r="F123" s="4">
        <v>-0.83199999999999996</v>
      </c>
      <c r="G123" s="4">
        <f t="shared" si="12"/>
        <v>0.96799999916799995</v>
      </c>
      <c r="H123" s="1">
        <f t="shared" si="13"/>
        <v>1.0000000000000001E-9</v>
      </c>
      <c r="I123" s="3">
        <f t="shared" si="14"/>
        <v>286.55555555555554</v>
      </c>
      <c r="J123" s="2">
        <f t="shared" si="15"/>
        <v>1.9103703703703705</v>
      </c>
      <c r="K123" s="4">
        <v>-0.55000000000000004</v>
      </c>
      <c r="L123" s="4">
        <f t="shared" si="16"/>
        <v>1.9048703703703704</v>
      </c>
      <c r="M123" s="1">
        <f t="shared" si="17"/>
        <v>0.01</v>
      </c>
      <c r="W123" s="3">
        <f t="shared" si="18"/>
        <v>14.741161628831696</v>
      </c>
      <c r="X123" s="3">
        <f t="shared" si="19"/>
        <v>3.0991735563827607</v>
      </c>
      <c r="Y123" s="3">
        <f t="shared" si="20"/>
        <v>0.32266666638933333</v>
      </c>
      <c r="Z123" s="3">
        <f t="shared" si="21"/>
        <v>4.7564814814814786</v>
      </c>
    </row>
    <row r="124" spans="4:26" x14ac:dyDescent="0.25">
      <c r="D124">
        <f t="shared" ca="1" si="11"/>
        <v>0.92</v>
      </c>
      <c r="E124" s="4">
        <v>0.97599999999999998</v>
      </c>
      <c r="F124" s="4">
        <v>0.114</v>
      </c>
      <c r="G124" s="4">
        <f t="shared" si="12"/>
        <v>0.97600000011400001</v>
      </c>
      <c r="H124" s="1">
        <f t="shared" si="13"/>
        <v>1.0000000000000001E-9</v>
      </c>
      <c r="I124" s="3">
        <f t="shared" si="14"/>
        <v>286.44444444444446</v>
      </c>
      <c r="J124" s="2">
        <f t="shared" si="15"/>
        <v>1.9096296296296298</v>
      </c>
      <c r="K124" s="4">
        <v>-0.50600000000000001</v>
      </c>
      <c r="L124" s="4">
        <f t="shared" si="16"/>
        <v>1.9045696296296297</v>
      </c>
      <c r="M124" s="1">
        <f t="shared" si="17"/>
        <v>0.01</v>
      </c>
      <c r="W124" s="3">
        <f t="shared" si="18"/>
        <v>14.666552821602002</v>
      </c>
      <c r="X124" s="3">
        <f t="shared" si="19"/>
        <v>3.0737704914442521</v>
      </c>
      <c r="Y124" s="3">
        <f t="shared" si="20"/>
        <v>0.32533333337133336</v>
      </c>
      <c r="Z124" s="3">
        <f t="shared" si="21"/>
        <v>4.7715185185185138</v>
      </c>
    </row>
    <row r="125" spans="4:26" x14ac:dyDescent="0.25">
      <c r="D125">
        <f t="shared" ca="1" si="11"/>
        <v>0.26800000000000002</v>
      </c>
      <c r="E125" s="4">
        <v>0.98399999999999999</v>
      </c>
      <c r="F125" s="4">
        <v>-0.90600000000000003</v>
      </c>
      <c r="G125" s="4">
        <f t="shared" si="12"/>
        <v>0.98399999909399993</v>
      </c>
      <c r="H125" s="1">
        <f t="shared" si="13"/>
        <v>1.0000000000000001E-9</v>
      </c>
      <c r="I125" s="3">
        <f t="shared" si="14"/>
        <v>286.33333333333331</v>
      </c>
      <c r="J125" s="2">
        <f t="shared" si="15"/>
        <v>1.9088888888888886</v>
      </c>
      <c r="K125" s="4">
        <v>6.8000000000000005E-2</v>
      </c>
      <c r="L125" s="4">
        <f t="shared" si="16"/>
        <v>1.9095688888888886</v>
      </c>
      <c r="M125" s="1">
        <f t="shared" si="17"/>
        <v>0.01</v>
      </c>
      <c r="W125" s="3">
        <f t="shared" si="18"/>
        <v>13.78523036499606</v>
      </c>
      <c r="X125" s="3">
        <f t="shared" si="19"/>
        <v>3.0487804906119873</v>
      </c>
      <c r="Y125" s="3">
        <f t="shared" si="20"/>
        <v>0.32799999969799998</v>
      </c>
      <c r="Z125" s="3">
        <f t="shared" si="21"/>
        <v>4.521555555555568</v>
      </c>
    </row>
    <row r="126" spans="4:26" x14ac:dyDescent="0.25">
      <c r="D126">
        <f t="shared" ca="1" si="11"/>
        <v>0.84399999999999997</v>
      </c>
      <c r="E126" s="4">
        <v>0.99199999999999999</v>
      </c>
      <c r="F126" s="4">
        <v>7.9000000000000001E-2</v>
      </c>
      <c r="G126" s="4">
        <f t="shared" si="12"/>
        <v>0.99200000007900002</v>
      </c>
      <c r="H126" s="1">
        <f t="shared" si="13"/>
        <v>1.0000000000000001E-9</v>
      </c>
      <c r="I126" s="3">
        <f t="shared" si="14"/>
        <v>286.22222222222223</v>
      </c>
      <c r="J126" s="2">
        <f t="shared" si="15"/>
        <v>1.9081481481481484</v>
      </c>
      <c r="K126" s="4">
        <v>0.48</v>
      </c>
      <c r="L126" s="4">
        <f t="shared" si="16"/>
        <v>1.9129481481481483</v>
      </c>
      <c r="M126" s="1">
        <f t="shared" si="17"/>
        <v>0.01</v>
      </c>
      <c r="W126" s="3">
        <f t="shared" si="18"/>
        <v>13.163082436227695</v>
      </c>
      <c r="X126" s="3">
        <f t="shared" si="19"/>
        <v>3.0241935481462585</v>
      </c>
      <c r="Y126" s="3">
        <f t="shared" si="20"/>
        <v>0.33066666669300004</v>
      </c>
      <c r="Z126" s="3">
        <f t="shared" si="21"/>
        <v>4.3525925925925861</v>
      </c>
    </row>
    <row r="127" spans="4:26" x14ac:dyDescent="0.25">
      <c r="D127">
        <f t="shared" ca="1" si="11"/>
        <v>0.33900000000000002</v>
      </c>
      <c r="E127" s="4">
        <v>1</v>
      </c>
      <c r="F127" s="4">
        <v>0.749</v>
      </c>
      <c r="G127" s="4">
        <f t="shared" si="12"/>
        <v>1.000000000749</v>
      </c>
      <c r="H127" s="1">
        <f t="shared" si="13"/>
        <v>1.0000000000000001E-9</v>
      </c>
      <c r="I127" s="3">
        <f t="shared" si="14"/>
        <v>286.11111111111109</v>
      </c>
      <c r="J127" s="2">
        <f t="shared" si="15"/>
        <v>1.9074074074074072</v>
      </c>
      <c r="K127" s="4">
        <v>0.88100000000000001</v>
      </c>
      <c r="L127" s="4">
        <f>J127+M127*K127</f>
        <v>1.9162174074074072</v>
      </c>
      <c r="M127" s="1">
        <f t="shared" si="17"/>
        <v>0.01</v>
      </c>
      <c r="W127" s="3">
        <f t="shared" si="18"/>
        <v>12.567388879475946</v>
      </c>
      <c r="X127" s="3">
        <f t="shared" si="19"/>
        <v>2.9999999977530001</v>
      </c>
      <c r="Y127" s="3">
        <f t="shared" si="20"/>
        <v>0.33333333358299999</v>
      </c>
      <c r="Z127" s="3">
        <f t="shared" si="21"/>
        <v>4.1891296296296394</v>
      </c>
    </row>
    <row r="128" spans="4:26" x14ac:dyDescent="0.25">
      <c r="D128">
        <f t="shared" ca="1" si="11"/>
        <v>-0.11899999999999999</v>
      </c>
      <c r="E128" s="4">
        <v>1.008</v>
      </c>
      <c r="F128" s="4">
        <v>-0.43</v>
      </c>
      <c r="G128" s="4">
        <f t="shared" si="12"/>
        <v>1.00799999957</v>
      </c>
      <c r="H128" s="1">
        <f t="shared" si="13"/>
        <v>1.0000000000000001E-9</v>
      </c>
      <c r="I128" s="3">
        <f t="shared" si="14"/>
        <v>286</v>
      </c>
      <c r="J128" s="2">
        <f t="shared" si="15"/>
        <v>1.9066666666666667</v>
      </c>
      <c r="K128" s="4">
        <v>0.92900000000000005</v>
      </c>
      <c r="L128" s="4">
        <f t="shared" ref="L128:L191" si="22">J128+M128*K128</f>
        <v>1.9159566666666668</v>
      </c>
      <c r="M128" s="1">
        <f t="shared" ref="M128:M191" si="23">B$8*10^(-9)*10^6</f>
        <v>0.01</v>
      </c>
      <c r="W128" s="3">
        <f t="shared" ref="W128:W191" si="24">-1/2*3*10^8*10^(-6)*(L128-L$2)/(G128-G$2)</f>
        <v>12.506448418033491</v>
      </c>
      <c r="X128" s="3">
        <f t="shared" ref="X128:X191" si="25">1/2*3*10^8*10^(-6)*2*M128/(G128-G$2)</f>
        <v>2.9761904774600811</v>
      </c>
      <c r="Y128" s="3">
        <f t="shared" si="20"/>
        <v>0.33599999985666668</v>
      </c>
      <c r="Z128" s="3">
        <f t="shared" ref="Z128:Z191" si="26">W128/X128</f>
        <v>4.2021666666666624</v>
      </c>
    </row>
    <row r="129" spans="4:26" x14ac:dyDescent="0.25">
      <c r="D129">
        <f t="shared" ca="1" si="11"/>
        <v>0.69699999999999995</v>
      </c>
      <c r="E129" s="4">
        <v>1.016</v>
      </c>
      <c r="F129" s="4">
        <v>-0.60199999999999998</v>
      </c>
      <c r="G129" s="4">
        <f t="shared" si="12"/>
        <v>1.015999999398</v>
      </c>
      <c r="H129" s="1">
        <f t="shared" si="13"/>
        <v>1.0000000000000001E-9</v>
      </c>
      <c r="I129" s="3">
        <f t="shared" si="14"/>
        <v>285.88888888888891</v>
      </c>
      <c r="J129" s="2">
        <f t="shared" si="15"/>
        <v>1.9059259259259262</v>
      </c>
      <c r="K129" s="4">
        <v>-0.20699999999999999</v>
      </c>
      <c r="L129" s="4">
        <f t="shared" si="22"/>
        <v>1.9038559259259262</v>
      </c>
      <c r="M129" s="1">
        <f t="shared" si="23"/>
        <v>0.01</v>
      </c>
      <c r="W129" s="3">
        <f t="shared" si="24"/>
        <v>14.194499133519837</v>
      </c>
      <c r="X129" s="3">
        <f t="shared" si="25"/>
        <v>2.9527559072613769</v>
      </c>
      <c r="Y129" s="3">
        <f t="shared" si="20"/>
        <v>0.33866666646600002</v>
      </c>
      <c r="Z129" s="3">
        <f t="shared" si="26"/>
        <v>4.8072037037036885</v>
      </c>
    </row>
    <row r="130" spans="4:26" x14ac:dyDescent="0.25">
      <c r="D130">
        <f t="shared" ca="1" si="11"/>
        <v>0.27800000000000002</v>
      </c>
      <c r="E130" s="4">
        <v>1.024</v>
      </c>
      <c r="F130" s="4">
        <v>-0.47199999999999998</v>
      </c>
      <c r="G130" s="4">
        <f t="shared" si="12"/>
        <v>1.023999999528</v>
      </c>
      <c r="H130" s="1">
        <f t="shared" si="13"/>
        <v>1.0000000000000001E-9</v>
      </c>
      <c r="I130" s="3">
        <f t="shared" si="14"/>
        <v>285.77777777777777</v>
      </c>
      <c r="J130" s="2">
        <f t="shared" si="15"/>
        <v>1.9051851851851851</v>
      </c>
      <c r="K130" s="4">
        <v>-0.56999999999999995</v>
      </c>
      <c r="L130" s="4">
        <f t="shared" si="22"/>
        <v>1.8994851851851851</v>
      </c>
      <c r="M130" s="1">
        <f t="shared" si="23"/>
        <v>0.01</v>
      </c>
      <c r="W130" s="3">
        <f t="shared" si="24"/>
        <v>14.723849833175683</v>
      </c>
      <c r="X130" s="3">
        <f t="shared" si="25"/>
        <v>2.9296875013504029</v>
      </c>
      <c r="Y130" s="3">
        <f t="shared" si="20"/>
        <v>0.34133333317600001</v>
      </c>
      <c r="Z130" s="3">
        <f t="shared" si="26"/>
        <v>5.0257407407407468</v>
      </c>
    </row>
    <row r="131" spans="4:26" x14ac:dyDescent="0.25">
      <c r="D131">
        <f t="shared" ref="D131:D194" ca="1" si="27">RANDBETWEEN(-1000,1000)/1000</f>
        <v>0.92300000000000004</v>
      </c>
      <c r="E131" s="4">
        <v>1.032</v>
      </c>
      <c r="F131" s="4">
        <v>-0.19600000000000001</v>
      </c>
      <c r="G131" s="4">
        <f t="shared" ref="G131:G194" si="28">E131+H131*F131</f>
        <v>1.0319999998039999</v>
      </c>
      <c r="H131" s="1">
        <f t="shared" ref="H131:H194" si="29">B$7*10^(-9)</f>
        <v>1.0000000000000001E-9</v>
      </c>
      <c r="I131" s="3">
        <f t="shared" ref="I131:I194" si="30">(B$4-B$3*E131)</f>
        <v>285.66666666666669</v>
      </c>
      <c r="J131" s="2">
        <f t="shared" ref="J131:J194" si="31">2*(B$4-B$3*E131)/(3*10^8)*10^6</f>
        <v>1.9044444444444446</v>
      </c>
      <c r="K131" s="4">
        <v>0.91500000000000004</v>
      </c>
      <c r="L131" s="4">
        <f t="shared" si="22"/>
        <v>1.9135944444444446</v>
      </c>
      <c r="M131" s="1">
        <f t="shared" si="23"/>
        <v>0.01</v>
      </c>
      <c r="W131" s="3">
        <f t="shared" si="24"/>
        <v>12.558947030808978</v>
      </c>
      <c r="X131" s="3">
        <f t="shared" si="25"/>
        <v>2.9069767447381469</v>
      </c>
      <c r="Y131" s="3">
        <f t="shared" si="20"/>
        <v>0.34399999993466662</v>
      </c>
      <c r="Z131" s="3">
        <f t="shared" si="26"/>
        <v>4.3202777777777701</v>
      </c>
    </row>
    <row r="132" spans="4:26" x14ac:dyDescent="0.25">
      <c r="D132">
        <f t="shared" ca="1" si="27"/>
        <v>0.71499999999999997</v>
      </c>
      <c r="E132" s="4">
        <v>1.04</v>
      </c>
      <c r="F132" s="4">
        <v>-0.13700000000000001</v>
      </c>
      <c r="G132" s="4">
        <f t="shared" si="28"/>
        <v>1.0399999998630001</v>
      </c>
      <c r="H132" s="1">
        <f t="shared" si="29"/>
        <v>1.0000000000000001E-9</v>
      </c>
      <c r="I132" s="3">
        <f t="shared" si="30"/>
        <v>285.55555555555554</v>
      </c>
      <c r="J132" s="2">
        <f t="shared" si="31"/>
        <v>1.9037037037037037</v>
      </c>
      <c r="K132" s="4">
        <v>0.86199999999999999</v>
      </c>
      <c r="L132" s="4">
        <f t="shared" si="22"/>
        <v>1.9123237037037037</v>
      </c>
      <c r="M132" s="1">
        <f t="shared" si="23"/>
        <v>0.01</v>
      </c>
      <c r="W132" s="3">
        <f t="shared" si="24"/>
        <v>12.645619659785469</v>
      </c>
      <c r="X132" s="3">
        <f t="shared" si="25"/>
        <v>2.8846153849953771</v>
      </c>
      <c r="Y132" s="3">
        <f t="shared" ref="Y132:Y195" si="32">1/X132</f>
        <v>0.34666666662100004</v>
      </c>
      <c r="Z132" s="3">
        <f t="shared" si="26"/>
        <v>4.3838148148148131</v>
      </c>
    </row>
    <row r="133" spans="4:26" x14ac:dyDescent="0.25">
      <c r="D133">
        <f t="shared" ca="1" si="27"/>
        <v>5.0999999999999997E-2</v>
      </c>
      <c r="E133" s="4">
        <v>1.048</v>
      </c>
      <c r="F133" s="4">
        <v>0.188</v>
      </c>
      <c r="G133" s="4">
        <f t="shared" si="28"/>
        <v>1.0480000001880001</v>
      </c>
      <c r="H133" s="1">
        <f t="shared" si="29"/>
        <v>1.0000000000000001E-9</v>
      </c>
      <c r="I133" s="3">
        <f t="shared" si="30"/>
        <v>285.44444444444446</v>
      </c>
      <c r="J133" s="2">
        <f t="shared" si="31"/>
        <v>1.9029629629629632</v>
      </c>
      <c r="K133" s="4">
        <v>0.58499999999999996</v>
      </c>
      <c r="L133" s="4">
        <f t="shared" si="22"/>
        <v>1.9088129629629631</v>
      </c>
      <c r="M133" s="1">
        <f t="shared" si="23"/>
        <v>0.01</v>
      </c>
      <c r="W133" s="3">
        <f t="shared" si="24"/>
        <v>13.05157972624221</v>
      </c>
      <c r="X133" s="3">
        <f t="shared" si="25"/>
        <v>2.8625954193338088</v>
      </c>
      <c r="Y133" s="3">
        <f t="shared" si="32"/>
        <v>0.34933333339600003</v>
      </c>
      <c r="Z133" s="3">
        <f t="shared" si="26"/>
        <v>4.5593518518518446</v>
      </c>
    </row>
    <row r="134" spans="4:26" x14ac:dyDescent="0.25">
      <c r="D134">
        <f t="shared" ca="1" si="27"/>
        <v>-2.1000000000000001E-2</v>
      </c>
      <c r="E134" s="4">
        <v>1.056</v>
      </c>
      <c r="F134" s="4">
        <v>0.79800000000000004</v>
      </c>
      <c r="G134" s="4">
        <f t="shared" si="28"/>
        <v>1.0560000007980002</v>
      </c>
      <c r="H134" s="1">
        <f t="shared" si="29"/>
        <v>1.0000000000000001E-9</v>
      </c>
      <c r="I134" s="3">
        <f t="shared" si="30"/>
        <v>285.33333333333331</v>
      </c>
      <c r="J134" s="2">
        <f t="shared" si="31"/>
        <v>1.9022222222222223</v>
      </c>
      <c r="K134" s="4">
        <v>-0.44700000000000001</v>
      </c>
      <c r="L134" s="4">
        <f t="shared" si="22"/>
        <v>1.8977522222222223</v>
      </c>
      <c r="M134" s="1">
        <f t="shared" si="23"/>
        <v>0.01</v>
      </c>
      <c r="W134" s="3">
        <f t="shared" si="24"/>
        <v>14.523832059731664</v>
      </c>
      <c r="X134" s="3">
        <f t="shared" si="25"/>
        <v>2.8409090887622672</v>
      </c>
      <c r="Y134" s="3">
        <f t="shared" si="32"/>
        <v>0.35200000026600003</v>
      </c>
      <c r="Z134" s="3">
        <f t="shared" si="26"/>
        <v>5.1123888888888853</v>
      </c>
    </row>
    <row r="135" spans="4:26" x14ac:dyDescent="0.25">
      <c r="D135">
        <f t="shared" ca="1" si="27"/>
        <v>-0.10299999999999999</v>
      </c>
      <c r="E135" s="4">
        <v>1.0640000000000001</v>
      </c>
      <c r="F135" s="4">
        <v>-0.22900000000000001</v>
      </c>
      <c r="G135" s="4">
        <f t="shared" si="28"/>
        <v>1.0639999997710001</v>
      </c>
      <c r="H135" s="1">
        <f t="shared" si="29"/>
        <v>1.0000000000000001E-9</v>
      </c>
      <c r="I135" s="3">
        <f t="shared" si="30"/>
        <v>285.22222222222223</v>
      </c>
      <c r="J135" s="2">
        <f t="shared" si="31"/>
        <v>1.9014814814814816</v>
      </c>
      <c r="K135" s="4">
        <v>0.56000000000000005</v>
      </c>
      <c r="L135" s="4">
        <f t="shared" si="22"/>
        <v>1.9070814814814816</v>
      </c>
      <c r="M135" s="1">
        <f t="shared" si="23"/>
        <v>0.01</v>
      </c>
      <c r="W135" s="3">
        <f t="shared" si="24"/>
        <v>13.099415207497675</v>
      </c>
      <c r="X135" s="3">
        <f t="shared" si="25"/>
        <v>2.8195488727872897</v>
      </c>
      <c r="Y135" s="3">
        <f t="shared" si="32"/>
        <v>0.35466666659033336</v>
      </c>
      <c r="Z135" s="3">
        <f t="shared" si="26"/>
        <v>4.6459259259259209</v>
      </c>
    </row>
    <row r="136" spans="4:26" x14ac:dyDescent="0.25">
      <c r="D136">
        <f t="shared" ca="1" si="27"/>
        <v>-0.32400000000000001</v>
      </c>
      <c r="E136" s="4">
        <v>1.0720000000000001</v>
      </c>
      <c r="F136" s="4">
        <v>7.8E-2</v>
      </c>
      <c r="G136" s="4">
        <f t="shared" si="28"/>
        <v>1.0720000000780001</v>
      </c>
      <c r="H136" s="1">
        <f t="shared" si="29"/>
        <v>1.0000000000000001E-9</v>
      </c>
      <c r="I136" s="3">
        <f t="shared" si="30"/>
        <v>285.11111111111109</v>
      </c>
      <c r="J136" s="2">
        <f t="shared" si="31"/>
        <v>1.9007407407407406</v>
      </c>
      <c r="K136" s="4">
        <v>-0.63600000000000001</v>
      </c>
      <c r="L136" s="4">
        <f t="shared" si="22"/>
        <v>1.8943807407407407</v>
      </c>
      <c r="M136" s="1">
        <f t="shared" si="23"/>
        <v>0.01</v>
      </c>
      <c r="W136" s="3">
        <f t="shared" si="24"/>
        <v>14.778814260947897</v>
      </c>
      <c r="X136" s="3">
        <f t="shared" si="25"/>
        <v>2.7985074624829442</v>
      </c>
      <c r="Y136" s="3">
        <f t="shared" si="32"/>
        <v>0.35733333335933337</v>
      </c>
      <c r="Z136" s="3">
        <f t="shared" si="26"/>
        <v>5.2809629629629642</v>
      </c>
    </row>
    <row r="137" spans="4:26" x14ac:dyDescent="0.25">
      <c r="D137">
        <f t="shared" ca="1" si="27"/>
        <v>0.71</v>
      </c>
      <c r="E137" s="4">
        <v>1.08</v>
      </c>
      <c r="F137" s="4">
        <v>6.7000000000000004E-2</v>
      </c>
      <c r="G137" s="4">
        <f t="shared" si="28"/>
        <v>1.080000000067</v>
      </c>
      <c r="H137" s="1">
        <f t="shared" si="29"/>
        <v>1.0000000000000001E-9</v>
      </c>
      <c r="I137" s="3">
        <f t="shared" si="30"/>
        <v>285</v>
      </c>
      <c r="J137" s="2">
        <f t="shared" si="31"/>
        <v>1.9</v>
      </c>
      <c r="K137" s="4">
        <v>5.8000000000000003E-2</v>
      </c>
      <c r="L137" s="4">
        <f t="shared" si="22"/>
        <v>1.9005799999999999</v>
      </c>
      <c r="M137" s="1">
        <f t="shared" si="23"/>
        <v>0.01</v>
      </c>
      <c r="W137" s="3">
        <f t="shared" si="24"/>
        <v>13.808333332476714</v>
      </c>
      <c r="X137" s="3">
        <f t="shared" si="25"/>
        <v>2.7777777776054524</v>
      </c>
      <c r="Y137" s="3">
        <f t="shared" si="32"/>
        <v>0.36000000002233334</v>
      </c>
      <c r="Z137" s="3">
        <f t="shared" si="26"/>
        <v>4.9710000000000036</v>
      </c>
    </row>
    <row r="138" spans="4:26" x14ac:dyDescent="0.25">
      <c r="D138">
        <f t="shared" ca="1" si="27"/>
        <v>0.52600000000000002</v>
      </c>
      <c r="E138" s="4">
        <v>1.0880000000000001</v>
      </c>
      <c r="F138" s="4">
        <v>-0.56499999999999995</v>
      </c>
      <c r="G138" s="4">
        <f t="shared" si="28"/>
        <v>1.087999999435</v>
      </c>
      <c r="H138" s="1">
        <f t="shared" si="29"/>
        <v>1.0000000000000001E-9</v>
      </c>
      <c r="I138" s="3">
        <f t="shared" si="30"/>
        <v>284.88888888888891</v>
      </c>
      <c r="J138" s="2">
        <f t="shared" si="31"/>
        <v>1.8992592592592594</v>
      </c>
      <c r="K138" s="4">
        <v>-0.621</v>
      </c>
      <c r="L138" s="4">
        <f t="shared" si="22"/>
        <v>1.8930492592592594</v>
      </c>
      <c r="M138" s="1">
        <f t="shared" si="23"/>
        <v>0.01</v>
      </c>
      <c r="W138" s="3">
        <f t="shared" si="24"/>
        <v>14.74504698478129</v>
      </c>
      <c r="X138" s="3">
        <f t="shared" si="25"/>
        <v>2.7573529426083678</v>
      </c>
      <c r="Y138" s="3">
        <f t="shared" si="32"/>
        <v>0.36266666647833334</v>
      </c>
      <c r="Z138" s="3">
        <f t="shared" si="26"/>
        <v>5.3475370370370312</v>
      </c>
    </row>
    <row r="139" spans="4:26" x14ac:dyDescent="0.25">
      <c r="D139">
        <f t="shared" ca="1" si="27"/>
        <v>0.53</v>
      </c>
      <c r="E139" s="4">
        <v>1.0960000000000001</v>
      </c>
      <c r="F139" s="4">
        <v>-0.55300000000000005</v>
      </c>
      <c r="G139" s="4">
        <f t="shared" si="28"/>
        <v>1.095999999447</v>
      </c>
      <c r="H139" s="1">
        <f t="shared" si="29"/>
        <v>1.0000000000000001E-9</v>
      </c>
      <c r="I139" s="3">
        <f t="shared" si="30"/>
        <v>284.77777777777777</v>
      </c>
      <c r="J139" s="2">
        <f t="shared" si="31"/>
        <v>1.8985185185185183</v>
      </c>
      <c r="K139" s="4">
        <v>1.7999999999999999E-2</v>
      </c>
      <c r="L139" s="4">
        <f t="shared" si="22"/>
        <v>1.8986985185185183</v>
      </c>
      <c r="M139" s="1">
        <f t="shared" si="23"/>
        <v>0.01</v>
      </c>
      <c r="W139" s="3">
        <f t="shared" si="24"/>
        <v>13.864253859387938</v>
      </c>
      <c r="X139" s="3">
        <f t="shared" si="25"/>
        <v>2.7372262787533632</v>
      </c>
      <c r="Y139" s="3">
        <f t="shared" si="32"/>
        <v>0.36533333314900002</v>
      </c>
      <c r="Z139" s="3">
        <f t="shared" si="26"/>
        <v>5.0650740740740829</v>
      </c>
    </row>
    <row r="140" spans="4:26" x14ac:dyDescent="0.25">
      <c r="D140">
        <f t="shared" ca="1" si="27"/>
        <v>-0.71299999999999997</v>
      </c>
      <c r="E140" s="4">
        <v>1.1040000000000001</v>
      </c>
      <c r="F140" s="4">
        <v>-0.78400000000000003</v>
      </c>
      <c r="G140" s="4">
        <f t="shared" si="28"/>
        <v>1.1039999992160001</v>
      </c>
      <c r="H140" s="1">
        <f t="shared" si="29"/>
        <v>1.0000000000000001E-9</v>
      </c>
      <c r="I140" s="3">
        <f t="shared" si="30"/>
        <v>284.66666666666669</v>
      </c>
      <c r="J140" s="2">
        <f t="shared" si="31"/>
        <v>1.8977777777777778</v>
      </c>
      <c r="K140" s="4">
        <v>-1.7000000000000001E-2</v>
      </c>
      <c r="L140" s="4">
        <f t="shared" si="22"/>
        <v>1.8976077777777778</v>
      </c>
      <c r="M140" s="1">
        <f t="shared" si="23"/>
        <v>0.01</v>
      </c>
      <c r="W140" s="3">
        <f t="shared" si="24"/>
        <v>13.911986724855371</v>
      </c>
      <c r="X140" s="3">
        <f t="shared" si="25"/>
        <v>2.7173913062775674</v>
      </c>
      <c r="Y140" s="3">
        <f t="shared" si="32"/>
        <v>0.36799999973866671</v>
      </c>
      <c r="Z140" s="3">
        <f t="shared" si="26"/>
        <v>5.1196111111111113</v>
      </c>
    </row>
    <row r="141" spans="4:26" x14ac:dyDescent="0.25">
      <c r="D141">
        <f t="shared" ca="1" si="27"/>
        <v>-0.314</v>
      </c>
      <c r="E141" s="4">
        <v>1.1120000000000001</v>
      </c>
      <c r="F141" s="4">
        <v>0.496</v>
      </c>
      <c r="G141" s="4">
        <f t="shared" si="28"/>
        <v>1.112000000496</v>
      </c>
      <c r="H141" s="1">
        <f t="shared" si="29"/>
        <v>1.0000000000000001E-9</v>
      </c>
      <c r="I141" s="3">
        <f t="shared" si="30"/>
        <v>284.55555555555554</v>
      </c>
      <c r="J141" s="2">
        <f t="shared" si="31"/>
        <v>1.8970370370370369</v>
      </c>
      <c r="K141" s="4">
        <v>-0.28999999999999998</v>
      </c>
      <c r="L141" s="4">
        <f t="shared" si="22"/>
        <v>1.894137037037037</v>
      </c>
      <c r="M141" s="1">
        <f t="shared" si="23"/>
        <v>0.01</v>
      </c>
      <c r="W141" s="3">
        <f t="shared" si="24"/>
        <v>14.280075932879083</v>
      </c>
      <c r="X141" s="3">
        <f t="shared" si="25"/>
        <v>2.6978417254153513</v>
      </c>
      <c r="Y141" s="3">
        <f t="shared" si="32"/>
        <v>0.370666666832</v>
      </c>
      <c r="Z141" s="3">
        <f t="shared" si="26"/>
        <v>5.2931481481481519</v>
      </c>
    </row>
    <row r="142" spans="4:26" x14ac:dyDescent="0.25">
      <c r="D142">
        <f t="shared" ca="1" si="27"/>
        <v>0.41</v>
      </c>
      <c r="E142" s="4">
        <v>1.1200000000000001</v>
      </c>
      <c r="F142" s="4">
        <v>0.40400000000000003</v>
      </c>
      <c r="G142" s="4">
        <f t="shared" si="28"/>
        <v>1.1200000004040001</v>
      </c>
      <c r="H142" s="1">
        <f t="shared" si="29"/>
        <v>1.0000000000000001E-9</v>
      </c>
      <c r="I142" s="3">
        <f t="shared" si="30"/>
        <v>284.44444444444446</v>
      </c>
      <c r="J142" s="2">
        <f t="shared" si="31"/>
        <v>1.8962962962962964</v>
      </c>
      <c r="K142" s="4">
        <v>0.32600000000000001</v>
      </c>
      <c r="L142" s="4">
        <f t="shared" si="22"/>
        <v>1.8995562962962964</v>
      </c>
      <c r="M142" s="1">
        <f t="shared" si="23"/>
        <v>0.01</v>
      </c>
      <c r="W142" s="3">
        <f t="shared" si="24"/>
        <v>13.4522817411793</v>
      </c>
      <c r="X142" s="3">
        <f t="shared" si="25"/>
        <v>2.6785714276052293</v>
      </c>
      <c r="Y142" s="3">
        <f t="shared" si="32"/>
        <v>0.37333333346800007</v>
      </c>
      <c r="Z142" s="3">
        <f t="shared" si="26"/>
        <v>5.0221851851851804</v>
      </c>
    </row>
    <row r="143" spans="4:26" x14ac:dyDescent="0.25">
      <c r="D143">
        <f t="shared" ca="1" si="27"/>
        <v>-0.79100000000000004</v>
      </c>
      <c r="E143" s="4">
        <v>1.1279999999999999</v>
      </c>
      <c r="F143" s="4">
        <v>0.23599999999999999</v>
      </c>
      <c r="G143" s="4">
        <f t="shared" si="28"/>
        <v>1.128000000236</v>
      </c>
      <c r="H143" s="1">
        <f t="shared" si="29"/>
        <v>1.0000000000000001E-9</v>
      </c>
      <c r="I143" s="3">
        <f t="shared" si="30"/>
        <v>284.33333333333331</v>
      </c>
      <c r="J143" s="2">
        <f t="shared" si="31"/>
        <v>1.8955555555555554</v>
      </c>
      <c r="K143" s="4">
        <v>-0.35</v>
      </c>
      <c r="L143" s="4">
        <f t="shared" si="22"/>
        <v>1.8920555555555554</v>
      </c>
      <c r="M143" s="1">
        <f t="shared" si="23"/>
        <v>0.01</v>
      </c>
      <c r="W143" s="3">
        <f t="shared" si="24"/>
        <v>14.354314417800596</v>
      </c>
      <c r="X143" s="3">
        <f t="shared" si="25"/>
        <v>2.6595744675286705</v>
      </c>
      <c r="Y143" s="3">
        <f t="shared" si="32"/>
        <v>0.37600000007866669</v>
      </c>
      <c r="Z143" s="3">
        <f t="shared" si="26"/>
        <v>5.3972222222222301</v>
      </c>
    </row>
    <row r="144" spans="4:26" x14ac:dyDescent="0.25">
      <c r="D144">
        <f t="shared" ca="1" si="27"/>
        <v>0.752</v>
      </c>
      <c r="E144" s="4">
        <v>1.1359999999999999</v>
      </c>
      <c r="F144" s="4">
        <v>0.223</v>
      </c>
      <c r="G144" s="4">
        <f t="shared" si="28"/>
        <v>1.136000000223</v>
      </c>
      <c r="H144" s="1">
        <f t="shared" si="29"/>
        <v>1.0000000000000001E-9</v>
      </c>
      <c r="I144" s="3">
        <f t="shared" si="30"/>
        <v>284.22222222222223</v>
      </c>
      <c r="J144" s="2">
        <f t="shared" si="31"/>
        <v>1.8948148148148147</v>
      </c>
      <c r="K144" s="4">
        <v>0.65</v>
      </c>
      <c r="L144" s="4">
        <f t="shared" si="22"/>
        <v>1.9013148148148147</v>
      </c>
      <c r="M144" s="1">
        <f t="shared" si="23"/>
        <v>0.01</v>
      </c>
      <c r="W144" s="3">
        <f t="shared" si="24"/>
        <v>13.030614238443638</v>
      </c>
      <c r="X144" s="3">
        <f t="shared" si="25"/>
        <v>2.6408450699041301</v>
      </c>
      <c r="Y144" s="3">
        <f t="shared" si="32"/>
        <v>0.37866666674099997</v>
      </c>
      <c r="Z144" s="3">
        <f t="shared" si="26"/>
        <v>4.9342592592592665</v>
      </c>
    </row>
    <row r="145" spans="4:26" x14ac:dyDescent="0.25">
      <c r="D145">
        <f t="shared" ca="1" si="27"/>
        <v>0.372</v>
      </c>
      <c r="E145" s="4">
        <v>1.1439999999999999</v>
      </c>
      <c r="F145" s="4">
        <v>0.442</v>
      </c>
      <c r="G145" s="4">
        <f t="shared" si="28"/>
        <v>1.1440000004419999</v>
      </c>
      <c r="H145" s="1">
        <f t="shared" si="29"/>
        <v>1.0000000000000001E-9</v>
      </c>
      <c r="I145" s="3">
        <f t="shared" si="30"/>
        <v>284.11111111111109</v>
      </c>
      <c r="J145" s="2">
        <f t="shared" si="31"/>
        <v>1.8940740740740738</v>
      </c>
      <c r="K145" s="4">
        <v>0.96599999999999997</v>
      </c>
      <c r="L145" s="4">
        <f t="shared" si="22"/>
        <v>1.9037340740740738</v>
      </c>
      <c r="M145" s="1">
        <f t="shared" si="23"/>
        <v>0.01</v>
      </c>
      <c r="W145" s="3">
        <f t="shared" si="24"/>
        <v>12.622280492403744</v>
      </c>
      <c r="X145" s="3">
        <f t="shared" si="25"/>
        <v>2.6223776213644312</v>
      </c>
      <c r="Y145" s="3">
        <f t="shared" si="32"/>
        <v>0.38133333348066661</v>
      </c>
      <c r="Z145" s="3">
        <f t="shared" si="26"/>
        <v>4.8132962962963104</v>
      </c>
    </row>
    <row r="146" spans="4:26" x14ac:dyDescent="0.25">
      <c r="D146">
        <f t="shared" ca="1" si="27"/>
        <v>0.49</v>
      </c>
      <c r="E146" s="4">
        <v>1.1519999999999999</v>
      </c>
      <c r="F146" s="4">
        <v>5.7000000000000002E-2</v>
      </c>
      <c r="G146" s="4">
        <f t="shared" si="28"/>
        <v>1.1520000000569999</v>
      </c>
      <c r="H146" s="1">
        <f t="shared" si="29"/>
        <v>1.0000000000000001E-9</v>
      </c>
      <c r="I146" s="3">
        <f t="shared" si="30"/>
        <v>284</v>
      </c>
      <c r="J146" s="2">
        <f t="shared" si="31"/>
        <v>1.8933333333333333</v>
      </c>
      <c r="K146" s="4">
        <v>-0.317</v>
      </c>
      <c r="L146" s="4">
        <f t="shared" si="22"/>
        <v>1.8901633333333334</v>
      </c>
      <c r="M146" s="1">
        <f t="shared" si="23"/>
        <v>0.01</v>
      </c>
      <c r="W146" s="3">
        <f t="shared" si="24"/>
        <v>14.301649304847912</v>
      </c>
      <c r="X146" s="3">
        <f t="shared" si="25"/>
        <v>2.6041666665378149</v>
      </c>
      <c r="Y146" s="3">
        <f t="shared" si="32"/>
        <v>0.38400000001899998</v>
      </c>
      <c r="Z146" s="3">
        <f t="shared" si="26"/>
        <v>5.4918333333333287</v>
      </c>
    </row>
    <row r="147" spans="4:26" x14ac:dyDescent="0.25">
      <c r="D147">
        <f t="shared" ca="1" si="27"/>
        <v>0.41299999999999998</v>
      </c>
      <c r="E147" s="4">
        <v>1.1599999999999999</v>
      </c>
      <c r="F147" s="4">
        <v>-9.9000000000000005E-2</v>
      </c>
      <c r="G147" s="4">
        <f t="shared" si="28"/>
        <v>1.159999999901</v>
      </c>
      <c r="H147" s="1">
        <f t="shared" si="29"/>
        <v>1.0000000000000001E-9</v>
      </c>
      <c r="I147" s="3">
        <f t="shared" si="30"/>
        <v>283.88888888888891</v>
      </c>
      <c r="J147" s="2">
        <f t="shared" si="31"/>
        <v>1.8925925925925928</v>
      </c>
      <c r="K147" s="4">
        <v>-0.316</v>
      </c>
      <c r="L147" s="4">
        <f t="shared" si="22"/>
        <v>1.8894325925925928</v>
      </c>
      <c r="M147" s="1">
        <f t="shared" si="23"/>
        <v>0.01</v>
      </c>
      <c r="W147" s="3">
        <f t="shared" si="24"/>
        <v>14.297509579764256</v>
      </c>
      <c r="X147" s="3">
        <f t="shared" si="25"/>
        <v>2.5862068967724436</v>
      </c>
      <c r="Y147" s="3">
        <f t="shared" si="32"/>
        <v>0.38666666663366667</v>
      </c>
      <c r="Z147" s="3">
        <f t="shared" si="26"/>
        <v>5.5283703703703608</v>
      </c>
    </row>
    <row r="148" spans="4:26" x14ac:dyDescent="0.25">
      <c r="D148">
        <f t="shared" ca="1" si="27"/>
        <v>0.35399999999999998</v>
      </c>
      <c r="E148" s="4">
        <v>1.1679999999999999</v>
      </c>
      <c r="F148" s="4">
        <v>-0.11799999999999999</v>
      </c>
      <c r="G148" s="4">
        <f t="shared" si="28"/>
        <v>1.1679999998819999</v>
      </c>
      <c r="H148" s="1">
        <f t="shared" si="29"/>
        <v>1.0000000000000001E-9</v>
      </c>
      <c r="I148" s="3">
        <f t="shared" si="30"/>
        <v>283.77777777777777</v>
      </c>
      <c r="J148" s="2">
        <f t="shared" si="31"/>
        <v>1.8918518518518519</v>
      </c>
      <c r="K148" s="4">
        <v>3.1E-2</v>
      </c>
      <c r="L148" s="4">
        <f t="shared" si="22"/>
        <v>1.8921618518518519</v>
      </c>
      <c r="M148" s="1">
        <f t="shared" si="23"/>
        <v>0.01</v>
      </c>
      <c r="W148" s="3">
        <f t="shared" si="24"/>
        <v>13.849077246452403</v>
      </c>
      <c r="X148" s="3">
        <f t="shared" si="25"/>
        <v>2.5684931509444198</v>
      </c>
      <c r="Y148" s="3">
        <f t="shared" si="32"/>
        <v>0.38933333329399999</v>
      </c>
      <c r="Z148" s="3">
        <f t="shared" si="26"/>
        <v>5.3919074074074054</v>
      </c>
    </row>
    <row r="149" spans="4:26" x14ac:dyDescent="0.25">
      <c r="D149">
        <f t="shared" ca="1" si="27"/>
        <v>0.378</v>
      </c>
      <c r="E149" s="4">
        <v>1.1759999999999999</v>
      </c>
      <c r="F149" s="4">
        <v>0.91100000000000003</v>
      </c>
      <c r="G149" s="4">
        <f t="shared" si="28"/>
        <v>1.1760000009109999</v>
      </c>
      <c r="H149" s="1">
        <f t="shared" si="29"/>
        <v>1.0000000000000001E-9</v>
      </c>
      <c r="I149" s="3">
        <f t="shared" si="30"/>
        <v>283.66666666666669</v>
      </c>
      <c r="J149" s="2">
        <f t="shared" si="31"/>
        <v>1.8911111111111112</v>
      </c>
      <c r="K149" s="4">
        <v>-0.82099999999999995</v>
      </c>
      <c r="L149" s="4">
        <f t="shared" si="22"/>
        <v>1.8829011111111111</v>
      </c>
      <c r="M149" s="1">
        <f t="shared" si="23"/>
        <v>0.01</v>
      </c>
      <c r="W149" s="3">
        <f t="shared" si="24"/>
        <v>14.936082754869524</v>
      </c>
      <c r="X149" s="3">
        <f t="shared" si="25"/>
        <v>2.5510204061870922</v>
      </c>
      <c r="Y149" s="3">
        <f t="shared" si="32"/>
        <v>0.39200000030366666</v>
      </c>
      <c r="Z149" s="3">
        <f t="shared" si="26"/>
        <v>5.8549444444444436</v>
      </c>
    </row>
    <row r="150" spans="4:26" x14ac:dyDescent="0.25">
      <c r="D150">
        <f t="shared" ca="1" si="27"/>
        <v>0.13800000000000001</v>
      </c>
      <c r="E150" s="4">
        <v>1.1839999999999999</v>
      </c>
      <c r="F150" s="4">
        <v>0.52800000000000002</v>
      </c>
      <c r="G150" s="4">
        <f t="shared" si="28"/>
        <v>1.184000000528</v>
      </c>
      <c r="H150" s="1">
        <f t="shared" si="29"/>
        <v>1.0000000000000001E-9</v>
      </c>
      <c r="I150" s="3">
        <f t="shared" si="30"/>
        <v>283.55555555555554</v>
      </c>
      <c r="J150" s="2">
        <f t="shared" si="31"/>
        <v>1.8903703703703703</v>
      </c>
      <c r="K150" s="4">
        <v>0.35599999999999998</v>
      </c>
      <c r="L150" s="4">
        <f t="shared" si="22"/>
        <v>1.8939303703703703</v>
      </c>
      <c r="M150" s="1">
        <f t="shared" si="23"/>
        <v>0.01</v>
      </c>
      <c r="W150" s="3">
        <f t="shared" si="24"/>
        <v>13.437875369382821</v>
      </c>
      <c r="X150" s="3">
        <f t="shared" si="25"/>
        <v>2.533783782653853</v>
      </c>
      <c r="Y150" s="3">
        <f t="shared" si="32"/>
        <v>0.39466666684266671</v>
      </c>
      <c r="Z150" s="3">
        <f t="shared" si="26"/>
        <v>5.3034814814814863</v>
      </c>
    </row>
    <row r="151" spans="4:26" x14ac:dyDescent="0.25">
      <c r="D151">
        <f t="shared" ca="1" si="27"/>
        <v>0.90800000000000003</v>
      </c>
      <c r="E151" s="4">
        <v>1.1919999999999999</v>
      </c>
      <c r="F151" s="4">
        <v>-0.111</v>
      </c>
      <c r="G151" s="4">
        <f t="shared" si="28"/>
        <v>1.1919999998889999</v>
      </c>
      <c r="H151" s="1">
        <f t="shared" si="29"/>
        <v>1.0000000000000001E-9</v>
      </c>
      <c r="I151" s="3">
        <f t="shared" si="30"/>
        <v>283.44444444444446</v>
      </c>
      <c r="J151" s="2">
        <f t="shared" si="31"/>
        <v>1.8896296296296298</v>
      </c>
      <c r="K151" s="4">
        <v>0.86499999999999999</v>
      </c>
      <c r="L151" s="4">
        <f t="shared" si="22"/>
        <v>1.8982796296296298</v>
      </c>
      <c r="M151" s="1">
        <f t="shared" si="23"/>
        <v>0.01</v>
      </c>
      <c r="W151" s="3">
        <f t="shared" si="24"/>
        <v>12.800382178671454</v>
      </c>
      <c r="X151" s="3">
        <f t="shared" si="25"/>
        <v>2.5167785237242977</v>
      </c>
      <c r="Y151" s="3">
        <f t="shared" si="32"/>
        <v>0.3973333332963333</v>
      </c>
      <c r="Z151" s="3">
        <f t="shared" si="26"/>
        <v>5.0860185185185092</v>
      </c>
    </row>
    <row r="152" spans="4:26" x14ac:dyDescent="0.25">
      <c r="D152">
        <f t="shared" ca="1" si="27"/>
        <v>0.55100000000000005</v>
      </c>
      <c r="E152" s="4">
        <v>1.2</v>
      </c>
      <c r="F152" s="4">
        <v>0.58199999999999996</v>
      </c>
      <c r="G152" s="4">
        <f t="shared" si="28"/>
        <v>1.200000000582</v>
      </c>
      <c r="H152" s="1">
        <f t="shared" si="29"/>
        <v>1.0000000000000001E-9</v>
      </c>
      <c r="I152" s="3">
        <f t="shared" si="30"/>
        <v>283.33333333333331</v>
      </c>
      <c r="J152" s="2">
        <f t="shared" si="31"/>
        <v>1.8888888888888888</v>
      </c>
      <c r="K152" s="4">
        <v>-0.874</v>
      </c>
      <c r="L152" s="4">
        <f t="shared" si="22"/>
        <v>1.8801488888888889</v>
      </c>
      <c r="M152" s="1">
        <f t="shared" si="23"/>
        <v>0.01</v>
      </c>
      <c r="W152" s="3">
        <f t="shared" si="24"/>
        <v>14.981388881622919</v>
      </c>
      <c r="X152" s="3">
        <f t="shared" si="25"/>
        <v>2.4999999987875001</v>
      </c>
      <c r="Y152" s="3">
        <f t="shared" si="32"/>
        <v>0.400000000194</v>
      </c>
      <c r="Z152" s="3">
        <f t="shared" si="26"/>
        <v>5.9925555555555565</v>
      </c>
    </row>
    <row r="153" spans="4:26" x14ac:dyDescent="0.25">
      <c r="D153">
        <f t="shared" ca="1" si="27"/>
        <v>-0.44900000000000001</v>
      </c>
      <c r="E153" s="4">
        <v>1.208</v>
      </c>
      <c r="F153" s="4">
        <v>1.9E-2</v>
      </c>
      <c r="G153" s="4">
        <f t="shared" si="28"/>
        <v>1.2080000000189999</v>
      </c>
      <c r="H153" s="1">
        <f t="shared" si="29"/>
        <v>1.0000000000000001E-9</v>
      </c>
      <c r="I153" s="3">
        <f t="shared" si="30"/>
        <v>283.22222222222223</v>
      </c>
      <c r="J153" s="2">
        <f t="shared" si="31"/>
        <v>1.8881481481481481</v>
      </c>
      <c r="K153" s="4">
        <v>-0.38400000000000001</v>
      </c>
      <c r="L153" s="4">
        <f t="shared" si="22"/>
        <v>1.8843081481481481</v>
      </c>
      <c r="M153" s="1">
        <f t="shared" si="23"/>
        <v>0.01</v>
      </c>
      <c r="W153" s="3">
        <f t="shared" si="24"/>
        <v>14.36571008071593</v>
      </c>
      <c r="X153" s="3">
        <f t="shared" si="25"/>
        <v>2.4834437085702108</v>
      </c>
      <c r="Y153" s="3">
        <f t="shared" si="32"/>
        <v>0.402666666673</v>
      </c>
      <c r="Z153" s="3">
        <f t="shared" si="26"/>
        <v>5.7845925925925972</v>
      </c>
    </row>
    <row r="154" spans="4:26" x14ac:dyDescent="0.25">
      <c r="D154">
        <f t="shared" ca="1" si="27"/>
        <v>0.69599999999999995</v>
      </c>
      <c r="E154" s="4">
        <v>1.216</v>
      </c>
      <c r="F154" s="4">
        <v>-0.42199999999999999</v>
      </c>
      <c r="G154" s="4">
        <f t="shared" si="28"/>
        <v>1.215999999578</v>
      </c>
      <c r="H154" s="1">
        <f t="shared" si="29"/>
        <v>1.0000000000000001E-9</v>
      </c>
      <c r="I154" s="3">
        <f t="shared" si="30"/>
        <v>283.11111111111109</v>
      </c>
      <c r="J154" s="2">
        <f t="shared" si="31"/>
        <v>1.8874074074074072</v>
      </c>
      <c r="K154" s="4">
        <v>0.622</v>
      </c>
      <c r="L154" s="4">
        <f t="shared" si="22"/>
        <v>1.8936274074074071</v>
      </c>
      <c r="M154" s="1">
        <f t="shared" si="23"/>
        <v>0.01</v>
      </c>
      <c r="W154" s="3">
        <f t="shared" si="24"/>
        <v>13.121619156600541</v>
      </c>
      <c r="X154" s="3">
        <f t="shared" si="25"/>
        <v>2.4671052640140778</v>
      </c>
      <c r="Y154" s="3">
        <f t="shared" si="32"/>
        <v>0.40533333319266662</v>
      </c>
      <c r="Z154" s="3">
        <f t="shared" si="26"/>
        <v>5.3186296296296449</v>
      </c>
    </row>
    <row r="155" spans="4:26" x14ac:dyDescent="0.25">
      <c r="D155">
        <f t="shared" ca="1" si="27"/>
        <v>-1.4E-2</v>
      </c>
      <c r="E155" s="4">
        <v>1.224</v>
      </c>
      <c r="F155" s="4">
        <v>0.92400000000000004</v>
      </c>
      <c r="G155" s="4">
        <f t="shared" si="28"/>
        <v>1.224000000924</v>
      </c>
      <c r="H155" s="1">
        <f t="shared" si="29"/>
        <v>1.0000000000000001E-9</v>
      </c>
      <c r="I155" s="3">
        <f t="shared" si="30"/>
        <v>283</v>
      </c>
      <c r="J155" s="2">
        <f t="shared" si="31"/>
        <v>1.8866666666666667</v>
      </c>
      <c r="K155" s="4">
        <v>-8.6999999999999994E-2</v>
      </c>
      <c r="L155" s="4">
        <f t="shared" si="22"/>
        <v>1.8857966666666668</v>
      </c>
      <c r="M155" s="1">
        <f t="shared" si="23"/>
        <v>0.01</v>
      </c>
      <c r="W155" s="3">
        <f t="shared" si="24"/>
        <v>13.995506525382464</v>
      </c>
      <c r="X155" s="3">
        <f t="shared" si="25"/>
        <v>2.4509803903066127</v>
      </c>
      <c r="Y155" s="3">
        <f t="shared" si="32"/>
        <v>0.40800000030800004</v>
      </c>
      <c r="Z155" s="3">
        <f t="shared" si="26"/>
        <v>5.7101666666666615</v>
      </c>
    </row>
    <row r="156" spans="4:26" x14ac:dyDescent="0.25">
      <c r="D156">
        <f t="shared" ca="1" si="27"/>
        <v>9.5000000000000001E-2</v>
      </c>
      <c r="E156" s="4">
        <v>1.232</v>
      </c>
      <c r="F156" s="4">
        <v>-0.63700000000000001</v>
      </c>
      <c r="G156" s="4">
        <f t="shared" si="28"/>
        <v>1.231999999363</v>
      </c>
      <c r="H156" s="1">
        <f t="shared" si="29"/>
        <v>1.0000000000000001E-9</v>
      </c>
      <c r="I156" s="3">
        <f t="shared" si="30"/>
        <v>282.88888888888891</v>
      </c>
      <c r="J156" s="2">
        <f t="shared" si="31"/>
        <v>1.8859259259259262</v>
      </c>
      <c r="K156" s="4">
        <v>0.37</v>
      </c>
      <c r="L156" s="4">
        <f t="shared" si="22"/>
        <v>1.8896259259259263</v>
      </c>
      <c r="M156" s="1">
        <f t="shared" si="23"/>
        <v>0.01</v>
      </c>
      <c r="W156" s="3">
        <f t="shared" si="24"/>
        <v>13.4384018828501</v>
      </c>
      <c r="X156" s="3">
        <f t="shared" si="25"/>
        <v>2.4350649363239745</v>
      </c>
      <c r="Y156" s="3">
        <f t="shared" si="32"/>
        <v>0.41066666645433331</v>
      </c>
      <c r="Z156" s="3">
        <f t="shared" si="26"/>
        <v>5.5187037037036868</v>
      </c>
    </row>
    <row r="157" spans="4:26" x14ac:dyDescent="0.25">
      <c r="D157">
        <f t="shared" ca="1" si="27"/>
        <v>-0.61899999999999999</v>
      </c>
      <c r="E157" s="4">
        <v>1.24</v>
      </c>
      <c r="F157" s="4">
        <v>-0.85299999999999998</v>
      </c>
      <c r="G157" s="4">
        <f t="shared" si="28"/>
        <v>1.2399999991470001</v>
      </c>
      <c r="H157" s="1">
        <f t="shared" si="29"/>
        <v>1.0000000000000001E-9</v>
      </c>
      <c r="I157" s="3">
        <f t="shared" si="30"/>
        <v>282.77777777777777</v>
      </c>
      <c r="J157" s="2">
        <f t="shared" si="31"/>
        <v>1.8851851851851853</v>
      </c>
      <c r="K157" s="4">
        <v>-0.97599999999999998</v>
      </c>
      <c r="L157" s="4">
        <f t="shared" si="22"/>
        <v>1.8754251851851853</v>
      </c>
      <c r="M157" s="1">
        <f t="shared" si="23"/>
        <v>0.01</v>
      </c>
      <c r="W157" s="3">
        <f t="shared" si="24"/>
        <v>15.069534060545578</v>
      </c>
      <c r="X157" s="3">
        <f t="shared" si="25"/>
        <v>2.4193548403739591</v>
      </c>
      <c r="Y157" s="3">
        <f t="shared" si="32"/>
        <v>0.41333333304900005</v>
      </c>
      <c r="Z157" s="3">
        <f t="shared" si="26"/>
        <v>6.2287407407407356</v>
      </c>
    </row>
    <row r="158" spans="4:26" x14ac:dyDescent="0.25">
      <c r="D158">
        <f t="shared" ca="1" si="27"/>
        <v>0.34</v>
      </c>
      <c r="E158" s="4">
        <v>1.248</v>
      </c>
      <c r="F158" s="4">
        <v>-0.436</v>
      </c>
      <c r="G158" s="4">
        <f t="shared" si="28"/>
        <v>1.2479999995640001</v>
      </c>
      <c r="H158" s="1">
        <f t="shared" si="29"/>
        <v>1.0000000000000001E-9</v>
      </c>
      <c r="I158" s="3">
        <f t="shared" si="30"/>
        <v>282.66666666666669</v>
      </c>
      <c r="J158" s="2">
        <f t="shared" si="31"/>
        <v>1.8844444444444446</v>
      </c>
      <c r="K158" s="4">
        <v>-0.68700000000000006</v>
      </c>
      <c r="L158" s="4">
        <f t="shared" si="22"/>
        <v>1.8775744444444447</v>
      </c>
      <c r="M158" s="1">
        <f t="shared" si="23"/>
        <v>0.01</v>
      </c>
      <c r="W158" s="3">
        <f t="shared" si="24"/>
        <v>14.714610047875697</v>
      </c>
      <c r="X158" s="3">
        <f t="shared" si="25"/>
        <v>2.4038461546859589</v>
      </c>
      <c r="Y158" s="3">
        <f t="shared" si="32"/>
        <v>0.41599999985466668</v>
      </c>
      <c r="Z158" s="3">
        <f t="shared" si="26"/>
        <v>6.1212777777777667</v>
      </c>
    </row>
    <row r="159" spans="4:26" x14ac:dyDescent="0.25">
      <c r="D159">
        <f t="shared" ca="1" si="27"/>
        <v>0.76600000000000001</v>
      </c>
      <c r="E159" s="4">
        <v>1.256</v>
      </c>
      <c r="F159" s="4">
        <v>0.436</v>
      </c>
      <c r="G159" s="4">
        <f t="shared" si="28"/>
        <v>1.2560000004359999</v>
      </c>
      <c r="H159" s="1">
        <f t="shared" si="29"/>
        <v>1.0000000000000001E-9</v>
      </c>
      <c r="I159" s="3">
        <f t="shared" si="30"/>
        <v>282.55555555555554</v>
      </c>
      <c r="J159" s="2">
        <f t="shared" si="31"/>
        <v>1.8837037037037037</v>
      </c>
      <c r="K159" s="4">
        <v>0.76100000000000001</v>
      </c>
      <c r="L159" s="4">
        <f t="shared" si="22"/>
        <v>1.8913137037037036</v>
      </c>
      <c r="M159" s="1">
        <f t="shared" si="23"/>
        <v>0.01</v>
      </c>
      <c r="W159" s="3">
        <f t="shared" si="24"/>
        <v>12.98005130476526</v>
      </c>
      <c r="X159" s="3">
        <f t="shared" si="25"/>
        <v>2.3885350310179927</v>
      </c>
      <c r="Y159" s="3">
        <f t="shared" si="32"/>
        <v>0.41866666681199999</v>
      </c>
      <c r="Z159" s="3">
        <f t="shared" si="26"/>
        <v>5.4343148148148224</v>
      </c>
    </row>
    <row r="160" spans="4:26" x14ac:dyDescent="0.25">
      <c r="D160">
        <f t="shared" ca="1" si="27"/>
        <v>-0.88900000000000001</v>
      </c>
      <c r="E160" s="4">
        <v>1.264</v>
      </c>
      <c r="F160" s="4">
        <v>7.9000000000000001E-2</v>
      </c>
      <c r="G160" s="4">
        <f t="shared" si="28"/>
        <v>1.2640000000789999</v>
      </c>
      <c r="H160" s="1">
        <f t="shared" si="29"/>
        <v>1.0000000000000001E-9</v>
      </c>
      <c r="I160" s="3">
        <f t="shared" si="30"/>
        <v>282.44444444444446</v>
      </c>
      <c r="J160" s="2">
        <f t="shared" si="31"/>
        <v>1.8829629629629632</v>
      </c>
      <c r="K160" s="4">
        <v>0.35599999999999998</v>
      </c>
      <c r="L160" s="4">
        <f t="shared" si="22"/>
        <v>1.8865229629629632</v>
      </c>
      <c r="M160" s="1">
        <f t="shared" si="23"/>
        <v>0.01</v>
      </c>
      <c r="W160" s="3">
        <f t="shared" si="24"/>
        <v>13.466420533616832</v>
      </c>
      <c r="X160" s="3">
        <f t="shared" si="25"/>
        <v>2.3734177213706489</v>
      </c>
      <c r="Y160" s="3">
        <f t="shared" si="32"/>
        <v>0.42133333335966666</v>
      </c>
      <c r="Z160" s="3">
        <f t="shared" si="26"/>
        <v>5.6738518518518406</v>
      </c>
    </row>
    <row r="161" spans="4:26" x14ac:dyDescent="0.25">
      <c r="D161">
        <f t="shared" ca="1" si="27"/>
        <v>9.0999999999999998E-2</v>
      </c>
      <c r="E161" s="4">
        <v>1.272</v>
      </c>
      <c r="F161" s="4">
        <v>-0.107</v>
      </c>
      <c r="G161" s="4">
        <f t="shared" si="28"/>
        <v>1.2719999998930001</v>
      </c>
      <c r="H161" s="1">
        <f t="shared" si="29"/>
        <v>1.0000000000000001E-9</v>
      </c>
      <c r="I161" s="3">
        <f t="shared" si="30"/>
        <v>282.33333333333331</v>
      </c>
      <c r="J161" s="2">
        <f t="shared" si="31"/>
        <v>1.8822222222222222</v>
      </c>
      <c r="K161" s="4">
        <v>-0.90400000000000003</v>
      </c>
      <c r="L161" s="4">
        <f t="shared" si="22"/>
        <v>1.8731822222222223</v>
      </c>
      <c r="M161" s="1">
        <f t="shared" si="23"/>
        <v>0.01</v>
      </c>
      <c r="W161" s="3">
        <f t="shared" si="24"/>
        <v>14.954926625995936</v>
      </c>
      <c r="X161" s="3">
        <f t="shared" si="25"/>
        <v>2.3584905662361306</v>
      </c>
      <c r="Y161" s="3">
        <f t="shared" si="32"/>
        <v>0.42399999996433341</v>
      </c>
      <c r="Z161" s="3">
        <f t="shared" si="26"/>
        <v>6.3408888888888857</v>
      </c>
    </row>
    <row r="162" spans="4:26" x14ac:dyDescent="0.25">
      <c r="D162">
        <f t="shared" ca="1" si="27"/>
        <v>0.97899999999999998</v>
      </c>
      <c r="E162" s="4">
        <v>1.28</v>
      </c>
      <c r="F162" s="4">
        <v>-1.4999999999999999E-2</v>
      </c>
      <c r="G162" s="4">
        <f t="shared" si="28"/>
        <v>1.279999999985</v>
      </c>
      <c r="H162" s="1">
        <f t="shared" si="29"/>
        <v>1.0000000000000001E-9</v>
      </c>
      <c r="I162" s="3">
        <f t="shared" si="30"/>
        <v>282.22222222222223</v>
      </c>
      <c r="J162" s="2">
        <f t="shared" si="31"/>
        <v>1.8814814814814815</v>
      </c>
      <c r="K162" s="4">
        <v>0.93600000000000005</v>
      </c>
      <c r="L162" s="4">
        <f t="shared" si="22"/>
        <v>1.8908414814814816</v>
      </c>
      <c r="M162" s="1">
        <f t="shared" si="23"/>
        <v>0.01</v>
      </c>
      <c r="W162" s="3">
        <f t="shared" si="24"/>
        <v>12.792013889038785</v>
      </c>
      <c r="X162" s="3">
        <f t="shared" si="25"/>
        <v>2.3437500000274656</v>
      </c>
      <c r="Y162" s="3">
        <f t="shared" si="32"/>
        <v>0.42666666666166669</v>
      </c>
      <c r="Z162" s="3">
        <f t="shared" si="26"/>
        <v>5.4579259259259221</v>
      </c>
    </row>
    <row r="163" spans="4:26" x14ac:dyDescent="0.25">
      <c r="D163">
        <f t="shared" ca="1" si="27"/>
        <v>-0.39900000000000002</v>
      </c>
      <c r="E163" s="4">
        <v>1.288</v>
      </c>
      <c r="F163" s="4">
        <v>0.9</v>
      </c>
      <c r="G163" s="4">
        <f t="shared" si="28"/>
        <v>1.2880000009000001</v>
      </c>
      <c r="H163" s="1">
        <f t="shared" si="29"/>
        <v>1.0000000000000001E-9</v>
      </c>
      <c r="I163" s="3">
        <f t="shared" si="30"/>
        <v>282.11111111111109</v>
      </c>
      <c r="J163" s="2">
        <f t="shared" si="31"/>
        <v>1.8807407407407406</v>
      </c>
      <c r="K163" s="4">
        <v>-0.78100000000000003</v>
      </c>
      <c r="L163" s="4">
        <f t="shared" si="22"/>
        <v>1.8729307407407405</v>
      </c>
      <c r="M163" s="1">
        <f t="shared" si="23"/>
        <v>0.01</v>
      </c>
      <c r="W163" s="3">
        <f t="shared" si="24"/>
        <v>14.798438567989384</v>
      </c>
      <c r="X163" s="3">
        <f t="shared" si="25"/>
        <v>2.3291925449563093</v>
      </c>
      <c r="Y163" s="3">
        <f t="shared" si="32"/>
        <v>0.42933333363333337</v>
      </c>
      <c r="Z163" s="3">
        <f t="shared" si="26"/>
        <v>6.3534629629629746</v>
      </c>
    </row>
    <row r="164" spans="4:26" x14ac:dyDescent="0.25">
      <c r="D164">
        <f t="shared" ca="1" si="27"/>
        <v>0.28000000000000003</v>
      </c>
      <c r="E164" s="4">
        <v>1.296</v>
      </c>
      <c r="F164" s="4">
        <v>-0.96899999999999997</v>
      </c>
      <c r="G164" s="4">
        <f t="shared" si="28"/>
        <v>1.295999999031</v>
      </c>
      <c r="H164" s="1">
        <f t="shared" si="29"/>
        <v>1.0000000000000001E-9</v>
      </c>
      <c r="I164" s="3">
        <f t="shared" si="30"/>
        <v>282</v>
      </c>
      <c r="J164" s="2">
        <f t="shared" si="31"/>
        <v>1.88</v>
      </c>
      <c r="K164" s="4">
        <v>0.14199999999999999</v>
      </c>
      <c r="L164" s="4">
        <f t="shared" si="22"/>
        <v>1.8814199999999999</v>
      </c>
      <c r="M164" s="1">
        <f t="shared" si="23"/>
        <v>0.01</v>
      </c>
      <c r="W164" s="3">
        <f t="shared" si="24"/>
        <v>13.724537047298686</v>
      </c>
      <c r="X164" s="3">
        <f t="shared" si="25"/>
        <v>2.3148148165455673</v>
      </c>
      <c r="Y164" s="3">
        <f t="shared" si="32"/>
        <v>0.43199999967700004</v>
      </c>
      <c r="Z164" s="3">
        <f t="shared" si="26"/>
        <v>5.9290000000000074</v>
      </c>
    </row>
    <row r="165" spans="4:26" x14ac:dyDescent="0.25">
      <c r="D165">
        <f t="shared" ca="1" si="27"/>
        <v>-0.55200000000000005</v>
      </c>
      <c r="E165" s="4">
        <v>1.304</v>
      </c>
      <c r="F165" s="4">
        <v>0.99399999999999999</v>
      </c>
      <c r="G165" s="4">
        <f t="shared" si="28"/>
        <v>1.304000000994</v>
      </c>
      <c r="H165" s="1">
        <f t="shared" si="29"/>
        <v>1.0000000000000001E-9</v>
      </c>
      <c r="I165" s="3">
        <f t="shared" si="30"/>
        <v>281.88888888888891</v>
      </c>
      <c r="J165" s="2">
        <f t="shared" si="31"/>
        <v>1.8792592592592594</v>
      </c>
      <c r="K165" s="4">
        <v>-0.91100000000000003</v>
      </c>
      <c r="L165" s="4">
        <f t="shared" si="22"/>
        <v>1.8701492592592595</v>
      </c>
      <c r="M165" s="1">
        <f t="shared" si="23"/>
        <v>0.01</v>
      </c>
      <c r="W165" s="3">
        <f t="shared" si="24"/>
        <v>14.936818325355738</v>
      </c>
      <c r="X165" s="3">
        <f t="shared" si="25"/>
        <v>2.3006134951788266</v>
      </c>
      <c r="Y165" s="3">
        <f t="shared" si="32"/>
        <v>0.43466666699800005</v>
      </c>
      <c r="Z165" s="3">
        <f t="shared" si="26"/>
        <v>6.4925370370370272</v>
      </c>
    </row>
    <row r="166" spans="4:26" x14ac:dyDescent="0.25">
      <c r="D166">
        <f t="shared" ca="1" si="27"/>
        <v>0.59899999999999998</v>
      </c>
      <c r="E166" s="4">
        <v>1.3120000000000001</v>
      </c>
      <c r="F166" s="4">
        <v>0.71199999999999997</v>
      </c>
      <c r="G166" s="4">
        <f t="shared" si="28"/>
        <v>1.3120000007120001</v>
      </c>
      <c r="H166" s="1">
        <f t="shared" si="29"/>
        <v>1.0000000000000001E-9</v>
      </c>
      <c r="I166" s="3">
        <f t="shared" si="30"/>
        <v>281.77777777777777</v>
      </c>
      <c r="J166" s="2">
        <f t="shared" si="31"/>
        <v>1.8785185185185185</v>
      </c>
      <c r="K166" s="4">
        <v>-0.995</v>
      </c>
      <c r="L166" s="4">
        <f t="shared" si="22"/>
        <v>1.8685685185185186</v>
      </c>
      <c r="M166" s="1">
        <f t="shared" si="23"/>
        <v>0.01</v>
      </c>
      <c r="W166" s="3">
        <f t="shared" si="24"/>
        <v>15.026465100246471</v>
      </c>
      <c r="X166" s="3">
        <f t="shared" si="25"/>
        <v>2.2865853646127676</v>
      </c>
      <c r="Y166" s="3">
        <f t="shared" si="32"/>
        <v>0.43733333357066667</v>
      </c>
      <c r="Z166" s="3">
        <f t="shared" si="26"/>
        <v>6.5715740740740713</v>
      </c>
    </row>
    <row r="167" spans="4:26" x14ac:dyDescent="0.25">
      <c r="D167">
        <f t="shared" ca="1" si="27"/>
        <v>-0.82399999999999995</v>
      </c>
      <c r="E167" s="4">
        <v>1.32</v>
      </c>
      <c r="F167" s="4">
        <v>-0.75700000000000001</v>
      </c>
      <c r="G167" s="4">
        <f t="shared" si="28"/>
        <v>1.319999999243</v>
      </c>
      <c r="H167" s="1">
        <f t="shared" si="29"/>
        <v>1.0000000000000001E-9</v>
      </c>
      <c r="I167" s="3">
        <f t="shared" si="30"/>
        <v>281.66666666666669</v>
      </c>
      <c r="J167" s="2">
        <f t="shared" si="31"/>
        <v>1.8777777777777778</v>
      </c>
      <c r="K167" s="4">
        <v>-0.60699999999999998</v>
      </c>
      <c r="L167" s="4">
        <f t="shared" si="22"/>
        <v>1.8717077777777777</v>
      </c>
      <c r="M167" s="1">
        <f t="shared" si="23"/>
        <v>0.01</v>
      </c>
      <c r="W167" s="3">
        <f t="shared" si="24"/>
        <v>14.578661624522262</v>
      </c>
      <c r="X167" s="3">
        <f t="shared" si="25"/>
        <v>2.2727272740306472</v>
      </c>
      <c r="Y167" s="3">
        <f t="shared" si="32"/>
        <v>0.43999999974766668</v>
      </c>
      <c r="Z167" s="3">
        <f t="shared" si="26"/>
        <v>6.414611111111113</v>
      </c>
    </row>
    <row r="168" spans="4:26" x14ac:dyDescent="0.25">
      <c r="D168">
        <f t="shared" ca="1" si="27"/>
        <v>-0.55400000000000005</v>
      </c>
      <c r="E168" s="4">
        <v>1.3280000000000001</v>
      </c>
      <c r="F168" s="4">
        <v>0.81599999999999995</v>
      </c>
      <c r="G168" s="4">
        <f t="shared" si="28"/>
        <v>1.328000000816</v>
      </c>
      <c r="H168" s="1">
        <f t="shared" si="29"/>
        <v>1.0000000000000001E-9</v>
      </c>
      <c r="I168" s="3">
        <f t="shared" si="30"/>
        <v>281.55555555555554</v>
      </c>
      <c r="J168" s="2">
        <f t="shared" si="31"/>
        <v>1.8770370370370368</v>
      </c>
      <c r="K168" s="4">
        <v>0.85799999999999998</v>
      </c>
      <c r="L168" s="4">
        <f t="shared" si="22"/>
        <v>1.8856170370370369</v>
      </c>
      <c r="M168" s="1">
        <f t="shared" si="23"/>
        <v>0.01</v>
      </c>
      <c r="W168" s="3">
        <f t="shared" si="24"/>
        <v>12.919762374926162</v>
      </c>
      <c r="X168" s="3">
        <f t="shared" si="25"/>
        <v>2.2590361431902308</v>
      </c>
      <c r="Y168" s="3">
        <f t="shared" si="32"/>
        <v>0.44266666693866669</v>
      </c>
      <c r="Z168" s="3">
        <f t="shared" si="26"/>
        <v>5.7191481481481565</v>
      </c>
    </row>
    <row r="169" spans="4:26" x14ac:dyDescent="0.25">
      <c r="D169">
        <f t="shared" ca="1" si="27"/>
        <v>0.42199999999999999</v>
      </c>
      <c r="E169" s="4">
        <v>1.3360000000000001</v>
      </c>
      <c r="F169" s="4">
        <v>0.51800000000000002</v>
      </c>
      <c r="G169" s="4">
        <f t="shared" si="28"/>
        <v>1.3360000005180002</v>
      </c>
      <c r="H169" s="1">
        <f t="shared" si="29"/>
        <v>1.0000000000000001E-9</v>
      </c>
      <c r="I169" s="3">
        <f t="shared" si="30"/>
        <v>281.44444444444446</v>
      </c>
      <c r="J169" s="2">
        <f t="shared" si="31"/>
        <v>1.8762962962962964</v>
      </c>
      <c r="K169" s="4">
        <v>-0.55300000000000005</v>
      </c>
      <c r="L169" s="4">
        <f t="shared" si="22"/>
        <v>1.8707662962962963</v>
      </c>
      <c r="M169" s="1">
        <f t="shared" si="23"/>
        <v>0.01</v>
      </c>
      <c r="W169" s="3">
        <f t="shared" si="24"/>
        <v>14.509772116796025</v>
      </c>
      <c r="X169" s="3">
        <f t="shared" si="25"/>
        <v>2.2455089811652891</v>
      </c>
      <c r="Y169" s="3">
        <f t="shared" si="32"/>
        <v>0.44533333350600002</v>
      </c>
      <c r="Z169" s="3">
        <f t="shared" si="26"/>
        <v>6.4616851851851838</v>
      </c>
    </row>
    <row r="170" spans="4:26" x14ac:dyDescent="0.25">
      <c r="D170">
        <f t="shared" ca="1" si="27"/>
        <v>-0.316</v>
      </c>
      <c r="E170" s="4">
        <v>1.3440000000000001</v>
      </c>
      <c r="F170" s="4">
        <v>0.47799999999999998</v>
      </c>
      <c r="G170" s="4">
        <f t="shared" si="28"/>
        <v>1.3440000004780002</v>
      </c>
      <c r="H170" s="1">
        <f t="shared" si="29"/>
        <v>1.0000000000000001E-9</v>
      </c>
      <c r="I170" s="3">
        <f t="shared" si="30"/>
        <v>281.33333333333331</v>
      </c>
      <c r="J170" s="2">
        <f t="shared" si="31"/>
        <v>1.8755555555555554</v>
      </c>
      <c r="K170" s="4">
        <v>-0.54400000000000004</v>
      </c>
      <c r="L170" s="4">
        <f t="shared" si="22"/>
        <v>1.8701155555555555</v>
      </c>
      <c r="M170" s="1">
        <f t="shared" si="23"/>
        <v>0.01</v>
      </c>
      <c r="W170" s="3">
        <f t="shared" si="24"/>
        <v>14.496031740876164</v>
      </c>
      <c r="X170" s="3">
        <f t="shared" si="25"/>
        <v>2.2321428563489847</v>
      </c>
      <c r="Y170" s="3">
        <f t="shared" si="32"/>
        <v>0.44800000015933339</v>
      </c>
      <c r="Z170" s="3">
        <f t="shared" si="26"/>
        <v>6.4942222222222235</v>
      </c>
    </row>
    <row r="171" spans="4:26" x14ac:dyDescent="0.25">
      <c r="D171">
        <f t="shared" ca="1" si="27"/>
        <v>-0.28399999999999997</v>
      </c>
      <c r="E171" s="4">
        <v>1.3520000000000001</v>
      </c>
      <c r="F171" s="4">
        <v>-0.57299999999999995</v>
      </c>
      <c r="G171" s="4">
        <f t="shared" si="28"/>
        <v>1.351999999427</v>
      </c>
      <c r="H171" s="1">
        <f t="shared" si="29"/>
        <v>1.0000000000000001E-9</v>
      </c>
      <c r="I171" s="3">
        <f t="shared" si="30"/>
        <v>281.22222222222223</v>
      </c>
      <c r="J171" s="2">
        <f t="shared" si="31"/>
        <v>1.8748148148148147</v>
      </c>
      <c r="K171" s="4">
        <v>-0.74</v>
      </c>
      <c r="L171" s="4">
        <f t="shared" si="22"/>
        <v>1.8674148148148146</v>
      </c>
      <c r="M171" s="1">
        <f t="shared" si="23"/>
        <v>0.01</v>
      </c>
      <c r="W171" s="3">
        <f t="shared" si="24"/>
        <v>14.709894812282968</v>
      </c>
      <c r="X171" s="3">
        <f t="shared" si="25"/>
        <v>2.2189349121830251</v>
      </c>
      <c r="Y171" s="3">
        <f t="shared" si="32"/>
        <v>0.45066666647566661</v>
      </c>
      <c r="Z171" s="3">
        <f t="shared" si="26"/>
        <v>6.6292592592592676</v>
      </c>
    </row>
    <row r="172" spans="4:26" x14ac:dyDescent="0.25">
      <c r="D172">
        <f t="shared" ca="1" si="27"/>
        <v>0.44500000000000001</v>
      </c>
      <c r="E172" s="4">
        <v>1.36</v>
      </c>
      <c r="F172" s="4">
        <v>-0.52200000000000002</v>
      </c>
      <c r="G172" s="4">
        <f t="shared" si="28"/>
        <v>1.3599999994780001</v>
      </c>
      <c r="H172" s="1">
        <f t="shared" si="29"/>
        <v>1.0000000000000001E-9</v>
      </c>
      <c r="I172" s="3">
        <f t="shared" si="30"/>
        <v>281.11111111111109</v>
      </c>
      <c r="J172" s="2">
        <f t="shared" si="31"/>
        <v>1.8740740740740738</v>
      </c>
      <c r="K172" s="4">
        <v>-2.9000000000000001E-2</v>
      </c>
      <c r="L172" s="4">
        <f t="shared" si="22"/>
        <v>1.8737840740740739</v>
      </c>
      <c r="M172" s="1">
        <f t="shared" si="23"/>
        <v>0.01</v>
      </c>
      <c r="W172" s="3">
        <f t="shared" si="24"/>
        <v>13.920874188349716</v>
      </c>
      <c r="X172" s="3">
        <f t="shared" si="25"/>
        <v>2.205882353787846</v>
      </c>
      <c r="Y172" s="3">
        <f t="shared" si="32"/>
        <v>0.45333333315933333</v>
      </c>
      <c r="Z172" s="3">
        <f t="shared" si="26"/>
        <v>6.3107962962963056</v>
      </c>
    </row>
    <row r="173" spans="4:26" x14ac:dyDescent="0.25">
      <c r="D173">
        <f t="shared" ca="1" si="27"/>
        <v>-0.39700000000000002</v>
      </c>
      <c r="E173" s="4">
        <v>1.3680000000000001</v>
      </c>
      <c r="F173" s="4">
        <v>-0.55800000000000005</v>
      </c>
      <c r="G173" s="4">
        <f t="shared" si="28"/>
        <v>1.367999999442</v>
      </c>
      <c r="H173" s="1">
        <f t="shared" si="29"/>
        <v>1.0000000000000001E-9</v>
      </c>
      <c r="I173" s="3">
        <f t="shared" si="30"/>
        <v>281</v>
      </c>
      <c r="J173" s="2">
        <f t="shared" si="31"/>
        <v>1.8733333333333333</v>
      </c>
      <c r="K173" s="4">
        <v>-0.78400000000000003</v>
      </c>
      <c r="L173" s="4">
        <f t="shared" si="22"/>
        <v>1.8654933333333332</v>
      </c>
      <c r="M173" s="1">
        <f t="shared" si="23"/>
        <v>0.01</v>
      </c>
      <c r="W173" s="3">
        <f t="shared" si="24"/>
        <v>14.74853801771177</v>
      </c>
      <c r="X173" s="3">
        <f t="shared" si="25"/>
        <v>2.1929824570348568</v>
      </c>
      <c r="Y173" s="3">
        <f t="shared" si="32"/>
        <v>0.45599999981400002</v>
      </c>
      <c r="Z173" s="3">
        <f t="shared" si="26"/>
        <v>6.7253333333333387</v>
      </c>
    </row>
    <row r="174" spans="4:26" x14ac:dyDescent="0.25">
      <c r="D174">
        <f t="shared" ca="1" si="27"/>
        <v>-0.61599999999999999</v>
      </c>
      <c r="E174" s="4">
        <v>1.3759999999999999</v>
      </c>
      <c r="F174" s="4">
        <v>0.47699999999999998</v>
      </c>
      <c r="G174" s="4">
        <f t="shared" si="28"/>
        <v>1.3760000004769999</v>
      </c>
      <c r="H174" s="1">
        <f t="shared" si="29"/>
        <v>1.0000000000000001E-9</v>
      </c>
      <c r="I174" s="3">
        <f t="shared" si="30"/>
        <v>280.88888888888891</v>
      </c>
      <c r="J174" s="2">
        <f t="shared" si="31"/>
        <v>1.8725925925925928</v>
      </c>
      <c r="K174" s="4">
        <v>-0.82199999999999995</v>
      </c>
      <c r="L174" s="4">
        <f t="shared" si="22"/>
        <v>1.8643725925925929</v>
      </c>
      <c r="M174" s="1">
        <f t="shared" si="23"/>
        <v>0.01</v>
      </c>
      <c r="W174" s="3">
        <f t="shared" si="24"/>
        <v>14.784964465158891</v>
      </c>
      <c r="X174" s="3">
        <f t="shared" si="25"/>
        <v>2.1802325573837424</v>
      </c>
      <c r="Y174" s="3">
        <f t="shared" si="32"/>
        <v>0.45866666682566659</v>
      </c>
      <c r="Z174" s="3">
        <f t="shared" si="26"/>
        <v>6.781370370370353</v>
      </c>
    </row>
    <row r="175" spans="4:26" x14ac:dyDescent="0.25">
      <c r="D175">
        <f t="shared" ca="1" si="27"/>
        <v>-0.317</v>
      </c>
      <c r="E175" s="4">
        <v>1.3839999999999999</v>
      </c>
      <c r="F175" s="4">
        <v>0.68</v>
      </c>
      <c r="G175" s="4">
        <f t="shared" si="28"/>
        <v>1.38400000068</v>
      </c>
      <c r="H175" s="1">
        <f t="shared" si="29"/>
        <v>1.0000000000000001E-9</v>
      </c>
      <c r="I175" s="3">
        <f t="shared" si="30"/>
        <v>280.77777777777777</v>
      </c>
      <c r="J175" s="2">
        <f t="shared" si="31"/>
        <v>1.8718518518518519</v>
      </c>
      <c r="K175" s="4">
        <v>0.748</v>
      </c>
      <c r="L175" s="4">
        <f t="shared" si="22"/>
        <v>1.8793318518518518</v>
      </c>
      <c r="M175" s="1">
        <f t="shared" si="23"/>
        <v>0.01</v>
      </c>
      <c r="W175" s="3">
        <f t="shared" si="24"/>
        <v>13.078195240844694</v>
      </c>
      <c r="X175" s="3">
        <f t="shared" si="25"/>
        <v>2.1676300567384477</v>
      </c>
      <c r="Y175" s="3">
        <f t="shared" si="32"/>
        <v>0.46133333356</v>
      </c>
      <c r="Z175" s="3">
        <f t="shared" si="26"/>
        <v>6.0334074074074096</v>
      </c>
    </row>
    <row r="176" spans="4:26" x14ac:dyDescent="0.25">
      <c r="D176">
        <f t="shared" ca="1" si="27"/>
        <v>-0.20100000000000001</v>
      </c>
      <c r="E176" s="4">
        <v>1.3919999999999999</v>
      </c>
      <c r="F176" s="4">
        <v>0.34200000000000003</v>
      </c>
      <c r="G176" s="4">
        <f t="shared" si="28"/>
        <v>1.3920000003419999</v>
      </c>
      <c r="H176" s="1">
        <f t="shared" si="29"/>
        <v>1.0000000000000001E-9</v>
      </c>
      <c r="I176" s="3">
        <f t="shared" si="30"/>
        <v>280.66666666666669</v>
      </c>
      <c r="J176" s="2">
        <f t="shared" si="31"/>
        <v>1.8711111111111112</v>
      </c>
      <c r="K176" s="4">
        <v>0.91500000000000004</v>
      </c>
      <c r="L176" s="4">
        <f t="shared" si="22"/>
        <v>1.8802611111111112</v>
      </c>
      <c r="M176" s="1">
        <f t="shared" si="23"/>
        <v>0.01</v>
      </c>
      <c r="W176" s="3">
        <f t="shared" si="24"/>
        <v>12.902897506408431</v>
      </c>
      <c r="X176" s="3">
        <f t="shared" si="25"/>
        <v>2.1551724132636001</v>
      </c>
      <c r="Y176" s="3">
        <f t="shared" si="32"/>
        <v>0.46400000011399994</v>
      </c>
      <c r="Z176" s="3">
        <f t="shared" si="26"/>
        <v>5.9869444444444415</v>
      </c>
    </row>
    <row r="177" spans="4:26" x14ac:dyDescent="0.25">
      <c r="D177">
        <f t="shared" ca="1" si="27"/>
        <v>-0.88800000000000001</v>
      </c>
      <c r="E177" s="4">
        <v>1.4</v>
      </c>
      <c r="F177" s="4">
        <v>-0.247</v>
      </c>
      <c r="G177" s="4">
        <f t="shared" si="28"/>
        <v>1.3999999997529999</v>
      </c>
      <c r="H177" s="1">
        <f t="shared" si="29"/>
        <v>1.0000000000000001E-9</v>
      </c>
      <c r="I177" s="3">
        <f t="shared" si="30"/>
        <v>280.55555555555554</v>
      </c>
      <c r="J177" s="2">
        <f t="shared" si="31"/>
        <v>1.8703703703703702</v>
      </c>
      <c r="K177" s="4">
        <v>0.24099999999999999</v>
      </c>
      <c r="L177" s="4">
        <f t="shared" si="22"/>
        <v>1.8727803703703703</v>
      </c>
      <c r="M177" s="1">
        <f t="shared" si="23"/>
        <v>0.01</v>
      </c>
      <c r="W177" s="3">
        <f t="shared" si="24"/>
        <v>13.630674605579456</v>
      </c>
      <c r="X177" s="3">
        <f t="shared" si="25"/>
        <v>2.1428571432352044</v>
      </c>
      <c r="Y177" s="3">
        <f t="shared" si="32"/>
        <v>0.46666666658433326</v>
      </c>
      <c r="Z177" s="3">
        <f t="shared" si="26"/>
        <v>6.3609814814814865</v>
      </c>
    </row>
    <row r="178" spans="4:26" x14ac:dyDescent="0.25">
      <c r="D178">
        <f t="shared" ca="1" si="27"/>
        <v>-0.23599999999999999</v>
      </c>
      <c r="E178" s="4">
        <v>1.4079999999999999</v>
      </c>
      <c r="F178" s="4">
        <v>0.86299999999999999</v>
      </c>
      <c r="G178" s="4">
        <f t="shared" si="28"/>
        <v>1.4080000008629998</v>
      </c>
      <c r="H178" s="1">
        <f t="shared" si="29"/>
        <v>1.0000000000000001E-9</v>
      </c>
      <c r="I178" s="3">
        <f t="shared" si="30"/>
        <v>280.44444444444446</v>
      </c>
      <c r="J178" s="2">
        <f t="shared" si="31"/>
        <v>1.8696296296296298</v>
      </c>
      <c r="K178" s="4">
        <v>0.44600000000000001</v>
      </c>
      <c r="L178" s="4">
        <f t="shared" si="22"/>
        <v>1.8740896296296297</v>
      </c>
      <c r="M178" s="1">
        <f t="shared" si="23"/>
        <v>0.01</v>
      </c>
      <c r="W178" s="3">
        <f t="shared" si="24"/>
        <v>13.413746835212704</v>
      </c>
      <c r="X178" s="3">
        <f t="shared" si="25"/>
        <v>2.1306818168758679</v>
      </c>
      <c r="Y178" s="3">
        <f t="shared" si="32"/>
        <v>0.46933333362099994</v>
      </c>
      <c r="Z178" s="3">
        <f t="shared" si="26"/>
        <v>6.2955185185185165</v>
      </c>
    </row>
    <row r="179" spans="4:26" x14ac:dyDescent="0.25">
      <c r="D179">
        <f t="shared" ca="1" si="27"/>
        <v>0.57999999999999996</v>
      </c>
      <c r="E179" s="4">
        <v>1.4159999999999999</v>
      </c>
      <c r="F179" s="4">
        <v>-0.187</v>
      </c>
      <c r="G179" s="4">
        <f t="shared" si="28"/>
        <v>1.415999999813</v>
      </c>
      <c r="H179" s="1">
        <f t="shared" si="29"/>
        <v>1.0000000000000001E-9</v>
      </c>
      <c r="I179" s="3">
        <f t="shared" si="30"/>
        <v>280.33333333333331</v>
      </c>
      <c r="J179" s="2">
        <f t="shared" si="31"/>
        <v>1.8688888888888888</v>
      </c>
      <c r="K179" s="4">
        <v>0.54300000000000004</v>
      </c>
      <c r="L179" s="4">
        <f t="shared" si="22"/>
        <v>1.8743188888888889</v>
      </c>
      <c r="M179" s="1">
        <f t="shared" si="23"/>
        <v>0.01</v>
      </c>
      <c r="W179" s="3">
        <f t="shared" si="24"/>
        <v>13.313677026240343</v>
      </c>
      <c r="X179" s="3">
        <f t="shared" si="25"/>
        <v>2.1186440680764029</v>
      </c>
      <c r="Y179" s="3">
        <f t="shared" si="32"/>
        <v>0.47199999993766667</v>
      </c>
      <c r="Z179" s="3">
        <f t="shared" si="26"/>
        <v>6.2840555555555557</v>
      </c>
    </row>
    <row r="180" spans="4:26" x14ac:dyDescent="0.25">
      <c r="D180">
        <f t="shared" ca="1" si="27"/>
        <v>-0.94899999999999995</v>
      </c>
      <c r="E180" s="4">
        <v>1.4239999999999999</v>
      </c>
      <c r="F180" s="4">
        <v>-0.501</v>
      </c>
      <c r="G180" s="4">
        <f t="shared" si="28"/>
        <v>1.423999999499</v>
      </c>
      <c r="H180" s="1">
        <f t="shared" si="29"/>
        <v>1.0000000000000001E-9</v>
      </c>
      <c r="I180" s="3">
        <f t="shared" si="30"/>
        <v>280.22222222222223</v>
      </c>
      <c r="J180" s="2">
        <f t="shared" si="31"/>
        <v>1.8681481481481481</v>
      </c>
      <c r="K180" s="4">
        <v>-0.221</v>
      </c>
      <c r="L180" s="4">
        <f t="shared" si="22"/>
        <v>1.8659381481481481</v>
      </c>
      <c r="M180" s="1">
        <f t="shared" si="23"/>
        <v>0.01</v>
      </c>
      <c r="W180" s="3">
        <f t="shared" si="24"/>
        <v>14.121683837677496</v>
      </c>
      <c r="X180" s="3">
        <f t="shared" si="25"/>
        <v>2.1067415737749138</v>
      </c>
      <c r="Y180" s="3">
        <f t="shared" si="32"/>
        <v>0.47466666649966671</v>
      </c>
      <c r="Z180" s="3">
        <f t="shared" si="26"/>
        <v>6.7030925925925979</v>
      </c>
    </row>
    <row r="181" spans="4:26" x14ac:dyDescent="0.25">
      <c r="D181">
        <f t="shared" ca="1" si="27"/>
        <v>-0.78400000000000003</v>
      </c>
      <c r="E181" s="4">
        <v>1.4319999999999999</v>
      </c>
      <c r="F181" s="4">
        <v>-0.36899999999999999</v>
      </c>
      <c r="G181" s="4">
        <f t="shared" si="28"/>
        <v>1.431999999631</v>
      </c>
      <c r="H181" s="1">
        <f t="shared" si="29"/>
        <v>1.0000000000000001E-9</v>
      </c>
      <c r="I181" s="3">
        <f t="shared" si="30"/>
        <v>280.11111111111109</v>
      </c>
      <c r="J181" s="2">
        <f t="shared" si="31"/>
        <v>1.8674074074074072</v>
      </c>
      <c r="K181" s="4">
        <v>-2.1000000000000001E-2</v>
      </c>
      <c r="L181" s="4">
        <f t="shared" si="22"/>
        <v>1.8671974074074071</v>
      </c>
      <c r="M181" s="1">
        <f t="shared" si="23"/>
        <v>0.01</v>
      </c>
      <c r="W181" s="3">
        <f t="shared" si="24"/>
        <v>13.910886099177407</v>
      </c>
      <c r="X181" s="3">
        <f t="shared" si="25"/>
        <v>2.0949720675789418</v>
      </c>
      <c r="Y181" s="3">
        <f t="shared" si="32"/>
        <v>0.47733333321033333</v>
      </c>
      <c r="Z181" s="3">
        <f t="shared" si="26"/>
        <v>6.6401296296296435</v>
      </c>
    </row>
    <row r="182" spans="4:26" x14ac:dyDescent="0.25">
      <c r="D182">
        <f t="shared" ca="1" si="27"/>
        <v>0.26300000000000001</v>
      </c>
      <c r="E182" s="4">
        <v>1.44</v>
      </c>
      <c r="F182" s="4">
        <v>0.95699999999999996</v>
      </c>
      <c r="G182" s="4">
        <f t="shared" si="28"/>
        <v>1.440000000957</v>
      </c>
      <c r="H182" s="1">
        <f t="shared" si="29"/>
        <v>1.0000000000000001E-9</v>
      </c>
      <c r="I182" s="3">
        <f t="shared" si="30"/>
        <v>280</v>
      </c>
      <c r="J182" s="2">
        <f t="shared" si="31"/>
        <v>1.8666666666666667</v>
      </c>
      <c r="K182" s="4">
        <v>-0.39200000000000002</v>
      </c>
      <c r="L182" s="4">
        <f t="shared" si="22"/>
        <v>1.8627466666666668</v>
      </c>
      <c r="M182" s="1">
        <f t="shared" si="23"/>
        <v>0.01</v>
      </c>
      <c r="W182" s="3">
        <f t="shared" si="24"/>
        <v>14.297222212720515</v>
      </c>
      <c r="X182" s="3">
        <f t="shared" si="25"/>
        <v>2.0833333319487846</v>
      </c>
      <c r="Y182" s="3">
        <f t="shared" si="32"/>
        <v>0.48000000031900003</v>
      </c>
      <c r="Z182" s="3">
        <f t="shared" si="26"/>
        <v>6.8626666666666614</v>
      </c>
    </row>
    <row r="183" spans="4:26" x14ac:dyDescent="0.25">
      <c r="D183">
        <f t="shared" ca="1" si="27"/>
        <v>0.16700000000000001</v>
      </c>
      <c r="E183" s="4">
        <v>1.448</v>
      </c>
      <c r="F183" s="4">
        <v>-7.3999999999999996E-2</v>
      </c>
      <c r="G183" s="4">
        <f t="shared" si="28"/>
        <v>1.447999999926</v>
      </c>
      <c r="H183" s="1">
        <f t="shared" si="29"/>
        <v>1.0000000000000001E-9</v>
      </c>
      <c r="I183" s="3">
        <f t="shared" si="30"/>
        <v>279.88888888888891</v>
      </c>
      <c r="J183" s="2">
        <f t="shared" si="31"/>
        <v>1.8659259259259262</v>
      </c>
      <c r="K183" s="4">
        <v>0.27700000000000002</v>
      </c>
      <c r="L183" s="4">
        <f t="shared" si="22"/>
        <v>1.8686959259259261</v>
      </c>
      <c r="M183" s="1">
        <f t="shared" si="23"/>
        <v>0.01</v>
      </c>
      <c r="W183" s="3">
        <f t="shared" si="24"/>
        <v>13.601941375771837</v>
      </c>
      <c r="X183" s="3">
        <f t="shared" si="25"/>
        <v>2.0718232045257698</v>
      </c>
      <c r="Y183" s="3">
        <f t="shared" si="32"/>
        <v>0.48266666664200003</v>
      </c>
      <c r="Z183" s="3">
        <f t="shared" si="26"/>
        <v>6.5652037037036921</v>
      </c>
    </row>
    <row r="184" spans="4:26" x14ac:dyDescent="0.25">
      <c r="D184">
        <f t="shared" ca="1" si="27"/>
        <v>0.755</v>
      </c>
      <c r="E184" s="4">
        <v>1.456</v>
      </c>
      <c r="F184" s="4">
        <v>0.41799999999999998</v>
      </c>
      <c r="G184" s="4">
        <f t="shared" si="28"/>
        <v>1.456000000418</v>
      </c>
      <c r="H184" s="1">
        <f t="shared" si="29"/>
        <v>1.0000000000000001E-9</v>
      </c>
      <c r="I184" s="3">
        <f t="shared" si="30"/>
        <v>279.77777777777777</v>
      </c>
      <c r="J184" s="2">
        <f t="shared" si="31"/>
        <v>1.8651851851851853</v>
      </c>
      <c r="K184" s="4">
        <v>-6.9000000000000006E-2</v>
      </c>
      <c r="L184" s="4">
        <f t="shared" si="22"/>
        <v>1.8644951851851852</v>
      </c>
      <c r="M184" s="1">
        <f t="shared" si="23"/>
        <v>0.01</v>
      </c>
      <c r="W184" s="3">
        <f t="shared" si="24"/>
        <v>13.95997404971631</v>
      </c>
      <c r="X184" s="3">
        <f t="shared" si="25"/>
        <v>2.060439559848033</v>
      </c>
      <c r="Y184" s="3">
        <f t="shared" si="32"/>
        <v>0.48533333347266672</v>
      </c>
      <c r="Z184" s="3">
        <f t="shared" si="26"/>
        <v>6.7752407407407391</v>
      </c>
    </row>
    <row r="185" spans="4:26" x14ac:dyDescent="0.25">
      <c r="D185">
        <f t="shared" ca="1" si="27"/>
        <v>-0.68799999999999994</v>
      </c>
      <c r="E185" s="4">
        <v>1.464</v>
      </c>
      <c r="F185" s="4">
        <v>0.40600000000000003</v>
      </c>
      <c r="G185" s="4">
        <f t="shared" si="28"/>
        <v>1.4640000004059999</v>
      </c>
      <c r="H185" s="1">
        <f t="shared" si="29"/>
        <v>1.0000000000000001E-9</v>
      </c>
      <c r="I185" s="3">
        <f t="shared" si="30"/>
        <v>279.66666666666669</v>
      </c>
      <c r="J185" s="2">
        <f t="shared" si="31"/>
        <v>1.8644444444444446</v>
      </c>
      <c r="K185" s="4">
        <v>0.51800000000000002</v>
      </c>
      <c r="L185" s="4">
        <f t="shared" si="22"/>
        <v>1.8696244444444445</v>
      </c>
      <c r="M185" s="1">
        <f t="shared" si="23"/>
        <v>0.01</v>
      </c>
      <c r="W185" s="3">
        <f t="shared" si="24"/>
        <v>13.358151180266335</v>
      </c>
      <c r="X185" s="3">
        <f t="shared" si="25"/>
        <v>2.0491803273005691</v>
      </c>
      <c r="Y185" s="3">
        <f t="shared" si="32"/>
        <v>0.48800000013533329</v>
      </c>
      <c r="Z185" s="3">
        <f t="shared" si="26"/>
        <v>6.5187777777777738</v>
      </c>
    </row>
    <row r="186" spans="4:26" x14ac:dyDescent="0.25">
      <c r="D186">
        <f t="shared" ca="1" si="27"/>
        <v>-0.72599999999999998</v>
      </c>
      <c r="E186" s="4">
        <v>1.472</v>
      </c>
      <c r="F186" s="4">
        <v>0.214</v>
      </c>
      <c r="G186" s="4">
        <f t="shared" si="28"/>
        <v>1.4720000002139999</v>
      </c>
      <c r="H186" s="1">
        <f t="shared" si="29"/>
        <v>1.0000000000000001E-9</v>
      </c>
      <c r="I186" s="3">
        <f t="shared" si="30"/>
        <v>279.55555555555554</v>
      </c>
      <c r="J186" s="2">
        <f t="shared" si="31"/>
        <v>1.8637037037037036</v>
      </c>
      <c r="K186" s="4">
        <v>0.92900000000000005</v>
      </c>
      <c r="L186" s="4">
        <f t="shared" si="22"/>
        <v>1.8729937037037037</v>
      </c>
      <c r="M186" s="1">
        <f t="shared" si="23"/>
        <v>0.01</v>
      </c>
      <c r="W186" s="3">
        <f t="shared" si="24"/>
        <v>12.942217691355175</v>
      </c>
      <c r="X186" s="3">
        <f t="shared" si="25"/>
        <v>2.0380434779645782</v>
      </c>
      <c r="Y186" s="3">
        <f t="shared" si="32"/>
        <v>0.49066666673799991</v>
      </c>
      <c r="Z186" s="3">
        <f t="shared" si="26"/>
        <v>6.3503148148148165</v>
      </c>
    </row>
    <row r="187" spans="4:26" x14ac:dyDescent="0.25">
      <c r="D187">
        <f t="shared" ca="1" si="27"/>
        <v>-0.09</v>
      </c>
      <c r="E187" s="4">
        <v>1.48</v>
      </c>
      <c r="F187" s="4">
        <v>-0.46400000000000002</v>
      </c>
      <c r="G187" s="4">
        <f t="shared" si="28"/>
        <v>1.479999999536</v>
      </c>
      <c r="H187" s="1">
        <f t="shared" si="29"/>
        <v>1.0000000000000001E-9</v>
      </c>
      <c r="I187" s="3">
        <f t="shared" si="30"/>
        <v>279.44444444444446</v>
      </c>
      <c r="J187" s="2">
        <f t="shared" si="31"/>
        <v>1.8629629629629632</v>
      </c>
      <c r="K187" s="4">
        <v>1E-3</v>
      </c>
      <c r="L187" s="4">
        <f t="shared" si="22"/>
        <v>1.8629729629629632</v>
      </c>
      <c r="M187" s="1">
        <f t="shared" si="23"/>
        <v>0.01</v>
      </c>
      <c r="W187" s="3">
        <f t="shared" si="24"/>
        <v>13.887875379729387</v>
      </c>
      <c r="X187" s="3">
        <f t="shared" si="25"/>
        <v>2.0270270276625273</v>
      </c>
      <c r="Y187" s="3">
        <f t="shared" si="32"/>
        <v>0.49333333317866668</v>
      </c>
      <c r="Z187" s="3">
        <f t="shared" si="26"/>
        <v>6.8513518518518399</v>
      </c>
    </row>
    <row r="188" spans="4:26" x14ac:dyDescent="0.25">
      <c r="D188">
        <f t="shared" ca="1" si="27"/>
        <v>0.83499999999999996</v>
      </c>
      <c r="E188" s="4">
        <v>1.488</v>
      </c>
      <c r="F188" s="4">
        <v>0.23200000000000001</v>
      </c>
      <c r="G188" s="4">
        <f t="shared" si="28"/>
        <v>1.488000000232</v>
      </c>
      <c r="H188" s="1">
        <f t="shared" si="29"/>
        <v>1.0000000000000001E-9</v>
      </c>
      <c r="I188" s="3">
        <f t="shared" si="30"/>
        <v>279.33333333333331</v>
      </c>
      <c r="J188" s="2">
        <f t="shared" si="31"/>
        <v>1.8622222222222222</v>
      </c>
      <c r="K188" s="4">
        <v>0.55600000000000005</v>
      </c>
      <c r="L188" s="4">
        <f t="shared" si="22"/>
        <v>1.8677822222222222</v>
      </c>
      <c r="M188" s="1">
        <f t="shared" si="23"/>
        <v>0.01</v>
      </c>
      <c r="W188" s="3">
        <f t="shared" si="24"/>
        <v>13.328405015843062</v>
      </c>
      <c r="X188" s="3">
        <f t="shared" si="25"/>
        <v>2.0161290319437217</v>
      </c>
      <c r="Y188" s="3">
        <f t="shared" si="32"/>
        <v>0.49600000007733336</v>
      </c>
      <c r="Z188" s="3">
        <f t="shared" si="26"/>
        <v>6.6108888888888888</v>
      </c>
    </row>
    <row r="189" spans="4:26" x14ac:dyDescent="0.25">
      <c r="D189">
        <f t="shared" ca="1" si="27"/>
        <v>-0.67200000000000004</v>
      </c>
      <c r="E189" s="4">
        <v>1.496</v>
      </c>
      <c r="F189" s="4">
        <v>-0.29499999999999998</v>
      </c>
      <c r="G189" s="4">
        <f t="shared" si="28"/>
        <v>1.495999999705</v>
      </c>
      <c r="H189" s="1">
        <f t="shared" si="29"/>
        <v>1.0000000000000001E-9</v>
      </c>
      <c r="I189" s="3">
        <f t="shared" si="30"/>
        <v>279.22222222222223</v>
      </c>
      <c r="J189" s="2">
        <f t="shared" si="31"/>
        <v>1.8614814814814817</v>
      </c>
      <c r="K189" s="4">
        <v>0.29099999999999998</v>
      </c>
      <c r="L189" s="4">
        <f t="shared" si="22"/>
        <v>1.8643914814814817</v>
      </c>
      <c r="M189" s="1">
        <f t="shared" si="23"/>
        <v>0.01</v>
      </c>
      <c r="W189" s="3">
        <f t="shared" si="24"/>
        <v>13.597110816703806</v>
      </c>
      <c r="X189" s="3">
        <f t="shared" si="25"/>
        <v>2.0053475939783274</v>
      </c>
      <c r="Y189" s="3">
        <f t="shared" si="32"/>
        <v>0.49866666656833331</v>
      </c>
      <c r="Z189" s="3">
        <f t="shared" si="26"/>
        <v>6.7804259259259148</v>
      </c>
    </row>
    <row r="190" spans="4:26" x14ac:dyDescent="0.25">
      <c r="D190">
        <f t="shared" ca="1" si="27"/>
        <v>-8.5000000000000006E-2</v>
      </c>
      <c r="E190" s="4">
        <v>1.504</v>
      </c>
      <c r="F190" s="4">
        <v>0.98199999999999998</v>
      </c>
      <c r="G190" s="4">
        <f t="shared" si="28"/>
        <v>1.504000000982</v>
      </c>
      <c r="H190" s="1">
        <f t="shared" si="29"/>
        <v>1.0000000000000001E-9</v>
      </c>
      <c r="I190" s="3">
        <f t="shared" si="30"/>
        <v>279.11111111111109</v>
      </c>
      <c r="J190" s="2">
        <f t="shared" si="31"/>
        <v>1.8607407407407406</v>
      </c>
      <c r="K190" s="4">
        <v>-0.67</v>
      </c>
      <c r="L190" s="4">
        <f t="shared" si="22"/>
        <v>1.8540407407407407</v>
      </c>
      <c r="M190" s="1">
        <f t="shared" si="23"/>
        <v>0.01</v>
      </c>
      <c r="W190" s="3">
        <f t="shared" si="24"/>
        <v>14.557106964490574</v>
      </c>
      <c r="X190" s="3">
        <f t="shared" si="25"/>
        <v>1.9946808497614517</v>
      </c>
      <c r="Y190" s="3">
        <f t="shared" si="32"/>
        <v>0.50133333366066668</v>
      </c>
      <c r="Z190" s="3">
        <f t="shared" si="26"/>
        <v>7.2979629629629672</v>
      </c>
    </row>
    <row r="191" spans="4:26" x14ac:dyDescent="0.25">
      <c r="D191">
        <f t="shared" ca="1" si="27"/>
        <v>0.26100000000000001</v>
      </c>
      <c r="E191" s="4">
        <v>1.512</v>
      </c>
      <c r="F191" s="4">
        <v>-0.16800000000000001</v>
      </c>
      <c r="G191" s="4">
        <f t="shared" si="28"/>
        <v>1.511999999832</v>
      </c>
      <c r="H191" s="1">
        <f t="shared" si="29"/>
        <v>1.0000000000000001E-9</v>
      </c>
      <c r="I191" s="3">
        <f t="shared" si="30"/>
        <v>279</v>
      </c>
      <c r="J191" s="2">
        <f t="shared" si="31"/>
        <v>1.8599999999999999</v>
      </c>
      <c r="K191" s="4">
        <v>0.73599999999999999</v>
      </c>
      <c r="L191" s="4">
        <f t="shared" si="22"/>
        <v>1.8673599999999999</v>
      </c>
      <c r="M191" s="1">
        <f t="shared" si="23"/>
        <v>0.01</v>
      </c>
      <c r="W191" s="3">
        <f t="shared" si="24"/>
        <v>13.158730160192251</v>
      </c>
      <c r="X191" s="3">
        <f t="shared" si="25"/>
        <v>1.9841269843474427</v>
      </c>
      <c r="Y191" s="3">
        <f t="shared" si="32"/>
        <v>0.50399999994400002</v>
      </c>
      <c r="Z191" s="3">
        <f t="shared" si="26"/>
        <v>6.632000000000005</v>
      </c>
    </row>
    <row r="192" spans="4:26" x14ac:dyDescent="0.25">
      <c r="D192">
        <f t="shared" ca="1" si="27"/>
        <v>0.16200000000000001</v>
      </c>
      <c r="E192" s="4">
        <v>1.52</v>
      </c>
      <c r="F192" s="4">
        <v>-2.5999999999999999E-2</v>
      </c>
      <c r="G192" s="4">
        <f t="shared" si="28"/>
        <v>1.5199999999739999</v>
      </c>
      <c r="H192" s="1">
        <f t="shared" si="29"/>
        <v>1.0000000000000001E-9</v>
      </c>
      <c r="I192" s="3">
        <f t="shared" si="30"/>
        <v>278.88888888888891</v>
      </c>
      <c r="J192" s="2">
        <f t="shared" si="31"/>
        <v>1.8592592592592594</v>
      </c>
      <c r="K192" s="4">
        <v>0.95899999999999996</v>
      </c>
      <c r="L192" s="4">
        <f t="shared" ref="L192:L252" si="33">J192+M192*K192</f>
        <v>1.8688492592592594</v>
      </c>
      <c r="M192" s="1">
        <f t="shared" ref="M192:M252" si="34">B$8*10^(-9)*10^6</f>
        <v>0.01</v>
      </c>
      <c r="W192" s="3">
        <f t="shared" ref="W192:W252" si="35">-1/2*3*10^8*10^(-6)*(L192-L$2)/(G192-G$2)</f>
        <v>12.942507310162895</v>
      </c>
      <c r="X192" s="3">
        <f t="shared" ref="X192:X252" si="36">1/2*3*10^8*10^(-6)*2*M192/(G192-G$2)</f>
        <v>1.9736842105600763</v>
      </c>
      <c r="Y192" s="3">
        <f t="shared" si="32"/>
        <v>0.50666666665799998</v>
      </c>
      <c r="Z192" s="3">
        <f t="shared" ref="Z192:Z252" si="37">W192/X192</f>
        <v>6.5575370370370321</v>
      </c>
    </row>
    <row r="193" spans="4:26" x14ac:dyDescent="0.25">
      <c r="D193">
        <f t="shared" ca="1" si="27"/>
        <v>0.16900000000000001</v>
      </c>
      <c r="E193" s="4">
        <v>1.528</v>
      </c>
      <c r="F193" s="4">
        <v>4.3999999999999997E-2</v>
      </c>
      <c r="G193" s="4">
        <f t="shared" si="28"/>
        <v>1.5280000000439999</v>
      </c>
      <c r="H193" s="1">
        <f t="shared" si="29"/>
        <v>1.0000000000000001E-9</v>
      </c>
      <c r="I193" s="3">
        <f t="shared" si="30"/>
        <v>278.77777777777777</v>
      </c>
      <c r="J193" s="2">
        <f t="shared" si="31"/>
        <v>1.8585185185185185</v>
      </c>
      <c r="K193" s="4">
        <v>0.18099999999999999</v>
      </c>
      <c r="L193" s="4">
        <f t="shared" si="33"/>
        <v>1.8603285185185185</v>
      </c>
      <c r="M193" s="1">
        <f t="shared" si="34"/>
        <v>0.01</v>
      </c>
      <c r="W193" s="3">
        <f t="shared" si="35"/>
        <v>13.711205642420763</v>
      </c>
      <c r="X193" s="3">
        <f t="shared" si="36"/>
        <v>1.9633507852837779</v>
      </c>
      <c r="Y193" s="3">
        <f t="shared" si="32"/>
        <v>0.50933333334800002</v>
      </c>
      <c r="Z193" s="3">
        <f t="shared" si="37"/>
        <v>6.983574074074073</v>
      </c>
    </row>
    <row r="194" spans="4:26" x14ac:dyDescent="0.25">
      <c r="D194">
        <f t="shared" ca="1" si="27"/>
        <v>-0.79100000000000004</v>
      </c>
      <c r="E194" s="4">
        <v>1.536</v>
      </c>
      <c r="F194" s="4">
        <v>-0.27</v>
      </c>
      <c r="G194" s="4">
        <f t="shared" si="28"/>
        <v>1.53599999973</v>
      </c>
      <c r="H194" s="1">
        <f t="shared" si="29"/>
        <v>1.0000000000000001E-9</v>
      </c>
      <c r="I194" s="3">
        <f t="shared" si="30"/>
        <v>278.66666666666669</v>
      </c>
      <c r="J194" s="2">
        <f t="shared" si="31"/>
        <v>1.8577777777777778</v>
      </c>
      <c r="K194" s="4">
        <v>0.38800000000000001</v>
      </c>
      <c r="L194" s="4">
        <f t="shared" si="33"/>
        <v>1.8616577777777779</v>
      </c>
      <c r="M194" s="1">
        <f t="shared" si="34"/>
        <v>0.01</v>
      </c>
      <c r="W194" s="3">
        <f t="shared" si="35"/>
        <v>13.509982641263683</v>
      </c>
      <c r="X194" s="3">
        <f t="shared" si="36"/>
        <v>1.9531250003433227</v>
      </c>
      <c r="Y194" s="3">
        <f t="shared" si="32"/>
        <v>0.51199999991</v>
      </c>
      <c r="Z194" s="3">
        <f t="shared" si="37"/>
        <v>6.9171111111111072</v>
      </c>
    </row>
    <row r="195" spans="4:26" x14ac:dyDescent="0.25">
      <c r="D195">
        <f t="shared" ref="D195:D252" ca="1" si="38">RANDBETWEEN(-1000,1000)/1000</f>
        <v>-0.58299999999999996</v>
      </c>
      <c r="E195" s="4">
        <v>1.544</v>
      </c>
      <c r="F195" s="4">
        <v>-0.29199999999999998</v>
      </c>
      <c r="G195" s="4">
        <f t="shared" ref="G195:G252" si="39">E195+H195*F195</f>
        <v>1.5439999997080001</v>
      </c>
      <c r="H195" s="1">
        <f t="shared" ref="H195:H252" si="40">B$7*10^(-9)</f>
        <v>1.0000000000000001E-9</v>
      </c>
      <c r="I195" s="3">
        <f t="shared" ref="I195:I252" si="41">(B$4-B$3*E195)</f>
        <v>278.55555555555554</v>
      </c>
      <c r="J195" s="2">
        <f t="shared" ref="J195:J252" si="42">2*(B$4-B$3*E195)/(3*10^8)*10^6</f>
        <v>1.8570370370370368</v>
      </c>
      <c r="K195" s="4">
        <v>0.68300000000000005</v>
      </c>
      <c r="L195" s="4">
        <f t="shared" si="33"/>
        <v>1.8638670370370367</v>
      </c>
      <c r="M195" s="1">
        <f t="shared" si="34"/>
        <v>0.01</v>
      </c>
      <c r="W195" s="3">
        <f t="shared" si="35"/>
        <v>13.225352621960036</v>
      </c>
      <c r="X195" s="3">
        <f t="shared" si="36"/>
        <v>1.9430051817146097</v>
      </c>
      <c r="Y195" s="3">
        <f t="shared" si="32"/>
        <v>0.51466666656933335</v>
      </c>
      <c r="Z195" s="3">
        <f t="shared" si="37"/>
        <v>6.8066481481481649</v>
      </c>
    </row>
    <row r="196" spans="4:26" x14ac:dyDescent="0.25">
      <c r="D196">
        <f t="shared" ca="1" si="38"/>
        <v>0.76600000000000001</v>
      </c>
      <c r="E196" s="4">
        <v>1.552</v>
      </c>
      <c r="F196" s="4">
        <v>0.21</v>
      </c>
      <c r="G196" s="4">
        <f t="shared" si="39"/>
        <v>1.5520000002100001</v>
      </c>
      <c r="H196" s="1">
        <f t="shared" si="40"/>
        <v>1.0000000000000001E-9</v>
      </c>
      <c r="I196" s="3">
        <f t="shared" si="41"/>
        <v>278.44444444444446</v>
      </c>
      <c r="J196" s="2">
        <f t="shared" si="42"/>
        <v>1.8562962962962963</v>
      </c>
      <c r="K196" s="4">
        <v>0.79500000000000004</v>
      </c>
      <c r="L196" s="4">
        <f t="shared" si="33"/>
        <v>1.8642462962962962</v>
      </c>
      <c r="M196" s="1">
        <f t="shared" si="34"/>
        <v>0.01</v>
      </c>
      <c r="W196" s="3">
        <f t="shared" si="35"/>
        <v>13.12052548505171</v>
      </c>
      <c r="X196" s="3">
        <f t="shared" si="36"/>
        <v>1.9329896904600981</v>
      </c>
      <c r="Y196" s="3">
        <f t="shared" ref="Y196:Y252" si="43">1/X196</f>
        <v>0.51733333340333332</v>
      </c>
      <c r="Z196" s="3">
        <f t="shared" si="37"/>
        <v>6.7876851851851878</v>
      </c>
    </row>
    <row r="197" spans="4:26" x14ac:dyDescent="0.25">
      <c r="D197">
        <f t="shared" ca="1" si="38"/>
        <v>-0.873</v>
      </c>
      <c r="E197" s="4">
        <v>1.56</v>
      </c>
      <c r="F197" s="4">
        <v>0.186</v>
      </c>
      <c r="G197" s="4">
        <f t="shared" si="39"/>
        <v>1.5600000001860002</v>
      </c>
      <c r="H197" s="1">
        <f t="shared" si="40"/>
        <v>1.0000000000000001E-9</v>
      </c>
      <c r="I197" s="3">
        <f t="shared" si="41"/>
        <v>278.33333333333331</v>
      </c>
      <c r="J197" s="2">
        <f t="shared" si="42"/>
        <v>1.8555555555555554</v>
      </c>
      <c r="K197" s="4">
        <v>0.104</v>
      </c>
      <c r="L197" s="4">
        <f t="shared" si="33"/>
        <v>1.8565955555555553</v>
      </c>
      <c r="M197" s="1">
        <f t="shared" si="34"/>
        <v>0.01</v>
      </c>
      <c r="W197" s="3">
        <f t="shared" si="35"/>
        <v>13.78888888724485</v>
      </c>
      <c r="X197" s="3">
        <f t="shared" si="36"/>
        <v>1.923076922847633</v>
      </c>
      <c r="Y197" s="3">
        <f t="shared" si="43"/>
        <v>0.52000000006200009</v>
      </c>
      <c r="Z197" s="3">
        <f t="shared" si="37"/>
        <v>7.1702222222222334</v>
      </c>
    </row>
    <row r="198" spans="4:26" x14ac:dyDescent="0.25">
      <c r="D198">
        <f t="shared" ca="1" si="38"/>
        <v>0.877</v>
      </c>
      <c r="E198" s="4">
        <v>1.5680000000000001</v>
      </c>
      <c r="F198" s="4">
        <v>-0.24399999999999999</v>
      </c>
      <c r="G198" s="4">
        <f t="shared" si="39"/>
        <v>1.5679999997560001</v>
      </c>
      <c r="H198" s="1">
        <f t="shared" si="40"/>
        <v>1.0000000000000001E-9</v>
      </c>
      <c r="I198" s="3">
        <f t="shared" si="41"/>
        <v>278.22222222222223</v>
      </c>
      <c r="J198" s="2">
        <f t="shared" si="42"/>
        <v>1.8548148148148149</v>
      </c>
      <c r="K198" s="4">
        <v>-0.84599999999999997</v>
      </c>
      <c r="L198" s="4">
        <f t="shared" si="33"/>
        <v>1.846354814814815</v>
      </c>
      <c r="M198" s="1">
        <f t="shared" si="34"/>
        <v>0.01</v>
      </c>
      <c r="W198" s="3">
        <f t="shared" si="35"/>
        <v>14.698200115665886</v>
      </c>
      <c r="X198" s="3">
        <f t="shared" si="36"/>
        <v>1.9132653064201763</v>
      </c>
      <c r="Y198" s="3">
        <f t="shared" si="43"/>
        <v>0.52266666658533334</v>
      </c>
      <c r="Z198" s="3">
        <f t="shared" si="37"/>
        <v>7.6822592592592498</v>
      </c>
    </row>
    <row r="199" spans="4:26" x14ac:dyDescent="0.25">
      <c r="D199">
        <f t="shared" ca="1" si="38"/>
        <v>6.8000000000000005E-2</v>
      </c>
      <c r="E199" s="4">
        <v>1.5760000000000001</v>
      </c>
      <c r="F199" s="4">
        <v>-2.4E-2</v>
      </c>
      <c r="G199" s="4">
        <f t="shared" si="39"/>
        <v>1.5759999999760002</v>
      </c>
      <c r="H199" s="1">
        <f t="shared" si="40"/>
        <v>1.0000000000000001E-9</v>
      </c>
      <c r="I199" s="3">
        <f t="shared" si="41"/>
        <v>278.11111111111109</v>
      </c>
      <c r="J199" s="2">
        <f t="shared" si="42"/>
        <v>1.8540740740740738</v>
      </c>
      <c r="K199" s="4">
        <v>0.59499999999999997</v>
      </c>
      <c r="L199" s="4">
        <f t="shared" si="33"/>
        <v>1.8600240740740737</v>
      </c>
      <c r="M199" s="1">
        <f t="shared" si="34"/>
        <v>0.01</v>
      </c>
      <c r="W199" s="3">
        <f t="shared" si="35"/>
        <v>13.322581782492824</v>
      </c>
      <c r="X199" s="3">
        <f t="shared" si="36"/>
        <v>1.9035532995213738</v>
      </c>
      <c r="Y199" s="3">
        <f t="shared" si="43"/>
        <v>0.52533333332533338</v>
      </c>
      <c r="Z199" s="3">
        <f t="shared" si="37"/>
        <v>6.9987962962963168</v>
      </c>
    </row>
    <row r="200" spans="4:26" x14ac:dyDescent="0.25">
      <c r="D200">
        <f t="shared" ca="1" si="38"/>
        <v>0.501</v>
      </c>
      <c r="E200" s="4">
        <v>1.5840000000000001</v>
      </c>
      <c r="F200" s="4">
        <v>5.8999999999999997E-2</v>
      </c>
      <c r="G200" s="4">
        <f t="shared" si="39"/>
        <v>1.584000000059</v>
      </c>
      <c r="H200" s="1">
        <f t="shared" si="40"/>
        <v>1.0000000000000001E-9</v>
      </c>
      <c r="I200" s="3">
        <f t="shared" si="41"/>
        <v>278</v>
      </c>
      <c r="J200" s="2">
        <f t="shared" si="42"/>
        <v>1.8533333333333333</v>
      </c>
      <c r="K200" s="4">
        <v>-0.94899999999999995</v>
      </c>
      <c r="L200" s="4">
        <f t="shared" si="33"/>
        <v>1.8438433333333333</v>
      </c>
      <c r="M200" s="1">
        <f t="shared" si="34"/>
        <v>0.01</v>
      </c>
      <c r="W200" s="3">
        <f t="shared" si="35"/>
        <v>14.787563130762337</v>
      </c>
      <c r="X200" s="3">
        <f t="shared" si="36"/>
        <v>1.8939393938688496</v>
      </c>
      <c r="Y200" s="3">
        <f t="shared" si="43"/>
        <v>0.52800000001966663</v>
      </c>
      <c r="Z200" s="3">
        <f t="shared" si="37"/>
        <v>7.8078333333333356</v>
      </c>
    </row>
    <row r="201" spans="4:26" x14ac:dyDescent="0.25">
      <c r="D201">
        <f t="shared" ca="1" si="38"/>
        <v>0.121</v>
      </c>
      <c r="E201" s="4">
        <v>1.5920000000000001</v>
      </c>
      <c r="F201" s="4">
        <v>-0.49099999999999999</v>
      </c>
      <c r="G201" s="4">
        <f t="shared" si="39"/>
        <v>1.5919999995090002</v>
      </c>
      <c r="H201" s="1">
        <f t="shared" si="40"/>
        <v>1.0000000000000001E-9</v>
      </c>
      <c r="I201" s="3">
        <f t="shared" si="41"/>
        <v>277.88888888888891</v>
      </c>
      <c r="J201" s="2">
        <f t="shared" si="42"/>
        <v>1.8525925925925928</v>
      </c>
      <c r="K201" s="4">
        <v>0.57199999999999995</v>
      </c>
      <c r="L201" s="4">
        <f t="shared" si="33"/>
        <v>1.8583125925925927</v>
      </c>
      <c r="M201" s="1">
        <f t="shared" si="34"/>
        <v>0.01</v>
      </c>
      <c r="W201" s="3">
        <f t="shared" si="35"/>
        <v>13.349944169388134</v>
      </c>
      <c r="X201" s="3">
        <f t="shared" si="36"/>
        <v>1.8844221111339516</v>
      </c>
      <c r="Y201" s="3">
        <f t="shared" si="43"/>
        <v>0.5306666665030001</v>
      </c>
      <c r="Z201" s="3">
        <f t="shared" si="37"/>
        <v>7.0843703703703627</v>
      </c>
    </row>
    <row r="202" spans="4:26" x14ac:dyDescent="0.25">
      <c r="D202">
        <f t="shared" ca="1" si="38"/>
        <v>-0.91200000000000003</v>
      </c>
      <c r="E202" s="4">
        <v>1.6</v>
      </c>
      <c r="F202" s="4">
        <v>-0.46700000000000003</v>
      </c>
      <c r="G202" s="4">
        <f t="shared" si="39"/>
        <v>1.5999999995330001</v>
      </c>
      <c r="H202" s="1">
        <f t="shared" si="40"/>
        <v>1.0000000000000001E-9</v>
      </c>
      <c r="I202" s="3">
        <f t="shared" si="41"/>
        <v>277.77777777777777</v>
      </c>
      <c r="J202" s="2">
        <f t="shared" si="42"/>
        <v>1.8518518518518519</v>
      </c>
      <c r="K202" s="4">
        <v>-0.40500000000000003</v>
      </c>
      <c r="L202" s="4">
        <f t="shared" si="33"/>
        <v>1.8478018518518518</v>
      </c>
      <c r="M202" s="1">
        <f t="shared" si="34"/>
        <v>0.01</v>
      </c>
      <c r="W202" s="3">
        <f t="shared" si="35"/>
        <v>14.268576393053538</v>
      </c>
      <c r="X202" s="3">
        <f t="shared" si="36"/>
        <v>1.8750000005472656</v>
      </c>
      <c r="Y202" s="3">
        <f t="shared" si="43"/>
        <v>0.53333333317766674</v>
      </c>
      <c r="Z202" s="3">
        <f t="shared" si="37"/>
        <v>7.6099074074074116</v>
      </c>
    </row>
    <row r="203" spans="4:26" x14ac:dyDescent="0.25">
      <c r="D203">
        <f t="shared" ca="1" si="38"/>
        <v>-0.77400000000000002</v>
      </c>
      <c r="E203" s="4">
        <v>1.6080000000000001</v>
      </c>
      <c r="F203" s="4">
        <v>-0.161</v>
      </c>
      <c r="G203" s="4">
        <f t="shared" si="39"/>
        <v>1.607999999839</v>
      </c>
      <c r="H203" s="1">
        <f t="shared" si="40"/>
        <v>1.0000000000000001E-9</v>
      </c>
      <c r="I203" s="3">
        <f t="shared" si="41"/>
        <v>277.66666666666669</v>
      </c>
      <c r="J203" s="2">
        <f t="shared" si="42"/>
        <v>1.8511111111111112</v>
      </c>
      <c r="K203" s="4">
        <v>0.78300000000000003</v>
      </c>
      <c r="L203" s="4">
        <f t="shared" si="33"/>
        <v>1.8589411111111112</v>
      </c>
      <c r="M203" s="1">
        <f t="shared" si="34"/>
        <v>0.01</v>
      </c>
      <c r="W203" s="3">
        <f t="shared" si="35"/>
        <v>13.158478442445174</v>
      </c>
      <c r="X203" s="3">
        <f t="shared" si="36"/>
        <v>1.8656716419778441</v>
      </c>
      <c r="Y203" s="3">
        <f t="shared" si="43"/>
        <v>0.53599999994633329</v>
      </c>
      <c r="Z203" s="3">
        <f t="shared" si="37"/>
        <v>7.0529444444444414</v>
      </c>
    </row>
    <row r="204" spans="4:26" x14ac:dyDescent="0.25">
      <c r="D204">
        <f t="shared" ca="1" si="38"/>
        <v>0.72</v>
      </c>
      <c r="E204" s="4">
        <v>1.6160000000000001</v>
      </c>
      <c r="F204" s="4">
        <v>-0.82199999999999995</v>
      </c>
      <c r="G204" s="4">
        <f t="shared" si="39"/>
        <v>1.6159999991780001</v>
      </c>
      <c r="H204" s="1">
        <f t="shared" si="40"/>
        <v>1.0000000000000001E-9</v>
      </c>
      <c r="I204" s="3">
        <f t="shared" si="41"/>
        <v>277.55555555555554</v>
      </c>
      <c r="J204" s="2">
        <f t="shared" si="42"/>
        <v>1.8503703703703702</v>
      </c>
      <c r="K204" s="4">
        <v>0.20899999999999999</v>
      </c>
      <c r="L204" s="4">
        <f t="shared" si="33"/>
        <v>1.8524603703703701</v>
      </c>
      <c r="M204" s="1">
        <f t="shared" si="34"/>
        <v>0.01</v>
      </c>
      <c r="W204" s="3">
        <f t="shared" si="35"/>
        <v>13.694891371102523</v>
      </c>
      <c r="X204" s="3">
        <f t="shared" si="36"/>
        <v>1.8564356445086572</v>
      </c>
      <c r="Y204" s="3">
        <f t="shared" si="43"/>
        <v>0.53866666639266669</v>
      </c>
      <c r="Z204" s="3">
        <f t="shared" si="37"/>
        <v>7.3769814814814927</v>
      </c>
    </row>
    <row r="205" spans="4:26" x14ac:dyDescent="0.25">
      <c r="D205">
        <f t="shared" ca="1" si="38"/>
        <v>2.9000000000000001E-2</v>
      </c>
      <c r="E205" s="4">
        <v>1.6240000000000001</v>
      </c>
      <c r="F205" s="4">
        <v>0.124</v>
      </c>
      <c r="G205" s="4">
        <f t="shared" si="39"/>
        <v>1.624000000124</v>
      </c>
      <c r="H205" s="1">
        <f t="shared" si="40"/>
        <v>1.0000000000000001E-9</v>
      </c>
      <c r="I205" s="3">
        <f t="shared" si="41"/>
        <v>277.44444444444446</v>
      </c>
      <c r="J205" s="2">
        <f t="shared" si="42"/>
        <v>1.8496296296296297</v>
      </c>
      <c r="K205" s="4">
        <v>0.184</v>
      </c>
      <c r="L205" s="4">
        <f t="shared" si="33"/>
        <v>1.8514696296296298</v>
      </c>
      <c r="M205" s="1">
        <f t="shared" si="34"/>
        <v>0.01</v>
      </c>
      <c r="W205" s="3">
        <f t="shared" si="35"/>
        <v>13.71893814892511</v>
      </c>
      <c r="X205" s="3">
        <f t="shared" si="36"/>
        <v>1.8472906402530394</v>
      </c>
      <c r="Y205" s="3">
        <f t="shared" si="43"/>
        <v>0.54133333337466671</v>
      </c>
      <c r="Z205" s="3">
        <f t="shared" si="37"/>
        <v>7.4265185185185087</v>
      </c>
    </row>
    <row r="206" spans="4:26" x14ac:dyDescent="0.25">
      <c r="D206">
        <f t="shared" ca="1" si="38"/>
        <v>-0.28199999999999997</v>
      </c>
      <c r="E206" s="4">
        <v>1.6319999999999999</v>
      </c>
      <c r="F206" s="4">
        <v>0.56499999999999995</v>
      </c>
      <c r="G206" s="4">
        <f t="shared" si="39"/>
        <v>1.6320000005649999</v>
      </c>
      <c r="H206" s="1">
        <f t="shared" si="40"/>
        <v>1.0000000000000001E-9</v>
      </c>
      <c r="I206" s="3">
        <f t="shared" si="41"/>
        <v>277.33333333333331</v>
      </c>
      <c r="J206" s="2">
        <f t="shared" si="42"/>
        <v>1.8488888888888888</v>
      </c>
      <c r="K206" s="4">
        <v>-4.4999999999999998E-2</v>
      </c>
      <c r="L206" s="4">
        <f t="shared" si="33"/>
        <v>1.8484388888888887</v>
      </c>
      <c r="M206" s="1">
        <f t="shared" si="34"/>
        <v>0.01</v>
      </c>
      <c r="W206" s="3">
        <f t="shared" si="35"/>
        <v>13.930249178183884</v>
      </c>
      <c r="X206" s="3">
        <f t="shared" si="36"/>
        <v>1.8382352934812483</v>
      </c>
      <c r="Y206" s="3">
        <f t="shared" si="43"/>
        <v>0.54400000018833328</v>
      </c>
      <c r="Z206" s="3">
        <f t="shared" si="37"/>
        <v>7.5780555555555624</v>
      </c>
    </row>
    <row r="207" spans="4:26" x14ac:dyDescent="0.25">
      <c r="D207">
        <f t="shared" ca="1" si="38"/>
        <v>0.23</v>
      </c>
      <c r="E207" s="4">
        <v>1.64</v>
      </c>
      <c r="F207" s="4">
        <v>-0.42699999999999999</v>
      </c>
      <c r="G207" s="4">
        <f t="shared" si="39"/>
        <v>1.6399999995729999</v>
      </c>
      <c r="H207" s="1">
        <f t="shared" si="40"/>
        <v>1.0000000000000001E-9</v>
      </c>
      <c r="I207" s="3">
        <f t="shared" si="41"/>
        <v>277.22222222222223</v>
      </c>
      <c r="J207" s="2">
        <f t="shared" si="42"/>
        <v>1.8481481481481483</v>
      </c>
      <c r="K207" s="4">
        <v>-0.54</v>
      </c>
      <c r="L207" s="4">
        <f t="shared" si="33"/>
        <v>1.8427481481481482</v>
      </c>
      <c r="M207" s="1">
        <f t="shared" si="34"/>
        <v>0.01</v>
      </c>
      <c r="W207" s="3">
        <f t="shared" si="35"/>
        <v>14.382791331658058</v>
      </c>
      <c r="X207" s="3">
        <f t="shared" si="36"/>
        <v>1.8292682931592059</v>
      </c>
      <c r="Y207" s="3">
        <f t="shared" si="43"/>
        <v>0.54666666652433327</v>
      </c>
      <c r="Z207" s="3">
        <f t="shared" si="37"/>
        <v>7.8625925925925877</v>
      </c>
    </row>
    <row r="208" spans="4:26" x14ac:dyDescent="0.25">
      <c r="D208">
        <f t="shared" ca="1" si="38"/>
        <v>-0.752</v>
      </c>
      <c r="E208" s="4">
        <v>1.6479999999999999</v>
      </c>
      <c r="F208" s="4">
        <v>0.104</v>
      </c>
      <c r="G208" s="4">
        <f t="shared" si="39"/>
        <v>1.6480000001039998</v>
      </c>
      <c r="H208" s="1">
        <f t="shared" si="40"/>
        <v>1.0000000000000001E-9</v>
      </c>
      <c r="I208" s="3">
        <f t="shared" si="41"/>
        <v>277.11111111111109</v>
      </c>
      <c r="J208" s="2">
        <f t="shared" si="42"/>
        <v>1.8474074074074072</v>
      </c>
      <c r="K208" s="4">
        <v>-0.45700000000000002</v>
      </c>
      <c r="L208" s="4">
        <f t="shared" si="33"/>
        <v>1.8428374074074072</v>
      </c>
      <c r="M208" s="1">
        <f t="shared" si="34"/>
        <v>0.01</v>
      </c>
      <c r="W208" s="3">
        <f t="shared" si="35"/>
        <v>14.304847625850254</v>
      </c>
      <c r="X208" s="3">
        <f t="shared" si="36"/>
        <v>1.8203883493996844</v>
      </c>
      <c r="Y208" s="3">
        <f t="shared" si="43"/>
        <v>0.54933333336799994</v>
      </c>
      <c r="Z208" s="3">
        <f t="shared" si="37"/>
        <v>7.8581296296296399</v>
      </c>
    </row>
    <row r="209" spans="4:26" x14ac:dyDescent="0.25">
      <c r="D209">
        <f t="shared" ca="1" si="38"/>
        <v>-0.81299999999999994</v>
      </c>
      <c r="E209" s="4">
        <v>1.6559999999999999</v>
      </c>
      <c r="F209" s="4">
        <v>0.59399999999999997</v>
      </c>
      <c r="G209" s="4">
        <f t="shared" si="39"/>
        <v>1.6560000005939999</v>
      </c>
      <c r="H209" s="1">
        <f t="shared" si="40"/>
        <v>1.0000000000000001E-9</v>
      </c>
      <c r="I209" s="3">
        <f t="shared" si="41"/>
        <v>277</v>
      </c>
      <c r="J209" s="2">
        <f t="shared" si="42"/>
        <v>1.8466666666666667</v>
      </c>
      <c r="K209" s="4">
        <v>0.24199999999999999</v>
      </c>
      <c r="L209" s="4">
        <f t="shared" si="33"/>
        <v>1.8490866666666668</v>
      </c>
      <c r="M209" s="1">
        <f t="shared" si="34"/>
        <v>0.01</v>
      </c>
      <c r="W209" s="3">
        <f t="shared" si="35"/>
        <v>13.669685985434899</v>
      </c>
      <c r="X209" s="3">
        <f t="shared" si="36"/>
        <v>1.8115942022487399</v>
      </c>
      <c r="Y209" s="3">
        <f t="shared" si="43"/>
        <v>0.552000000198</v>
      </c>
      <c r="Z209" s="3">
        <f t="shared" si="37"/>
        <v>7.5456666666666621</v>
      </c>
    </row>
    <row r="210" spans="4:26" x14ac:dyDescent="0.25">
      <c r="D210">
        <f t="shared" ca="1" si="38"/>
        <v>-0.76200000000000001</v>
      </c>
      <c r="E210" s="4">
        <v>1.6639999999999999</v>
      </c>
      <c r="F210" s="4">
        <v>0.70399999999999996</v>
      </c>
      <c r="G210" s="4">
        <f t="shared" si="39"/>
        <v>1.6640000007039999</v>
      </c>
      <c r="H210" s="1">
        <f t="shared" si="40"/>
        <v>1.0000000000000001E-9</v>
      </c>
      <c r="I210" s="3">
        <f t="shared" si="41"/>
        <v>276.88888888888891</v>
      </c>
      <c r="J210" s="2">
        <f t="shared" si="42"/>
        <v>1.8459259259259262</v>
      </c>
      <c r="K210" s="4">
        <v>9.1999999999999998E-2</v>
      </c>
      <c r="L210" s="4">
        <f t="shared" si="33"/>
        <v>1.8468459259259262</v>
      </c>
      <c r="M210" s="1">
        <f t="shared" si="34"/>
        <v>0.01</v>
      </c>
      <c r="W210" s="3">
        <f t="shared" si="35"/>
        <v>13.80595619074019</v>
      </c>
      <c r="X210" s="3">
        <f t="shared" si="36"/>
        <v>1.8028846146218567</v>
      </c>
      <c r="Y210" s="3">
        <f t="shared" si="43"/>
        <v>0.55466666690133326</v>
      </c>
      <c r="Z210" s="3">
        <f t="shared" si="37"/>
        <v>7.6577037037036888</v>
      </c>
    </row>
    <row r="211" spans="4:26" x14ac:dyDescent="0.25">
      <c r="D211">
        <f t="shared" ca="1" si="38"/>
        <v>0.91300000000000003</v>
      </c>
      <c r="E211" s="4">
        <v>1.6719999999999999</v>
      </c>
      <c r="F211" s="4">
        <v>0.82399999999999995</v>
      </c>
      <c r="G211" s="4">
        <f t="shared" si="39"/>
        <v>1.6720000008239999</v>
      </c>
      <c r="H211" s="1">
        <f t="shared" si="40"/>
        <v>1.0000000000000001E-9</v>
      </c>
      <c r="I211" s="3">
        <f t="shared" si="41"/>
        <v>276.77777777777777</v>
      </c>
      <c r="J211" s="2">
        <f t="shared" si="42"/>
        <v>1.8451851851851853</v>
      </c>
      <c r="K211" s="4">
        <v>-0.36599999999999999</v>
      </c>
      <c r="L211" s="4">
        <f t="shared" si="33"/>
        <v>1.8415251851851853</v>
      </c>
      <c r="M211" s="1">
        <f t="shared" si="34"/>
        <v>0.01</v>
      </c>
      <c r="W211" s="3">
        <f t="shared" si="35"/>
        <v>14.217238164178951</v>
      </c>
      <c r="X211" s="3">
        <f t="shared" si="36"/>
        <v>1.79425837232149</v>
      </c>
      <c r="Y211" s="3">
        <f t="shared" si="43"/>
        <v>0.55733333360799997</v>
      </c>
      <c r="Z211" s="3">
        <f t="shared" si="37"/>
        <v>7.9237407407407368</v>
      </c>
    </row>
    <row r="212" spans="4:26" x14ac:dyDescent="0.25">
      <c r="D212">
        <f t="shared" ca="1" si="38"/>
        <v>-0.53</v>
      </c>
      <c r="E212" s="4">
        <v>1.68</v>
      </c>
      <c r="F212" s="4">
        <v>-0.88400000000000001</v>
      </c>
      <c r="G212" s="4">
        <f t="shared" si="39"/>
        <v>1.679999999116</v>
      </c>
      <c r="H212" s="1">
        <f t="shared" si="40"/>
        <v>1.0000000000000001E-9</v>
      </c>
      <c r="I212" s="3">
        <f t="shared" si="41"/>
        <v>276.66666666666669</v>
      </c>
      <c r="J212" s="2">
        <f t="shared" si="42"/>
        <v>1.8444444444444446</v>
      </c>
      <c r="K212" s="4">
        <v>4.0000000000000001E-3</v>
      </c>
      <c r="L212" s="4">
        <f t="shared" si="33"/>
        <v>1.8444844444444446</v>
      </c>
      <c r="M212" s="1">
        <f t="shared" si="34"/>
        <v>0.01</v>
      </c>
      <c r="W212" s="3">
        <f t="shared" si="35"/>
        <v>13.88531746762377</v>
      </c>
      <c r="X212" s="3">
        <f t="shared" si="36"/>
        <v>1.7857142866539115</v>
      </c>
      <c r="Y212" s="3">
        <f t="shared" si="43"/>
        <v>0.55999999970533332</v>
      </c>
      <c r="Z212" s="3">
        <f t="shared" si="37"/>
        <v>7.7757777777777708</v>
      </c>
    </row>
    <row r="213" spans="4:26" x14ac:dyDescent="0.25">
      <c r="D213">
        <f t="shared" ca="1" si="38"/>
        <v>0.621</v>
      </c>
      <c r="E213" s="4">
        <v>1.6879999999999999</v>
      </c>
      <c r="F213" s="4">
        <v>-0.97099999999999997</v>
      </c>
      <c r="G213" s="4">
        <f t="shared" si="39"/>
        <v>1.687999999029</v>
      </c>
      <c r="H213" s="1">
        <f t="shared" si="40"/>
        <v>1.0000000000000001E-9</v>
      </c>
      <c r="I213" s="3">
        <f t="shared" si="41"/>
        <v>276.55555555555554</v>
      </c>
      <c r="J213" s="2">
        <f t="shared" si="42"/>
        <v>1.8437037037037036</v>
      </c>
      <c r="K213" s="4">
        <v>-0.28299999999999997</v>
      </c>
      <c r="L213" s="4">
        <f t="shared" si="33"/>
        <v>1.8408737037037035</v>
      </c>
      <c r="M213" s="1">
        <f t="shared" si="34"/>
        <v>0.01</v>
      </c>
      <c r="W213" s="3">
        <f t="shared" si="35"/>
        <v>14.140369939676997</v>
      </c>
      <c r="X213" s="3">
        <f t="shared" si="36"/>
        <v>1.7772511858564639</v>
      </c>
      <c r="Y213" s="3">
        <f t="shared" si="43"/>
        <v>0.562666666343</v>
      </c>
      <c r="Z213" s="3">
        <f t="shared" si="37"/>
        <v>7.9563148148148235</v>
      </c>
    </row>
    <row r="214" spans="4:26" x14ac:dyDescent="0.25">
      <c r="D214">
        <f t="shared" ca="1" si="38"/>
        <v>-0.86599999999999999</v>
      </c>
      <c r="E214" s="4">
        <v>1.696</v>
      </c>
      <c r="F214" s="4">
        <v>0.94699999999999995</v>
      </c>
      <c r="G214" s="4">
        <f t="shared" si="39"/>
        <v>1.696000000947</v>
      </c>
      <c r="H214" s="1">
        <f t="shared" si="40"/>
        <v>1.0000000000000001E-9</v>
      </c>
      <c r="I214" s="3">
        <f t="shared" si="41"/>
        <v>276.44444444444446</v>
      </c>
      <c r="J214" s="2">
        <f t="shared" si="42"/>
        <v>1.8429629629629631</v>
      </c>
      <c r="K214" s="4">
        <v>0.60299999999999998</v>
      </c>
      <c r="L214" s="4">
        <f t="shared" si="33"/>
        <v>1.8489929629629631</v>
      </c>
      <c r="M214" s="1">
        <f t="shared" si="34"/>
        <v>0.01</v>
      </c>
      <c r="W214" s="3">
        <f t="shared" si="35"/>
        <v>13.355575202186206</v>
      </c>
      <c r="X214" s="3">
        <f t="shared" si="36"/>
        <v>1.7688679235406144</v>
      </c>
      <c r="Y214" s="3">
        <f t="shared" si="43"/>
        <v>0.56533333364899996</v>
      </c>
      <c r="Z214" s="3">
        <f t="shared" si="37"/>
        <v>7.5503518518518451</v>
      </c>
    </row>
    <row r="215" spans="4:26" x14ac:dyDescent="0.25">
      <c r="D215">
        <f t="shared" ca="1" si="38"/>
        <v>0.44700000000000001</v>
      </c>
      <c r="E215" s="4">
        <v>1.704</v>
      </c>
      <c r="F215" s="4">
        <v>-0.51</v>
      </c>
      <c r="G215" s="4">
        <f t="shared" si="39"/>
        <v>1.7039999994899999</v>
      </c>
      <c r="H215" s="1">
        <f t="shared" si="40"/>
        <v>1.0000000000000001E-9</v>
      </c>
      <c r="I215" s="3">
        <f t="shared" si="41"/>
        <v>276.33333333333331</v>
      </c>
      <c r="J215" s="2">
        <f t="shared" si="42"/>
        <v>1.8422222222222222</v>
      </c>
      <c r="K215" s="4">
        <v>0.60499999999999998</v>
      </c>
      <c r="L215" s="4">
        <f t="shared" si="33"/>
        <v>1.8482722222222221</v>
      </c>
      <c r="M215" s="1">
        <f t="shared" si="34"/>
        <v>0.01</v>
      </c>
      <c r="W215" s="3">
        <f t="shared" si="35"/>
        <v>13.35631847035118</v>
      </c>
      <c r="X215" s="3">
        <f t="shared" si="36"/>
        <v>1.7605633808086194</v>
      </c>
      <c r="Y215" s="3">
        <f t="shared" si="43"/>
        <v>0.56799999982999994</v>
      </c>
      <c r="Z215" s="3">
        <f t="shared" si="37"/>
        <v>7.5863888888888962</v>
      </c>
    </row>
    <row r="216" spans="4:26" x14ac:dyDescent="0.25">
      <c r="D216">
        <f t="shared" ca="1" si="38"/>
        <v>-5.7000000000000002E-2</v>
      </c>
      <c r="E216" s="4">
        <v>1.712</v>
      </c>
      <c r="F216" s="4">
        <v>-0.99199999999999999</v>
      </c>
      <c r="G216" s="4">
        <f t="shared" si="39"/>
        <v>1.7119999990079999</v>
      </c>
      <c r="H216" s="1">
        <f t="shared" si="40"/>
        <v>1.0000000000000001E-9</v>
      </c>
      <c r="I216" s="3">
        <f t="shared" si="41"/>
        <v>276.22222222222223</v>
      </c>
      <c r="J216" s="2">
        <f t="shared" si="42"/>
        <v>1.8414814814814815</v>
      </c>
      <c r="K216" s="4">
        <v>0.82399999999999995</v>
      </c>
      <c r="L216" s="4">
        <f t="shared" si="33"/>
        <v>1.8497214814814815</v>
      </c>
      <c r="M216" s="1">
        <f t="shared" si="34"/>
        <v>0.01</v>
      </c>
      <c r="W216" s="3">
        <f t="shared" si="35"/>
        <v>13.16692627969589</v>
      </c>
      <c r="X216" s="3">
        <f t="shared" si="36"/>
        <v>1.7523364496135034</v>
      </c>
      <c r="Y216" s="3">
        <f t="shared" si="43"/>
        <v>0.57066666633599994</v>
      </c>
      <c r="Z216" s="3">
        <f t="shared" si="37"/>
        <v>7.5139259259259239</v>
      </c>
    </row>
    <row r="217" spans="4:26" x14ac:dyDescent="0.25">
      <c r="D217">
        <f t="shared" ca="1" si="38"/>
        <v>9.7000000000000003E-2</v>
      </c>
      <c r="E217" s="4">
        <v>1.72</v>
      </c>
      <c r="F217" s="4">
        <v>-0.46400000000000002</v>
      </c>
      <c r="G217" s="4">
        <f t="shared" si="39"/>
        <v>1.719999999536</v>
      </c>
      <c r="H217" s="1">
        <f t="shared" si="40"/>
        <v>1.0000000000000001E-9</v>
      </c>
      <c r="I217" s="3">
        <f t="shared" si="41"/>
        <v>276.11111111111109</v>
      </c>
      <c r="J217" s="2">
        <f t="shared" si="42"/>
        <v>1.8407407407407406</v>
      </c>
      <c r="K217" s="4">
        <v>0.997</v>
      </c>
      <c r="L217" s="4">
        <f t="shared" si="33"/>
        <v>1.8507107407407406</v>
      </c>
      <c r="M217" s="1">
        <f t="shared" si="34"/>
        <v>0.01</v>
      </c>
      <c r="W217" s="3">
        <f t="shared" si="35"/>
        <v>13.019412148215068</v>
      </c>
      <c r="X217" s="3">
        <f t="shared" si="36"/>
        <v>1.7441860469821524</v>
      </c>
      <c r="Y217" s="3">
        <f t="shared" si="43"/>
        <v>0.57333333317866675</v>
      </c>
      <c r="Z217" s="3">
        <f t="shared" si="37"/>
        <v>7.46446296296297</v>
      </c>
    </row>
    <row r="218" spans="4:26" x14ac:dyDescent="0.25">
      <c r="D218">
        <f t="shared" ca="1" si="38"/>
        <v>0.83599999999999997</v>
      </c>
      <c r="E218" s="4">
        <v>1.728</v>
      </c>
      <c r="F218" s="4">
        <v>-0.11</v>
      </c>
      <c r="G218" s="4">
        <f t="shared" si="39"/>
        <v>1.72799999989</v>
      </c>
      <c r="H218" s="1">
        <f t="shared" si="40"/>
        <v>1.0000000000000001E-9</v>
      </c>
      <c r="I218" s="3">
        <f t="shared" si="41"/>
        <v>276</v>
      </c>
      <c r="J218" s="2">
        <f t="shared" si="42"/>
        <v>1.8399999999999999</v>
      </c>
      <c r="K218" s="4">
        <v>0.98099999999999998</v>
      </c>
      <c r="L218" s="4">
        <f t="shared" si="33"/>
        <v>1.84981</v>
      </c>
      <c r="M218" s="1">
        <f t="shared" si="34"/>
        <v>0.01</v>
      </c>
      <c r="W218" s="3">
        <f t="shared" si="35"/>
        <v>13.037326389718816</v>
      </c>
      <c r="X218" s="3">
        <f t="shared" si="36"/>
        <v>1.7361111112216274</v>
      </c>
      <c r="Y218" s="3">
        <f t="shared" si="43"/>
        <v>0.57599999996333329</v>
      </c>
      <c r="Z218" s="3">
        <f t="shared" si="37"/>
        <v>7.5095000000000027</v>
      </c>
    </row>
    <row r="219" spans="4:26" x14ac:dyDescent="0.25">
      <c r="D219">
        <f t="shared" ca="1" si="38"/>
        <v>6.9000000000000006E-2</v>
      </c>
      <c r="E219" s="4">
        <v>1.736</v>
      </c>
      <c r="F219" s="4">
        <v>-0.56499999999999995</v>
      </c>
      <c r="G219" s="4">
        <f t="shared" si="39"/>
        <v>1.7359999994349999</v>
      </c>
      <c r="H219" s="1">
        <f t="shared" si="40"/>
        <v>1.0000000000000001E-9</v>
      </c>
      <c r="I219" s="3">
        <f t="shared" si="41"/>
        <v>275.88888888888891</v>
      </c>
      <c r="J219" s="2">
        <f t="shared" si="42"/>
        <v>1.8392592592592594</v>
      </c>
      <c r="K219" s="4">
        <v>0.67</v>
      </c>
      <c r="L219" s="4">
        <f t="shared" si="33"/>
        <v>1.8459592592592593</v>
      </c>
      <c r="M219" s="1">
        <f t="shared" si="34"/>
        <v>0.01</v>
      </c>
      <c r="W219" s="3">
        <f t="shared" si="35"/>
        <v>13.309971842529515</v>
      </c>
      <c r="X219" s="3">
        <f t="shared" si="36"/>
        <v>1.7281105996407733</v>
      </c>
      <c r="Y219" s="3">
        <f t="shared" si="43"/>
        <v>0.57866666647833331</v>
      </c>
      <c r="Z219" s="3">
        <f t="shared" si="37"/>
        <v>7.7020370370370355</v>
      </c>
    </row>
    <row r="220" spans="4:26" x14ac:dyDescent="0.25">
      <c r="D220">
        <f t="shared" ca="1" si="38"/>
        <v>-0.187</v>
      </c>
      <c r="E220" s="4">
        <v>1.744</v>
      </c>
      <c r="F220" s="4">
        <v>0.26300000000000001</v>
      </c>
      <c r="G220" s="4">
        <f t="shared" si="39"/>
        <v>1.7440000002630001</v>
      </c>
      <c r="H220" s="1">
        <f t="shared" si="40"/>
        <v>1.0000000000000001E-9</v>
      </c>
      <c r="I220" s="3">
        <f t="shared" si="41"/>
        <v>275.77777777777777</v>
      </c>
      <c r="J220" s="2">
        <f t="shared" si="42"/>
        <v>1.8385185185185184</v>
      </c>
      <c r="K220" s="4">
        <v>-0.35899999999999999</v>
      </c>
      <c r="L220" s="4">
        <f t="shared" si="33"/>
        <v>1.8349285185185185</v>
      </c>
      <c r="M220" s="1">
        <f t="shared" si="34"/>
        <v>0.01</v>
      </c>
      <c r="W220" s="3">
        <f t="shared" si="35"/>
        <v>14.197661822527664</v>
      </c>
      <c r="X220" s="3">
        <f t="shared" si="36"/>
        <v>1.7201834859791236</v>
      </c>
      <c r="Y220" s="3">
        <f t="shared" si="43"/>
        <v>0.58133333342100002</v>
      </c>
      <c r="Z220" s="3">
        <f t="shared" si="37"/>
        <v>8.2535740740740771</v>
      </c>
    </row>
    <row r="221" spans="4:26" x14ac:dyDescent="0.25">
      <c r="D221">
        <f t="shared" ca="1" si="38"/>
        <v>-0.95599999999999996</v>
      </c>
      <c r="E221" s="4">
        <v>1.752</v>
      </c>
      <c r="F221" s="4">
        <v>0.193</v>
      </c>
      <c r="G221" s="4">
        <f t="shared" si="39"/>
        <v>1.7520000001930001</v>
      </c>
      <c r="H221" s="1">
        <f t="shared" si="40"/>
        <v>1.0000000000000001E-9</v>
      </c>
      <c r="I221" s="3">
        <f t="shared" si="41"/>
        <v>275.66666666666669</v>
      </c>
      <c r="J221" s="2">
        <f t="shared" si="42"/>
        <v>1.8377777777777777</v>
      </c>
      <c r="K221" s="4">
        <v>0.67200000000000004</v>
      </c>
      <c r="L221" s="4">
        <f t="shared" si="33"/>
        <v>1.8444977777777778</v>
      </c>
      <c r="M221" s="1">
        <f t="shared" si="34"/>
        <v>0.01</v>
      </c>
      <c r="W221" s="3">
        <f t="shared" si="35"/>
        <v>13.313546421668846</v>
      </c>
      <c r="X221" s="3">
        <f t="shared" si="36"/>
        <v>1.7123287669346579</v>
      </c>
      <c r="Y221" s="3">
        <f t="shared" si="43"/>
        <v>0.58400000006433328</v>
      </c>
      <c r="Z221" s="3">
        <f t="shared" si="37"/>
        <v>7.7751111111111113</v>
      </c>
    </row>
    <row r="222" spans="4:26" x14ac:dyDescent="0.25">
      <c r="D222">
        <f t="shared" ca="1" si="38"/>
        <v>1.4999999999999999E-2</v>
      </c>
      <c r="E222" s="4">
        <v>1.76</v>
      </c>
      <c r="F222" s="4">
        <v>0.33100000000000002</v>
      </c>
      <c r="G222" s="4">
        <f t="shared" si="39"/>
        <v>1.7600000003309999</v>
      </c>
      <c r="H222" s="1">
        <f t="shared" si="40"/>
        <v>1.0000000000000001E-9</v>
      </c>
      <c r="I222" s="3">
        <f t="shared" si="41"/>
        <v>275.55555555555554</v>
      </c>
      <c r="J222" s="2">
        <f t="shared" si="42"/>
        <v>1.8370370370370368</v>
      </c>
      <c r="K222" s="4">
        <v>-0.14899999999999999</v>
      </c>
      <c r="L222" s="4">
        <f t="shared" si="33"/>
        <v>1.8355470370370368</v>
      </c>
      <c r="M222" s="1">
        <f t="shared" si="34"/>
        <v>0.01</v>
      </c>
      <c r="W222" s="3">
        <f t="shared" si="35"/>
        <v>14.015877522616606</v>
      </c>
      <c r="X222" s="3">
        <f t="shared" si="36"/>
        <v>1.7045454542248839</v>
      </c>
      <c r="Y222" s="3">
        <f t="shared" si="43"/>
        <v>0.58666666677699997</v>
      </c>
      <c r="Z222" s="3">
        <f t="shared" si="37"/>
        <v>8.2226481481481599</v>
      </c>
    </row>
    <row r="223" spans="4:26" x14ac:dyDescent="0.25">
      <c r="D223">
        <f t="shared" ca="1" si="38"/>
        <v>0.95099999999999996</v>
      </c>
      <c r="E223" s="4">
        <v>1.768</v>
      </c>
      <c r="F223" s="4">
        <v>-0.76200000000000001</v>
      </c>
      <c r="G223" s="4">
        <f t="shared" si="39"/>
        <v>1.767999999238</v>
      </c>
      <c r="H223" s="1">
        <f t="shared" si="40"/>
        <v>1.0000000000000001E-9</v>
      </c>
      <c r="I223" s="3">
        <f t="shared" si="41"/>
        <v>275.44444444444446</v>
      </c>
      <c r="J223" s="2">
        <f t="shared" si="42"/>
        <v>1.8362962962962963</v>
      </c>
      <c r="K223" s="4">
        <v>-0.70599999999999996</v>
      </c>
      <c r="L223" s="4">
        <f t="shared" si="33"/>
        <v>1.8292362962962962</v>
      </c>
      <c r="M223" s="1">
        <f t="shared" si="34"/>
        <v>0.01</v>
      </c>
      <c r="W223" s="3">
        <f t="shared" si="35"/>
        <v>14.487870795585588</v>
      </c>
      <c r="X223" s="3">
        <f t="shared" si="36"/>
        <v>1.6968325799168475</v>
      </c>
      <c r="Y223" s="3">
        <f t="shared" si="43"/>
        <v>0.58933333307933333</v>
      </c>
      <c r="Z223" s="3">
        <f t="shared" si="37"/>
        <v>8.5381851851851867</v>
      </c>
    </row>
    <row r="224" spans="4:26" x14ac:dyDescent="0.25">
      <c r="D224">
        <f t="shared" ca="1" si="38"/>
        <v>-0.64700000000000002</v>
      </c>
      <c r="E224" s="4">
        <v>1.776</v>
      </c>
      <c r="F224" s="4">
        <v>0.24399999999999999</v>
      </c>
      <c r="G224" s="4">
        <f t="shared" si="39"/>
        <v>1.776000000244</v>
      </c>
      <c r="H224" s="1">
        <f t="shared" si="40"/>
        <v>1.0000000000000001E-9</v>
      </c>
      <c r="I224" s="3">
        <f t="shared" si="41"/>
        <v>275.33333333333331</v>
      </c>
      <c r="J224" s="2">
        <f t="shared" si="42"/>
        <v>1.8355555555555554</v>
      </c>
      <c r="K224" s="4">
        <v>0.54100000000000004</v>
      </c>
      <c r="L224" s="4">
        <f t="shared" si="33"/>
        <v>1.8409655555555553</v>
      </c>
      <c r="M224" s="1">
        <f t="shared" si="34"/>
        <v>0.01</v>
      </c>
      <c r="W224" s="3">
        <f t="shared" si="35"/>
        <v>13.431963211367853</v>
      </c>
      <c r="X224" s="3">
        <f t="shared" si="36"/>
        <v>1.689189188957116</v>
      </c>
      <c r="Y224" s="3">
        <f t="shared" si="43"/>
        <v>0.59200000008133324</v>
      </c>
      <c r="Z224" s="3">
        <f t="shared" si="37"/>
        <v>7.9517222222222346</v>
      </c>
    </row>
    <row r="225" spans="4:26" x14ac:dyDescent="0.25">
      <c r="D225">
        <f t="shared" ca="1" si="38"/>
        <v>0.17899999999999999</v>
      </c>
      <c r="E225" s="4">
        <v>1.784</v>
      </c>
      <c r="F225" s="4">
        <v>0.80100000000000005</v>
      </c>
      <c r="G225" s="4">
        <f t="shared" si="39"/>
        <v>1.784000000801</v>
      </c>
      <c r="H225" s="1">
        <f t="shared" si="40"/>
        <v>1.0000000000000001E-9</v>
      </c>
      <c r="I225" s="3">
        <f t="shared" si="41"/>
        <v>275.22222222222223</v>
      </c>
      <c r="J225" s="2">
        <f t="shared" si="42"/>
        <v>1.8348148148148149</v>
      </c>
      <c r="K225" s="4">
        <v>0.81</v>
      </c>
      <c r="L225" s="4">
        <f t="shared" si="33"/>
        <v>1.8429148148148149</v>
      </c>
      <c r="M225" s="1">
        <f t="shared" si="34"/>
        <v>0.01</v>
      </c>
      <c r="W225" s="3">
        <f t="shared" si="35"/>
        <v>13.20783507129949</v>
      </c>
      <c r="X225" s="3">
        <f t="shared" si="36"/>
        <v>1.6816143490207551</v>
      </c>
      <c r="Y225" s="3">
        <f t="shared" si="43"/>
        <v>0.59466666693366665</v>
      </c>
      <c r="Z225" s="3">
        <f t="shared" si="37"/>
        <v>7.8542592592592548</v>
      </c>
    </row>
    <row r="226" spans="4:26" x14ac:dyDescent="0.25">
      <c r="D226">
        <f t="shared" ca="1" si="38"/>
        <v>-0.374</v>
      </c>
      <c r="E226" s="4">
        <v>1.792</v>
      </c>
      <c r="F226" s="4">
        <v>0.627</v>
      </c>
      <c r="G226" s="4">
        <f t="shared" si="39"/>
        <v>1.792000000627</v>
      </c>
      <c r="H226" s="1">
        <f t="shared" si="40"/>
        <v>1.0000000000000001E-9</v>
      </c>
      <c r="I226" s="3">
        <f t="shared" si="41"/>
        <v>275.11111111111109</v>
      </c>
      <c r="J226" s="2">
        <f t="shared" si="42"/>
        <v>1.834074074074074</v>
      </c>
      <c r="K226" s="4">
        <v>0.97699999999999998</v>
      </c>
      <c r="L226" s="4">
        <f t="shared" si="33"/>
        <v>1.843844074074074</v>
      </c>
      <c r="M226" s="1">
        <f t="shared" si="34"/>
        <v>0.01</v>
      </c>
      <c r="W226" s="3">
        <f t="shared" si="35"/>
        <v>13.071087545029757</v>
      </c>
      <c r="X226" s="3">
        <f t="shared" si="36"/>
        <v>1.6741071422713922</v>
      </c>
      <c r="Y226" s="3">
        <f t="shared" si="43"/>
        <v>0.59733333354233331</v>
      </c>
      <c r="Z226" s="3">
        <f t="shared" si="37"/>
        <v>7.8077962962962983</v>
      </c>
    </row>
    <row r="227" spans="4:26" x14ac:dyDescent="0.25">
      <c r="D227">
        <f t="shared" ca="1" si="38"/>
        <v>-0.28199999999999997</v>
      </c>
      <c r="E227" s="4">
        <v>1.8</v>
      </c>
      <c r="F227" s="4">
        <v>-0.72799999999999998</v>
      </c>
      <c r="G227" s="4">
        <f t="shared" si="39"/>
        <v>1.7999999992719999</v>
      </c>
      <c r="H227" s="1">
        <f t="shared" si="40"/>
        <v>1.0000000000000001E-9</v>
      </c>
      <c r="I227" s="3">
        <f t="shared" si="41"/>
        <v>275</v>
      </c>
      <c r="J227" s="2">
        <f t="shared" si="42"/>
        <v>1.8333333333333333</v>
      </c>
      <c r="K227" s="4">
        <v>0.56599999999999995</v>
      </c>
      <c r="L227" s="4">
        <f t="shared" si="33"/>
        <v>1.8389933333333333</v>
      </c>
      <c r="M227" s="1">
        <f t="shared" si="34"/>
        <v>0.01</v>
      </c>
      <c r="W227" s="3">
        <f t="shared" si="35"/>
        <v>13.41722222764875</v>
      </c>
      <c r="X227" s="3">
        <f t="shared" si="36"/>
        <v>1.6666666673407409</v>
      </c>
      <c r="Y227" s="3">
        <f t="shared" si="43"/>
        <v>0.59999999975733331</v>
      </c>
      <c r="Z227" s="3">
        <f t="shared" si="37"/>
        <v>8.0503333333333362</v>
      </c>
    </row>
    <row r="228" spans="4:26" x14ac:dyDescent="0.25">
      <c r="D228">
        <f t="shared" ca="1" si="38"/>
        <v>-0.55400000000000005</v>
      </c>
      <c r="E228" s="4">
        <v>1.8080000000000001</v>
      </c>
      <c r="F228" s="4">
        <v>0.92400000000000004</v>
      </c>
      <c r="G228" s="4">
        <f t="shared" si="39"/>
        <v>1.808000000924</v>
      </c>
      <c r="H228" s="1">
        <f t="shared" si="40"/>
        <v>1.0000000000000001E-9</v>
      </c>
      <c r="I228" s="3">
        <f t="shared" si="41"/>
        <v>274.88888888888891</v>
      </c>
      <c r="J228" s="2">
        <f t="shared" si="42"/>
        <v>1.8325925925925928</v>
      </c>
      <c r="K228" s="4">
        <v>0.6</v>
      </c>
      <c r="L228" s="4">
        <f t="shared" si="33"/>
        <v>1.8385925925925928</v>
      </c>
      <c r="M228" s="1">
        <f t="shared" si="34"/>
        <v>0.01</v>
      </c>
      <c r="W228" s="3">
        <f t="shared" si="35"/>
        <v>13.391101271425722</v>
      </c>
      <c r="X228" s="3">
        <f t="shared" si="36"/>
        <v>1.6592920345502291</v>
      </c>
      <c r="Y228" s="3">
        <f t="shared" si="43"/>
        <v>0.60266666697466664</v>
      </c>
      <c r="Z228" s="3">
        <f t="shared" si="37"/>
        <v>8.0703703703703606</v>
      </c>
    </row>
    <row r="229" spans="4:26" x14ac:dyDescent="0.25">
      <c r="D229">
        <f t="shared" ca="1" si="38"/>
        <v>-4.5999999999999999E-2</v>
      </c>
      <c r="E229" s="4">
        <v>1.8160000000000001</v>
      </c>
      <c r="F229" s="4">
        <v>-0.36299999999999999</v>
      </c>
      <c r="G229" s="4">
        <f t="shared" si="39"/>
        <v>1.815999999637</v>
      </c>
      <c r="H229" s="1">
        <f t="shared" si="40"/>
        <v>1.0000000000000001E-9</v>
      </c>
      <c r="I229" s="3">
        <f t="shared" si="41"/>
        <v>274.77777777777777</v>
      </c>
      <c r="J229" s="2">
        <f t="shared" si="42"/>
        <v>1.8318518518518518</v>
      </c>
      <c r="K229" s="4">
        <v>-0.36399999999999999</v>
      </c>
      <c r="L229" s="4">
        <f t="shared" si="33"/>
        <v>1.8282118518518518</v>
      </c>
      <c r="M229" s="1">
        <f t="shared" si="34"/>
        <v>0.01</v>
      </c>
      <c r="W229" s="3">
        <f t="shared" si="35"/>
        <v>14.189549684676786</v>
      </c>
      <c r="X229" s="3">
        <f t="shared" si="36"/>
        <v>1.65198237918484</v>
      </c>
      <c r="Y229" s="3">
        <f t="shared" si="43"/>
        <v>0.6053333332123334</v>
      </c>
      <c r="Z229" s="3">
        <f t="shared" si="37"/>
        <v>8.5894074074074123</v>
      </c>
    </row>
    <row r="230" spans="4:26" x14ac:dyDescent="0.25">
      <c r="D230">
        <f t="shared" ca="1" si="38"/>
        <v>0.501</v>
      </c>
      <c r="E230" s="4">
        <v>1.8240000000000001</v>
      </c>
      <c r="F230" s="4">
        <v>-1.7999999999999999E-2</v>
      </c>
      <c r="G230" s="4">
        <f t="shared" si="39"/>
        <v>1.823999999982</v>
      </c>
      <c r="H230" s="1">
        <f t="shared" si="40"/>
        <v>1.0000000000000001E-9</v>
      </c>
      <c r="I230" s="3">
        <f t="shared" si="41"/>
        <v>274.66666666666669</v>
      </c>
      <c r="J230" s="2">
        <f t="shared" si="42"/>
        <v>1.8311111111111111</v>
      </c>
      <c r="K230" s="4">
        <v>-0.95599999999999996</v>
      </c>
      <c r="L230" s="4">
        <f t="shared" si="33"/>
        <v>1.8215511111111111</v>
      </c>
      <c r="M230" s="1">
        <f t="shared" si="34"/>
        <v>0.01</v>
      </c>
      <c r="W230" s="3">
        <f t="shared" si="35"/>
        <v>14.675073099560024</v>
      </c>
      <c r="X230" s="3">
        <f t="shared" si="36"/>
        <v>1.6447368421214941</v>
      </c>
      <c r="Y230" s="3">
        <f t="shared" si="43"/>
        <v>0.60799999999400001</v>
      </c>
      <c r="Z230" s="3">
        <f t="shared" si="37"/>
        <v>8.9224444444444444</v>
      </c>
    </row>
    <row r="231" spans="4:26" x14ac:dyDescent="0.25">
      <c r="D231">
        <f t="shared" ca="1" si="38"/>
        <v>0.73899999999999999</v>
      </c>
      <c r="E231" s="4">
        <v>1.8320000000000001</v>
      </c>
      <c r="F231" s="4">
        <v>0.82899999999999996</v>
      </c>
      <c r="G231" s="4">
        <f t="shared" si="39"/>
        <v>1.8320000008290001</v>
      </c>
      <c r="H231" s="1">
        <f t="shared" si="40"/>
        <v>1.0000000000000001E-9</v>
      </c>
      <c r="I231" s="3">
        <f t="shared" si="41"/>
        <v>274.55555555555554</v>
      </c>
      <c r="J231" s="2">
        <f t="shared" si="42"/>
        <v>1.8303703703703702</v>
      </c>
      <c r="K231" s="4">
        <v>0.80300000000000005</v>
      </c>
      <c r="L231" s="4">
        <f t="shared" si="33"/>
        <v>1.8384003703703702</v>
      </c>
      <c r="M231" s="1">
        <f t="shared" si="34"/>
        <v>0.01</v>
      </c>
      <c r="W231" s="3">
        <f t="shared" si="35"/>
        <v>13.231410716962682</v>
      </c>
      <c r="X231" s="3">
        <f t="shared" si="36"/>
        <v>1.6375545844118271</v>
      </c>
      <c r="Y231" s="3">
        <f t="shared" si="43"/>
        <v>0.61066666694299998</v>
      </c>
      <c r="Z231" s="3">
        <f t="shared" si="37"/>
        <v>8.0799814814814912</v>
      </c>
    </row>
    <row r="232" spans="4:26" x14ac:dyDescent="0.25">
      <c r="D232">
        <f t="shared" ca="1" si="38"/>
        <v>-0.1</v>
      </c>
      <c r="E232" s="4">
        <v>1.84</v>
      </c>
      <c r="F232" s="4">
        <v>0.85399999999999998</v>
      </c>
      <c r="G232" s="4">
        <f t="shared" si="39"/>
        <v>1.8400000008540001</v>
      </c>
      <c r="H232" s="1">
        <f t="shared" si="40"/>
        <v>1.0000000000000001E-9</v>
      </c>
      <c r="I232" s="3">
        <f t="shared" si="41"/>
        <v>274.44444444444446</v>
      </c>
      <c r="J232" s="2">
        <f t="shared" si="42"/>
        <v>1.8296296296296297</v>
      </c>
      <c r="K232" s="4">
        <v>-0.58599999999999997</v>
      </c>
      <c r="L232" s="4">
        <f t="shared" si="33"/>
        <v>1.8237696296296297</v>
      </c>
      <c r="M232" s="1">
        <f t="shared" si="34"/>
        <v>0.01</v>
      </c>
      <c r="W232" s="3">
        <f t="shared" si="35"/>
        <v>14.36660627352525</v>
      </c>
      <c r="X232" s="3">
        <f t="shared" si="36"/>
        <v>1.6304347818519611</v>
      </c>
      <c r="Y232" s="3">
        <f t="shared" si="43"/>
        <v>0.61333333361800002</v>
      </c>
      <c r="Z232" s="3">
        <f t="shared" si="37"/>
        <v>8.8115185185185148</v>
      </c>
    </row>
    <row r="233" spans="4:26" x14ac:dyDescent="0.25">
      <c r="D233">
        <f t="shared" ca="1" si="38"/>
        <v>0.97199999999999998</v>
      </c>
      <c r="E233" s="4">
        <v>1.8480000000000001</v>
      </c>
      <c r="F233" s="4">
        <v>0.23899999999999999</v>
      </c>
      <c r="G233" s="4">
        <f t="shared" si="39"/>
        <v>1.848000000239</v>
      </c>
      <c r="H233" s="1">
        <f t="shared" si="40"/>
        <v>1.0000000000000001E-9</v>
      </c>
      <c r="I233" s="3">
        <f t="shared" si="41"/>
        <v>274.33333333333331</v>
      </c>
      <c r="J233" s="2">
        <f t="shared" si="42"/>
        <v>1.8288888888888888</v>
      </c>
      <c r="K233" s="4">
        <v>1.0999999999999999E-2</v>
      </c>
      <c r="L233" s="4">
        <f t="shared" si="33"/>
        <v>1.8289988888888888</v>
      </c>
      <c r="M233" s="1">
        <f t="shared" si="34"/>
        <v>0.01</v>
      </c>
      <c r="W233" s="3">
        <f t="shared" si="35"/>
        <v>13.87996031566524</v>
      </c>
      <c r="X233" s="3">
        <f t="shared" si="36"/>
        <v>1.6233766231666737</v>
      </c>
      <c r="Y233" s="3">
        <f t="shared" si="43"/>
        <v>0.6160000000796666</v>
      </c>
      <c r="Z233" s="3">
        <f t="shared" si="37"/>
        <v>8.5500555555555575</v>
      </c>
    </row>
    <row r="234" spans="4:26" x14ac:dyDescent="0.25">
      <c r="D234">
        <f t="shared" ca="1" si="38"/>
        <v>0.623</v>
      </c>
      <c r="E234" s="4">
        <v>1.8560000000000001</v>
      </c>
      <c r="F234" s="4">
        <v>0.86</v>
      </c>
      <c r="G234" s="4">
        <f t="shared" si="39"/>
        <v>1.8560000008600002</v>
      </c>
      <c r="H234" s="1">
        <f t="shared" si="40"/>
        <v>1.0000000000000001E-9</v>
      </c>
      <c r="I234" s="3">
        <f t="shared" si="41"/>
        <v>274.22222222222223</v>
      </c>
      <c r="J234" s="2">
        <f t="shared" si="42"/>
        <v>1.8281481481481483</v>
      </c>
      <c r="K234" s="4">
        <v>0.15</v>
      </c>
      <c r="L234" s="4">
        <f t="shared" si="33"/>
        <v>1.8296481481481484</v>
      </c>
      <c r="M234" s="1">
        <f t="shared" si="34"/>
        <v>0.01</v>
      </c>
      <c r="W234" s="3">
        <f t="shared" si="35"/>
        <v>13.767660434233596</v>
      </c>
      <c r="X234" s="3">
        <f t="shared" si="36"/>
        <v>1.6163793095958585</v>
      </c>
      <c r="Y234" s="3">
        <f t="shared" si="43"/>
        <v>0.61866666695333339</v>
      </c>
      <c r="Z234" s="3">
        <f t="shared" si="37"/>
        <v>8.5175925925925817</v>
      </c>
    </row>
    <row r="235" spans="4:26" x14ac:dyDescent="0.25">
      <c r="D235">
        <f t="shared" ca="1" si="38"/>
        <v>0.14499999999999999</v>
      </c>
      <c r="E235" s="4">
        <v>1.8640000000000001</v>
      </c>
      <c r="F235" s="4">
        <v>-0.66400000000000003</v>
      </c>
      <c r="G235" s="4">
        <f t="shared" si="39"/>
        <v>1.8639999993360001</v>
      </c>
      <c r="H235" s="1">
        <f t="shared" si="40"/>
        <v>1.0000000000000001E-9</v>
      </c>
      <c r="I235" s="3">
        <f t="shared" si="41"/>
        <v>274.11111111111109</v>
      </c>
      <c r="J235" s="2">
        <f t="shared" si="42"/>
        <v>1.8274074074074074</v>
      </c>
      <c r="K235" s="4">
        <v>0.60899999999999999</v>
      </c>
      <c r="L235" s="4">
        <f t="shared" si="33"/>
        <v>1.8334974074074073</v>
      </c>
      <c r="M235" s="1">
        <f t="shared" si="34"/>
        <v>0.01</v>
      </c>
      <c r="W235" s="3">
        <f t="shared" si="35"/>
        <v>13.398813786365727</v>
      </c>
      <c r="X235" s="3">
        <f t="shared" si="36"/>
        <v>1.6094420606591573</v>
      </c>
      <c r="Y235" s="3">
        <f t="shared" si="43"/>
        <v>0.62133333311200012</v>
      </c>
      <c r="Z235" s="3">
        <f t="shared" si="37"/>
        <v>8.3251296296296342</v>
      </c>
    </row>
    <row r="236" spans="4:26" x14ac:dyDescent="0.25">
      <c r="D236">
        <f t="shared" ca="1" si="38"/>
        <v>-0.56599999999999995</v>
      </c>
      <c r="E236" s="4">
        <v>1.8720000000000001</v>
      </c>
      <c r="F236" s="4">
        <v>0.998</v>
      </c>
      <c r="G236" s="4">
        <f t="shared" si="39"/>
        <v>1.872000000998</v>
      </c>
      <c r="H236" s="1">
        <f t="shared" si="40"/>
        <v>1.0000000000000001E-9</v>
      </c>
      <c r="I236" s="3">
        <f t="shared" si="41"/>
        <v>274</v>
      </c>
      <c r="J236" s="2">
        <f t="shared" si="42"/>
        <v>1.8266666666666667</v>
      </c>
      <c r="K236" s="4">
        <v>0.32</v>
      </c>
      <c r="L236" s="4">
        <f t="shared" si="33"/>
        <v>1.8298666666666668</v>
      </c>
      <c r="M236" s="1">
        <f t="shared" si="34"/>
        <v>0.01</v>
      </c>
      <c r="W236" s="3">
        <f t="shared" si="35"/>
        <v>13.632478625210885</v>
      </c>
      <c r="X236" s="3">
        <f t="shared" si="36"/>
        <v>1.6025641017097441</v>
      </c>
      <c r="Y236" s="3">
        <f t="shared" si="43"/>
        <v>0.62400000033266667</v>
      </c>
      <c r="Z236" s="3">
        <f t="shared" si="37"/>
        <v>8.5066666666666642</v>
      </c>
    </row>
    <row r="237" spans="4:26" x14ac:dyDescent="0.25">
      <c r="D237">
        <f t="shared" ca="1" si="38"/>
        <v>0.94899999999999995</v>
      </c>
      <c r="E237" s="4">
        <v>1.88</v>
      </c>
      <c r="F237" s="4">
        <v>-0.44</v>
      </c>
      <c r="G237" s="4">
        <f t="shared" si="39"/>
        <v>1.8799999995599999</v>
      </c>
      <c r="H237" s="1">
        <f t="shared" si="40"/>
        <v>1.0000000000000001E-9</v>
      </c>
      <c r="I237" s="3">
        <f t="shared" si="41"/>
        <v>273.88888888888891</v>
      </c>
      <c r="J237" s="2">
        <f t="shared" si="42"/>
        <v>1.8259259259259262</v>
      </c>
      <c r="K237" s="4">
        <v>0.871</v>
      </c>
      <c r="L237" s="4">
        <f t="shared" si="33"/>
        <v>1.8346359259259262</v>
      </c>
      <c r="M237" s="1">
        <f t="shared" si="34"/>
        <v>0.01</v>
      </c>
      <c r="W237" s="3">
        <f t="shared" si="35"/>
        <v>13.193942083466176</v>
      </c>
      <c r="X237" s="3">
        <f t="shared" si="36"/>
        <v>1.5957446812245362</v>
      </c>
      <c r="Y237" s="3">
        <f t="shared" si="43"/>
        <v>0.62666666651999992</v>
      </c>
      <c r="Z237" s="3">
        <f t="shared" si="37"/>
        <v>8.2682037037036906</v>
      </c>
    </row>
    <row r="238" spans="4:26" x14ac:dyDescent="0.25">
      <c r="D238">
        <f t="shared" ca="1" si="38"/>
        <v>-0.21199999999999999</v>
      </c>
      <c r="E238" s="4">
        <v>1.8879999999999999</v>
      </c>
      <c r="F238" s="4">
        <v>0.58499999999999996</v>
      </c>
      <c r="G238" s="4">
        <f t="shared" si="39"/>
        <v>1.8880000005849999</v>
      </c>
      <c r="H238" s="1">
        <f t="shared" si="40"/>
        <v>1.0000000000000001E-9</v>
      </c>
      <c r="I238" s="3">
        <f t="shared" si="41"/>
        <v>273.77777777777777</v>
      </c>
      <c r="J238" s="2">
        <f t="shared" si="42"/>
        <v>1.8251851851851852</v>
      </c>
      <c r="K238" s="4">
        <v>-0.121</v>
      </c>
      <c r="L238" s="4">
        <f t="shared" si="33"/>
        <v>1.8239751851851853</v>
      </c>
      <c r="M238" s="1">
        <f t="shared" si="34"/>
        <v>0.01</v>
      </c>
      <c r="W238" s="3">
        <f t="shared" si="35"/>
        <v>13.985022359131868</v>
      </c>
      <c r="X238" s="3">
        <f t="shared" si="36"/>
        <v>1.5889830503551086</v>
      </c>
      <c r="Y238" s="3">
        <f t="shared" si="43"/>
        <v>0.62933333352833332</v>
      </c>
      <c r="Z238" s="3">
        <f t="shared" si="37"/>
        <v>8.8012407407407345</v>
      </c>
    </row>
    <row r="239" spans="4:26" x14ac:dyDescent="0.25">
      <c r="D239">
        <f t="shared" ca="1" si="38"/>
        <v>-0.32</v>
      </c>
      <c r="E239" s="4">
        <v>1.8959999999999999</v>
      </c>
      <c r="F239" s="4">
        <v>-0.17799999999999999</v>
      </c>
      <c r="G239" s="4">
        <f t="shared" si="39"/>
        <v>1.8959999998219998</v>
      </c>
      <c r="H239" s="1">
        <f t="shared" si="40"/>
        <v>1.0000000000000001E-9</v>
      </c>
      <c r="I239" s="3">
        <f t="shared" si="41"/>
        <v>273.66666666666669</v>
      </c>
      <c r="J239" s="2">
        <f t="shared" si="42"/>
        <v>1.8244444444444448</v>
      </c>
      <c r="K239" s="4">
        <v>0.80500000000000005</v>
      </c>
      <c r="L239" s="4">
        <f t="shared" si="33"/>
        <v>1.8324944444444446</v>
      </c>
      <c r="M239" s="1">
        <f t="shared" si="34"/>
        <v>0.01</v>
      </c>
      <c r="W239" s="3">
        <f t="shared" si="35"/>
        <v>13.252021801525403</v>
      </c>
      <c r="X239" s="3">
        <f t="shared" si="36"/>
        <v>1.5822784811612056</v>
      </c>
      <c r="Y239" s="3">
        <f t="shared" si="43"/>
        <v>0.63199999994066658</v>
      </c>
      <c r="Z239" s="3">
        <f t="shared" si="37"/>
        <v>8.3752777777777681</v>
      </c>
    </row>
    <row r="240" spans="4:26" x14ac:dyDescent="0.25">
      <c r="D240">
        <f t="shared" ca="1" si="38"/>
        <v>-0.39200000000000002</v>
      </c>
      <c r="E240" s="4">
        <v>1.9039999999999999</v>
      </c>
      <c r="F240" s="4">
        <v>-0.433</v>
      </c>
      <c r="G240" s="4">
        <f t="shared" si="39"/>
        <v>1.9039999995669998</v>
      </c>
      <c r="H240" s="1">
        <f t="shared" si="40"/>
        <v>1.0000000000000001E-9</v>
      </c>
      <c r="I240" s="3">
        <f t="shared" si="41"/>
        <v>273.55555555555554</v>
      </c>
      <c r="J240" s="2">
        <f t="shared" si="42"/>
        <v>1.8237037037037036</v>
      </c>
      <c r="K240" s="4">
        <v>-0.36099999999999999</v>
      </c>
      <c r="L240" s="4">
        <f t="shared" si="33"/>
        <v>1.8200937037037037</v>
      </c>
      <c r="M240" s="1">
        <f t="shared" si="34"/>
        <v>0.01</v>
      </c>
      <c r="W240" s="3">
        <f t="shared" si="35"/>
        <v>14.173290152616323</v>
      </c>
      <c r="X240" s="3">
        <f t="shared" si="36"/>
        <v>1.5756302524591639</v>
      </c>
      <c r="Y240" s="3">
        <f t="shared" si="43"/>
        <v>0.63466666652233328</v>
      </c>
      <c r="Z240" s="3">
        <f t="shared" si="37"/>
        <v>8.9953148148148134</v>
      </c>
    </row>
    <row r="241" spans="4:26" x14ac:dyDescent="0.25">
      <c r="D241">
        <f t="shared" ca="1" si="38"/>
        <v>0.41799999999999998</v>
      </c>
      <c r="E241" s="4">
        <v>1.9119999999999999</v>
      </c>
      <c r="F241" s="4">
        <v>0.93400000000000005</v>
      </c>
      <c r="G241" s="4">
        <f t="shared" si="39"/>
        <v>1.9120000009339999</v>
      </c>
      <c r="H241" s="1">
        <f t="shared" si="40"/>
        <v>1.0000000000000001E-9</v>
      </c>
      <c r="I241" s="3">
        <f t="shared" si="41"/>
        <v>273.44444444444446</v>
      </c>
      <c r="J241" s="2">
        <f t="shared" si="42"/>
        <v>1.8229629629629631</v>
      </c>
      <c r="K241" s="4">
        <v>0.75900000000000001</v>
      </c>
      <c r="L241" s="4">
        <f t="shared" si="33"/>
        <v>1.8305529629629631</v>
      </c>
      <c r="M241" s="1">
        <f t="shared" si="34"/>
        <v>0.01</v>
      </c>
      <c r="W241" s="3">
        <f t="shared" si="35"/>
        <v>13.293439091600138</v>
      </c>
      <c r="X241" s="3">
        <f t="shared" si="36"/>
        <v>1.5690376561373007</v>
      </c>
      <c r="Y241" s="3">
        <f t="shared" si="43"/>
        <v>0.6373333336446666</v>
      </c>
      <c r="Z241" s="3">
        <f t="shared" si="37"/>
        <v>8.4723518518518457</v>
      </c>
    </row>
    <row r="242" spans="4:26" x14ac:dyDescent="0.25">
      <c r="D242">
        <f t="shared" ca="1" si="38"/>
        <v>-0.375</v>
      </c>
      <c r="E242" s="4">
        <v>1.92</v>
      </c>
      <c r="F242" s="4">
        <v>0.82099999999999995</v>
      </c>
      <c r="G242" s="4">
        <f t="shared" si="39"/>
        <v>1.9200000008209999</v>
      </c>
      <c r="H242" s="1">
        <f t="shared" si="40"/>
        <v>1.0000000000000001E-9</v>
      </c>
      <c r="I242" s="3">
        <f t="shared" si="41"/>
        <v>273.33333333333331</v>
      </c>
      <c r="J242" s="2">
        <f t="shared" si="42"/>
        <v>1.8222222222222222</v>
      </c>
      <c r="K242" s="4">
        <v>0.875</v>
      </c>
      <c r="L242" s="4">
        <f t="shared" si="33"/>
        <v>1.8309722222222222</v>
      </c>
      <c r="M242" s="1">
        <f t="shared" si="34"/>
        <v>0.01</v>
      </c>
      <c r="W242" s="3">
        <f t="shared" si="35"/>
        <v>13.205295133242251</v>
      </c>
      <c r="X242" s="3">
        <f t="shared" si="36"/>
        <v>1.5624999993318687</v>
      </c>
      <c r="Y242" s="3">
        <f t="shared" si="43"/>
        <v>0.64000000027366655</v>
      </c>
      <c r="Z242" s="3">
        <f t="shared" si="37"/>
        <v>8.4513888888888893</v>
      </c>
    </row>
    <row r="243" spans="4:26" x14ac:dyDescent="0.25">
      <c r="D243">
        <f t="shared" ca="1" si="38"/>
        <v>-7.5999999999999998E-2</v>
      </c>
      <c r="E243" s="4">
        <v>1.9279999999999999</v>
      </c>
      <c r="F243" s="4">
        <v>0.57099999999999995</v>
      </c>
      <c r="G243" s="4">
        <f t="shared" si="39"/>
        <v>1.9280000005709999</v>
      </c>
      <c r="H243" s="1">
        <f t="shared" si="40"/>
        <v>1.0000000000000001E-9</v>
      </c>
      <c r="I243" s="3">
        <f t="shared" si="41"/>
        <v>273.22222222222223</v>
      </c>
      <c r="J243" s="2">
        <f t="shared" si="42"/>
        <v>1.8214814814814815</v>
      </c>
      <c r="K243" s="4">
        <v>4.2999999999999997E-2</v>
      </c>
      <c r="L243" s="4">
        <f t="shared" si="33"/>
        <v>1.8219114814814814</v>
      </c>
      <c r="M243" s="1">
        <f t="shared" si="34"/>
        <v>0.01</v>
      </c>
      <c r="W243" s="3">
        <f t="shared" si="35"/>
        <v>13.855434527938973</v>
      </c>
      <c r="X243" s="3">
        <f t="shared" si="36"/>
        <v>1.5560165970495408</v>
      </c>
      <c r="Y243" s="3">
        <f t="shared" si="43"/>
        <v>0.64266666685700002</v>
      </c>
      <c r="Z243" s="3">
        <f t="shared" si="37"/>
        <v>8.9044259259259313</v>
      </c>
    </row>
    <row r="244" spans="4:26" x14ac:dyDescent="0.25">
      <c r="D244">
        <f t="shared" ca="1" si="38"/>
        <v>0.03</v>
      </c>
      <c r="E244" s="4">
        <v>1.9359999999999999</v>
      </c>
      <c r="F244" s="4">
        <v>0.70599999999999996</v>
      </c>
      <c r="G244" s="4">
        <f t="shared" si="39"/>
        <v>1.9360000007059999</v>
      </c>
      <c r="H244" s="1">
        <f t="shared" si="40"/>
        <v>1.0000000000000001E-9</v>
      </c>
      <c r="I244" s="3">
        <f t="shared" si="41"/>
        <v>273.11111111111109</v>
      </c>
      <c r="J244" s="2">
        <f t="shared" si="42"/>
        <v>1.8207407407407405</v>
      </c>
      <c r="K244" s="4">
        <v>0.30099999999999999</v>
      </c>
      <c r="L244" s="4">
        <f t="shared" si="33"/>
        <v>1.8237507407407405</v>
      </c>
      <c r="M244" s="1">
        <f t="shared" si="34"/>
        <v>0.01</v>
      </c>
      <c r="W244" s="3">
        <f t="shared" si="35"/>
        <v>13.655676073991746</v>
      </c>
      <c r="X244" s="3">
        <f t="shared" si="36"/>
        <v>1.5495867762944173</v>
      </c>
      <c r="Y244" s="3">
        <f t="shared" si="43"/>
        <v>0.64533333356866662</v>
      </c>
      <c r="Z244" s="3">
        <f t="shared" si="37"/>
        <v>8.8124629629629752</v>
      </c>
    </row>
    <row r="245" spans="4:26" x14ac:dyDescent="0.25">
      <c r="D245">
        <f t="shared" ca="1" si="38"/>
        <v>-0.71299999999999997</v>
      </c>
      <c r="E245" s="4">
        <v>1.944</v>
      </c>
      <c r="F245" s="4">
        <v>0.44500000000000001</v>
      </c>
      <c r="G245" s="4">
        <f t="shared" si="39"/>
        <v>1.944000000445</v>
      </c>
      <c r="H245" s="1">
        <f t="shared" si="40"/>
        <v>1.0000000000000001E-9</v>
      </c>
      <c r="I245" s="3">
        <f t="shared" si="41"/>
        <v>273</v>
      </c>
      <c r="J245" s="2">
        <f t="shared" si="42"/>
        <v>1.8199999999999998</v>
      </c>
      <c r="K245" s="4">
        <v>-0.73799999999999999</v>
      </c>
      <c r="L245" s="4">
        <f t="shared" si="33"/>
        <v>1.8126199999999999</v>
      </c>
      <c r="M245" s="1">
        <f t="shared" si="34"/>
        <v>0.01</v>
      </c>
      <c r="W245" s="3">
        <f t="shared" si="35"/>
        <v>14.458333330023692</v>
      </c>
      <c r="X245" s="3">
        <f t="shared" si="36"/>
        <v>1.5432098761899546</v>
      </c>
      <c r="Y245" s="3">
        <f t="shared" si="43"/>
        <v>0.64800000014833326</v>
      </c>
      <c r="Z245" s="3">
        <f t="shared" si="37"/>
        <v>9.3690000000000051</v>
      </c>
    </row>
    <row r="246" spans="4:26" x14ac:dyDescent="0.25">
      <c r="D246">
        <f t="shared" ca="1" si="38"/>
        <v>-0.83499999999999996</v>
      </c>
      <c r="E246" s="4">
        <v>1.952</v>
      </c>
      <c r="F246" s="4">
        <v>0.30199999999999999</v>
      </c>
      <c r="G246" s="4">
        <f t="shared" si="39"/>
        <v>1.9520000003019999</v>
      </c>
      <c r="H246" s="1">
        <f t="shared" si="40"/>
        <v>1.0000000000000001E-9</v>
      </c>
      <c r="I246" s="3">
        <f t="shared" si="41"/>
        <v>272.88888888888891</v>
      </c>
      <c r="J246" s="2">
        <f t="shared" si="42"/>
        <v>1.8192592592592594</v>
      </c>
      <c r="K246" s="4">
        <v>0.91</v>
      </c>
      <c r="L246" s="4">
        <f t="shared" si="33"/>
        <v>1.8283592592592595</v>
      </c>
      <c r="M246" s="1">
        <f t="shared" si="34"/>
        <v>0.01</v>
      </c>
      <c r="W246" s="3">
        <f t="shared" si="35"/>
        <v>13.189606099963022</v>
      </c>
      <c r="X246" s="3">
        <f t="shared" si="36"/>
        <v>1.5368852456638631</v>
      </c>
      <c r="Y246" s="3">
        <f t="shared" si="43"/>
        <v>0.65066666676733331</v>
      </c>
      <c r="Z246" s="3">
        <f t="shared" si="37"/>
        <v>8.5820370370370274</v>
      </c>
    </row>
    <row r="247" spans="4:26" x14ac:dyDescent="0.25">
      <c r="D247">
        <f t="shared" ca="1" si="38"/>
        <v>-0.34599999999999997</v>
      </c>
      <c r="E247" s="4">
        <v>1.96</v>
      </c>
      <c r="F247" s="4">
        <v>-0.28399999999999997</v>
      </c>
      <c r="G247" s="4">
        <f t="shared" si="39"/>
        <v>1.959999999716</v>
      </c>
      <c r="H247" s="1">
        <f t="shared" si="40"/>
        <v>1.0000000000000001E-9</v>
      </c>
      <c r="I247" s="3">
        <f t="shared" si="41"/>
        <v>272.77777777777777</v>
      </c>
      <c r="J247" s="2">
        <f t="shared" si="42"/>
        <v>1.8185185185185184</v>
      </c>
      <c r="K247" s="4">
        <v>-0.22700000000000001</v>
      </c>
      <c r="L247" s="4">
        <f t="shared" si="33"/>
        <v>1.8162485185185184</v>
      </c>
      <c r="M247" s="1">
        <f t="shared" si="34"/>
        <v>0.01</v>
      </c>
      <c r="W247" s="3">
        <f t="shared" si="35"/>
        <v>14.062613380722457</v>
      </c>
      <c r="X247" s="3">
        <f t="shared" si="36"/>
        <v>1.5306122451197417</v>
      </c>
      <c r="Y247" s="3">
        <f t="shared" si="43"/>
        <v>0.65333333323866671</v>
      </c>
      <c r="Z247" s="3">
        <f t="shared" si="37"/>
        <v>9.1875740740740781</v>
      </c>
    </row>
    <row r="248" spans="4:26" x14ac:dyDescent="0.25">
      <c r="D248">
        <f t="shared" ca="1" si="38"/>
        <v>0.02</v>
      </c>
      <c r="E248" s="4">
        <v>1.968</v>
      </c>
      <c r="F248" s="4">
        <v>-0.155</v>
      </c>
      <c r="G248" s="4">
        <f t="shared" si="39"/>
        <v>1.967999999845</v>
      </c>
      <c r="H248" s="1">
        <f t="shared" si="40"/>
        <v>1.0000000000000001E-9</v>
      </c>
      <c r="I248" s="3">
        <f t="shared" si="41"/>
        <v>272.66666666666669</v>
      </c>
      <c r="J248" s="2">
        <f t="shared" si="42"/>
        <v>1.8177777777777779</v>
      </c>
      <c r="K248" s="4">
        <v>0.183</v>
      </c>
      <c r="L248" s="4">
        <f t="shared" si="33"/>
        <v>1.8196077777777779</v>
      </c>
      <c r="M248" s="1">
        <f t="shared" si="34"/>
        <v>0.01</v>
      </c>
      <c r="W248" s="3">
        <f t="shared" si="35"/>
        <v>13.749407182654711</v>
      </c>
      <c r="X248" s="3">
        <f t="shared" si="36"/>
        <v>1.5243902440225003</v>
      </c>
      <c r="Y248" s="3">
        <f t="shared" si="43"/>
        <v>0.65599999994833325</v>
      </c>
      <c r="Z248" s="3">
        <f t="shared" si="37"/>
        <v>9.0196111111111037</v>
      </c>
    </row>
    <row r="249" spans="4:26" x14ac:dyDescent="0.25">
      <c r="D249">
        <f t="shared" ca="1" si="38"/>
        <v>0.436</v>
      </c>
      <c r="E249" s="4">
        <v>1.976</v>
      </c>
      <c r="F249" s="4">
        <v>-0.16600000000000001</v>
      </c>
      <c r="G249" s="4">
        <f t="shared" si="39"/>
        <v>1.9759999998339999</v>
      </c>
      <c r="H249" s="1">
        <f t="shared" si="40"/>
        <v>1.0000000000000001E-9</v>
      </c>
      <c r="I249" s="3">
        <f t="shared" si="41"/>
        <v>272.55555555555554</v>
      </c>
      <c r="J249" s="2">
        <f t="shared" si="42"/>
        <v>1.8170370370370368</v>
      </c>
      <c r="K249" s="4">
        <v>0.93100000000000005</v>
      </c>
      <c r="L249" s="4">
        <f t="shared" si="33"/>
        <v>1.8263470370370367</v>
      </c>
      <c r="M249" s="1">
        <f t="shared" si="34"/>
        <v>0.01</v>
      </c>
      <c r="W249" s="3">
        <f t="shared" si="35"/>
        <v>13.182158120765553</v>
      </c>
      <c r="X249" s="3">
        <f t="shared" si="36"/>
        <v>1.518218623609324</v>
      </c>
      <c r="Y249" s="3">
        <f t="shared" si="43"/>
        <v>0.65866666661133333</v>
      </c>
      <c r="Z249" s="3">
        <f t="shared" si="37"/>
        <v>8.6826481481481643</v>
      </c>
    </row>
    <row r="250" spans="4:26" x14ac:dyDescent="0.25">
      <c r="D250">
        <f t="shared" ca="1" si="38"/>
        <v>0.77600000000000002</v>
      </c>
      <c r="E250" s="4">
        <v>1.984</v>
      </c>
      <c r="F250" s="4">
        <v>-0.57699999999999996</v>
      </c>
      <c r="G250" s="4">
        <f t="shared" si="39"/>
        <v>1.983999999423</v>
      </c>
      <c r="H250" s="1">
        <f t="shared" si="40"/>
        <v>1.0000000000000001E-9</v>
      </c>
      <c r="I250" s="3">
        <f t="shared" si="41"/>
        <v>272.44444444444446</v>
      </c>
      <c r="J250" s="2">
        <f t="shared" si="42"/>
        <v>1.8162962962962963</v>
      </c>
      <c r="K250" s="4">
        <v>0.44900000000000001</v>
      </c>
      <c r="L250" s="4">
        <f t="shared" si="33"/>
        <v>1.8207862962962964</v>
      </c>
      <c r="M250" s="1">
        <f t="shared" si="34"/>
        <v>0.01</v>
      </c>
      <c r="W250" s="3">
        <f t="shared" si="35"/>
        <v>13.549423167022962</v>
      </c>
      <c r="X250" s="3">
        <f t="shared" si="36"/>
        <v>1.5120967746333063</v>
      </c>
      <c r="Y250" s="3">
        <f t="shared" si="43"/>
        <v>0.66133333314100007</v>
      </c>
      <c r="Z250" s="3">
        <f t="shared" si="37"/>
        <v>8.9606851851851808</v>
      </c>
    </row>
    <row r="251" spans="4:26" x14ac:dyDescent="0.25">
      <c r="D251">
        <f t="shared" ca="1" si="38"/>
        <v>-0.87</v>
      </c>
      <c r="E251" s="4">
        <v>1.992</v>
      </c>
      <c r="F251" s="4">
        <v>-0.54700000000000004</v>
      </c>
      <c r="G251" s="4">
        <f t="shared" si="39"/>
        <v>1.991999999453</v>
      </c>
      <c r="H251" s="1">
        <f t="shared" si="40"/>
        <v>1.0000000000000001E-9</v>
      </c>
      <c r="I251" s="3">
        <f t="shared" si="41"/>
        <v>272.33333333333331</v>
      </c>
      <c r="J251" s="2">
        <f t="shared" si="42"/>
        <v>1.8155555555555554</v>
      </c>
      <c r="K251" s="4">
        <v>-0.21299999999999999</v>
      </c>
      <c r="L251" s="4">
        <f t="shared" si="33"/>
        <v>1.8134255555555554</v>
      </c>
      <c r="M251" s="1">
        <f t="shared" si="34"/>
        <v>0.01</v>
      </c>
      <c r="W251" s="3">
        <f t="shared" si="35"/>
        <v>14.049280459011872</v>
      </c>
      <c r="X251" s="3">
        <f t="shared" si="36"/>
        <v>1.5060240967990939</v>
      </c>
      <c r="Y251" s="3">
        <f t="shared" si="43"/>
        <v>0.66399999981766666</v>
      </c>
      <c r="Z251" s="3">
        <f t="shared" si="37"/>
        <v>9.3287222222222308</v>
      </c>
    </row>
    <row r="252" spans="4:26" x14ac:dyDescent="0.25">
      <c r="D252">
        <f t="shared" ca="1" si="38"/>
        <v>3.5000000000000003E-2</v>
      </c>
      <c r="E252" s="4">
        <v>2</v>
      </c>
      <c r="F252" s="4">
        <v>-0.57899999999999996</v>
      </c>
      <c r="G252" s="4">
        <f t="shared" si="39"/>
        <v>1.999999999421</v>
      </c>
      <c r="H252" s="1">
        <f t="shared" si="40"/>
        <v>1.0000000000000001E-9</v>
      </c>
      <c r="I252" s="3">
        <f t="shared" si="41"/>
        <v>272.22222222222223</v>
      </c>
      <c r="J252" s="2">
        <f t="shared" si="42"/>
        <v>1.8148148148148149</v>
      </c>
      <c r="K252" s="4">
        <v>0.73499999999999999</v>
      </c>
      <c r="L252" s="4">
        <f t="shared" si="33"/>
        <v>1.8221648148148148</v>
      </c>
      <c r="M252" s="1">
        <f t="shared" si="34"/>
        <v>0.01</v>
      </c>
      <c r="W252" s="3">
        <f t="shared" si="35"/>
        <v>13.337638892750132</v>
      </c>
      <c r="X252" s="3">
        <f t="shared" si="36"/>
        <v>1.50000000043425</v>
      </c>
      <c r="Y252" s="3">
        <f t="shared" si="43"/>
        <v>0.66666666647366668</v>
      </c>
      <c r="Z252" s="3">
        <f t="shared" si="37"/>
        <v>8.8917592592592563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activeCell="B12" sqref="B12"/>
    </sheetView>
  </sheetViews>
  <sheetFormatPr defaultRowHeight="15" x14ac:dyDescent="0.25"/>
  <sheetData>
    <row r="1" spans="1:9" x14ac:dyDescent="0.25">
      <c r="A1" t="s">
        <v>15</v>
      </c>
    </row>
    <row r="2" spans="1:9" ht="15.75" thickBot="1" x14ac:dyDescent="0.3"/>
    <row r="3" spans="1:9" x14ac:dyDescent="0.25">
      <c r="A3" s="15" t="s">
        <v>16</v>
      </c>
      <c r="B3" s="15"/>
    </row>
    <row r="4" spans="1:9" x14ac:dyDescent="0.25">
      <c r="A4" s="12" t="s">
        <v>17</v>
      </c>
      <c r="B4" s="12">
        <v>0.97738880646644066</v>
      </c>
    </row>
    <row r="5" spans="1:9" x14ac:dyDescent="0.25">
      <c r="A5" s="12" t="s">
        <v>18</v>
      </c>
      <c r="B5" s="12">
        <v>0.95528887900589332</v>
      </c>
    </row>
    <row r="6" spans="1:9" x14ac:dyDescent="0.25">
      <c r="A6" s="12" t="s">
        <v>19</v>
      </c>
      <c r="B6" s="12">
        <v>0.95492537395716082</v>
      </c>
    </row>
    <row r="7" spans="1:9" x14ac:dyDescent="0.25">
      <c r="A7" s="12" t="s">
        <v>20</v>
      </c>
      <c r="B7" s="12">
        <v>6.1532662762728174E-2</v>
      </c>
    </row>
    <row r="8" spans="1:9" ht="15.75" thickBot="1" x14ac:dyDescent="0.3">
      <c r="A8" s="13" t="s">
        <v>21</v>
      </c>
      <c r="B8" s="13">
        <v>125</v>
      </c>
    </row>
    <row r="10" spans="1:9" ht="15.75" thickBot="1" x14ac:dyDescent="0.3">
      <c r="A10" t="s">
        <v>22</v>
      </c>
    </row>
    <row r="11" spans="1:9" x14ac:dyDescent="0.25">
      <c r="A11" s="14"/>
      <c r="B11" s="14" t="s">
        <v>27</v>
      </c>
      <c r="C11" s="14" t="s">
        <v>28</v>
      </c>
      <c r="D11" s="14" t="s">
        <v>29</v>
      </c>
      <c r="E11" s="14" t="s">
        <v>30</v>
      </c>
      <c r="F11" s="14" t="s">
        <v>31</v>
      </c>
    </row>
    <row r="12" spans="1:9" x14ac:dyDescent="0.25">
      <c r="A12" s="12" t="s">
        <v>23</v>
      </c>
      <c r="B12" s="12">
        <v>1</v>
      </c>
      <c r="C12" s="12">
        <v>9.9502889612895942</v>
      </c>
      <c r="D12" s="12">
        <v>9.9502889612895942</v>
      </c>
      <c r="E12" s="12">
        <v>2627.9934277025277</v>
      </c>
      <c r="F12" s="12">
        <v>7.3524458138134555E-85</v>
      </c>
    </row>
    <row r="13" spans="1:9" x14ac:dyDescent="0.25">
      <c r="A13" s="12" t="s">
        <v>24</v>
      </c>
      <c r="B13" s="12">
        <v>123</v>
      </c>
      <c r="C13" s="12">
        <v>0.46571103616061105</v>
      </c>
      <c r="D13" s="12">
        <v>3.7862685866716346E-3</v>
      </c>
      <c r="E13" s="12"/>
      <c r="F13" s="12"/>
    </row>
    <row r="14" spans="1:9" ht="15.75" thickBot="1" x14ac:dyDescent="0.3">
      <c r="A14" s="13" t="s">
        <v>25</v>
      </c>
      <c r="B14" s="13">
        <v>124</v>
      </c>
      <c r="C14" s="13">
        <v>10.415999997450205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32</v>
      </c>
      <c r="C16" s="14" t="s">
        <v>20</v>
      </c>
      <c r="D16" s="14" t="s">
        <v>33</v>
      </c>
      <c r="E16" s="14" t="s">
        <v>34</v>
      </c>
      <c r="F16" s="14" t="s">
        <v>35</v>
      </c>
      <c r="G16" s="14" t="s">
        <v>36</v>
      </c>
      <c r="H16" s="14" t="s">
        <v>37</v>
      </c>
      <c r="I16" s="14" t="s">
        <v>38</v>
      </c>
    </row>
    <row r="17" spans="1:9" x14ac:dyDescent="0.25">
      <c r="A17" s="12" t="s">
        <v>26</v>
      </c>
      <c r="B17" s="12">
        <v>20.006203341963602</v>
      </c>
      <c r="C17" s="12">
        <v>0.38046699298923364</v>
      </c>
      <c r="D17" s="12">
        <v>52.583282415065455</v>
      </c>
      <c r="E17" s="12">
        <v>3.6967828395535336E-86</v>
      </c>
      <c r="F17" s="12">
        <v>19.25309225763959</v>
      </c>
      <c r="G17" s="12">
        <v>20.759314426287613</v>
      </c>
      <c r="H17" s="12">
        <v>19.25309225763959</v>
      </c>
      <c r="I17" s="12">
        <v>20.759314426287613</v>
      </c>
    </row>
    <row r="18" spans="1:9" ht="15.75" thickBot="1" x14ac:dyDescent="0.3">
      <c r="A18" s="13" t="s">
        <v>39</v>
      </c>
      <c r="B18" s="13">
        <v>-9.979734323909172</v>
      </c>
      <c r="C18" s="13">
        <v>0.19467350242427972</v>
      </c>
      <c r="D18" s="13">
        <v>-51.263958369428799</v>
      </c>
      <c r="E18" s="13">
        <v>7.3524458138132463E-85</v>
      </c>
      <c r="F18" s="13">
        <v>-10.365078585570396</v>
      </c>
      <c r="G18" s="13">
        <v>-9.5943900622479479</v>
      </c>
      <c r="H18" s="13">
        <v>-10.365078585570396</v>
      </c>
      <c r="I18" s="13">
        <v>-9.5943900622479479</v>
      </c>
    </row>
    <row r="22" spans="1:9" x14ac:dyDescent="0.25">
      <c r="A22" t="s">
        <v>40</v>
      </c>
      <c r="F22" t="s">
        <v>43</v>
      </c>
    </row>
    <row r="23" spans="1:9" ht="15.75" thickBot="1" x14ac:dyDescent="0.3"/>
    <row r="24" spans="1:9" x14ac:dyDescent="0.25">
      <c r="A24" s="14" t="s">
        <v>21</v>
      </c>
      <c r="B24" s="14" t="s">
        <v>41</v>
      </c>
      <c r="C24" s="14" t="s">
        <v>24</v>
      </c>
      <c r="D24" s="14" t="s">
        <v>42</v>
      </c>
      <c r="F24" s="14" t="s">
        <v>44</v>
      </c>
      <c r="G24" s="14" t="s">
        <v>45</v>
      </c>
    </row>
    <row r="25" spans="1:9" x14ac:dyDescent="0.25">
      <c r="A25" s="12">
        <v>1</v>
      </c>
      <c r="B25" s="12">
        <v>-2.8604907604464103E-2</v>
      </c>
      <c r="C25" s="12">
        <v>3.66049080534641E-2</v>
      </c>
      <c r="D25" s="12">
        <v>0.59729915179731019</v>
      </c>
      <c r="F25" s="12">
        <v>0.4</v>
      </c>
      <c r="G25" s="12">
        <v>8.0000004490000005E-3</v>
      </c>
    </row>
    <row r="26" spans="1:9" x14ac:dyDescent="0.25">
      <c r="A26" s="12">
        <v>2</v>
      </c>
      <c r="B26" s="12">
        <v>0.10223680177778505</v>
      </c>
      <c r="C26" s="12">
        <v>-8.6236802268785051E-2</v>
      </c>
      <c r="D26" s="12">
        <v>-1.4071656394717567</v>
      </c>
      <c r="F26" s="12">
        <v>1.2000000000000002</v>
      </c>
      <c r="G26" s="12">
        <v>1.5999999508999999E-2</v>
      </c>
    </row>
    <row r="27" spans="1:9" x14ac:dyDescent="0.25">
      <c r="A27" s="12">
        <v>3</v>
      </c>
      <c r="B27" s="12">
        <v>-1.6913833653898536E-2</v>
      </c>
      <c r="C27" s="12">
        <v>4.0913834036898536E-2</v>
      </c>
      <c r="D27" s="12">
        <v>0.66760988256881426</v>
      </c>
      <c r="F27" s="12">
        <v>2</v>
      </c>
      <c r="G27" s="12">
        <v>2.4000000383E-2</v>
      </c>
    </row>
    <row r="28" spans="1:9" x14ac:dyDescent="0.25">
      <c r="A28" s="12">
        <v>4</v>
      </c>
      <c r="B28" s="12">
        <v>0.17250891620969711</v>
      </c>
      <c r="C28" s="12">
        <v>-0.1405089161256971</v>
      </c>
      <c r="D28" s="12">
        <v>-2.2927487291938702</v>
      </c>
      <c r="F28" s="12">
        <v>2.8000000000000003</v>
      </c>
      <c r="G28" s="12">
        <v>3.2000000084000002E-2</v>
      </c>
    </row>
    <row r="29" spans="1:9" x14ac:dyDescent="0.25">
      <c r="A29" s="12">
        <v>5</v>
      </c>
      <c r="B29" s="12">
        <v>5.7549769194057632E-2</v>
      </c>
      <c r="C29" s="12">
        <v>-1.7549769559057633E-2</v>
      </c>
      <c r="D29" s="12">
        <v>-0.28636767661191742</v>
      </c>
      <c r="F29" s="12">
        <v>3.6</v>
      </c>
      <c r="G29" s="12">
        <v>3.9999999634999998E-2</v>
      </c>
    </row>
    <row r="30" spans="1:9" x14ac:dyDescent="0.25">
      <c r="A30" s="12">
        <v>6</v>
      </c>
      <c r="B30" s="12">
        <v>0.14478003958081942</v>
      </c>
      <c r="C30" s="12">
        <v>-9.6780039703819418E-2</v>
      </c>
      <c r="D30" s="12">
        <v>-1.5792045028926336</v>
      </c>
      <c r="F30" s="12">
        <v>4.4000000000000004</v>
      </c>
      <c r="G30" s="12">
        <v>4.7999999877000002E-2</v>
      </c>
    </row>
    <row r="31" spans="1:9" x14ac:dyDescent="0.25">
      <c r="A31" s="12">
        <v>7</v>
      </c>
      <c r="B31" s="12">
        <v>4.4590899364564507E-2</v>
      </c>
      <c r="C31" s="12">
        <v>1.1409101369435494E-2</v>
      </c>
      <c r="D31" s="12">
        <v>0.1861675642178931</v>
      </c>
      <c r="F31" s="12">
        <v>5.2000000000000011</v>
      </c>
      <c r="G31" s="12">
        <v>5.6000000734000001E-2</v>
      </c>
    </row>
    <row r="32" spans="1:9" x14ac:dyDescent="0.25">
      <c r="A32" s="12">
        <v>8</v>
      </c>
      <c r="B32" s="12">
        <v>8.0525335326438352E-2</v>
      </c>
      <c r="C32" s="12">
        <v>-1.6525334908438355E-2</v>
      </c>
      <c r="D32" s="12">
        <v>-0.26965150437094487</v>
      </c>
      <c r="F32" s="12">
        <v>6.0000000000000009</v>
      </c>
      <c r="G32" s="12">
        <v>6.4000000417999997E-2</v>
      </c>
    </row>
    <row r="33" spans="1:7" x14ac:dyDescent="0.25">
      <c r="A33" s="12">
        <v>9</v>
      </c>
      <c r="B33" s="12">
        <v>0.15029107064635383</v>
      </c>
      <c r="C33" s="12">
        <v>-7.8291071060353837E-2</v>
      </c>
      <c r="D33" s="12">
        <v>-1.2775114820491089</v>
      </c>
      <c r="F33" s="12">
        <v>6.8000000000000007</v>
      </c>
      <c r="G33" s="12">
        <v>7.1999999585999994E-2</v>
      </c>
    </row>
    <row r="34" spans="1:7" x14ac:dyDescent="0.25">
      <c r="A34" s="12">
        <v>10</v>
      </c>
      <c r="B34" s="12">
        <v>4.1519358911536131E-2</v>
      </c>
      <c r="C34" s="12">
        <v>3.8480640951463876E-2</v>
      </c>
      <c r="D34" s="12">
        <v>0.62790634980849458</v>
      </c>
      <c r="F34" s="12">
        <v>7.6000000000000005</v>
      </c>
      <c r="G34" s="12">
        <v>7.9999999863000007E-2</v>
      </c>
    </row>
    <row r="35" spans="1:7" x14ac:dyDescent="0.25">
      <c r="A35" s="12">
        <v>11</v>
      </c>
      <c r="B35" s="12">
        <v>7.136615693582371E-2</v>
      </c>
      <c r="C35" s="12">
        <v>1.6633842769176288E-2</v>
      </c>
      <c r="D35" s="12">
        <v>0.27142207713368599</v>
      </c>
      <c r="F35" s="12">
        <v>8.4</v>
      </c>
      <c r="G35" s="12">
        <v>8.7999999704999998E-2</v>
      </c>
    </row>
    <row r="36" spans="1:7" x14ac:dyDescent="0.25">
      <c r="A36" s="12">
        <v>12</v>
      </c>
      <c r="B36" s="12">
        <v>0.14542317801502236</v>
      </c>
      <c r="C36" s="12">
        <v>-4.9423178925022362E-2</v>
      </c>
      <c r="D36" s="12">
        <v>-0.80646078410921973</v>
      </c>
      <c r="F36" s="12">
        <v>9.2000000000000011</v>
      </c>
      <c r="G36" s="12">
        <v>9.5999999089999996E-2</v>
      </c>
    </row>
    <row r="37" spans="1:7" x14ac:dyDescent="0.25">
      <c r="A37" s="12">
        <v>13</v>
      </c>
      <c r="B37" s="12">
        <v>0.10700859326377454</v>
      </c>
      <c r="C37" s="12">
        <v>-3.0085931657745507E-3</v>
      </c>
      <c r="D37" s="12">
        <v>-4.909260100846672E-2</v>
      </c>
      <c r="F37" s="12">
        <v>10.000000000000002</v>
      </c>
      <c r="G37" s="12">
        <v>0.10400000009799999</v>
      </c>
    </row>
    <row r="38" spans="1:7" x14ac:dyDescent="0.25">
      <c r="A38" s="12">
        <v>14</v>
      </c>
      <c r="B38" s="12">
        <v>0.10222571318408669</v>
      </c>
      <c r="C38" s="12">
        <v>9.7742858219133227E-3</v>
      </c>
      <c r="D38" s="12">
        <v>0.15949152562618737</v>
      </c>
      <c r="F38" s="12">
        <v>10.8</v>
      </c>
      <c r="G38" s="12">
        <v>0.11199999900600001</v>
      </c>
    </row>
    <row r="39" spans="1:7" x14ac:dyDescent="0.25">
      <c r="A39" s="12">
        <v>15</v>
      </c>
      <c r="B39" s="12">
        <v>0.17618293692005338</v>
      </c>
      <c r="C39" s="12">
        <v>-5.6182936114053381E-2</v>
      </c>
      <c r="D39" s="12">
        <v>-0.91676285697515336</v>
      </c>
      <c r="F39" s="12">
        <v>11.600000000000001</v>
      </c>
      <c r="G39" s="12">
        <v>0.120000000806</v>
      </c>
    </row>
    <row r="40" spans="1:7" x14ac:dyDescent="0.25">
      <c r="A40" s="12">
        <v>16</v>
      </c>
      <c r="B40" s="12">
        <v>8.4177178849408563E-2</v>
      </c>
      <c r="C40" s="12">
        <v>4.3822821963591441E-2</v>
      </c>
      <c r="D40" s="12">
        <v>0.71507717899432344</v>
      </c>
      <c r="F40" s="12">
        <v>12.4</v>
      </c>
      <c r="G40" s="12">
        <v>0.128000000813</v>
      </c>
    </row>
    <row r="41" spans="1:7" x14ac:dyDescent="0.25">
      <c r="A41" s="12">
        <v>17</v>
      </c>
      <c r="B41" s="12">
        <v>0.23048747643370859</v>
      </c>
      <c r="C41" s="12">
        <v>-9.4487476133708587E-2</v>
      </c>
      <c r="D41" s="12">
        <v>-1.5417956867341944</v>
      </c>
      <c r="F41" s="12">
        <v>13.200000000000001</v>
      </c>
      <c r="G41" s="12">
        <v>0.13600000030000001</v>
      </c>
    </row>
    <row r="42" spans="1:7" x14ac:dyDescent="0.25">
      <c r="A42" s="12">
        <v>18</v>
      </c>
      <c r="B42" s="12">
        <v>0.10285406682670484</v>
      </c>
      <c r="C42" s="12">
        <v>4.1145933579295163E-2</v>
      </c>
      <c r="D42" s="12">
        <v>0.67139715775069886</v>
      </c>
      <c r="F42" s="12">
        <v>14.000000000000002</v>
      </c>
      <c r="G42" s="12">
        <v>0.144000000406</v>
      </c>
    </row>
    <row r="43" spans="1:7" x14ac:dyDescent="0.25">
      <c r="A43" s="12">
        <v>19</v>
      </c>
      <c r="B43" s="12">
        <v>0.11523632978414611</v>
      </c>
      <c r="C43" s="12">
        <v>3.6763670641853902E-2</v>
      </c>
      <c r="D43" s="12">
        <v>0.59988975410790379</v>
      </c>
      <c r="F43" s="12">
        <v>14.8</v>
      </c>
      <c r="G43" s="12">
        <v>0.15200000042600001</v>
      </c>
    </row>
    <row r="44" spans="1:7" x14ac:dyDescent="0.25">
      <c r="A44" s="12">
        <v>20</v>
      </c>
      <c r="B44" s="12">
        <v>0.19358463662263148</v>
      </c>
      <c r="C44" s="12">
        <v>-3.3584637547631468E-2</v>
      </c>
      <c r="D44" s="12">
        <v>-0.54801600625034186</v>
      </c>
      <c r="F44" s="12">
        <v>15.600000000000001</v>
      </c>
      <c r="G44" s="12">
        <v>0.15999999907500001</v>
      </c>
    </row>
    <row r="45" spans="1:7" x14ac:dyDescent="0.25">
      <c r="A45" s="12">
        <v>21</v>
      </c>
      <c r="B45" s="12">
        <v>0.10666854305717877</v>
      </c>
      <c r="C45" s="12">
        <v>6.1331457021821245E-2</v>
      </c>
      <c r="D45" s="12">
        <v>1.000773645001964</v>
      </c>
      <c r="F45" s="12">
        <v>16.399999999999999</v>
      </c>
      <c r="G45" s="12">
        <v>0.16800000007900001</v>
      </c>
    </row>
    <row r="46" spans="1:7" x14ac:dyDescent="0.25">
      <c r="A46" s="12">
        <v>22</v>
      </c>
      <c r="B46" s="12">
        <v>0.16855028826121199</v>
      </c>
      <c r="C46" s="12">
        <v>7.4497125947879939E-3</v>
      </c>
      <c r="D46" s="12">
        <v>0.12156039314458843</v>
      </c>
      <c r="F46" s="12">
        <v>17.2</v>
      </c>
      <c r="G46" s="12">
        <v>0.17600000085599998</v>
      </c>
    </row>
    <row r="47" spans="1:7" x14ac:dyDescent="0.25">
      <c r="A47" s="12">
        <v>23</v>
      </c>
      <c r="B47" s="12">
        <v>0.27633881135522387</v>
      </c>
      <c r="C47" s="12">
        <v>-9.2338810597223875E-2</v>
      </c>
      <c r="D47" s="12">
        <v>-1.5067349210968668</v>
      </c>
      <c r="F47" s="12">
        <v>18</v>
      </c>
      <c r="G47" s="12">
        <v>0.18400000075799999</v>
      </c>
    </row>
    <row r="48" spans="1:7" x14ac:dyDescent="0.25">
      <c r="A48" s="12">
        <v>24</v>
      </c>
      <c r="B48" s="12">
        <v>0.26167599429487254</v>
      </c>
      <c r="C48" s="12">
        <v>-6.9675994516872536E-2</v>
      </c>
      <c r="D48" s="12">
        <v>-1.1369353083683962</v>
      </c>
      <c r="F48" s="12">
        <v>18.8</v>
      </c>
      <c r="G48" s="12">
        <v>0.191999999778</v>
      </c>
    </row>
    <row r="49" spans="1:7" x14ac:dyDescent="0.25">
      <c r="A49" s="12">
        <v>25</v>
      </c>
      <c r="B49" s="12">
        <v>0.27545542005766421</v>
      </c>
      <c r="C49" s="12">
        <v>-7.5455419324664208E-2</v>
      </c>
      <c r="D49" s="12">
        <v>-1.23124084604461</v>
      </c>
      <c r="F49" s="12">
        <v>19.600000000000001</v>
      </c>
      <c r="G49" s="12">
        <v>0.20000000073300001</v>
      </c>
    </row>
    <row r="50" spans="1:7" x14ac:dyDescent="0.25">
      <c r="A50" s="12">
        <v>26</v>
      </c>
      <c r="B50" s="12">
        <v>0.16039647569878923</v>
      </c>
      <c r="C50" s="12">
        <v>4.7603524024210753E-2</v>
      </c>
      <c r="D50" s="12">
        <v>0.77676863661820217</v>
      </c>
      <c r="F50" s="12">
        <v>20.399999999999999</v>
      </c>
      <c r="G50" s="12">
        <v>0.20799999972299998</v>
      </c>
    </row>
    <row r="51" spans="1:7" x14ac:dyDescent="0.25">
      <c r="A51" s="12">
        <v>27</v>
      </c>
      <c r="B51" s="12">
        <v>0.25590992557439307</v>
      </c>
      <c r="C51" s="12">
        <v>-3.990992606139307E-2</v>
      </c>
      <c r="D51" s="12">
        <v>-0.65122865354411186</v>
      </c>
      <c r="F51" s="12">
        <v>21.2</v>
      </c>
      <c r="G51" s="12">
        <v>0.215999999513</v>
      </c>
    </row>
    <row r="52" spans="1:7" x14ac:dyDescent="0.25">
      <c r="A52" s="12">
        <v>28</v>
      </c>
      <c r="B52" s="12">
        <v>0.32807079713205312</v>
      </c>
      <c r="C52" s="12">
        <v>-0.10407079724205312</v>
      </c>
      <c r="D52" s="12">
        <v>-1.6981711531349015</v>
      </c>
      <c r="F52" s="12">
        <v>22</v>
      </c>
      <c r="G52" s="12">
        <v>0.22399999989</v>
      </c>
    </row>
    <row r="53" spans="1:7" x14ac:dyDescent="0.25">
      <c r="A53" s="12">
        <v>29</v>
      </c>
      <c r="B53" s="12">
        <v>0.22848044097523257</v>
      </c>
      <c r="C53" s="12">
        <v>3.5195596607674462E-3</v>
      </c>
      <c r="D53" s="12">
        <v>5.7430276754307542E-2</v>
      </c>
      <c r="F53" s="12">
        <v>22.8</v>
      </c>
      <c r="G53" s="12">
        <v>0.23200000063600001</v>
      </c>
    </row>
    <row r="54" spans="1:7" x14ac:dyDescent="0.25">
      <c r="A54" s="12">
        <v>30</v>
      </c>
      <c r="B54" s="12">
        <v>0.31790625291325725</v>
      </c>
      <c r="C54" s="12">
        <v>-7.7906252198257253E-2</v>
      </c>
      <c r="D54" s="12">
        <v>-1.2712322153565063</v>
      </c>
      <c r="F54" s="12">
        <v>23.6</v>
      </c>
      <c r="G54" s="12">
        <v>0.24000000071499999</v>
      </c>
    </row>
    <row r="55" spans="1:7" x14ac:dyDescent="0.25">
      <c r="A55" s="12">
        <v>31</v>
      </c>
      <c r="B55" s="12">
        <v>0.24865428910112541</v>
      </c>
      <c r="C55" s="12">
        <v>-6.5428829612540484E-4</v>
      </c>
      <c r="D55" s="12">
        <v>-1.0676323615833471E-2</v>
      </c>
      <c r="F55" s="12">
        <v>24.4</v>
      </c>
      <c r="G55" s="12">
        <v>0.24800000080500001</v>
      </c>
    </row>
    <row r="56" spans="1:7" x14ac:dyDescent="0.25">
      <c r="A56" s="12">
        <v>32</v>
      </c>
      <c r="B56" s="12">
        <v>0.25065762836169725</v>
      </c>
      <c r="C56" s="12">
        <v>5.3423712993027617E-3</v>
      </c>
      <c r="D56" s="12">
        <v>8.7173934189348531E-2</v>
      </c>
      <c r="F56" s="12">
        <v>25.2</v>
      </c>
      <c r="G56" s="12">
        <v>0.25599999966100001</v>
      </c>
    </row>
    <row r="57" spans="1:7" x14ac:dyDescent="0.25">
      <c r="A57" s="12">
        <v>33</v>
      </c>
      <c r="B57" s="12">
        <v>0.28220098122104886</v>
      </c>
      <c r="C57" s="12">
        <v>-1.8200981064048827E-2</v>
      </c>
      <c r="D57" s="12">
        <v>-0.29699379480906662</v>
      </c>
      <c r="F57" s="12">
        <v>26</v>
      </c>
      <c r="G57" s="12">
        <v>0.26400000015700004</v>
      </c>
    </row>
    <row r="58" spans="1:7" x14ac:dyDescent="0.25">
      <c r="A58" s="12">
        <v>34</v>
      </c>
      <c r="B58" s="12">
        <v>0.32701738073119557</v>
      </c>
      <c r="C58" s="12">
        <v>-5.5017380699195539E-2</v>
      </c>
      <c r="D58" s="12">
        <v>-0.89774395219739733</v>
      </c>
      <c r="F58" s="12">
        <v>26.8</v>
      </c>
      <c r="G58" s="12">
        <v>0.27200000003200003</v>
      </c>
    </row>
    <row r="59" spans="1:7" x14ac:dyDescent="0.25">
      <c r="A59" s="12">
        <v>35</v>
      </c>
      <c r="B59" s="12">
        <v>0.23521121734702888</v>
      </c>
      <c r="C59" s="12">
        <v>4.4788782003971128E-2</v>
      </c>
      <c r="D59" s="12">
        <v>0.73083919407563935</v>
      </c>
      <c r="F59" s="12">
        <v>27.6</v>
      </c>
      <c r="G59" s="12">
        <v>0.27999999935100001</v>
      </c>
    </row>
    <row r="60" spans="1:7" x14ac:dyDescent="0.25">
      <c r="A60" s="12">
        <v>36</v>
      </c>
      <c r="B60" s="12">
        <v>0.2297297558646747</v>
      </c>
      <c r="C60" s="12">
        <v>5.8270243284325285E-2</v>
      </c>
      <c r="D60" s="12">
        <v>0.9508224098778103</v>
      </c>
      <c r="F60" s="12">
        <v>28.4</v>
      </c>
      <c r="G60" s="12">
        <v>0.28799999914899999</v>
      </c>
    </row>
    <row r="61" spans="1:7" x14ac:dyDescent="0.25">
      <c r="A61" s="12">
        <v>37</v>
      </c>
      <c r="B61" s="12">
        <v>0.35777713963621949</v>
      </c>
      <c r="C61" s="12">
        <v>-6.1777139308219486E-2</v>
      </c>
      <c r="D61" s="12">
        <v>-1.0080460482340099</v>
      </c>
      <c r="F61" s="12">
        <v>29.2</v>
      </c>
      <c r="G61" s="12">
        <v>0.296000000328</v>
      </c>
    </row>
    <row r="62" spans="1:7" x14ac:dyDescent="0.25">
      <c r="A62" s="12">
        <v>38</v>
      </c>
      <c r="B62" s="12">
        <v>0.29531139516434735</v>
      </c>
      <c r="C62" s="12">
        <v>8.6886046256526295E-3</v>
      </c>
      <c r="D62" s="12">
        <v>0.14177596527833308</v>
      </c>
      <c r="F62" s="12">
        <v>30</v>
      </c>
      <c r="G62" s="12">
        <v>0.30399999978999998</v>
      </c>
    </row>
    <row r="63" spans="1:7" x14ac:dyDescent="0.25">
      <c r="A63" s="12">
        <v>39</v>
      </c>
      <c r="B63" s="12">
        <v>0.24542011594059687</v>
      </c>
      <c r="C63" s="12">
        <v>6.6579884031403136E-2</v>
      </c>
      <c r="D63" s="12">
        <v>1.0864146469275702</v>
      </c>
      <c r="F63" s="12">
        <v>30.8</v>
      </c>
      <c r="G63" s="12">
        <v>0.31199999997200001</v>
      </c>
    </row>
    <row r="64" spans="1:7" x14ac:dyDescent="0.25">
      <c r="A64" s="12">
        <v>40</v>
      </c>
      <c r="B64" s="12">
        <v>0.30849942926349883</v>
      </c>
      <c r="C64" s="12">
        <v>1.1500570000501198E-2</v>
      </c>
      <c r="D64" s="12">
        <v>0.1876601000186062</v>
      </c>
      <c r="F64" s="12">
        <v>31.6</v>
      </c>
      <c r="G64" s="12">
        <v>0.31999999926400002</v>
      </c>
    </row>
    <row r="65" spans="1:7" x14ac:dyDescent="0.25">
      <c r="A65" s="12">
        <v>41</v>
      </c>
      <c r="B65" s="12">
        <v>0.43624742100532998</v>
      </c>
      <c r="C65" s="12">
        <v>-0.10824742103832996</v>
      </c>
      <c r="D65" s="12">
        <v>-1.7663230481553436</v>
      </c>
      <c r="F65" s="12">
        <v>32.4</v>
      </c>
      <c r="G65" s="12">
        <v>0.32799999996700002</v>
      </c>
    </row>
    <row r="66" spans="1:7" x14ac:dyDescent="0.25">
      <c r="A66" s="12">
        <v>42</v>
      </c>
      <c r="B66" s="12">
        <v>0.27907399779955711</v>
      </c>
      <c r="C66" s="12">
        <v>5.6926002254442942E-2</v>
      </c>
      <c r="D66" s="12">
        <v>0.92888780958357775</v>
      </c>
      <c r="F66" s="12">
        <v>33.200000000000003</v>
      </c>
      <c r="G66" s="12">
        <v>0.33600000005400005</v>
      </c>
    </row>
    <row r="67" spans="1:7" x14ac:dyDescent="0.25">
      <c r="A67" s="12">
        <v>43</v>
      </c>
      <c r="B67" s="12">
        <v>0.31750336734240037</v>
      </c>
      <c r="C67" s="12">
        <v>2.6496633588599605E-2</v>
      </c>
      <c r="D67" s="12">
        <v>0.43235777958625227</v>
      </c>
      <c r="F67" s="12">
        <v>34</v>
      </c>
      <c r="G67" s="12">
        <v>0.34400000093099997</v>
      </c>
    </row>
    <row r="68" spans="1:7" x14ac:dyDescent="0.25">
      <c r="A68" s="12">
        <v>44</v>
      </c>
      <c r="B68" s="12">
        <v>0.2744981048021522</v>
      </c>
      <c r="C68" s="12">
        <v>7.7501894641847757E-2</v>
      </c>
      <c r="D68" s="12">
        <v>1.2646341267856112</v>
      </c>
      <c r="F68" s="12">
        <v>34.799999999999997</v>
      </c>
      <c r="G68" s="12">
        <v>0.35199999944399996</v>
      </c>
    </row>
    <row r="69" spans="1:7" x14ac:dyDescent="0.25">
      <c r="A69" s="12">
        <v>45</v>
      </c>
      <c r="B69" s="12">
        <v>0.36981195999127436</v>
      </c>
      <c r="C69" s="12">
        <v>-9.811960086274385E-3</v>
      </c>
      <c r="D69" s="12">
        <v>-0.16010627395760194</v>
      </c>
      <c r="F69" s="12">
        <v>35.6</v>
      </c>
      <c r="G69" s="12">
        <v>0.35999999990499998</v>
      </c>
    </row>
    <row r="70" spans="1:7" x14ac:dyDescent="0.25">
      <c r="A70" s="12">
        <v>46</v>
      </c>
      <c r="B70" s="12">
        <v>0.32980061774819447</v>
      </c>
      <c r="C70" s="12">
        <v>3.8199382044805552E-2</v>
      </c>
      <c r="D70" s="12">
        <v>0.62331691862792493</v>
      </c>
      <c r="F70" s="12">
        <v>36.4</v>
      </c>
      <c r="G70" s="12">
        <v>0.36799999979300002</v>
      </c>
    </row>
    <row r="71" spans="1:7" x14ac:dyDescent="0.25">
      <c r="A71" s="12">
        <v>47</v>
      </c>
      <c r="B71" s="12">
        <v>0.43379684179912559</v>
      </c>
      <c r="C71" s="12">
        <v>-5.7796841451125569E-2</v>
      </c>
      <c r="D71" s="12">
        <v>-0.94309769402778032</v>
      </c>
      <c r="F71" s="12">
        <v>37.200000000000003</v>
      </c>
      <c r="G71" s="12">
        <v>0.37600000034800002</v>
      </c>
    </row>
    <row r="72" spans="1:7" x14ac:dyDescent="0.25">
      <c r="A72" s="12">
        <v>48</v>
      </c>
      <c r="B72" s="12">
        <v>0.36803778500035733</v>
      </c>
      <c r="C72" s="12">
        <v>1.5962215214642694E-2</v>
      </c>
      <c r="D72" s="12">
        <v>0.26046282084869027</v>
      </c>
      <c r="F72" s="12">
        <v>38</v>
      </c>
      <c r="G72" s="12">
        <v>0.38400000021500003</v>
      </c>
    </row>
    <row r="73" spans="1:7" x14ac:dyDescent="0.25">
      <c r="A73" s="12">
        <v>49</v>
      </c>
      <c r="B73" s="12">
        <v>0.31884508717928384</v>
      </c>
      <c r="C73" s="12">
        <v>7.3154913659716159E-2</v>
      </c>
      <c r="D73" s="12">
        <v>1.1937024350650927</v>
      </c>
      <c r="F73" s="12">
        <v>38.800000000000004</v>
      </c>
      <c r="G73" s="12">
        <v>0.392000000839</v>
      </c>
    </row>
    <row r="74" spans="1:7" x14ac:dyDescent="0.25">
      <c r="A74" s="12">
        <v>50</v>
      </c>
      <c r="B74" s="12">
        <v>0.50876682375906768</v>
      </c>
      <c r="C74" s="12">
        <v>-0.10876682395806764</v>
      </c>
      <c r="D74" s="12">
        <v>-1.7747983849311451</v>
      </c>
      <c r="F74" s="12">
        <v>39.6</v>
      </c>
      <c r="G74" s="12">
        <v>0.39999999980100004</v>
      </c>
    </row>
    <row r="75" spans="1:7" x14ac:dyDescent="0.25">
      <c r="A75" s="12">
        <v>51</v>
      </c>
      <c r="B75" s="12">
        <v>0.33792116452954346</v>
      </c>
      <c r="C75" s="12">
        <v>7.0078834775456511E-2</v>
      </c>
      <c r="D75" s="12">
        <v>1.1435086384915203</v>
      </c>
      <c r="F75" s="12">
        <v>40.4</v>
      </c>
      <c r="G75" s="12">
        <v>0.40799999930499997</v>
      </c>
    </row>
    <row r="76" spans="1:7" x14ac:dyDescent="0.25">
      <c r="A76" s="12">
        <v>52</v>
      </c>
      <c r="B76" s="12">
        <v>0.33633179943350555</v>
      </c>
      <c r="C76" s="12">
        <v>7.966820020349441E-2</v>
      </c>
      <c r="D76" s="12">
        <v>1.2999827328418117</v>
      </c>
      <c r="F76" s="12">
        <v>41.2</v>
      </c>
      <c r="G76" s="12">
        <v>0.41599999963699996</v>
      </c>
    </row>
    <row r="77" spans="1:7" x14ac:dyDescent="0.25">
      <c r="A77" s="12">
        <v>53</v>
      </c>
      <c r="B77" s="12">
        <v>0.53603367565073157</v>
      </c>
      <c r="C77" s="12">
        <v>-0.11203367587373159</v>
      </c>
      <c r="D77" s="12">
        <v>-1.8281051129639951</v>
      </c>
      <c r="F77" s="12">
        <v>42</v>
      </c>
      <c r="G77" s="12">
        <v>0.42399999977699998</v>
      </c>
    </row>
    <row r="78" spans="1:7" x14ac:dyDescent="0.25">
      <c r="A78" s="12">
        <v>54</v>
      </c>
      <c r="B78" s="12">
        <v>0.44482629632599568</v>
      </c>
      <c r="C78" s="12">
        <v>-1.2826296571995688E-2</v>
      </c>
      <c r="D78" s="12">
        <v>-0.20929259136409059</v>
      </c>
      <c r="F78" s="12">
        <v>42.800000000000004</v>
      </c>
      <c r="G78" s="12">
        <v>0.431999999754</v>
      </c>
    </row>
    <row r="79" spans="1:7" x14ac:dyDescent="0.25">
      <c r="A79" s="12">
        <v>55</v>
      </c>
      <c r="B79" s="12">
        <v>0.42946489786296738</v>
      </c>
      <c r="C79" s="12">
        <v>1.0535102186032652E-2</v>
      </c>
      <c r="D79" s="12">
        <v>0.17190611681429402</v>
      </c>
      <c r="F79" s="12">
        <v>43.6</v>
      </c>
      <c r="G79" s="12">
        <v>0.44000000004900003</v>
      </c>
    </row>
    <row r="80" spans="1:7" x14ac:dyDescent="0.25">
      <c r="A80" s="12">
        <v>56</v>
      </c>
      <c r="B80" s="12">
        <v>0.38186895753371886</v>
      </c>
      <c r="C80" s="12">
        <v>6.6131042263281148E-2</v>
      </c>
      <c r="D80" s="12">
        <v>1.0790906889763876</v>
      </c>
      <c r="F80" s="12">
        <v>44.4</v>
      </c>
      <c r="G80" s="12">
        <v>0.447999999797</v>
      </c>
    </row>
    <row r="81" spans="1:7" x14ac:dyDescent="0.25">
      <c r="A81" s="12">
        <v>57</v>
      </c>
      <c r="B81" s="12">
        <v>0.45532719455348669</v>
      </c>
      <c r="C81" s="12">
        <v>6.7280490051330188E-4</v>
      </c>
      <c r="D81" s="12">
        <v>1.0978467581853094E-2</v>
      </c>
      <c r="F81" s="12">
        <v>45.2</v>
      </c>
      <c r="G81" s="12">
        <v>0.45599999945399999</v>
      </c>
    </row>
    <row r="82" spans="1:7" x14ac:dyDescent="0.25">
      <c r="A82" s="12">
        <v>58</v>
      </c>
      <c r="B82" s="12">
        <v>0.39545618100582658</v>
      </c>
      <c r="C82" s="12">
        <v>6.8543818453173422E-2</v>
      </c>
      <c r="D82" s="12">
        <v>1.1184610698442894</v>
      </c>
      <c r="F82" s="12">
        <v>46</v>
      </c>
      <c r="G82" s="12">
        <v>0.463999999459</v>
      </c>
    </row>
    <row r="83" spans="1:7" x14ac:dyDescent="0.25">
      <c r="A83" s="12">
        <v>59</v>
      </c>
      <c r="B83" s="12">
        <v>0.45115049092903448</v>
      </c>
      <c r="C83" s="12">
        <v>2.0849509373965514E-2</v>
      </c>
      <c r="D83" s="12">
        <v>0.34021105165106796</v>
      </c>
      <c r="F83" s="12">
        <v>46.800000000000004</v>
      </c>
      <c r="G83" s="12">
        <v>0.47200000030299999</v>
      </c>
    </row>
    <row r="84" spans="1:7" x14ac:dyDescent="0.25">
      <c r="A84" s="12">
        <v>60</v>
      </c>
      <c r="B84" s="12">
        <v>0.49047803656103284</v>
      </c>
      <c r="C84" s="12">
        <v>-1.0478036396032842E-2</v>
      </c>
      <c r="D84" s="12">
        <v>-0.17097494802365679</v>
      </c>
      <c r="F84" s="12">
        <v>47.6</v>
      </c>
      <c r="G84" s="12">
        <v>0.480000000165</v>
      </c>
    </row>
    <row r="85" spans="1:7" x14ac:dyDescent="0.25">
      <c r="A85" s="12">
        <v>61</v>
      </c>
      <c r="B85" s="12">
        <v>0.57351681853175407</v>
      </c>
      <c r="C85" s="12">
        <v>-8.5516818769754088E-2</v>
      </c>
      <c r="D85" s="12">
        <v>-1.3954173369585761</v>
      </c>
      <c r="F85" s="12">
        <v>48.4</v>
      </c>
      <c r="G85" s="12">
        <v>0.48799999976199998</v>
      </c>
    </row>
    <row r="86" spans="1:7" x14ac:dyDescent="0.25">
      <c r="A86" s="12">
        <v>62</v>
      </c>
      <c r="B86" s="12">
        <v>0.46554348554285596</v>
      </c>
      <c r="C86" s="12">
        <v>3.0456515151144059E-2</v>
      </c>
      <c r="D86" s="12">
        <v>0.49697299170674208</v>
      </c>
      <c r="F86" s="12">
        <v>49.2</v>
      </c>
      <c r="G86" s="12">
        <v>0.49600000069400002</v>
      </c>
    </row>
    <row r="87" spans="1:7" x14ac:dyDescent="0.25">
      <c r="A87" s="12">
        <v>63</v>
      </c>
      <c r="B87" s="12">
        <v>0.46006202406049468</v>
      </c>
      <c r="C87" s="12">
        <v>4.3937976263505374E-2</v>
      </c>
      <c r="D87" s="12">
        <v>0.71695620476769639</v>
      </c>
      <c r="F87" s="12">
        <v>50</v>
      </c>
      <c r="G87" s="12">
        <v>0.50400000032400005</v>
      </c>
    </row>
    <row r="88" spans="1:7" x14ac:dyDescent="0.25">
      <c r="A88" s="12">
        <v>64</v>
      </c>
      <c r="B88" s="12">
        <v>0.42853345599273851</v>
      </c>
      <c r="C88" s="12">
        <v>8.3466544073261484E-2</v>
      </c>
      <c r="D88" s="12">
        <v>1.361962059994682</v>
      </c>
      <c r="F88" s="12">
        <v>50.800000000000004</v>
      </c>
      <c r="G88" s="12">
        <v>0.51200000006599999</v>
      </c>
    </row>
    <row r="89" spans="1:7" x14ac:dyDescent="0.25">
      <c r="A89" s="12">
        <v>65</v>
      </c>
      <c r="B89" s="12">
        <v>0.45209302139295815</v>
      </c>
      <c r="C89" s="12">
        <v>6.7906978132041829E-2</v>
      </c>
      <c r="D89" s="12">
        <v>1.1080694528762409</v>
      </c>
      <c r="F89" s="12">
        <v>51.6</v>
      </c>
      <c r="G89" s="12">
        <v>0.51999999952499998</v>
      </c>
    </row>
    <row r="90" spans="1:7" x14ac:dyDescent="0.25">
      <c r="A90" s="12">
        <v>66</v>
      </c>
      <c r="B90" s="12">
        <v>0.626546169770684</v>
      </c>
      <c r="C90" s="12">
        <v>-9.8546170440684033E-2</v>
      </c>
      <c r="D90" s="12">
        <v>-1.6080232719372554</v>
      </c>
      <c r="F90" s="12">
        <v>52.4</v>
      </c>
      <c r="G90" s="12">
        <v>0.52799999932999997</v>
      </c>
    </row>
    <row r="91" spans="1:7" x14ac:dyDescent="0.25">
      <c r="A91" s="12">
        <v>67</v>
      </c>
      <c r="B91" s="12">
        <v>0.52196594645191752</v>
      </c>
      <c r="C91" s="12">
        <v>1.4034052652082463E-2</v>
      </c>
      <c r="D91" s="12">
        <v>0.22900010384193184</v>
      </c>
      <c r="F91" s="12">
        <v>53.2</v>
      </c>
      <c r="G91" s="12">
        <v>0.53599999910399998</v>
      </c>
    </row>
    <row r="92" spans="1:7" x14ac:dyDescent="0.25">
      <c r="A92" s="12">
        <v>68</v>
      </c>
      <c r="B92" s="12">
        <v>0.47456960080914001</v>
      </c>
      <c r="C92" s="12">
        <v>6.9430399218860073E-2</v>
      </c>
      <c r="D92" s="12">
        <v>1.1329278167234509</v>
      </c>
      <c r="F92" s="12">
        <v>54</v>
      </c>
      <c r="G92" s="12">
        <v>0.54400000002800009</v>
      </c>
    </row>
    <row r="93" spans="1:7" x14ac:dyDescent="0.25">
      <c r="A93" s="12">
        <v>69</v>
      </c>
      <c r="B93" s="12">
        <v>0.53585256195374242</v>
      </c>
      <c r="C93" s="12">
        <v>1.6147437400257592E-2</v>
      </c>
      <c r="D93" s="12">
        <v>0.26348517659946102</v>
      </c>
      <c r="F93" s="12">
        <v>54.800000000000004</v>
      </c>
      <c r="G93" s="12">
        <v>0.55199999935400001</v>
      </c>
    </row>
    <row r="94" spans="1:7" x14ac:dyDescent="0.25">
      <c r="A94" s="12">
        <v>70</v>
      </c>
      <c r="B94" s="12">
        <v>0.64992831767181514</v>
      </c>
      <c r="C94" s="12">
        <v>-8.992831810581503E-2</v>
      </c>
      <c r="D94" s="12">
        <v>-1.4674018043894193</v>
      </c>
      <c r="F94" s="12">
        <v>55.6</v>
      </c>
      <c r="G94" s="12">
        <v>0.55999999956600011</v>
      </c>
    </row>
    <row r="95" spans="1:7" x14ac:dyDescent="0.25">
      <c r="A95" s="12">
        <v>71</v>
      </c>
      <c r="B95" s="12">
        <v>0.66420673015080212</v>
      </c>
      <c r="C95" s="12">
        <v>-9.6206730338802116E-2</v>
      </c>
      <c r="D95" s="12">
        <v>-1.5698495498097811</v>
      </c>
      <c r="F95" s="12">
        <v>56.4</v>
      </c>
      <c r="G95" s="12">
        <v>0.567999999812</v>
      </c>
    </row>
    <row r="96" spans="1:7" x14ac:dyDescent="0.25">
      <c r="A96" s="12">
        <v>72</v>
      </c>
      <c r="B96" s="12">
        <v>0.58257989577701963</v>
      </c>
      <c r="C96" s="12">
        <v>-6.5798967180196177E-3</v>
      </c>
      <c r="D96" s="12">
        <v>-0.10736720668295988</v>
      </c>
      <c r="F96" s="12">
        <v>57.2</v>
      </c>
      <c r="G96" s="12">
        <v>0.57599999905900001</v>
      </c>
    </row>
    <row r="97" spans="1:7" x14ac:dyDescent="0.25">
      <c r="A97" s="12">
        <v>73</v>
      </c>
      <c r="B97" s="12">
        <v>0.55823673642247229</v>
      </c>
      <c r="C97" s="12">
        <v>2.576326441852772E-2</v>
      </c>
      <c r="D97" s="12">
        <v>0.42039105691074535</v>
      </c>
      <c r="F97" s="12">
        <v>58</v>
      </c>
      <c r="G97" s="12">
        <v>0.58400000084100001</v>
      </c>
    </row>
    <row r="98" spans="1:7" x14ac:dyDescent="0.25">
      <c r="A98" s="12">
        <v>74</v>
      </c>
      <c r="B98" s="12">
        <v>0.60235455452995268</v>
      </c>
      <c r="C98" s="12">
        <v>-1.0354554640952696E-2</v>
      </c>
      <c r="D98" s="12">
        <v>-0.16896003932714843</v>
      </c>
      <c r="F98" s="12">
        <v>58.800000000000004</v>
      </c>
      <c r="G98" s="12">
        <v>0.59199999988899998</v>
      </c>
    </row>
    <row r="99" spans="1:7" x14ac:dyDescent="0.25">
      <c r="A99" s="12">
        <v>75</v>
      </c>
      <c r="B99" s="12">
        <v>0.56703368741910865</v>
      </c>
      <c r="C99" s="12">
        <v>3.2966313533891345E-2</v>
      </c>
      <c r="D99" s="12">
        <v>0.53792652840208555</v>
      </c>
      <c r="F99" s="12">
        <v>59.6</v>
      </c>
      <c r="G99" s="12">
        <v>0.60000000095299999</v>
      </c>
    </row>
    <row r="100" spans="1:7" x14ac:dyDescent="0.25">
      <c r="A100" s="12">
        <v>76</v>
      </c>
      <c r="B100" s="12">
        <v>0.70446202145513226</v>
      </c>
      <c r="C100" s="12">
        <v>-9.6462022421132221E-2</v>
      </c>
      <c r="D100" s="12">
        <v>-1.5740152683525956</v>
      </c>
      <c r="F100" s="12">
        <v>60.4</v>
      </c>
      <c r="G100" s="12">
        <v>0.60799999903400004</v>
      </c>
    </row>
    <row r="101" spans="1:7" x14ac:dyDescent="0.25">
      <c r="A101" s="12">
        <v>77</v>
      </c>
      <c r="B101" s="12">
        <v>0.5570687378867909</v>
      </c>
      <c r="C101" s="12">
        <v>5.8931262114209071E-2</v>
      </c>
      <c r="D101" s="12">
        <v>0.96160855871432593</v>
      </c>
      <c r="F101" s="12">
        <v>61.2</v>
      </c>
      <c r="G101" s="12">
        <v>0.61600000000099997</v>
      </c>
    </row>
    <row r="102" spans="1:7" x14ac:dyDescent="0.25">
      <c r="A102" s="12">
        <v>78</v>
      </c>
      <c r="B102" s="12">
        <v>0.55038970828556799</v>
      </c>
      <c r="C102" s="12">
        <v>7.3610290969432057E-2</v>
      </c>
      <c r="D102" s="12">
        <v>1.2011330364599597</v>
      </c>
      <c r="F102" s="12">
        <v>62</v>
      </c>
      <c r="G102" s="12">
        <v>0.62399999925500005</v>
      </c>
    </row>
    <row r="103" spans="1:7" x14ac:dyDescent="0.25">
      <c r="A103" s="12">
        <v>79</v>
      </c>
      <c r="B103" s="12">
        <v>0.58043610099633014</v>
      </c>
      <c r="C103" s="12">
        <v>5.1563898056669832E-2</v>
      </c>
      <c r="D103" s="12">
        <v>0.84139188459721304</v>
      </c>
      <c r="F103" s="12">
        <v>62.800000000000004</v>
      </c>
      <c r="G103" s="12">
        <v>0.63199999905299997</v>
      </c>
    </row>
    <row r="104" spans="1:7" x14ac:dyDescent="0.25">
      <c r="A104" s="12">
        <v>80</v>
      </c>
      <c r="B104" s="12">
        <v>0.70349361760592544</v>
      </c>
      <c r="C104" s="12">
        <v>-6.3493617715925432E-2</v>
      </c>
      <c r="D104" s="12">
        <v>-1.0360546173445702</v>
      </c>
      <c r="F104" s="12">
        <v>63.6</v>
      </c>
      <c r="G104" s="12">
        <v>0.63999999989</v>
      </c>
    </row>
    <row r="105" spans="1:7" x14ac:dyDescent="0.25">
      <c r="A105" s="12">
        <v>81</v>
      </c>
      <c r="B105" s="12">
        <v>0.63094834146689749</v>
      </c>
      <c r="C105" s="12">
        <v>1.7051657876102522E-2</v>
      </c>
      <c r="D105" s="12">
        <v>0.27823975875743551</v>
      </c>
      <c r="F105" s="12">
        <v>64.400000000000006</v>
      </c>
      <c r="G105" s="12">
        <v>0.64799999934300001</v>
      </c>
    </row>
    <row r="106" spans="1:7" x14ac:dyDescent="0.25">
      <c r="A106" s="12">
        <v>82</v>
      </c>
      <c r="B106" s="12">
        <v>0.75101193777932451</v>
      </c>
      <c r="C106" s="12">
        <v>-9.5011937608324493E-2</v>
      </c>
      <c r="D106" s="12">
        <v>-1.5503535662808636</v>
      </c>
      <c r="F106" s="12">
        <v>65.2</v>
      </c>
      <c r="G106" s="12">
        <v>0.65600000017100002</v>
      </c>
    </row>
    <row r="107" spans="1:7" x14ac:dyDescent="0.25">
      <c r="A107" s="12">
        <v>83</v>
      </c>
      <c r="B107" s="12">
        <v>0.62477569097766761</v>
      </c>
      <c r="C107" s="12">
        <v>3.9224309918332478E-2</v>
      </c>
      <c r="D107" s="12">
        <v>0.64004113901435256</v>
      </c>
      <c r="F107" s="12">
        <v>66.000000000000014</v>
      </c>
      <c r="G107" s="12">
        <v>0.66400000089600009</v>
      </c>
    </row>
    <row r="108" spans="1:7" x14ac:dyDescent="0.25">
      <c r="A108" s="12">
        <v>84</v>
      </c>
      <c r="B108" s="12">
        <v>0.68536007071959304</v>
      </c>
      <c r="C108" s="12">
        <v>-1.3360070597593032E-2</v>
      </c>
      <c r="D108" s="12">
        <v>-0.21800242809623227</v>
      </c>
      <c r="F108" s="12">
        <v>66.800000000000011</v>
      </c>
      <c r="G108" s="12">
        <v>0.67200000012200001</v>
      </c>
    </row>
    <row r="109" spans="1:7" x14ac:dyDescent="0.25">
      <c r="A109" s="12">
        <v>85</v>
      </c>
      <c r="B109" s="12">
        <v>0.75841911836640818</v>
      </c>
      <c r="C109" s="12">
        <v>-7.8419118875408089E-2</v>
      </c>
      <c r="D109" s="12">
        <v>-1.2796008972501987</v>
      </c>
      <c r="F109" s="12">
        <v>67.600000000000009</v>
      </c>
      <c r="G109" s="12">
        <v>0.6799999994910001</v>
      </c>
    </row>
    <row r="110" spans="1:7" x14ac:dyDescent="0.25">
      <c r="A110" s="12">
        <v>86</v>
      </c>
      <c r="B110" s="12">
        <v>0.76840624508610489</v>
      </c>
      <c r="C110" s="12">
        <v>-8.040624471810498E-2</v>
      </c>
      <c r="D110" s="12">
        <v>-1.3120257452684974</v>
      </c>
      <c r="F110" s="12">
        <v>68.400000000000006</v>
      </c>
      <c r="G110" s="12">
        <v>0.68800000036799991</v>
      </c>
    </row>
    <row r="111" spans="1:7" x14ac:dyDescent="0.25">
      <c r="A111" s="12">
        <v>87</v>
      </c>
      <c r="B111" s="12">
        <v>0.75693694300941061</v>
      </c>
      <c r="C111" s="12">
        <v>-6.0936943529410703E-2</v>
      </c>
      <c r="D111" s="12">
        <v>-0.99433618655936273</v>
      </c>
      <c r="F111" s="12">
        <v>69.2</v>
      </c>
      <c r="G111" s="12">
        <v>0.69599999947999991</v>
      </c>
    </row>
    <row r="112" spans="1:7" x14ac:dyDescent="0.25">
      <c r="A112" s="12">
        <v>88</v>
      </c>
      <c r="B112" s="12">
        <v>0.71183593626113151</v>
      </c>
      <c r="C112" s="12">
        <v>-7.8359358771314946E-3</v>
      </c>
      <c r="D112" s="12">
        <v>-0.12786257640949938</v>
      </c>
      <c r="F112" s="12">
        <v>70.000000000000014</v>
      </c>
      <c r="G112" s="12">
        <v>0.70400000038400001</v>
      </c>
    </row>
    <row r="113" spans="1:7" x14ac:dyDescent="0.25">
      <c r="A113" s="12">
        <v>89</v>
      </c>
      <c r="B113" s="12">
        <v>0.68988791314433229</v>
      </c>
      <c r="C113" s="12">
        <v>2.2112086880667681E-2</v>
      </c>
      <c r="D113" s="12">
        <v>0.36081311060802795</v>
      </c>
      <c r="F113" s="12">
        <v>70.800000000000011</v>
      </c>
      <c r="G113" s="12">
        <v>0.71200000002499997</v>
      </c>
    </row>
    <row r="114" spans="1:7" x14ac:dyDescent="0.25">
      <c r="A114" s="12">
        <v>90</v>
      </c>
      <c r="B114" s="12">
        <v>0.62572561383738901</v>
      </c>
      <c r="C114" s="12">
        <v>9.4274386042610958E-2</v>
      </c>
      <c r="D114" s="12">
        <v>1.5383185975284757</v>
      </c>
      <c r="F114" s="12">
        <v>71.600000000000009</v>
      </c>
      <c r="G114" s="12">
        <v>0.71999999987999996</v>
      </c>
    </row>
    <row r="115" spans="1:7" x14ac:dyDescent="0.25">
      <c r="A115" s="12">
        <v>91</v>
      </c>
      <c r="B115" s="12">
        <v>0.62673097966557023</v>
      </c>
      <c r="C115" s="12">
        <v>0.10126902063242971</v>
      </c>
      <c r="D115" s="12">
        <v>1.6524532731716641</v>
      </c>
      <c r="F115" s="12">
        <v>72.400000000000006</v>
      </c>
      <c r="G115" s="12">
        <v>0.72800000029799994</v>
      </c>
    </row>
    <row r="116" spans="1:7" x14ac:dyDescent="0.25">
      <c r="A116" s="12">
        <v>92</v>
      </c>
      <c r="B116" s="12">
        <v>0.6858183992589133</v>
      </c>
      <c r="C116" s="12">
        <v>5.0181601509086682E-2</v>
      </c>
      <c r="D116" s="12">
        <v>0.81883631488514452</v>
      </c>
      <c r="F116" s="12">
        <v>73.2</v>
      </c>
      <c r="G116" s="12">
        <v>0.73600000076799998</v>
      </c>
    </row>
    <row r="117" spans="1:7" x14ac:dyDescent="0.25">
      <c r="A117" s="12">
        <v>93</v>
      </c>
      <c r="B117" s="12">
        <v>0.70069559579732754</v>
      </c>
      <c r="C117" s="12">
        <v>4.330440324467244E-2</v>
      </c>
      <c r="D117" s="12">
        <v>0.70661790187678775</v>
      </c>
      <c r="F117" s="12">
        <v>74.000000000000014</v>
      </c>
      <c r="G117" s="12">
        <v>0.74399999904199998</v>
      </c>
    </row>
    <row r="118" spans="1:7" x14ac:dyDescent="0.25">
      <c r="A118" s="12">
        <v>94</v>
      </c>
      <c r="B118" s="12">
        <v>0.76157936756897371</v>
      </c>
      <c r="C118" s="12">
        <v>-9.5793670609737314E-3</v>
      </c>
      <c r="D118" s="12">
        <v>-0.15631094638778159</v>
      </c>
      <c r="F118" s="12">
        <v>74.800000000000011</v>
      </c>
      <c r="G118" s="12">
        <v>0.75200000050799998</v>
      </c>
    </row>
    <row r="119" spans="1:7" x14ac:dyDescent="0.25">
      <c r="A119" s="12">
        <v>95</v>
      </c>
      <c r="B119" s="12">
        <v>0.79921035836590804</v>
      </c>
      <c r="C119" s="12">
        <v>-3.9210359008908013E-2</v>
      </c>
      <c r="D119" s="12">
        <v>-0.63981349559686707</v>
      </c>
      <c r="F119" s="12">
        <v>75.600000000000009</v>
      </c>
      <c r="G119" s="12">
        <v>0.75999999935700002</v>
      </c>
    </row>
    <row r="120" spans="1:7" x14ac:dyDescent="0.25">
      <c r="A120" s="12">
        <v>96</v>
      </c>
      <c r="B120" s="12">
        <v>0.7561052984824137</v>
      </c>
      <c r="C120" s="12">
        <v>1.1894701319586365E-2</v>
      </c>
      <c r="D120" s="12">
        <v>0.19409132236295645</v>
      </c>
      <c r="F120" s="12">
        <v>76.400000000000006</v>
      </c>
      <c r="G120" s="12">
        <v>0.76799999980200007</v>
      </c>
    </row>
    <row r="121" spans="1:7" x14ac:dyDescent="0.25">
      <c r="A121" s="12">
        <v>97</v>
      </c>
      <c r="B121" s="12">
        <v>0.84143941934763333</v>
      </c>
      <c r="C121" s="12">
        <v>-6.5439418348633316E-2</v>
      </c>
      <c r="D121" s="12">
        <v>-1.0678051428693325</v>
      </c>
      <c r="F121" s="12">
        <v>77.200000000000017</v>
      </c>
      <c r="G121" s="12">
        <v>0.77600000099900002</v>
      </c>
    </row>
    <row r="122" spans="1:7" x14ac:dyDescent="0.25">
      <c r="A122" s="12">
        <v>98</v>
      </c>
      <c r="B122" s="12">
        <v>0.78506131281334035</v>
      </c>
      <c r="C122" s="12">
        <v>-1.061313644340367E-3</v>
      </c>
      <c r="D122" s="12">
        <v>-1.7317943774903765E-2</v>
      </c>
      <c r="F122" s="12">
        <v>78.000000000000014</v>
      </c>
      <c r="G122" s="12">
        <v>0.78399999916899998</v>
      </c>
    </row>
    <row r="123" spans="1:7" x14ac:dyDescent="0.25">
      <c r="A123" s="12">
        <v>99</v>
      </c>
      <c r="B123" s="12">
        <v>0.84205298819865604</v>
      </c>
      <c r="C123" s="12">
        <v>-5.005298762065602E-2</v>
      </c>
      <c r="D123" s="12">
        <v>-0.81673766280393223</v>
      </c>
      <c r="F123" s="12">
        <v>78.800000000000011</v>
      </c>
      <c r="G123" s="12">
        <v>0.79200000057800002</v>
      </c>
    </row>
    <row r="124" spans="1:7" x14ac:dyDescent="0.25">
      <c r="A124" s="12">
        <v>100</v>
      </c>
      <c r="B124" s="12">
        <v>0.78128379856184793</v>
      </c>
      <c r="C124" s="12">
        <v>1.8716202328152076E-2</v>
      </c>
      <c r="D124" s="12">
        <v>0.30540089758302608</v>
      </c>
      <c r="F124" s="12">
        <v>79.600000000000009</v>
      </c>
      <c r="G124" s="12">
        <v>0.80000000089000001</v>
      </c>
    </row>
    <row r="125" spans="1:7" x14ac:dyDescent="0.25">
      <c r="A125" s="12">
        <v>101</v>
      </c>
      <c r="B125" s="12">
        <v>0.8756994776618221</v>
      </c>
      <c r="C125" s="12">
        <v>-6.7699477087822091E-2</v>
      </c>
      <c r="D125" s="12">
        <v>-1.1046835627237925</v>
      </c>
      <c r="F125" s="12">
        <v>80.400000000000006</v>
      </c>
      <c r="G125" s="12">
        <v>0.80800000057400001</v>
      </c>
    </row>
    <row r="126" spans="1:7" x14ac:dyDescent="0.25">
      <c r="A126" s="12">
        <v>102</v>
      </c>
      <c r="B126" s="12">
        <v>0.72641004457193858</v>
      </c>
      <c r="C126" s="12">
        <v>8.9589955421061407E-2</v>
      </c>
      <c r="D126" s="12">
        <v>1.4618805845489538</v>
      </c>
      <c r="F126" s="12">
        <v>81.200000000000017</v>
      </c>
      <c r="G126" s="12">
        <v>0.81599999999299999</v>
      </c>
    </row>
    <row r="127" spans="1:7" x14ac:dyDescent="0.25">
      <c r="A127" s="12">
        <v>103</v>
      </c>
      <c r="B127" s="12">
        <v>0.83519654109834462</v>
      </c>
      <c r="C127" s="12">
        <v>-1.1196541055344622E-2</v>
      </c>
      <c r="D127" s="12">
        <v>-0.18269911962770835</v>
      </c>
      <c r="F127" s="12">
        <v>82.000000000000014</v>
      </c>
      <c r="G127" s="12">
        <v>0.824000000043</v>
      </c>
    </row>
    <row r="128" spans="1:7" x14ac:dyDescent="0.25">
      <c r="A128" s="12">
        <v>104</v>
      </c>
      <c r="B128" s="12">
        <v>0.81015480034112386</v>
      </c>
      <c r="C128" s="12">
        <v>2.1845198745876093E-2</v>
      </c>
      <c r="D128" s="12">
        <v>0.35645817393388174</v>
      </c>
      <c r="F128" s="12">
        <v>82.800000000000011</v>
      </c>
      <c r="G128" s="12">
        <v>0.83199999908699995</v>
      </c>
    </row>
    <row r="129" spans="1:7" x14ac:dyDescent="0.25">
      <c r="A129" s="12">
        <v>105</v>
      </c>
      <c r="B129" s="12">
        <v>0.74359736479645022</v>
      </c>
      <c r="C129" s="12">
        <v>9.6402635701549722E-2</v>
      </c>
      <c r="D129" s="12">
        <v>1.5730462278845021</v>
      </c>
      <c r="F129" s="12">
        <v>83.600000000000009</v>
      </c>
      <c r="G129" s="12">
        <v>0.84000000049799994</v>
      </c>
    </row>
    <row r="130" spans="1:7" x14ac:dyDescent="0.25">
      <c r="A130" s="12">
        <v>106</v>
      </c>
      <c r="B130" s="12">
        <v>0.75578003306740982</v>
      </c>
      <c r="C130" s="12">
        <v>9.2219965933590164E-2</v>
      </c>
      <c r="D130" s="12">
        <v>1.5047956779582043</v>
      </c>
      <c r="F130" s="12">
        <v>84.4</v>
      </c>
      <c r="G130" s="12">
        <v>0.84799999900099998</v>
      </c>
    </row>
    <row r="131" spans="1:7" x14ac:dyDescent="0.25">
      <c r="A131" s="12">
        <v>107</v>
      </c>
      <c r="B131" s="12">
        <v>0.79331122652110864</v>
      </c>
      <c r="C131" s="12">
        <v>6.2688773485891303E-2</v>
      </c>
      <c r="D131" s="12">
        <v>1.0229216031808357</v>
      </c>
      <c r="F131" s="12">
        <v>85.200000000000017</v>
      </c>
      <c r="G131" s="12">
        <v>0.85600000000699994</v>
      </c>
    </row>
    <row r="132" spans="1:7" x14ac:dyDescent="0.25">
      <c r="A132" s="12">
        <v>108</v>
      </c>
      <c r="B132" s="12">
        <v>0.89830542400442681</v>
      </c>
      <c r="C132" s="12">
        <v>-3.4305423709426797E-2</v>
      </c>
      <c r="D132" s="12">
        <v>-0.55977740618170557</v>
      </c>
      <c r="F132" s="12">
        <v>86.000000000000014</v>
      </c>
      <c r="G132" s="12">
        <v>0.86400000029500001</v>
      </c>
    </row>
    <row r="133" spans="1:7" x14ac:dyDescent="0.25">
      <c r="A133" s="12">
        <v>109</v>
      </c>
      <c r="B133" s="12">
        <v>0.9379323616661388</v>
      </c>
      <c r="C133" s="12">
        <v>-6.5932362542138856E-2</v>
      </c>
      <c r="D133" s="12">
        <v>-1.0758487404173505</v>
      </c>
      <c r="F133" s="12">
        <v>86.800000000000011</v>
      </c>
      <c r="G133" s="12">
        <v>0.87199999912399995</v>
      </c>
    </row>
    <row r="134" spans="1:7" x14ac:dyDescent="0.25">
      <c r="A134" s="12">
        <v>110</v>
      </c>
      <c r="B134" s="12">
        <v>0.8620937732002325</v>
      </c>
      <c r="C134" s="12">
        <v>1.7906226380767554E-2</v>
      </c>
      <c r="D134" s="12">
        <v>0.29218414682265331</v>
      </c>
      <c r="F134" s="12">
        <v>87.600000000000009</v>
      </c>
      <c r="G134" s="12">
        <v>0.87999999958100006</v>
      </c>
    </row>
    <row r="135" spans="1:7" x14ac:dyDescent="0.25">
      <c r="A135" s="12">
        <v>111</v>
      </c>
      <c r="B135" s="12">
        <v>0.9260712626122789</v>
      </c>
      <c r="C135" s="12">
        <v>-3.8071263514278919E-2</v>
      </c>
      <c r="D135" s="12">
        <v>-0.62122634952988742</v>
      </c>
      <c r="F135" s="12">
        <v>88.4</v>
      </c>
      <c r="G135" s="12">
        <v>0.88799999909799998</v>
      </c>
    </row>
    <row r="136" spans="1:7" x14ac:dyDescent="0.25">
      <c r="A136" s="12">
        <v>112</v>
      </c>
      <c r="B136" s="12">
        <v>0.78845811868137261</v>
      </c>
      <c r="C136" s="12">
        <v>0.10754188153562738</v>
      </c>
      <c r="D136" s="12">
        <v>1.7548104349858682</v>
      </c>
      <c r="F136" s="12">
        <v>89.200000000000017</v>
      </c>
      <c r="G136" s="12">
        <v>0.89600000021699999</v>
      </c>
    </row>
    <row r="137" spans="1:7" x14ac:dyDescent="0.25">
      <c r="A137" s="12">
        <v>113</v>
      </c>
      <c r="B137" s="12">
        <v>0.91490874496109598</v>
      </c>
      <c r="C137" s="12">
        <v>-1.0908745772095996E-2</v>
      </c>
      <c r="D137" s="12">
        <v>-0.17800303137843318</v>
      </c>
      <c r="F137" s="12">
        <v>90.000000000000014</v>
      </c>
      <c r="G137" s="12">
        <v>0.90399999918899998</v>
      </c>
    </row>
    <row r="138" spans="1:7" x14ac:dyDescent="0.25">
      <c r="A138" s="12">
        <v>114</v>
      </c>
      <c r="B138" s="12">
        <v>0.97309798846528039</v>
      </c>
      <c r="C138" s="12">
        <v>-6.1097988383280399E-2</v>
      </c>
      <c r="D138" s="12">
        <v>-0.99696402964743158</v>
      </c>
      <c r="F138" s="12">
        <v>90.800000000000011</v>
      </c>
      <c r="G138" s="12">
        <v>0.912000000082</v>
      </c>
    </row>
    <row r="139" spans="1:7" x14ac:dyDescent="0.25">
      <c r="A139" s="12">
        <v>115</v>
      </c>
      <c r="B139" s="12">
        <v>0.84775991775277504</v>
      </c>
      <c r="C139" s="12">
        <v>7.2240082833225028E-2</v>
      </c>
      <c r="D139" s="12">
        <v>1.1787747189265059</v>
      </c>
      <c r="F139" s="12">
        <v>91.600000000000009</v>
      </c>
      <c r="G139" s="12">
        <v>0.92000000058600007</v>
      </c>
    </row>
    <row r="140" spans="1:7" x14ac:dyDescent="0.25">
      <c r="A140" s="12">
        <v>116</v>
      </c>
      <c r="B140" s="12">
        <v>0.91562950355115191</v>
      </c>
      <c r="C140" s="12">
        <v>1.2370496146848153E-2</v>
      </c>
      <c r="D140" s="12">
        <v>0.20185508579975928</v>
      </c>
      <c r="F140" s="12">
        <v>92.4</v>
      </c>
      <c r="G140" s="12">
        <v>0.92799999969800007</v>
      </c>
    </row>
    <row r="141" spans="1:7" x14ac:dyDescent="0.25">
      <c r="A141" s="12">
        <v>117</v>
      </c>
      <c r="B141" s="12">
        <v>0.85635727406292972</v>
      </c>
      <c r="C141" s="12">
        <v>7.9642725078070353E-2</v>
      </c>
      <c r="D141" s="12">
        <v>1.2995670434816446</v>
      </c>
      <c r="F141" s="12">
        <v>93.200000000000017</v>
      </c>
      <c r="G141" s="12">
        <v>0.93599999914100007</v>
      </c>
    </row>
    <row r="142" spans="1:7" x14ac:dyDescent="0.25">
      <c r="A142" s="12">
        <v>118</v>
      </c>
      <c r="B142" s="12">
        <v>0.82921978909769223</v>
      </c>
      <c r="C142" s="12">
        <v>0.11478021060130772</v>
      </c>
      <c r="D142" s="12">
        <v>1.872921585683091</v>
      </c>
      <c r="F142" s="12">
        <v>94.000000000000014</v>
      </c>
      <c r="G142" s="12">
        <v>0.94399999969899995</v>
      </c>
    </row>
    <row r="143" spans="1:7" x14ac:dyDescent="0.25">
      <c r="A143" s="12">
        <v>119</v>
      </c>
      <c r="B143" s="12">
        <v>0.99209644565968347</v>
      </c>
      <c r="C143" s="12">
        <v>-4.0096445651683466E-2</v>
      </c>
      <c r="D143" s="12">
        <v>-0.65427217964480078</v>
      </c>
      <c r="F143" s="12">
        <v>94.800000000000011</v>
      </c>
      <c r="G143" s="12">
        <v>0.952000000008</v>
      </c>
    </row>
    <row r="144" spans="1:7" x14ac:dyDescent="0.25">
      <c r="A144" s="12">
        <v>120</v>
      </c>
      <c r="B144" s="12">
        <v>0.99699390787419517</v>
      </c>
      <c r="C144" s="12">
        <v>-3.6993907111195212E-2</v>
      </c>
      <c r="D144" s="12">
        <v>-0.60364662866826369</v>
      </c>
      <c r="F144" s="12">
        <v>95.600000000000009</v>
      </c>
      <c r="G144" s="12">
        <v>0.96000000076299996</v>
      </c>
    </row>
    <row r="145" spans="1:7" x14ac:dyDescent="0.25">
      <c r="A145" s="12">
        <v>121</v>
      </c>
      <c r="B145" s="12">
        <v>0.84890204290317683</v>
      </c>
      <c r="C145" s="12">
        <v>0.11909795690582314</v>
      </c>
      <c r="D145" s="12">
        <v>1.9433762416979685</v>
      </c>
      <c r="F145" s="12">
        <v>96.4</v>
      </c>
      <c r="G145" s="12">
        <v>0.96799999980899998</v>
      </c>
    </row>
    <row r="146" spans="1:7" x14ac:dyDescent="0.25">
      <c r="A146" s="12">
        <v>122</v>
      </c>
      <c r="B146" s="12">
        <v>0.86258167132272945</v>
      </c>
      <c r="C146" s="12">
        <v>0.11341832897427051</v>
      </c>
      <c r="D146" s="12">
        <v>1.8506991356365134</v>
      </c>
      <c r="F146" s="12">
        <v>97.200000000000017</v>
      </c>
      <c r="G146" s="12">
        <v>0.97600000029699996</v>
      </c>
    </row>
    <row r="147" spans="1:7" x14ac:dyDescent="0.25">
      <c r="A147" s="12">
        <v>123</v>
      </c>
      <c r="B147" s="12">
        <v>0.98883270291597825</v>
      </c>
      <c r="C147" s="12">
        <v>-4.8327028109782511E-3</v>
      </c>
      <c r="D147" s="12">
        <v>-7.8857438616421152E-2</v>
      </c>
      <c r="F147" s="12">
        <v>98.000000000000014</v>
      </c>
      <c r="G147" s="12">
        <v>0.98400000010499999</v>
      </c>
    </row>
    <row r="148" spans="1:7" x14ac:dyDescent="0.25">
      <c r="A148" s="12">
        <v>124</v>
      </c>
      <c r="B148" s="12">
        <v>1.057400870117025</v>
      </c>
      <c r="C148" s="12">
        <v>-6.5400870117025001E-2</v>
      </c>
      <c r="D148" s="12">
        <v>-1.0671761336116312</v>
      </c>
      <c r="F148" s="12">
        <v>98.800000000000011</v>
      </c>
      <c r="G148" s="12">
        <v>0.99199999999999999</v>
      </c>
    </row>
    <row r="149" spans="1:7" ht="15.75" thickBot="1" x14ac:dyDescent="0.3">
      <c r="A149" s="13">
        <v>125</v>
      </c>
      <c r="B149" s="13">
        <v>0.98884748770757014</v>
      </c>
      <c r="C149" s="13">
        <v>1.1152513217429938E-2</v>
      </c>
      <c r="D149" s="13">
        <v>0.18198069710897125</v>
      </c>
      <c r="F149" s="13">
        <v>99.600000000000009</v>
      </c>
      <c r="G149" s="13">
        <v>1.0000000009250001</v>
      </c>
    </row>
  </sheetData>
  <sortState ref="G25:G149">
    <sortCondition ref="G25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regrese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hruskap</cp:lastModifiedBy>
  <dcterms:created xsi:type="dcterms:W3CDTF">2019-10-08T18:08:54Z</dcterms:created>
  <dcterms:modified xsi:type="dcterms:W3CDTF">2019-10-09T09:39:54Z</dcterms:modified>
</cp:coreProperties>
</file>