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  <sheet name="Arkusz1" sheetId="1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E11" i="3" l="1"/>
  <c r="D9" i="8" l="1"/>
  <c r="D11" i="8"/>
  <c r="C11" i="8"/>
  <c r="C9" i="8"/>
  <c r="F11" i="8"/>
  <c r="F9" i="8"/>
  <c r="O11" i="8"/>
  <c r="P11" i="8" s="1"/>
  <c r="O9" i="8"/>
  <c r="O12" i="8" s="1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5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<sst xmlns="http://schemas.openxmlformats.org/spreadsheetml/2006/main" count="284" uniqueCount="186">
  <si>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</si>
  <si>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</si>
  <si>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</si>
  <si>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</si>
  <si>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</si>
  <si>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</si>
  <si>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</si>
  <si>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</si>
  <si>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</si>
  <si>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</si>
  <si>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</si>
  <si>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</si>
  <si>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</si>
  <si>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</si>
  <si>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</si>
  <si>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</si>
  <si>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</si>
  <si>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</si>
  <si>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</si>
  <si>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</si>
  <si>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</si>
  <si>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</si>
  <si>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</si>
  <si>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</si>
  <si>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</si>
  <si>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</si>
  <si>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</si>
  <si>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</si>
  <si>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</si>
  <si>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</si>
  <si>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</si>
  <si>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</si>
  <si>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</si>
  <si>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</si>
  <si>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</si>
  <si>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</si>
  <si>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</si>
  <si>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</si>
  <si>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</si>
  <si>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</si>
  <si>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</si>
  <si>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</si>
  <si>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</si>
  <si>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</si>
  <si>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</si>
  <si>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</si>
  <si>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</si>
  <si>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</si>
  <si>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</si>
  <si>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</si>
  <si>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</si>
  <si>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</si>
  <si>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</si>
  <si>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</si>
  <si>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</si>
  <si>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</si>
  <si>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</si>
  <si>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</si>
  <si>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</si>
  <si>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</si>
  <si>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</si>
  <si>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</si>
  <si>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</si>
  <si>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</si>
  <si>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</si>
  <si>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</si>
  <si>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</si>
  <si>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</si>
  <si>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</si>
  <si>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</si>
  <si>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</si>
  <si>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</si>
  <si>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</si>
  <si>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</si>
  <si>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</si>
  <si>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</si>
  <si>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</si>
  <si>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</si>
  <si>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</si>
  <si>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</si>
  <si>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</si>
  <si>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</si>
  <si>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</si>
  <si>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</si>
  <si>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</si>
  <si>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</si>
  <si>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</si>
  <si>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</si>
  <si>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</si>
  <si>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</si>
  <si>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</si>
  <si>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</si>
  <si>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</si>
  <si>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</si>
  <si>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</si>
  <si>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</si>
  <si>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</si>
  <si>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</si>
  <si>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</si>
  <si>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</si>
  <si>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</si>
  <si>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</si>
  <si>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</si>
  <si>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</si>
  <si>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</si>
  <si>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</si>
  <si>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</si>
  <si>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</si>
  <si>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</si>
  <si>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</si>
  <si>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</si>
  <si>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</si>
  <si>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</si>
  <si>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</si>
  <si>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</si>
  <si>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</si>
  <si>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</si>
  <si>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</si>
  <si>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</si>
  <si>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</si>
  <si>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</si>
  <si>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</si>
  <si>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</si>
  <si>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</si>
  <si>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</si>
  <si>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</si>
  <si>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</si>
  <si>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</si>
  <si>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</si>
  <si>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</si>
  <si>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</si>
  <si>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</si>
  <si>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</si>
  <si>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</si>
  <si>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</si>
  <si>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</si>
  <si>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</si>
  <si>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</si>
  <si>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</si>
  <si>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</si>
  <si>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</si>
  <si>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</si>
  <si>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</si>
  <si>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</si>
  <si>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</si>
  <si>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</si>
  <si>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</si>
  <si>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</si>
  <si>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</si>
  <si>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</si>
  <si>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</si>
  <si>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</si>
  <si>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</si>
  <si>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</si>
  <si>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</si>
  <si>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</si>
  <si>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</si>
  <si>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</si>
  <si>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</si>
  <si>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</si>
  <si>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</si>
  <si>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</si>
  <si>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</si>
  <si>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</si>
  <si>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</si>
  <si>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</si>
  <si>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</si>
  <si>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</si>
  <si>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</si>
  <si>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</si>
  <si>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</si>
  <si>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</si>
  <si>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</si>
  <si>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</si>
  <si>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MIN_COAL</t>
  </si>
  <si>
    <t>Domestic mining of hard coal</t>
  </si>
  <si>
    <t>Coal Fired PP</t>
  </si>
  <si>
    <t>ELC_LV</t>
  </si>
  <si>
    <t>Low Voltage Electricity</t>
  </si>
  <si>
    <t>PRE</t>
  </si>
  <si>
    <t>PRE_ELC</t>
  </si>
  <si>
    <t>Transmission</t>
  </si>
  <si>
    <t>/I: Transmission</t>
  </si>
  <si>
    <t>GRID</t>
  </si>
  <si>
    <t>Commodity Input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</si>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</sst>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I21" sqref="I21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x14ac:dyDescent="0.3">
      <c r="B11" s="29"/>
      <c r="C11" s="49" t="s">
        <v>140</v>
      </c>
      <c r="D11" s="22"/>
      <c r="E11" s="23" t="s">
        <v>177</v>
      </c>
      <c r="F11" s="23" t="s">
        <v>178</v>
      </c>
      <c r="G11" s="23" t="s">
        <v>58</v>
      </c>
      <c r="H11" s="23"/>
      <c r="I11" s="23" t="s">
        <v>20</v>
      </c>
      <c r="J11" s="23"/>
      <c r="K11" s="50" t="s">
        <v>18</v>
      </c>
      <c r="L11" s="34"/>
    </row>
    <row r="12" spans="2:12" ht="18.75" customHeight="1" thickBot="1" x14ac:dyDescent="0.35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5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" thickBot="1" x14ac:dyDescent="0.35">
      <c r="C16" s="107" t="s">
        <v>136</v>
      </c>
      <c r="D16" s="107"/>
      <c r="E16" s="107"/>
    </row>
    <row r="17" spans="3:5" x14ac:dyDescent="0.3">
      <c r="C17" s="104" t="s">
        <v>142</v>
      </c>
      <c r="D17" s="108" t="s">
        <v>143</v>
      </c>
      <c r="E17" s="109"/>
    </row>
    <row r="18" spans="3:5" x14ac:dyDescent="0.3">
      <c r="C18" s="101" t="s">
        <v>15</v>
      </c>
      <c r="D18" s="112" t="s">
        <v>141</v>
      </c>
      <c r="E18" s="112"/>
    </row>
    <row r="19" spans="3:5" x14ac:dyDescent="0.3">
      <c r="C19" s="102" t="s">
        <v>139</v>
      </c>
      <c r="D19" s="111" t="s">
        <v>144</v>
      </c>
      <c r="E19" s="111"/>
    </row>
    <row r="20" spans="3:5" x14ac:dyDescent="0.3">
      <c r="C20" s="101" t="s">
        <v>140</v>
      </c>
      <c r="D20" s="112" t="s">
        <v>145</v>
      </c>
      <c r="E20" s="112"/>
    </row>
    <row r="21" spans="3:5" x14ac:dyDescent="0.3">
      <c r="C21" s="102" t="s">
        <v>146</v>
      </c>
      <c r="D21" s="111" t="s">
        <v>148</v>
      </c>
      <c r="E21" s="111"/>
    </row>
    <row r="22" spans="3:5" ht="15" thickBot="1" x14ac:dyDescent="0.35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C5" sqref="C5:K9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3">
      <c r="B15" s="29"/>
      <c r="J15" s="21"/>
      <c r="K15" s="48"/>
      <c r="L15" s="34"/>
    </row>
    <row r="16" spans="2:12" ht="18.75" customHeight="1" thickBot="1" x14ac:dyDescent="0.35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.75" customHeight="1" thickBot="1" x14ac:dyDescent="0.35">
      <c r="B17" s="29"/>
      <c r="C17" s="75" t="s">
        <v>182</v>
      </c>
      <c r="D17" s="75"/>
      <c r="E17" s="75"/>
      <c r="F17" s="75"/>
      <c r="G17" s="75"/>
      <c r="H17" s="75"/>
      <c r="I17" s="75"/>
      <c r="J17" s="75"/>
      <c r="K17" s="75"/>
      <c r="L17" s="34"/>
    </row>
    <row r="18" spans="2:12" ht="18.75" customHeight="1" thickBot="1" x14ac:dyDescent="0.35">
      <c r="B18" s="29"/>
      <c r="C18" s="47" t="s">
        <v>179</v>
      </c>
      <c r="D18" s="21"/>
      <c r="E18" s="21" t="s">
        <v>180</v>
      </c>
      <c r="F18" s="21" t="s">
        <v>181</v>
      </c>
      <c r="G18" s="21" t="s">
        <v>58</v>
      </c>
      <c r="H18" s="21" t="s">
        <v>71</v>
      </c>
      <c r="I18" s="21" t="s">
        <v>20</v>
      </c>
      <c r="J18" s="75"/>
      <c r="K18" s="75"/>
      <c r="L18" s="34"/>
    </row>
    <row r="19" spans="2:12" ht="18" customHeight="1" thickBot="1" x14ac:dyDescent="0.3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" thickBot="1" x14ac:dyDescent="0.35">
      <c r="C22" s="107" t="s">
        <v>168</v>
      </c>
      <c r="D22" s="107"/>
      <c r="E22" s="107"/>
    </row>
    <row r="23" spans="2:12" ht="14.4" customHeight="1" x14ac:dyDescent="0.3">
      <c r="C23" s="24" t="s">
        <v>169</v>
      </c>
      <c r="D23" s="114" t="s">
        <v>143</v>
      </c>
      <c r="E23" s="115"/>
    </row>
    <row r="24" spans="2:12" x14ac:dyDescent="0.3">
      <c r="C24" s="105" t="s">
        <v>150</v>
      </c>
      <c r="D24" s="118" t="s">
        <v>166</v>
      </c>
      <c r="E24" s="118"/>
    </row>
    <row r="25" spans="2:12" x14ac:dyDescent="0.3">
      <c r="C25" s="102" t="s">
        <v>156</v>
      </c>
      <c r="D25" s="116" t="s">
        <v>164</v>
      </c>
      <c r="E25" s="116"/>
    </row>
    <row r="26" spans="2:12" x14ac:dyDescent="0.3">
      <c r="C26" s="101" t="s">
        <v>154</v>
      </c>
      <c r="D26" s="117" t="s">
        <v>162</v>
      </c>
      <c r="E26" s="117"/>
    </row>
    <row r="27" spans="2:12" x14ac:dyDescent="0.3">
      <c r="C27" s="102" t="s">
        <v>153</v>
      </c>
      <c r="D27" s="116" t="s">
        <v>161</v>
      </c>
      <c r="E27" s="116"/>
    </row>
    <row r="28" spans="2:12" x14ac:dyDescent="0.3">
      <c r="C28" s="101" t="s">
        <v>152</v>
      </c>
      <c r="D28" s="117" t="s">
        <v>160</v>
      </c>
      <c r="E28" s="117"/>
    </row>
    <row r="29" spans="2:12" x14ac:dyDescent="0.3">
      <c r="C29" s="102" t="s">
        <v>159</v>
      </c>
      <c r="D29" s="116" t="s">
        <v>167</v>
      </c>
      <c r="E29" s="116"/>
    </row>
    <row r="30" spans="2:12" x14ac:dyDescent="0.3">
      <c r="C30" s="101" t="s">
        <v>155</v>
      </c>
      <c r="D30" s="117" t="s">
        <v>163</v>
      </c>
      <c r="E30" s="117"/>
    </row>
    <row r="31" spans="2:12" x14ac:dyDescent="0.3">
      <c r="C31" s="102" t="s">
        <v>151</v>
      </c>
      <c r="D31" s="116" t="s">
        <v>158</v>
      </c>
      <c r="E31" s="116"/>
    </row>
    <row r="32" spans="2:12" ht="15" thickBot="1" x14ac:dyDescent="0.35">
      <c r="C32" s="103" t="s">
        <v>157</v>
      </c>
      <c r="D32" s="113" t="s">
        <v>165</v>
      </c>
      <c r="E32" s="113"/>
    </row>
    <row r="33" spans="4:5" x14ac:dyDescent="0.3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26" sqref="F26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174</v>
      </c>
      <c r="D10" s="21" t="s">
        <v>175</v>
      </c>
      <c r="E10" s="21" t="s">
        <v>173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E16" sqref="E16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176</v>
      </c>
      <c r="E10" s="11" t="s">
        <v>173</v>
      </c>
      <c r="F10" s="11" t="s">
        <v>17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FI_Process!E16</f>
        <v>EX_PP_NAT_GAS</v>
      </c>
      <c r="D11" s="75" t="str">
        <f>FI_Process!F16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I9" sqref="I9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8" ht="15" customHeight="1" x14ac:dyDescent="0.3"/>
    <row r="2" spans="2:8" ht="15.6" x14ac:dyDescent="0.3">
      <c r="C2" s="4" t="s">
        <v>119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3"/>
    </row>
    <row r="5" spans="2:8" ht="18.75" customHeight="1" thickBot="1" x14ac:dyDescent="0.35">
      <c r="B5" s="29"/>
      <c r="C5" s="90" t="s">
        <v>43</v>
      </c>
      <c r="D5" s="55"/>
      <c r="E5" s="91"/>
      <c r="F5" s="84"/>
    </row>
    <row r="6" spans="2:8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8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8" ht="18.75" customHeight="1" thickBot="1" x14ac:dyDescent="0.35">
      <c r="B9" s="29"/>
      <c r="C9" s="82" t="str">
        <f>FI_Comm!E11</f>
        <v>ELC_LV</v>
      </c>
      <c r="D9" s="13" t="s">
        <v>123</v>
      </c>
      <c r="E9" s="83">
        <f>H9*Arkusz1!H8</f>
        <v>84.157000000000011</v>
      </c>
      <c r="F9" s="34"/>
      <c r="H9">
        <v>100</v>
      </c>
    </row>
    <row r="10" spans="2:8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8"/>
  <sheetViews>
    <sheetView workbookViewId="0">
      <selection activeCell="J10" sqref="J10"/>
    </sheetView>
  </sheetViews>
  <sheetFormatPr defaultRowHeight="14.4" x14ac:dyDescent="0.3"/>
  <cols>
    <col min="4" max="4" width="11.5546875" bestFit="1" customWidth="1"/>
    <col min="7" max="7" width="8.33203125" bestFit="1" customWidth="1"/>
  </cols>
  <sheetData>
    <row r="2" spans="2:9" ht="15" thickBot="1" x14ac:dyDescent="0.35"/>
    <row r="3" spans="2:9" ht="15" thickBot="1" x14ac:dyDescent="0.35">
      <c r="B3" s="28"/>
      <c r="C3" s="77"/>
      <c r="D3" s="78"/>
      <c r="E3" s="79"/>
      <c r="F3" s="37"/>
      <c r="G3" s="37"/>
      <c r="H3" s="37"/>
      <c r="I3" s="33"/>
    </row>
    <row r="4" spans="2:9" ht="16.2" thickBot="1" x14ac:dyDescent="0.35">
      <c r="B4" s="29"/>
      <c r="C4" s="54"/>
      <c r="D4" s="55"/>
      <c r="E4" s="65" t="s">
        <v>43</v>
      </c>
      <c r="F4" s="55"/>
      <c r="G4" s="55"/>
      <c r="H4" s="56"/>
      <c r="I4" s="34"/>
    </row>
    <row r="5" spans="2:9" ht="27" thickBot="1" x14ac:dyDescent="0.35">
      <c r="B5" s="29"/>
      <c r="C5" s="66" t="s">
        <v>24</v>
      </c>
      <c r="D5" s="12" t="s">
        <v>138</v>
      </c>
      <c r="E5" s="12" t="s">
        <v>104</v>
      </c>
      <c r="F5" s="12" t="s">
        <v>44</v>
      </c>
      <c r="G5" s="12" t="s">
        <v>108</v>
      </c>
      <c r="H5" s="67" t="s">
        <v>106</v>
      </c>
      <c r="I5" s="34"/>
    </row>
    <row r="6" spans="2:9" ht="39.6" x14ac:dyDescent="0.3">
      <c r="B6" s="29"/>
      <c r="C6" s="68" t="s">
        <v>45</v>
      </c>
      <c r="D6" s="14" t="s">
        <v>34</v>
      </c>
      <c r="E6" s="14" t="s">
        <v>184</v>
      </c>
      <c r="F6" s="14" t="s">
        <v>46</v>
      </c>
      <c r="G6" s="14" t="s">
        <v>185</v>
      </c>
      <c r="H6" s="69" t="s">
        <v>51</v>
      </c>
      <c r="I6" s="34"/>
    </row>
    <row r="7" spans="2:9" x14ac:dyDescent="0.3">
      <c r="B7" s="29"/>
      <c r="C7" s="70" t="s">
        <v>52</v>
      </c>
      <c r="D7" s="27"/>
      <c r="E7" s="27"/>
      <c r="F7" s="27" t="s">
        <v>64</v>
      </c>
      <c r="G7" s="27"/>
      <c r="H7" s="71" t="s">
        <v>78</v>
      </c>
      <c r="I7" s="34"/>
    </row>
    <row r="8" spans="2:9" x14ac:dyDescent="0.3">
      <c r="C8" t="s">
        <v>183</v>
      </c>
      <c r="D8" t="s">
        <v>181</v>
      </c>
      <c r="E8" t="s">
        <v>17</v>
      </c>
      <c r="F8" t="s">
        <v>177</v>
      </c>
      <c r="G8">
        <v>1</v>
      </c>
      <c r="H8">
        <v>0.84157000000000004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