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3040" windowHeight="9156" activeTab="6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3" l="1"/>
  <c r="D9" i="8" l="1"/>
  <c r="D11" i="8"/>
  <c r="C11" i="8"/>
  <c r="C9" i="8"/>
  <c r="F11" i="8"/>
  <c r="F9" i="8"/>
  <c r="O11" i="8"/>
  <c r="P11" i="8" s="1"/>
  <c r="O9" i="8"/>
  <c r="O12" i="8" s="1"/>
  <c r="C9" i="9"/>
  <c r="P9" i="8" l="1"/>
  <c r="E11" i="8"/>
  <c r="E9" i="8"/>
  <c r="E9" i="3"/>
  <c r="D9" i="3"/>
  <c r="D11" i="3"/>
  <c r="C11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<sst xmlns="http://schemas.openxmlformats.org/spreadsheetml/2006/main" count="251" uniqueCount="177">
  <si>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</si>
  <si>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</si>
  <si>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</si>
  <si>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</si>
  <si>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</si>
  <si>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</si>
  <si>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</si>
  <si>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</si>
  <si>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</si>
  <si>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</si>
  <si>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</si>
  <si>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</si>
  <si>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</si>
  <si>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</si>
  <si>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</si>
  <si>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</si>
  <si>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</si>
  <si>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</si>
  <si>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</si>
  <si>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</si>
  <si>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</si>
  <si>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</si>
  <si>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</si>
  <si>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</si>
  <si>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</si>
  <si>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</si>
  <si>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</si>
  <si>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</si>
  <si>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</si>
  <si>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</si>
  <si>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</si>
  <si>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</si>
  <si>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</si>
  <si>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</si>
  <si>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</si>
  <si>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</si>
  <si>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</si>
  <si>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</si>
  <si>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</si>
  <si>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</si>
  <si>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</si>
  <si>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</si>
  <si>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</si>
  <si>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</si>
  <si>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</si>
  <si>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</si>
  <si>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</si>
  <si>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</si>
  <si>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</si>
  <si>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</si>
  <si>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</si>
  <si>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</si>
  <si>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</si>
  <si>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</si>
  <si>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</si>
  <si>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</si>
  <si>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</si>
  <si>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</si>
  <si>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</si>
  <si>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</si>
  <si>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</si>
  <si>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</si>
  <si>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</si>
  <si>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</si>
  <si>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</si>
  <si>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</si>
  <si>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</si>
  <si>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</si>
  <si>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</si>
  <si>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</si>
  <si>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</si>
  <si>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</si>
  <si>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</si>
  <si>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</si>
  <si>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</si>
  <si>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</si>
  <si>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</si>
  <si>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</si>
  <si>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</si>
  <si>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</si>
  <si>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</si>
  <si>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</si>
  <si>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</si>
  <si>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</si>
  <si>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</si>
  <si>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</si>
  <si>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</si>
  <si>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</si>
  <si>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</si>
  <si>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</si>
  <si>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</si>
  <si>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</si>
  <si>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</si>
  <si>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</si>
  <si>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</si>
  <si>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</si>
  <si>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</si>
  <si>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</si>
  <si>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</si>
  <si>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</si>
  <si>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</si>
  <si>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</si>
  <si>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</si>
  <si>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</si>
  <si>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</si>
  <si>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</si>
  <si>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</si>
  <si>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</si>
  <si>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</si>
  <si>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</si>
  <si>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</si>
  <si>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</si>
  <si>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</si>
  <si>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</si>
  <si>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</si>
  <si>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</si>
  <si>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</si>
  <si>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</si>
  <si>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</si>
  <si>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</si>
  <si>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</si>
  <si>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</si>
  <si>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</si>
  <si>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</si>
  <si>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</si>
  <si>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</si>
  <si>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</si>
  <si>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</si>
  <si>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</si>
  <si>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</si>
  <si>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</si>
  <si>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</si>
  <si>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</si>
  <si>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</si>
  <si>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</si>
  <si>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</si>
  <si>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</si>
  <si>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</si>
  <si>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</si>
  <si>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</si>
  <si>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</si>
  <si>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</si>
  <si>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</si>
  <si>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</si>
  <si>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</si>
  <si>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</si>
  <si>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</si>
  <si>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</si>
  <si>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</si>
  <si>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</si>
  <si>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</si>
  <si>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</si>
  <si>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</si>
  <si>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</si>
  <si>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</si>
  <si>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</si>
  <si>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</si>
  <si>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</si>
  <si>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</si>
  <si>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</si>
  <si>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</si>
  <si>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</si>
  <si>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</si>
  <si>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</si>
  <si>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</si>
  <si>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</si>
  <si>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</si>
  <si>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</si>
  <si>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</si>
  <si>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</si>
  <si>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Coal</t>
  </si>
  <si>
    <t>EX_PP_COAL</t>
  </si>
  <si>
    <t>Power Plant - Coal</t>
  </si>
  <si>
    <t>COAL</t>
  </si>
  <si>
    <t>MIN_COAL</t>
  </si>
  <si>
    <t>Domestic mining of hard coal</t>
  </si>
  <si>
    <t>Coal Fired 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</si>
</sst>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19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=""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=""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=""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=""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4.4" x14ac:dyDescent="0.3"/>
  <cols>
    <col min="2" max="2" width="19.109375" customWidth="1"/>
    <col min="3" max="3" width="15.44140625" customWidth="1"/>
    <col min="6" max="6" width="4.77734375" bestFit="1" customWidth="1"/>
    <col min="7" max="7" width="9.33203125" bestFit="1" customWidth="1"/>
    <col min="8" max="8" width="1.6640625" bestFit="1" customWidth="1"/>
    <col min="9" max="9" width="5.21875" bestFit="1" customWidth="1"/>
    <col min="10" max="10" width="9" bestFit="1" customWidth="1"/>
    <col min="11" max="11" width="1.6640625" bestFit="1" customWidth="1"/>
    <col min="12" max="12" width="8.6640625" bestFit="1" customWidth="1"/>
    <col min="13" max="13" width="7.33203125" bestFit="1" customWidth="1"/>
  </cols>
  <sheetData>
    <row r="2" spans="2:13" x14ac:dyDescent="0.3">
      <c r="B2" s="9" t="s">
        <v>94</v>
      </c>
      <c r="F2" s="106" t="s">
        <v>93</v>
      </c>
      <c r="G2" s="106"/>
      <c r="H2" s="106"/>
      <c r="I2" s="106"/>
      <c r="J2" s="106"/>
      <c r="K2" s="106"/>
      <c r="L2" s="106"/>
      <c r="M2" s="106"/>
    </row>
    <row r="3" spans="2:13" x14ac:dyDescent="0.3">
      <c r="F3" s="9"/>
    </row>
    <row r="4" spans="2:13" x14ac:dyDescent="0.3">
      <c r="B4" t="s">
        <v>72</v>
      </c>
      <c r="C4" t="s">
        <v>73</v>
      </c>
    </row>
    <row r="5" spans="2:13" x14ac:dyDescent="0.3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3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3">
      <c r="B8" t="s">
        <v>84</v>
      </c>
      <c r="C8" t="s">
        <v>85</v>
      </c>
    </row>
    <row r="9" spans="2:13" x14ac:dyDescent="0.3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3">
      <c r="B11" t="s">
        <v>87</v>
      </c>
      <c r="C11" t="s">
        <v>88</v>
      </c>
    </row>
    <row r="12" spans="2:13" x14ac:dyDescent="0.3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3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3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3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4.4" x14ac:dyDescent="0.3"/>
  <sheetData>
    <row r="2" spans="2:2" x14ac:dyDescent="0.3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1"/>
  <sheetViews>
    <sheetView workbookViewId="0">
      <selection activeCell="F10" sqref="F10"/>
    </sheetView>
  </sheetViews>
  <sheetFormatPr defaultRowHeight="14.4" x14ac:dyDescent="0.3"/>
  <cols>
    <col min="1" max="1" width="2.77734375" customWidth="1"/>
    <col min="2" max="2" width="3.33203125" customWidth="1"/>
    <col min="3" max="3" width="14.21875" customWidth="1"/>
    <col min="4" max="4" width="14" customWidth="1"/>
    <col min="5" max="5" width="13.21875" customWidth="1"/>
    <col min="6" max="6" width="20.21875" customWidth="1"/>
    <col min="7" max="7" width="5.88671875" customWidth="1"/>
    <col min="8" max="8" width="9.88671875" customWidth="1"/>
    <col min="9" max="9" width="10.33203125" customWidth="1"/>
    <col min="10" max="10" width="9.44140625" customWidth="1"/>
    <col min="11" max="11" width="10.5546875" customWidth="1"/>
    <col min="12" max="12" width="3.33203125" customWidth="1"/>
  </cols>
  <sheetData>
    <row r="2" spans="2:12" ht="17.399999999999999" x14ac:dyDescent="0.3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" thickBot="1" x14ac:dyDescent="0.35"/>
    <row r="4" spans="2:12" ht="18" customHeight="1" thickBot="1" x14ac:dyDescent="0.35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5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" thickBot="1" x14ac:dyDescent="0.35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40.200000000000003" thickBot="1" x14ac:dyDescent="0.35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3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3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x14ac:dyDescent="0.3">
      <c r="B10" s="29"/>
      <c r="C10" s="49" t="s">
        <v>15</v>
      </c>
      <c r="D10" s="22"/>
      <c r="E10" s="23" t="s">
        <v>173</v>
      </c>
      <c r="F10" s="23" t="s">
        <v>170</v>
      </c>
      <c r="G10" s="23" t="s">
        <v>58</v>
      </c>
      <c r="H10" s="23"/>
      <c r="I10" s="23" t="s">
        <v>19</v>
      </c>
      <c r="J10" s="23"/>
      <c r="K10" s="50"/>
      <c r="L10" s="34"/>
    </row>
    <row r="11" spans="2:12" ht="18.75" customHeight="1" thickBot="1" x14ac:dyDescent="0.35">
      <c r="B11" s="29"/>
      <c r="C11" s="61" t="s">
        <v>15</v>
      </c>
      <c r="D11" s="62"/>
      <c r="E11" s="63" t="s">
        <v>17</v>
      </c>
      <c r="F11" s="63" t="s">
        <v>56</v>
      </c>
      <c r="G11" s="63" t="s">
        <v>58</v>
      </c>
      <c r="H11" s="63"/>
      <c r="I11" s="63" t="s">
        <v>20</v>
      </c>
      <c r="J11" s="63"/>
      <c r="K11" s="64" t="s">
        <v>18</v>
      </c>
      <c r="L11" s="34"/>
    </row>
    <row r="12" spans="2:12" ht="18" customHeight="1" thickBot="1" x14ac:dyDescent="0.35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2"/>
    </row>
    <row r="15" spans="2:12" ht="18" thickBot="1" x14ac:dyDescent="0.35">
      <c r="C15" s="107" t="s">
        <v>136</v>
      </c>
      <c r="D15" s="107"/>
      <c r="E15" s="107"/>
    </row>
    <row r="16" spans="2:12" x14ac:dyDescent="0.3">
      <c r="C16" s="104" t="s">
        <v>142</v>
      </c>
      <c r="D16" s="108" t="s">
        <v>143</v>
      </c>
      <c r="E16" s="109"/>
    </row>
    <row r="17" spans="3:5" x14ac:dyDescent="0.3">
      <c r="C17" s="101" t="s">
        <v>15</v>
      </c>
      <c r="D17" s="112" t="s">
        <v>141</v>
      </c>
      <c r="E17" s="112"/>
    </row>
    <row r="18" spans="3:5" x14ac:dyDescent="0.3">
      <c r="C18" s="102" t="s">
        <v>139</v>
      </c>
      <c r="D18" s="111" t="s">
        <v>144</v>
      </c>
      <c r="E18" s="111"/>
    </row>
    <row r="19" spans="3:5" x14ac:dyDescent="0.3">
      <c r="C19" s="101" t="s">
        <v>140</v>
      </c>
      <c r="D19" s="112" t="s">
        <v>145</v>
      </c>
      <c r="E19" s="112"/>
    </row>
    <row r="20" spans="3:5" x14ac:dyDescent="0.3">
      <c r="C20" s="102" t="s">
        <v>146</v>
      </c>
      <c r="D20" s="111" t="s">
        <v>148</v>
      </c>
      <c r="E20" s="111"/>
    </row>
    <row r="21" spans="3:5" ht="15" thickBot="1" x14ac:dyDescent="0.35">
      <c r="C21" s="103" t="s">
        <v>147</v>
      </c>
      <c r="D21" s="110" t="s">
        <v>149</v>
      </c>
      <c r="E21" s="110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0"/>
  <sheetViews>
    <sheetView topLeftCell="A4" zoomScaleNormal="100" workbookViewId="0">
      <selection activeCell="F28" sqref="F28"/>
    </sheetView>
  </sheetViews>
  <sheetFormatPr defaultRowHeight="14.4" x14ac:dyDescent="0.3"/>
  <cols>
    <col min="1" max="1" width="2.77734375" customWidth="1"/>
    <col min="2" max="2" width="3.33203125" customWidth="1"/>
    <col min="4" max="4" width="10" customWidth="1"/>
    <col min="5" max="5" width="16.21875" bestFit="1" customWidth="1"/>
    <col min="6" max="6" width="25" bestFit="1" customWidth="1"/>
    <col min="10" max="10" width="10.88671875" customWidth="1"/>
    <col min="12" max="12" width="3.33203125" customWidth="1"/>
  </cols>
  <sheetData>
    <row r="2" spans="2:12" ht="17.399999999999999" x14ac:dyDescent="0.3">
      <c r="C2" s="1" t="s">
        <v>39</v>
      </c>
      <c r="D2" s="2"/>
      <c r="E2" s="2"/>
    </row>
    <row r="3" spans="2:12" ht="15" thickBot="1" x14ac:dyDescent="0.35"/>
    <row r="4" spans="2:12" ht="18" customHeight="1" thickBot="1" x14ac:dyDescent="0.35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5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" thickBot="1" x14ac:dyDescent="0.35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9.6" x14ac:dyDescent="0.3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3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3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3">
      <c r="B10" s="29"/>
      <c r="C10" s="47" t="s">
        <v>40</v>
      </c>
      <c r="D10" s="21"/>
      <c r="E10" s="21" t="s">
        <v>174</v>
      </c>
      <c r="F10" s="21" t="s">
        <v>175</v>
      </c>
      <c r="G10" s="21" t="s">
        <v>58</v>
      </c>
      <c r="H10" s="21" t="s">
        <v>64</v>
      </c>
      <c r="I10" s="21"/>
      <c r="J10" s="21"/>
      <c r="K10" s="48"/>
      <c r="L10" s="34"/>
    </row>
    <row r="11" spans="2:12" ht="18.75" customHeight="1" x14ac:dyDescent="0.3">
      <c r="B11" s="29"/>
      <c r="C11" s="49" t="s">
        <v>40</v>
      </c>
      <c r="D11" s="23"/>
      <c r="E11" s="23" t="s">
        <v>42</v>
      </c>
      <c r="F11" s="23" t="s">
        <v>54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3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3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x14ac:dyDescent="0.3">
      <c r="B14" s="29"/>
      <c r="C14" s="47" t="s">
        <v>41</v>
      </c>
      <c r="D14" s="21"/>
      <c r="E14" s="21" t="s">
        <v>171</v>
      </c>
      <c r="F14" s="21" t="s">
        <v>172</v>
      </c>
      <c r="G14" s="21" t="s">
        <v>58</v>
      </c>
      <c r="H14" s="21" t="s">
        <v>71</v>
      </c>
      <c r="I14" s="21" t="s">
        <v>20</v>
      </c>
      <c r="J14" s="21"/>
      <c r="K14" s="48"/>
      <c r="L14" s="34"/>
    </row>
    <row r="15" spans="2:12" ht="18.75" customHeight="1" thickBot="1" x14ac:dyDescent="0.35">
      <c r="B15" s="29"/>
      <c r="C15" s="51" t="s">
        <v>41</v>
      </c>
      <c r="D15" s="52"/>
      <c r="E15" s="52" t="s">
        <v>66</v>
      </c>
      <c r="F15" s="52" t="s">
        <v>70</v>
      </c>
      <c r="G15" s="52" t="s">
        <v>58</v>
      </c>
      <c r="H15" s="52" t="s">
        <v>71</v>
      </c>
      <c r="I15" s="52" t="s">
        <v>20</v>
      </c>
      <c r="J15" s="52"/>
      <c r="K15" s="53"/>
      <c r="L15" s="34"/>
    </row>
    <row r="16" spans="2:12" ht="18" customHeight="1" thickBot="1" x14ac:dyDescent="0.35"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2"/>
    </row>
    <row r="19" spans="3:5" ht="18" thickBot="1" x14ac:dyDescent="0.35">
      <c r="C19" s="107" t="s">
        <v>168</v>
      </c>
      <c r="D19" s="107"/>
      <c r="E19" s="107"/>
    </row>
    <row r="20" spans="3:5" ht="14.4" customHeight="1" x14ac:dyDescent="0.3">
      <c r="C20" s="24" t="s">
        <v>169</v>
      </c>
      <c r="D20" s="114" t="s">
        <v>143</v>
      </c>
      <c r="E20" s="115"/>
    </row>
    <row r="21" spans="3:5" x14ac:dyDescent="0.3">
      <c r="C21" s="105" t="s">
        <v>150</v>
      </c>
      <c r="D21" s="118" t="s">
        <v>166</v>
      </c>
      <c r="E21" s="118"/>
    </row>
    <row r="22" spans="3:5" x14ac:dyDescent="0.3">
      <c r="C22" s="102" t="s">
        <v>156</v>
      </c>
      <c r="D22" s="116" t="s">
        <v>164</v>
      </c>
      <c r="E22" s="116"/>
    </row>
    <row r="23" spans="3:5" x14ac:dyDescent="0.3">
      <c r="C23" s="101" t="s">
        <v>154</v>
      </c>
      <c r="D23" s="117" t="s">
        <v>162</v>
      </c>
      <c r="E23" s="117"/>
    </row>
    <row r="24" spans="3:5" x14ac:dyDescent="0.3">
      <c r="C24" s="102" t="s">
        <v>153</v>
      </c>
      <c r="D24" s="116" t="s">
        <v>161</v>
      </c>
      <c r="E24" s="116"/>
    </row>
    <row r="25" spans="3:5" x14ac:dyDescent="0.3">
      <c r="C25" s="101" t="s">
        <v>152</v>
      </c>
      <c r="D25" s="117" t="s">
        <v>160</v>
      </c>
      <c r="E25" s="117"/>
    </row>
    <row r="26" spans="3:5" x14ac:dyDescent="0.3">
      <c r="C26" s="102" t="s">
        <v>159</v>
      </c>
      <c r="D26" s="116" t="s">
        <v>167</v>
      </c>
      <c r="E26" s="116"/>
    </row>
    <row r="27" spans="3:5" x14ac:dyDescent="0.3">
      <c r="C27" s="101" t="s">
        <v>155</v>
      </c>
      <c r="D27" s="117" t="s">
        <v>163</v>
      </c>
      <c r="E27" s="117"/>
    </row>
    <row r="28" spans="3:5" x14ac:dyDescent="0.3">
      <c r="C28" s="102" t="s">
        <v>151</v>
      </c>
      <c r="D28" s="116" t="s">
        <v>158</v>
      </c>
      <c r="E28" s="116"/>
    </row>
    <row r="29" spans="3:5" ht="15" thickBot="1" x14ac:dyDescent="0.35">
      <c r="C29" s="103" t="s">
        <v>157</v>
      </c>
      <c r="D29" s="113" t="s">
        <v>165</v>
      </c>
      <c r="E29" s="113"/>
    </row>
    <row r="30" spans="3:5" x14ac:dyDescent="0.3">
      <c r="D30" s="100"/>
      <c r="E30" s="100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E10" sqref="E10"/>
    </sheetView>
  </sheetViews>
  <sheetFormatPr defaultRowHeight="14.4" x14ac:dyDescent="0.3"/>
  <cols>
    <col min="1" max="1" width="2.77734375" customWidth="1"/>
    <col min="2" max="2" width="3.33203125" customWidth="1"/>
    <col min="3" max="3" width="18.77734375" customWidth="1"/>
    <col min="4" max="4" width="25" bestFit="1" customWidth="1"/>
    <col min="5" max="5" width="16" bestFit="1" customWidth="1"/>
    <col min="6" max="6" width="14.33203125" customWidth="1"/>
    <col min="7" max="7" width="10.5546875" customWidth="1"/>
    <col min="8" max="8" width="3.33203125" customWidth="1"/>
  </cols>
  <sheetData>
    <row r="2" spans="2:8" ht="15.6" x14ac:dyDescent="0.3">
      <c r="C2" s="4" t="s">
        <v>47</v>
      </c>
      <c r="D2" s="5"/>
      <c r="E2" s="6"/>
    </row>
    <row r="3" spans="2:8" ht="15" thickBot="1" x14ac:dyDescent="0.35"/>
    <row r="4" spans="2:8" ht="18" customHeight="1" thickBot="1" x14ac:dyDescent="0.35">
      <c r="B4" s="28"/>
      <c r="C4" s="77"/>
      <c r="D4" s="78"/>
      <c r="E4" s="79"/>
      <c r="F4" s="37"/>
      <c r="G4" s="37"/>
      <c r="H4" s="33"/>
    </row>
    <row r="5" spans="2:8" ht="18.75" customHeight="1" thickBot="1" x14ac:dyDescent="0.35">
      <c r="B5" s="29"/>
      <c r="C5" s="54"/>
      <c r="D5" s="55"/>
      <c r="E5" s="65" t="s">
        <v>43</v>
      </c>
      <c r="F5" s="55"/>
      <c r="G5" s="56"/>
      <c r="H5" s="34"/>
    </row>
    <row r="6" spans="2:8" ht="15" thickBot="1" x14ac:dyDescent="0.35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9.6" x14ac:dyDescent="0.3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3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3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x14ac:dyDescent="0.3">
      <c r="B10" s="29"/>
      <c r="C10" s="47" t="s">
        <v>174</v>
      </c>
      <c r="D10" s="21" t="s">
        <v>175</v>
      </c>
      <c r="E10" s="21" t="s">
        <v>173</v>
      </c>
      <c r="G10" s="21">
        <v>15</v>
      </c>
      <c r="H10" s="34"/>
    </row>
    <row r="11" spans="2:8" ht="18.75" customHeight="1" thickBot="1" x14ac:dyDescent="0.35">
      <c r="B11" s="29"/>
      <c r="C11" s="74" t="str">
        <f>FI_Process!E11</f>
        <v>MIN_NAT_GAS</v>
      </c>
      <c r="D11" s="75" t="str">
        <f>FI_Process!F11</f>
        <v>Supply Natural Gas</v>
      </c>
      <c r="E11" s="75" t="str">
        <f>FI_Comm!E9</f>
        <v>NAT_GAS</v>
      </c>
      <c r="F11" s="75"/>
      <c r="G11" s="76">
        <v>20</v>
      </c>
      <c r="H11" s="34"/>
    </row>
    <row r="12" spans="2:8" ht="18" customHeight="1" thickBot="1" x14ac:dyDescent="0.35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tabSelected="1" zoomScaleNormal="100" workbookViewId="0">
      <selection activeCell="D10" sqref="D10"/>
    </sheetView>
  </sheetViews>
  <sheetFormatPr defaultRowHeight="14.4" x14ac:dyDescent="0.3"/>
  <cols>
    <col min="1" max="1" width="2.77734375" customWidth="1"/>
    <col min="2" max="2" width="3.33203125" customWidth="1"/>
    <col min="3" max="3" width="17.6640625" customWidth="1"/>
    <col min="4" max="4" width="15.5546875" customWidth="1"/>
    <col min="5" max="5" width="11.88671875" bestFit="1" customWidth="1"/>
    <col min="6" max="6" width="11.109375" bestFit="1" customWidth="1"/>
    <col min="7" max="7" width="8.21875" bestFit="1" customWidth="1"/>
    <col min="8" max="8" width="16.6640625" bestFit="1" customWidth="1"/>
    <col min="9" max="9" width="9.21875" customWidth="1"/>
    <col min="10" max="10" width="12.44140625" customWidth="1"/>
    <col min="11" max="11" width="7.6640625" bestFit="1" customWidth="1"/>
    <col min="12" max="12" width="8" bestFit="1" customWidth="1"/>
    <col min="13" max="13" width="3.33203125" customWidth="1"/>
    <col min="15" max="16" width="17.33203125" customWidth="1"/>
    <col min="17" max="17" width="11.109375" customWidth="1"/>
  </cols>
  <sheetData>
    <row r="2" spans="2:16" ht="15.6" x14ac:dyDescent="0.3">
      <c r="C2" s="4" t="s">
        <v>118</v>
      </c>
      <c r="D2" s="5"/>
      <c r="E2" s="5"/>
      <c r="F2" s="6"/>
    </row>
    <row r="3" spans="2:16" ht="15" thickBot="1" x14ac:dyDescent="0.35">
      <c r="F3" s="6"/>
    </row>
    <row r="4" spans="2:16" ht="15" thickBot="1" x14ac:dyDescent="0.35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5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15" thickBot="1" x14ac:dyDescent="0.35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9.6" x14ac:dyDescent="0.3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3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3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FI_Comm!E11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x14ac:dyDescent="0.3">
      <c r="B10" s="29"/>
      <c r="C10" s="72" t="s">
        <v>171</v>
      </c>
      <c r="D10" s="11" t="s">
        <v>176</v>
      </c>
      <c r="E10" s="11" t="s">
        <v>173</v>
      </c>
      <c r="F10" s="11" t="s">
        <v>17</v>
      </c>
      <c r="G10" s="11">
        <v>2</v>
      </c>
      <c r="H10" s="11">
        <v>31.536000000000001</v>
      </c>
      <c r="I10" s="11">
        <v>0.4</v>
      </c>
      <c r="J10" s="11">
        <v>0.8</v>
      </c>
      <c r="K10" s="11">
        <v>1</v>
      </c>
      <c r="L10" s="73">
        <v>1</v>
      </c>
      <c r="M10" s="34"/>
      <c r="O10" s="85"/>
      <c r="P10" s="85"/>
    </row>
    <row r="11" spans="2:16" ht="18.75" customHeight="1" thickBot="1" x14ac:dyDescent="0.35">
      <c r="B11" s="29"/>
      <c r="C11" s="74" t="str">
        <f>FI_Process!E15</f>
        <v>EX_PP_NAT_GAS</v>
      </c>
      <c r="D11" s="75" t="str">
        <f>FI_Process!F15</f>
        <v>Power Plant - Natural Gas</v>
      </c>
      <c r="E11" s="75" t="str">
        <f>FI_Comm!E9</f>
        <v>NAT_GAS</v>
      </c>
      <c r="F11" s="75" t="str">
        <f>FI_Comm!E11</f>
        <v>ELC_HV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6">
        <v>1</v>
      </c>
      <c r="M11" s="34"/>
      <c r="O11" s="98">
        <f>G11*H11*J11</f>
        <v>31.536000000000001</v>
      </c>
      <c r="P11" s="98">
        <f>O11/I11</f>
        <v>52.56</v>
      </c>
    </row>
    <row r="12" spans="2:16" ht="15" thickBot="1" x14ac:dyDescent="0.35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9">
        <f>SUM(O9:O11)</f>
        <v>132.45120000000003</v>
      </c>
    </row>
    <row r="17" spans="3:3" x14ac:dyDescent="0.3">
      <c r="C17" s="9" t="s">
        <v>129</v>
      </c>
    </row>
    <row r="18" spans="3:3" x14ac:dyDescent="0.3">
      <c r="C18" t="s">
        <v>126</v>
      </c>
    </row>
    <row r="19" spans="3:3" ht="42" customHeight="1" x14ac:dyDescent="0.3"/>
    <row r="20" spans="3:3" x14ac:dyDescent="0.3">
      <c r="C20" t="s">
        <v>127</v>
      </c>
    </row>
    <row r="21" spans="3:3" x14ac:dyDescent="0.3">
      <c r="C21" t="s">
        <v>125</v>
      </c>
    </row>
    <row r="22" spans="3:3" x14ac:dyDescent="0.3">
      <c r="C22" t="s">
        <v>128</v>
      </c>
    </row>
    <row r="23" spans="3:3" ht="42" customHeight="1" x14ac:dyDescent="0.3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/>
  </sheetViews>
  <sheetFormatPr defaultRowHeight="14.4" x14ac:dyDescent="0.3"/>
  <cols>
    <col min="1" max="1" width="2.77734375" customWidth="1"/>
    <col min="2" max="2" width="3.33203125" customWidth="1"/>
    <col min="3" max="3" width="12.5546875" bestFit="1" customWidth="1"/>
    <col min="4" max="4" width="11.21875" customWidth="1"/>
    <col min="5" max="5" width="10.44140625" customWidth="1"/>
    <col min="6" max="6" width="3.33203125" customWidth="1"/>
  </cols>
  <sheetData>
    <row r="1" spans="2:6" ht="15" customHeight="1" x14ac:dyDescent="0.3"/>
    <row r="2" spans="2:6" ht="15.6" x14ac:dyDescent="0.3">
      <c r="C2" s="4" t="s">
        <v>119</v>
      </c>
      <c r="D2" s="5"/>
      <c r="E2" s="6"/>
    </row>
    <row r="3" spans="2:6" ht="15" thickBot="1" x14ac:dyDescent="0.35"/>
    <row r="4" spans="2:6" ht="18" customHeight="1" thickBot="1" x14ac:dyDescent="0.35">
      <c r="B4" s="28"/>
      <c r="C4" s="77"/>
      <c r="D4" s="78"/>
      <c r="E4" s="79"/>
      <c r="F4" s="33"/>
    </row>
    <row r="5" spans="2:6" ht="18.75" customHeight="1" thickBot="1" x14ac:dyDescent="0.35">
      <c r="B5" s="29"/>
      <c r="C5" s="90" t="s">
        <v>43</v>
      </c>
      <c r="D5" s="55"/>
      <c r="E5" s="91"/>
      <c r="F5" s="84"/>
    </row>
    <row r="6" spans="2:6" ht="15" thickBot="1" x14ac:dyDescent="0.35">
      <c r="B6" s="29"/>
      <c r="C6" s="88" t="s">
        <v>2</v>
      </c>
      <c r="D6" s="89" t="s">
        <v>120</v>
      </c>
      <c r="E6" s="87">
        <v>2023</v>
      </c>
      <c r="F6" s="34"/>
    </row>
    <row r="7" spans="2:6" ht="39.6" x14ac:dyDescent="0.3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3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5">
      <c r="B9" s="29"/>
      <c r="C9" s="82" t="str">
        <f>FI_Comm!E11</f>
        <v>ELC_HV</v>
      </c>
      <c r="D9" s="13" t="s">
        <v>123</v>
      </c>
      <c r="E9" s="83">
        <v>100</v>
      </c>
      <c r="F9" s="34"/>
    </row>
    <row r="10" spans="2:6" ht="18" customHeight="1" thickBot="1" x14ac:dyDescent="0.35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2025-05-20T11:56:35Z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