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Projekt_JM\Project-main\SubRES_TMPL\"/>
    </mc:Choice>
  </mc:AlternateContent>
  <bookViews>
    <workbookView xWindow="0" yWindow="0" windowWidth="28800" windowHeight="118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4" l="1"/>
  <c r="D99" i="4" l="1"/>
  <c r="E99" i="4"/>
  <c r="B102" i="4"/>
  <c r="B103" i="4"/>
  <c r="B104" i="4"/>
  <c r="B105" i="4"/>
  <c r="B106" i="4"/>
  <c r="B107" i="4"/>
  <c r="B108" i="4"/>
  <c r="B110" i="4"/>
  <c r="B101" i="4"/>
  <c r="D37" i="4" l="1"/>
  <c r="D38" i="4"/>
  <c r="D39" i="4"/>
  <c r="D40" i="4"/>
  <c r="D42" i="4"/>
  <c r="D36" i="4"/>
  <c r="C35" i="4"/>
  <c r="C36" i="4"/>
  <c r="C37" i="4"/>
  <c r="C38" i="4"/>
  <c r="C39" i="4"/>
  <c r="C40" i="4"/>
  <c r="C42" i="4"/>
  <c r="B35" i="4"/>
  <c r="B42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3" i="4"/>
  <c r="K24" i="4"/>
  <c r="K25" i="4"/>
  <c r="K27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7" i="4"/>
  <c r="D24" i="4"/>
  <c r="D25" i="4"/>
  <c r="D27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7" i="4"/>
  <c r="B2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4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<sst xmlns="http://schemas.openxmlformats.org/spreadsheetml/2006/main" count="351" uniqueCount="170">
  <si>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</si>
  <si>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</si>
  <si>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</si>
  <si>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</si>
  <si>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</si>
  <si>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</si>
  <si>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</si>
  <si>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</si>
  <si>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</si>
  <si>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</si>
  <si>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</si>
  <si>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</si>
  <si>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</si>
  <si>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</si>
  <si>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</si>
  <si>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</si>
  <si>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</si>
  <si>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</si>
  <si>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</si>
  <si>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</si>
  <si>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</si>
  <si>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</si>
  <si>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</si>
  <si>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</si>
  <si>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</si>
  <si>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</si>
  <si>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</si>
  <si>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</si>
  <si>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</si>
  <si>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</si>
  <si>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</si>
  <si>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</si>
  <si>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</si>
  <si>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</si>
  <si>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</si>
  <si>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</si>
  <si>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</si>
  <si>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</si>
  <si>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</si>
  <si>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</si>
  <si>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</si>
  <si>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</si>
  <si>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</si>
  <si>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</si>
  <si>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</si>
  <si>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</si>
  <si>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</si>
  <si>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</si>
  <si>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</si>
  <si>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</si>
  <si>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</si>
  <si>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</si>
  <si>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</si>
  <si>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</si>
  <si>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</si>
  <si>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</si>
  <si>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</si>
  <si>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</si>
  <si>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</si>
  <si>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</si>
  <si>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</si>
  <si>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</si>
  <si>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</si>
  <si>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</si>
  <si>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</si>
  <si>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</si>
  <si>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</si>
  <si>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</si>
  <si>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</si>
  <si>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</si>
  <si>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</si>
  <si>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</si>
  <si>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</si>
  <si>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</si>
  <si>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</si>
  <si>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</si>
  <si>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</si>
  <si>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</si>
  <si>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</si>
  <si>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</si>
  <si>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</si>
  <si>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</si>
  <si>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</si>
  <si>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</si>
  <si>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</si>
  <si>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</si>
  <si>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</si>
  <si>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</si>
  <si>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</si>
  <si>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</si>
  <si>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</si>
  <si>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</si>
  <si>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</si>
  <si>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</si>
  <si>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</si>
  <si>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</si>
  <si>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</si>
  <si>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</si>
  <si>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</si>
  <si>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</si>
  <si>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</si>
  <si>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</si>
  <si>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</si>
  <si>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</si>
  <si>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</si>
  <si>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</si>
  <si>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</si>
  <si>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</si>
  <si>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</si>
  <si>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</si>
  <si>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</si>
  <si>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</si>
  <si>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</si>
  <si>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</si>
  <si>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</si>
  <si>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</si>
  <si>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</si>
  <si>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</si>
  <si>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</si>
  <si>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</si>
  <si>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</si>
  <si>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</si>
  <si>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</si>
  <si>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</si>
  <si>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</si>
  <si>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</si>
  <si>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</si>
  <si>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</si>
  <si>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</si>
  <si>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</si>
  <si>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</si>
  <si>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</si>
  <si>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</si>
  <si>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</si>
  <si>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</si>
  <si>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</si>
  <si>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</si>
  <si>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</si>
  <si>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</si>
  <si>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</si>
  <si>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</si>
  <si>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</si>
  <si>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</si>
  <si>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</si>
  <si>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</si>
  <si>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</si>
  <si>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</si>
  <si>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</si>
  <si>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</si>
  <si>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</si>
  <si>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</si>
  <si>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</si>
  <si>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</si>
  <si>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</si>
  <si>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</si>
  <si>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</si>
  <si>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</si>
  <si>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</si>
  <si>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</si>
  <si>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</si>
  <si>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</si>
  <si>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IMP_WASTE</t>
  </si>
  <si>
    <t>Waste Import</t>
  </si>
  <si>
    <t>ELE_NEW_WASTE-TO-ENG</t>
  </si>
  <si>
    <t>Waste-to-Energy Power Plant</t>
  </si>
  <si>
    <t>WAS</t>
  </si>
  <si>
    <t>Waste</t>
  </si>
  <si>
    <t>WASTE</t>
  </si>
  <si>
    <t>WASTE-TO-ENG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</si>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</sst>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6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164" fontId="8" fillId="7" borderId="0" xfId="0" applyNumberFormat="1" applyFont="1" applyFill="1" applyBorder="1" applyAlignment="1">
      <alignment horizontal="left"/>
    </xf>
  </cellXfs>
  <cellStyles count="7">
    <cellStyle name="Normal 10" xfId="1"/>
    <cellStyle name="Normal 4" xfId="2"/>
    <cellStyle name="Normal_MIN" xfId="5"/>
    <cellStyle name="Normalny" xfId="0" builtinId="0"/>
    <cellStyle name="Normalny 10" xfId="3"/>
    <cellStyle name="Normalny 2" xfId="4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X110"/>
  <sheetViews>
    <sheetView tabSelected="1" zoomScaleNormal="100" workbookViewId="0">
      <selection activeCell="J18" sqref="J18"/>
    </sheetView>
  </sheetViews>
  <sheetFormatPr defaultRowHeight="12.75" x14ac:dyDescent="0.2"/>
  <cols>
    <col min="1" max="1" width="2.85546875" customWidth="1"/>
    <col min="2" max="2" width="31.71093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5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7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4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>
        <v>25600</v>
      </c>
      <c r="K16">
        <f t="shared" si="2"/>
        <v>25600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>
        <v>3000</v>
      </c>
      <c r="K21">
        <f t="shared" si="2"/>
        <v>3000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>
        <v>3700</v>
      </c>
      <c r="K22">
        <v>3700</v>
      </c>
      <c r="L22" s="37">
        <v>90</v>
      </c>
      <c r="M22" s="39">
        <v>0</v>
      </c>
      <c r="N22" s="37">
        <v>25</v>
      </c>
      <c r="O22" s="38" t="s">
        <v>169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>C85</f>
        <v>ELE_NEW_BIOG_LFILL</v>
      </c>
      <c r="C25" s="21" t="str">
        <f>D85</f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x14ac:dyDescent="0.2">
      <c r="B26" s="21" t="s">
        <v>163</v>
      </c>
      <c r="C26" s="21" t="s">
        <v>164</v>
      </c>
      <c r="D26" s="21" t="s">
        <v>168</v>
      </c>
      <c r="E26" s="21" t="s">
        <v>86</v>
      </c>
      <c r="F26" s="21">
        <v>2035</v>
      </c>
      <c r="G26" s="34">
        <v>0.25</v>
      </c>
      <c r="H26" s="21">
        <v>31.536000000000001</v>
      </c>
      <c r="I26" s="34">
        <v>0.9</v>
      </c>
      <c r="J26" s="58">
        <v>74454</v>
      </c>
      <c r="K26" s="58">
        <f t="shared" si="2"/>
        <v>74454</v>
      </c>
      <c r="L26" s="21">
        <v>70</v>
      </c>
      <c r="M26" s="35">
        <v>0</v>
      </c>
      <c r="N26" s="21">
        <v>25</v>
      </c>
      <c r="O26" s="34">
        <v>1</v>
      </c>
    </row>
    <row r="27" spans="2:15" ht="18.75" customHeight="1" thickBot="1" x14ac:dyDescent="0.25">
      <c r="B27" s="3" t="str">
        <f t="shared" ref="B27:C27" si="7">C86</f>
        <v>ELE_NEW_BIOM</v>
      </c>
      <c r="C27" s="3" t="str">
        <f t="shared" si="7"/>
        <v>Biomass</v>
      </c>
      <c r="D27" s="3" t="str">
        <f t="shared" ref="D27" si="8">C57</f>
        <v>BIOM</v>
      </c>
      <c r="E27" s="3" t="str">
        <f>$M$55</f>
        <v>ELEC_HV</v>
      </c>
      <c r="F27" s="3">
        <v>2025</v>
      </c>
      <c r="G27" s="42">
        <v>0.3</v>
      </c>
      <c r="H27" s="3">
        <v>31.536000000000001</v>
      </c>
      <c r="I27" s="42">
        <v>0.8</v>
      </c>
      <c r="J27" s="59">
        <v>11500</v>
      </c>
      <c r="K27" s="59">
        <f t="shared" si="2"/>
        <v>11500</v>
      </c>
      <c r="L27" s="3">
        <v>540</v>
      </c>
      <c r="M27" s="1">
        <v>0</v>
      </c>
      <c r="N27" s="3">
        <v>30</v>
      </c>
      <c r="O27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C88</f>
        <v>MIN_WIND-OFF</v>
      </c>
      <c r="C35" s="51" t="str">
        <f>D88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39" si="9">C89</f>
        <v>IMP_URAN</v>
      </c>
      <c r="C36" s="55" t="str">
        <f t="shared" si="9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9"/>
        <v>MIN_GEO</v>
      </c>
      <c r="C37" s="51" t="str">
        <f t="shared" si="9"/>
        <v>Geothermal Mining</v>
      </c>
      <c r="D37" s="21" t="str">
        <f t="shared" ref="D37:D40" si="10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9"/>
        <v>MIN_BIOG-AGR</v>
      </c>
      <c r="C38" s="55" t="str">
        <f t="shared" si="9"/>
        <v>Biogas Supply</v>
      </c>
      <c r="D38" s="37" t="str">
        <f t="shared" si="10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9"/>
        <v>MIN_BIOG-WWTP</v>
      </c>
      <c r="C39" s="51" t="str">
        <f t="shared" si="9"/>
        <v>Biogas Supply</v>
      </c>
      <c r="D39" s="21" t="str">
        <f t="shared" si="10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>C94</f>
        <v>MIN_BIOG_LFILL</v>
      </c>
      <c r="C40" s="55" t="str">
        <f>D94</f>
        <v>Biogas Supply</v>
      </c>
      <c r="D40" s="37" t="str">
        <f t="shared" si="10"/>
        <v>BIOG_LFILL</v>
      </c>
      <c r="E40" s="37"/>
      <c r="F40" s="37">
        <v>127.7</v>
      </c>
      <c r="G40" s="37"/>
    </row>
    <row r="41" spans="2:24" ht="18.75" customHeight="1" x14ac:dyDescent="0.2">
      <c r="B41" s="55" t="s">
        <v>161</v>
      </c>
      <c r="C41" s="55" t="s">
        <v>162</v>
      </c>
      <c r="D41" s="37" t="s">
        <v>167</v>
      </c>
      <c r="E41" s="37"/>
      <c r="F41" s="37">
        <v>1E-3</v>
      </c>
      <c r="G41" s="37"/>
    </row>
    <row r="42" spans="2:24" ht="18.75" customHeight="1" thickBot="1" x14ac:dyDescent="0.25">
      <c r="B42" s="56" t="str">
        <f>C95</f>
        <v>MIN_BIOM</v>
      </c>
      <c r="C42" s="56" t="str">
        <f>D95</f>
        <v>Biomass Supply</v>
      </c>
      <c r="D42" s="45" t="str">
        <f>C57</f>
        <v>BIOM</v>
      </c>
      <c r="E42" s="45"/>
      <c r="F42" s="45">
        <v>25</v>
      </c>
      <c r="G42" s="45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x14ac:dyDescent="0.2">
      <c r="B56" s="24" t="s">
        <v>24</v>
      </c>
      <c r="C56" s="24" t="s">
        <v>165</v>
      </c>
      <c r="D56" s="25" t="s">
        <v>166</v>
      </c>
      <c r="E56" s="24" t="s">
        <v>25</v>
      </c>
      <c r="F56" s="24"/>
      <c r="G56" s="24"/>
      <c r="H56" s="24"/>
      <c r="I56" s="24"/>
      <c r="L56" s="65"/>
      <c r="M56" s="65"/>
      <c r="N56" s="65"/>
      <c r="O56" s="65"/>
      <c r="P56" s="65"/>
      <c r="Q56" s="65"/>
      <c r="R56" s="65"/>
      <c r="S56" s="65"/>
    </row>
    <row r="57" spans="2:19" ht="18.75" customHeight="1" thickBot="1" x14ac:dyDescent="0.25">
      <c r="B57" s="22" t="s">
        <v>24</v>
      </c>
      <c r="C57" s="22" t="s">
        <v>145</v>
      </c>
      <c r="D57" s="23" t="s">
        <v>138</v>
      </c>
      <c r="E57" s="22" t="s">
        <v>25</v>
      </c>
      <c r="F57" s="22"/>
      <c r="G57" s="22"/>
      <c r="H57" s="22"/>
      <c r="I57" s="22"/>
      <c r="L57" s="14"/>
      <c r="M57" s="15"/>
      <c r="N57" s="14"/>
      <c r="O57" s="17"/>
      <c r="P57" s="16"/>
      <c r="Q57" s="16"/>
      <c r="R57" s="16"/>
      <c r="S57" s="16"/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37" t="s">
        <v>34</v>
      </c>
      <c r="C84" s="37" t="s">
        <v>163</v>
      </c>
      <c r="D84" s="37" t="s">
        <v>164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">
      <c r="B86" s="37" t="s">
        <v>34</v>
      </c>
      <c r="C86" s="37" t="s">
        <v>119</v>
      </c>
      <c r="D86" s="37" t="s">
        <v>138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46" t="s">
        <v>160</v>
      </c>
      <c r="C87" s="46"/>
      <c r="D87" s="46"/>
      <c r="E87" s="46"/>
      <c r="F87" s="46"/>
      <c r="G87" s="46"/>
      <c r="H87" s="46"/>
      <c r="I87" s="46"/>
    </row>
    <row r="88" spans="2:9" ht="18.75" customHeight="1" x14ac:dyDescent="0.2">
      <c r="B88" s="21" t="s">
        <v>37</v>
      </c>
      <c r="C88" s="44" t="s">
        <v>72</v>
      </c>
      <c r="D88" s="21" t="s">
        <v>155</v>
      </c>
      <c r="E88" s="21" t="s">
        <v>25</v>
      </c>
      <c r="F88" s="21"/>
      <c r="G88" s="21" t="s">
        <v>26</v>
      </c>
      <c r="H88" s="21"/>
      <c r="I88" s="21"/>
    </row>
    <row r="89" spans="2:9" ht="18.75" customHeight="1" x14ac:dyDescent="0.2">
      <c r="B89" s="37" t="s">
        <v>36</v>
      </c>
      <c r="C89" s="43" t="s">
        <v>74</v>
      </c>
      <c r="D89" s="37" t="s">
        <v>156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x14ac:dyDescent="0.2">
      <c r="B90" s="21" t="s">
        <v>37</v>
      </c>
      <c r="C90" s="21" t="s">
        <v>150</v>
      </c>
      <c r="D90" s="21" t="s">
        <v>157</v>
      </c>
      <c r="E90" s="21" t="s">
        <v>25</v>
      </c>
      <c r="F90" s="21"/>
      <c r="G90" s="21" t="s">
        <v>101</v>
      </c>
      <c r="H90" s="21"/>
      <c r="I90" s="21"/>
    </row>
    <row r="91" spans="2:9" ht="18.75" customHeight="1" x14ac:dyDescent="0.2">
      <c r="B91" s="37" t="s">
        <v>37</v>
      </c>
      <c r="C91" s="37" t="s">
        <v>151</v>
      </c>
      <c r="D91" s="37" t="s">
        <v>159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">
      <c r="B92" s="21" t="s">
        <v>37</v>
      </c>
      <c r="C92" s="21" t="s">
        <v>152</v>
      </c>
      <c r="D92" s="21" t="s">
        <v>159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">
      <c r="B93" s="21" t="s">
        <v>36</v>
      </c>
      <c r="C93" s="21" t="s">
        <v>161</v>
      </c>
      <c r="D93" s="21" t="s">
        <v>162</v>
      </c>
      <c r="E93" s="21" t="s">
        <v>25</v>
      </c>
      <c r="F93" s="21"/>
      <c r="G93" s="21" t="s">
        <v>26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8" spans="2:6" ht="18.75" customHeight="1" thickBot="1" x14ac:dyDescent="0.3">
      <c r="B98" s="61"/>
      <c r="C98" s="62" t="s">
        <v>81</v>
      </c>
      <c r="D98" s="18"/>
      <c r="E98" s="18"/>
      <c r="F98" s="18"/>
    </row>
    <row r="99" spans="2:6" ht="13.5" thickBot="1" x14ac:dyDescent="0.25">
      <c r="B99" s="2" t="s">
        <v>1</v>
      </c>
      <c r="C99" s="2" t="s">
        <v>17</v>
      </c>
      <c r="D99" s="27" t="str">
        <f>M51</f>
        <v>BC</v>
      </c>
      <c r="E99" s="27" t="str">
        <f>M50</f>
        <v>HC</v>
      </c>
      <c r="F99" s="2" t="s">
        <v>78</v>
      </c>
    </row>
    <row r="100" spans="2:6" ht="13.5" thickBot="1" x14ac:dyDescent="0.25">
      <c r="B100" s="4" t="s">
        <v>38</v>
      </c>
      <c r="C100" s="4" t="s">
        <v>82</v>
      </c>
      <c r="D100" s="41"/>
      <c r="E100" s="41"/>
      <c r="F100" s="4"/>
    </row>
    <row r="101" spans="2:6" ht="18.75" customHeight="1" x14ac:dyDescent="0.2">
      <c r="B101" s="21" t="str">
        <f>C66</f>
        <v>ELE_NEW_BC_PL</v>
      </c>
      <c r="C101" s="63" t="s">
        <v>83</v>
      </c>
      <c r="D101" s="21">
        <v>110</v>
      </c>
      <c r="E101" s="21"/>
      <c r="F101" s="35"/>
    </row>
    <row r="102" spans="2:6" ht="18.75" customHeight="1" x14ac:dyDescent="0.2">
      <c r="B102" s="37" t="str">
        <f t="shared" ref="B102:B108" si="11">C67</f>
        <v>ELE_NEW_BC_PL_CCS</v>
      </c>
      <c r="C102" s="64" t="s">
        <v>83</v>
      </c>
      <c r="D102" s="37">
        <v>14</v>
      </c>
      <c r="E102" s="37"/>
      <c r="F102" s="39"/>
    </row>
    <row r="103" spans="2:6" ht="18.75" customHeight="1" x14ac:dyDescent="0.2">
      <c r="B103" s="21" t="str">
        <f t="shared" si="11"/>
        <v>ELE_NEW_BC_FBC</v>
      </c>
      <c r="C103" s="21" t="s">
        <v>83</v>
      </c>
      <c r="D103" s="21">
        <v>106</v>
      </c>
      <c r="E103" s="21"/>
      <c r="F103" s="21"/>
    </row>
    <row r="104" spans="2:6" ht="18.75" customHeight="1" x14ac:dyDescent="0.2">
      <c r="B104" s="37" t="str">
        <f t="shared" si="11"/>
        <v>ELE_NEW_HC_PC</v>
      </c>
      <c r="C104" s="37" t="s">
        <v>83</v>
      </c>
      <c r="D104" s="37"/>
      <c r="E104" s="37">
        <v>94</v>
      </c>
      <c r="F104" s="37"/>
    </row>
    <row r="105" spans="2:6" ht="18.75" customHeight="1" x14ac:dyDescent="0.2">
      <c r="B105" s="21" t="str">
        <f t="shared" si="11"/>
        <v>ELE_NEW_HC_IGCC</v>
      </c>
      <c r="C105" s="21" t="s">
        <v>83</v>
      </c>
      <c r="D105" s="21"/>
      <c r="E105" s="21">
        <v>94</v>
      </c>
      <c r="F105" s="21"/>
    </row>
    <row r="106" spans="2:6" ht="18.75" customHeight="1" x14ac:dyDescent="0.2">
      <c r="B106" s="37" t="str">
        <f t="shared" si="11"/>
        <v>ELE_NEW_HC_IGCC_CCS</v>
      </c>
      <c r="C106" s="37" t="s">
        <v>83</v>
      </c>
      <c r="D106" s="37"/>
      <c r="E106" s="37">
        <v>12</v>
      </c>
      <c r="F106" s="37"/>
    </row>
    <row r="107" spans="2:6" ht="18.75" customHeight="1" x14ac:dyDescent="0.2">
      <c r="B107" s="21" t="str">
        <f t="shared" si="11"/>
        <v>ELE_NEW_NAT-GAS_CCGT</v>
      </c>
      <c r="C107" s="21" t="s">
        <v>83</v>
      </c>
      <c r="D107" s="21"/>
      <c r="E107" s="21"/>
      <c r="F107" s="21">
        <v>56</v>
      </c>
    </row>
    <row r="108" spans="2:6" ht="18.75" customHeight="1" x14ac:dyDescent="0.2">
      <c r="B108" s="37" t="str">
        <f t="shared" si="11"/>
        <v>ELE_NEW_NAT-GAS_CCGT_CCS</v>
      </c>
      <c r="C108" s="37" t="s">
        <v>83</v>
      </c>
      <c r="D108" s="37"/>
      <c r="E108" s="37"/>
      <c r="F108" s="37">
        <v>6</v>
      </c>
    </row>
    <row r="109" spans="2:6" ht="18.75" customHeight="1" x14ac:dyDescent="0.2">
      <c r="B109" s="37" t="s">
        <v>163</v>
      </c>
      <c r="C109" s="37" t="s">
        <v>83</v>
      </c>
      <c r="D109" s="37"/>
      <c r="E109" s="37"/>
      <c r="F109" s="37">
        <v>100</v>
      </c>
    </row>
    <row r="110" spans="2:6" ht="18.75" customHeight="1" thickBot="1" x14ac:dyDescent="0.25">
      <c r="B110" s="45" t="str">
        <f>C74</f>
        <v>ELE_NEW_NAT-GAS_OCGT</v>
      </c>
      <c r="C110" s="45" t="s">
        <v>83</v>
      </c>
      <c r="D110" s="45"/>
      <c r="E110" s="45"/>
      <c r="F110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0be4b9af-ad17-4489-a21e-b8b210aeb5f9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154c1c0f-2c06-4f37-a5b1-faba3524bf7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2025-06-17T12:40:53Z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