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<sst xmlns="http://schemas.openxmlformats.org/spreadsheetml/2006/main" count="12" uniqueCount="12">
  <si>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>Prędkość pocz km/h</t>
  </si>
  <si>
    <t>a</t>
  </si>
  <si>
    <t>wsp. Tarcia</t>
  </si>
  <si>
    <t>Vp m/s</t>
  </si>
  <si>
    <t>t wsp 1</t>
  </si>
  <si>
    <t>t wsp 2</t>
  </si>
  <si>
    <t>t wsp 3</t>
  </si>
  <si>
    <t>t wsp 4</t>
  </si>
  <si>
    <t>droga wsp.T 1</t>
  </si>
  <si>
    <t>droga wsp.T 2</t>
  </si>
  <si>
    <t>droga wsp.T 3</t>
  </si>
  <si>
    <t>droga wsp.T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</si>
</sst>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sz="1300" spc="-1">
                <a:latin typeface="Arial"/>
              </a:rPr>
              <a:t>Wykres zależności drogi hamowania od prędkości początkowej dla różnych współczynników tarcia: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 dla 0.8(Jezdnia sucha)"</c:f>
              <c:strCache>
                <c:ptCount val="1"/>
                <c:pt idx="0">
                  <c:v>S dla 0.8(Jezdnia sucha)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Arkusz1!$A$2:$A$12</c:f>
              <c:strCache>
                <c:ptCount val="11"/>
                <c:pt idx="0">
                  <c:v>20,00</c:v>
                </c:pt>
                <c:pt idx="1">
                  <c:v>40,00</c:v>
                </c:pt>
                <c:pt idx="2">
                  <c:v>60,00</c:v>
                </c:pt>
                <c:pt idx="3">
                  <c:v>80,00</c:v>
                </c:pt>
                <c:pt idx="4">
                  <c:v>100,00</c:v>
                </c:pt>
                <c:pt idx="5">
                  <c:v>120,00</c:v>
                </c:pt>
                <c:pt idx="6">
                  <c:v>140,00</c:v>
                </c:pt>
                <c:pt idx="7">
                  <c:v>160,00</c:v>
                </c:pt>
                <c:pt idx="8">
                  <c:v>180,00</c:v>
                </c:pt>
                <c:pt idx="9">
                  <c:v>200,00</c:v>
                </c:pt>
                <c:pt idx="10">
                  <c:v>220,00</c:v>
                </c:pt>
              </c:strCache>
            </c:strRef>
          </c:cat>
          <c:val>
            <c:numRef>
              <c:f>Arkusz1!$J$2:$J$12</c:f>
              <c:numCache>
                <c:formatCode>General</c:formatCode>
                <c:ptCount val="11"/>
                <c:pt idx="0">
                  <c:v>1.96637344105914</c:v>
                </c:pt>
                <c:pt idx="1">
                  <c:v>7.86549376423654</c:v>
                </c:pt>
                <c:pt idx="2">
                  <c:v>17.6973609695322</c:v>
                </c:pt>
                <c:pt idx="3">
                  <c:v>31.4619750569462</c:v>
                </c:pt>
                <c:pt idx="4">
                  <c:v>49.1593360264784</c:v>
                </c:pt>
                <c:pt idx="5">
                  <c:v>70.7894438781289</c:v>
                </c:pt>
                <c:pt idx="6">
                  <c:v>96.3522986118976</c:v>
                </c:pt>
                <c:pt idx="7">
                  <c:v>125.847900227785</c:v>
                </c:pt>
                <c:pt idx="8">
                  <c:v>159.27624872579</c:v>
                </c:pt>
                <c:pt idx="9">
                  <c:v>196.637344105914</c:v>
                </c:pt>
                <c:pt idx="10">
                  <c:v>237.931186368155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 dla 0.6(Jezdnia troche mokra)"</c:f>
              <c:strCache>
                <c:ptCount val="1"/>
                <c:pt idx="0">
                  <c:v>S dla 0.6(Jezdnia troche mokra)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Arkusz1!$A$2:$A$12</c:f>
              <c:strCache>
                <c:ptCount val="11"/>
                <c:pt idx="0">
                  <c:v>20,00</c:v>
                </c:pt>
                <c:pt idx="1">
                  <c:v>40,00</c:v>
                </c:pt>
                <c:pt idx="2">
                  <c:v>60,00</c:v>
                </c:pt>
                <c:pt idx="3">
                  <c:v>80,00</c:v>
                </c:pt>
                <c:pt idx="4">
                  <c:v>100,00</c:v>
                </c:pt>
                <c:pt idx="5">
                  <c:v>120,00</c:v>
                </c:pt>
                <c:pt idx="6">
                  <c:v>140,00</c:v>
                </c:pt>
                <c:pt idx="7">
                  <c:v>160,00</c:v>
                </c:pt>
                <c:pt idx="8">
                  <c:v>180,00</c:v>
                </c:pt>
                <c:pt idx="9">
                  <c:v>200,00</c:v>
                </c:pt>
                <c:pt idx="10">
                  <c:v>220,00</c:v>
                </c:pt>
              </c:strCache>
            </c:strRef>
          </c:cat>
          <c:val>
            <c:numRef>
              <c:f>Arkusz1!$K$2:$K$12</c:f>
              <c:numCache>
                <c:formatCode>General</c:formatCode>
                <c:ptCount val="11"/>
                <c:pt idx="0">
                  <c:v>2.62183125474551</c:v>
                </c:pt>
                <c:pt idx="1">
                  <c:v>10.4873250189821</c:v>
                </c:pt>
                <c:pt idx="2">
                  <c:v>23.5964812927096</c:v>
                </c:pt>
                <c:pt idx="3">
                  <c:v>41.9493000759282</c:v>
                </c:pt>
                <c:pt idx="4">
                  <c:v>65.5457813686379</c:v>
                </c:pt>
                <c:pt idx="5">
                  <c:v>94.3859251708385</c:v>
                </c:pt>
                <c:pt idx="6">
                  <c:v>128.46973148253</c:v>
                </c:pt>
                <c:pt idx="7">
                  <c:v>167.797200303713</c:v>
                </c:pt>
                <c:pt idx="8">
                  <c:v>212.368331634387</c:v>
                </c:pt>
                <c:pt idx="9">
                  <c:v>262.183125474551</c:v>
                </c:pt>
                <c:pt idx="10">
                  <c:v>317.241581824207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"0.3(Silny deszcz)"</c:f>
              <c:strCache>
                <c:ptCount val="1"/>
                <c:pt idx="0">
                  <c:v>0.3(Silny deszcz)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Arkusz1!$A$2:$A$12</c:f>
              <c:strCache>
                <c:ptCount val="11"/>
                <c:pt idx="0">
                  <c:v>20,00</c:v>
                </c:pt>
                <c:pt idx="1">
                  <c:v>40,00</c:v>
                </c:pt>
                <c:pt idx="2">
                  <c:v>60,00</c:v>
                </c:pt>
                <c:pt idx="3">
                  <c:v>80,00</c:v>
                </c:pt>
                <c:pt idx="4">
                  <c:v>100,00</c:v>
                </c:pt>
                <c:pt idx="5">
                  <c:v>120,00</c:v>
                </c:pt>
                <c:pt idx="6">
                  <c:v>140,00</c:v>
                </c:pt>
                <c:pt idx="7">
                  <c:v>160,00</c:v>
                </c:pt>
                <c:pt idx="8">
                  <c:v>180,00</c:v>
                </c:pt>
                <c:pt idx="9">
                  <c:v>200,00</c:v>
                </c:pt>
                <c:pt idx="10">
                  <c:v>220,00</c:v>
                </c:pt>
              </c:strCache>
            </c:strRef>
          </c:cat>
          <c:val>
            <c:numRef>
              <c:f>Arkusz1!$L$2:$L$12</c:f>
              <c:numCache>
                <c:formatCode>General</c:formatCode>
                <c:ptCount val="11"/>
                <c:pt idx="0">
                  <c:v>5.24366250949103</c:v>
                </c:pt>
                <c:pt idx="1">
                  <c:v>20.9746500379641</c:v>
                </c:pt>
                <c:pt idx="2">
                  <c:v>47.1929625854193</c:v>
                </c:pt>
                <c:pt idx="3">
                  <c:v>83.8986001518564</c:v>
                </c:pt>
                <c:pt idx="4">
                  <c:v>131.091562737276</c:v>
                </c:pt>
                <c:pt idx="5">
                  <c:v>188.771850341677</c:v>
                </c:pt>
                <c:pt idx="6">
                  <c:v>256.93946296506</c:v>
                </c:pt>
                <c:pt idx="7">
                  <c:v>335.594400607426</c:v>
                </c:pt>
                <c:pt idx="8">
                  <c:v>424.736663268773</c:v>
                </c:pt>
                <c:pt idx="9">
                  <c:v>524.366250949103</c:v>
                </c:pt>
                <c:pt idx="10">
                  <c:v>634.483163648414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"0.05(głebokie kałuże lub lód)"</c:f>
              <c:strCache>
                <c:ptCount val="1"/>
                <c:pt idx="0">
                  <c:v>0.05(głebokie kałuże lub lód)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Arkusz1!$A$2:$A$12</c:f>
              <c:strCache>
                <c:ptCount val="11"/>
                <c:pt idx="0">
                  <c:v>20,00</c:v>
                </c:pt>
                <c:pt idx="1">
                  <c:v>40,00</c:v>
                </c:pt>
                <c:pt idx="2">
                  <c:v>60,00</c:v>
                </c:pt>
                <c:pt idx="3">
                  <c:v>80,00</c:v>
                </c:pt>
                <c:pt idx="4">
                  <c:v>100,00</c:v>
                </c:pt>
                <c:pt idx="5">
                  <c:v>120,00</c:v>
                </c:pt>
                <c:pt idx="6">
                  <c:v>140,00</c:v>
                </c:pt>
                <c:pt idx="7">
                  <c:v>160,00</c:v>
                </c:pt>
                <c:pt idx="8">
                  <c:v>180,00</c:v>
                </c:pt>
                <c:pt idx="9">
                  <c:v>200,00</c:v>
                </c:pt>
                <c:pt idx="10">
                  <c:v>220,00</c:v>
                </c:pt>
              </c:strCache>
            </c:strRef>
          </c:cat>
          <c:val>
            <c:numRef>
              <c:f>Arkusz1!$M$2:$M$12</c:f>
              <c:numCache>
                <c:formatCode>General</c:formatCode>
                <c:ptCount val="11"/>
                <c:pt idx="0">
                  <c:v>31.4619750569462</c:v>
                </c:pt>
                <c:pt idx="1">
                  <c:v>125.847900227785</c:v>
                </c:pt>
                <c:pt idx="2">
                  <c:v>283.157775512516</c:v>
                </c:pt>
                <c:pt idx="3">
                  <c:v>503.391600911139</c:v>
                </c:pt>
                <c:pt idx="4">
                  <c:v>786.549376423654</c:v>
                </c:pt>
                <c:pt idx="5">
                  <c:v>1132.63110205006</c:v>
                </c:pt>
                <c:pt idx="6">
                  <c:v>1541.63677779036</c:v>
                </c:pt>
                <c:pt idx="7">
                  <c:v>2013.56640364455</c:v>
                </c:pt>
                <c:pt idx="8">
                  <c:v>2548.41997961264</c:v>
                </c:pt>
                <c:pt idx="9">
                  <c:v>3146.19750569462</c:v>
                </c:pt>
                <c:pt idx="10">
                  <c:v>3806.89898189049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017865"/>
        <c:axId val="48122106"/>
      </c:lineChart>
      <c:catAx>
        <c:axId val="23017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V [km/h]</a:t>
                </a:r>
              </a:p>
            </c:rich>
          </c:tx>
          <c:overlay val="0"/>
        </c:title>
        <c:numFmt formatCode="0,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8122106"/>
        <c:crosses val="autoZero"/>
        <c:auto val="1"/>
        <c:lblAlgn val="ctr"/>
        <c:lblOffset val="100"/>
      </c:catAx>
      <c:valAx>
        <c:axId val="481221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sz="900" spc="-1">
                    <a:latin typeface="Arial"/>
                  </a:rPr>
                  <a:t>S [m]</a:t>
                </a:r>
              </a:p>
            </c:rich>
          </c:tx>
          <c:overlay val="0"/>
        </c:title>
        <c:numFmt formatCode="0,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301786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131760</xdr:colOff>
      <xdr:row>15</xdr:row>
      <xdr:rowOff>153000</xdr:rowOff>
    </xdr:from>
    <xdr:to>
      <xdr:col>14</xdr:col>
      <xdr:colOff>597960</xdr:colOff>
      <xdr:row>43</xdr:row>
      <xdr:rowOff>162000</xdr:rowOff>
    </xdr:to>
    <xdr:graphicFrame>
      <xdr:nvGraphicFramePr>
        <xdr:cNvPr id="0" name="Wykres 1"/>
        <xdr:cNvGraphicFramePr/>
      </xdr:nvGraphicFramePr>
      <xdr:xfrm>
        <a:off x="3713040" y="3048480"/>
        <a:ext cx="10610280" cy="507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7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C42" activeCellId="0" sqref="C42"/>
    </sheetView>
  </sheetViews>
  <sheetFormatPr defaultRowHeight="14.25"/>
  <cols>
    <col collapsed="false" hidden="false" max="1" min="1" style="1" width="19.8178137651822"/>
    <col collapsed="false" hidden="false" max="2" min="2" style="1" width="9"/>
    <col collapsed="false" hidden="false" max="3" min="3" style="1" width="11.4615384615385"/>
    <col collapsed="false" hidden="false" max="6" min="4" style="1" width="9"/>
    <col collapsed="false" hidden="false" max="7" min="7" style="1" width="17.7813765182186"/>
    <col collapsed="false" hidden="false" max="8" min="8" style="1" width="15.1052631578947"/>
    <col collapsed="false" hidden="false" max="13" min="9" style="1" width="9"/>
    <col collapsed="false" hidden="false" max="14" min="14" style="1" width="9.21052631578947"/>
    <col collapsed="false" hidden="false" max="1025" min="15" style="1" width="9"/>
  </cols>
  <sheetData>
    <row r="1" customFormat="fals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/>
      <c r="J1" s="2" t="s">
        <v>8</v>
      </c>
      <c r="K1" s="2" t="s">
        <v>9</v>
      </c>
      <c r="L1" s="2" t="s">
        <v>10</v>
      </c>
      <c r="M1" s="2" t="s">
        <v>11</v>
      </c>
      <c r="N1" s="2"/>
      <c r="O1" s="2"/>
      <c r="P1" s="2"/>
      <c r="Q1" s="2"/>
      <c r="R1" s="2"/>
      <c r="S1" s="2"/>
    </row>
    <row r="2" customFormat="false" ht="14.25" hidden="false" customHeight="false" outlineLevel="0" collapsed="false">
      <c r="A2" s="2" t="n">
        <v>20</v>
      </c>
      <c r="B2" s="2" t="n">
        <f aca="false">9.81*C2</f>
        <v>7.848</v>
      </c>
      <c r="C2" s="2" t="n">
        <v>0.8</v>
      </c>
      <c r="D2" s="2" t="n">
        <f aca="false">A2*1000/3600</f>
        <v>5.55555555555556</v>
      </c>
      <c r="E2" s="2" t="n">
        <f aca="false">D2/$B$2</f>
        <v>0.707894438781289</v>
      </c>
      <c r="F2" s="2" t="n">
        <f aca="false">D2/$B$3</f>
        <v>0.943859251708385</v>
      </c>
      <c r="G2" s="2" t="n">
        <f aca="false">D2/$B$4</f>
        <v>1.88771850341677</v>
      </c>
      <c r="H2" s="2" t="n">
        <f aca="false">D2/$B$5</f>
        <v>11.3263110205006</v>
      </c>
      <c r="I2" s="0"/>
      <c r="J2" s="2" t="n">
        <f aca="false">1/2*$B$2*$E2*$E2</f>
        <v>1.96637344105914</v>
      </c>
      <c r="K2" s="2" t="n">
        <f aca="false">1/2*$B$3*$F2*$F2</f>
        <v>2.62183125474551</v>
      </c>
      <c r="L2" s="2" t="n">
        <f aca="false">1/2*$B$4*$G2*$G2</f>
        <v>5.24366250949103</v>
      </c>
      <c r="M2" s="2" t="n">
        <f aca="false">1/2*$B$5*$H2*$H2</f>
        <v>31.4619750569462</v>
      </c>
      <c r="N2" s="2"/>
      <c r="O2" s="2"/>
      <c r="P2" s="2"/>
      <c r="Q2" s="2"/>
      <c r="R2" s="2"/>
      <c r="S2" s="2"/>
    </row>
    <row r="3" customFormat="false" ht="14.25" hidden="false" customHeight="false" outlineLevel="0" collapsed="false">
      <c r="A3" s="2" t="n">
        <v>40</v>
      </c>
      <c r="B3" s="2" t="n">
        <f aca="false">9.81*C3</f>
        <v>5.886</v>
      </c>
      <c r="C3" s="2" t="n">
        <v>0.6</v>
      </c>
      <c r="D3" s="2" t="n">
        <f aca="false">A3*1000/3600</f>
        <v>11.1111111111111</v>
      </c>
      <c r="E3" s="2" t="n">
        <f aca="false">D3/$B$2</f>
        <v>1.41578887756258</v>
      </c>
      <c r="F3" s="2" t="n">
        <f aca="false">D3/$B$3</f>
        <v>1.88771850341677</v>
      </c>
      <c r="G3" s="2" t="n">
        <f aca="false">D3/$B$4</f>
        <v>3.77543700683354</v>
      </c>
      <c r="H3" s="2" t="n">
        <f aca="false">D3/$B$5</f>
        <v>22.6526220410012</v>
      </c>
      <c r="I3" s="0"/>
      <c r="J3" s="2" t="n">
        <f aca="false">1/2*$B$2*$E3*$E3</f>
        <v>7.86549376423654</v>
      </c>
      <c r="K3" s="2" t="n">
        <f aca="false">1/2*$B$3*$F3*$F3</f>
        <v>10.4873250189821</v>
      </c>
      <c r="L3" s="2" t="n">
        <f aca="false">1/2*$B$4*$G3*$G3</f>
        <v>20.9746500379641</v>
      </c>
      <c r="M3" s="2" t="n">
        <f aca="false">1/2*$B$5*$H3*$H3</f>
        <v>125.847900227785</v>
      </c>
      <c r="N3" s="2"/>
      <c r="O3" s="2"/>
      <c r="P3" s="2"/>
      <c r="Q3" s="2"/>
      <c r="R3" s="2"/>
      <c r="S3" s="2"/>
    </row>
    <row r="4" customFormat="false" ht="14.25" hidden="false" customHeight="false" outlineLevel="0" collapsed="false">
      <c r="A4" s="2" t="n">
        <v>60</v>
      </c>
      <c r="B4" s="2" t="n">
        <f aca="false">9.81*C4</f>
        <v>2.943</v>
      </c>
      <c r="C4" s="2" t="n">
        <v>0.3</v>
      </c>
      <c r="D4" s="2" t="n">
        <f aca="false">A4*1000/3600</f>
        <v>16.6666666666667</v>
      </c>
      <c r="E4" s="2" t="n">
        <f aca="false">D4/$B$2</f>
        <v>2.12368331634387</v>
      </c>
      <c r="F4" s="2" t="n">
        <f aca="false">D4/$B$3</f>
        <v>2.83157775512516</v>
      </c>
      <c r="G4" s="2" t="n">
        <f aca="false">D4/$B$4</f>
        <v>5.66315551025031</v>
      </c>
      <c r="H4" s="2" t="n">
        <f aca="false">D4/$B$5</f>
        <v>33.9789330615019</v>
      </c>
      <c r="I4" s="0"/>
      <c r="J4" s="2" t="n">
        <f aca="false">1/2*$B$2*$E4*$E4</f>
        <v>17.6973609695322</v>
      </c>
      <c r="K4" s="2" t="n">
        <f aca="false">1/2*$B$3*$F4*$F4</f>
        <v>23.5964812927096</v>
      </c>
      <c r="L4" s="2" t="n">
        <f aca="false">1/2*$B$4*$G4*$G4</f>
        <v>47.1929625854193</v>
      </c>
      <c r="M4" s="2" t="n">
        <f aca="false">1/2*$B$5*$H4*$H4</f>
        <v>283.157775512516</v>
      </c>
      <c r="N4" s="2"/>
      <c r="O4" s="2"/>
      <c r="P4" s="2"/>
      <c r="Q4" s="2"/>
      <c r="R4" s="2"/>
      <c r="S4" s="2"/>
    </row>
    <row r="5" customFormat="false" ht="14.25" hidden="false" customHeight="false" outlineLevel="0" collapsed="false">
      <c r="A5" s="2" t="n">
        <v>80</v>
      </c>
      <c r="B5" s="2" t="n">
        <f aca="false">9.81*C5</f>
        <v>0.4905</v>
      </c>
      <c r="C5" s="2" t="n">
        <v>0.05</v>
      </c>
      <c r="D5" s="2" t="n">
        <f aca="false">A5*1000/3600</f>
        <v>22.2222222222222</v>
      </c>
      <c r="E5" s="2" t="n">
        <f aca="false">D5/$B$2</f>
        <v>2.83157775512516</v>
      </c>
      <c r="F5" s="2" t="n">
        <f aca="false">D5/$B$3</f>
        <v>3.77543700683354</v>
      </c>
      <c r="G5" s="2" t="n">
        <f aca="false">D5/$B$4</f>
        <v>7.55087401366708</v>
      </c>
      <c r="H5" s="2" t="n">
        <f aca="false">D5/$B$5</f>
        <v>45.3052440820025</v>
      </c>
      <c r="I5" s="0"/>
      <c r="J5" s="2" t="n">
        <f aca="false">1/2*$B$2*$E5*$E5</f>
        <v>31.4619750569462</v>
      </c>
      <c r="K5" s="2" t="n">
        <f aca="false">1/2*$B$3*$F5*$F5</f>
        <v>41.9493000759282</v>
      </c>
      <c r="L5" s="2" t="n">
        <f aca="false">1/2*$B$4*$G5*$G5</f>
        <v>83.8986001518564</v>
      </c>
      <c r="M5" s="2" t="n">
        <f aca="false">1/2*$B$5*$H5*$H5</f>
        <v>503.391600911139</v>
      </c>
      <c r="N5" s="2"/>
      <c r="O5" s="2"/>
      <c r="P5" s="2"/>
      <c r="Q5" s="2"/>
      <c r="R5" s="2"/>
      <c r="S5" s="2"/>
    </row>
    <row r="6" customFormat="false" ht="14.25" hidden="false" customHeight="false" outlineLevel="0" collapsed="false">
      <c r="A6" s="2" t="n">
        <v>100</v>
      </c>
      <c r="B6" s="2"/>
      <c r="C6" s="2"/>
      <c r="D6" s="2" t="n">
        <f aca="false">A6*1000/3600</f>
        <v>27.7777777777778</v>
      </c>
      <c r="E6" s="2" t="n">
        <f aca="false">D6/$B$2</f>
        <v>3.53947219390644</v>
      </c>
      <c r="F6" s="2" t="n">
        <f aca="false">D6/$B$3</f>
        <v>4.71929625854193</v>
      </c>
      <c r="G6" s="2" t="n">
        <f aca="false">D6/$B$4</f>
        <v>9.43859251708385</v>
      </c>
      <c r="H6" s="2" t="n">
        <f aca="false">D6/$B$5</f>
        <v>56.6315551025031</v>
      </c>
      <c r="I6" s="0"/>
      <c r="J6" s="2" t="n">
        <f aca="false">1/2*$B$2*$E6*$E6</f>
        <v>49.1593360264784</v>
      </c>
      <c r="K6" s="2" t="n">
        <f aca="false">1/2*$B$3*$F6*$F6</f>
        <v>65.5457813686379</v>
      </c>
      <c r="L6" s="2" t="n">
        <f aca="false">1/2*$B$4*$G6*$G6</f>
        <v>131.091562737276</v>
      </c>
      <c r="M6" s="2" t="n">
        <f aca="false">1/2*$B$5*$H6*$H6</f>
        <v>786.549376423654</v>
      </c>
      <c r="N6" s="2"/>
      <c r="O6" s="2"/>
      <c r="P6" s="2"/>
      <c r="Q6" s="2"/>
      <c r="R6" s="2"/>
      <c r="S6" s="2"/>
    </row>
    <row r="7" customFormat="false" ht="14.25" hidden="false" customHeight="false" outlineLevel="0" collapsed="false">
      <c r="A7" s="2" t="n">
        <v>120</v>
      </c>
      <c r="B7" s="2"/>
      <c r="C7" s="2"/>
      <c r="D7" s="2" t="n">
        <f aca="false">A7*1000/3600</f>
        <v>33.3333333333333</v>
      </c>
      <c r="E7" s="2" t="n">
        <f aca="false">D7/$B$2</f>
        <v>4.24736663268773</v>
      </c>
      <c r="F7" s="2" t="n">
        <f aca="false">D7/$B$3</f>
        <v>5.66315551025031</v>
      </c>
      <c r="G7" s="2" t="n">
        <f aca="false">D7/$B$4</f>
        <v>11.3263110205006</v>
      </c>
      <c r="H7" s="2" t="n">
        <f aca="false">D7/$B$5</f>
        <v>67.9578661230037</v>
      </c>
      <c r="I7" s="0"/>
      <c r="J7" s="2" t="n">
        <f aca="false">1/2*$B$2*$E7*$E7</f>
        <v>70.7894438781289</v>
      </c>
      <c r="K7" s="2" t="n">
        <f aca="false">1/2*$B$3*$F7*$F7</f>
        <v>94.3859251708385</v>
      </c>
      <c r="L7" s="2" t="n">
        <f aca="false">1/2*$B$4*$G7*$G7</f>
        <v>188.771850341677</v>
      </c>
      <c r="M7" s="2" t="n">
        <f aca="false">1/2*$B$5*$H7*$H7</f>
        <v>1132.63110205006</v>
      </c>
      <c r="N7" s="2"/>
      <c r="O7" s="2"/>
      <c r="P7" s="2"/>
      <c r="Q7" s="2"/>
      <c r="R7" s="2"/>
      <c r="S7" s="2"/>
    </row>
    <row r="8" customFormat="false" ht="14.25" hidden="false" customHeight="false" outlineLevel="0" collapsed="false">
      <c r="A8" s="2" t="n">
        <v>140</v>
      </c>
      <c r="B8" s="2"/>
      <c r="C8" s="2"/>
      <c r="D8" s="2" t="n">
        <f aca="false">A8*1000/3600</f>
        <v>38.8888888888889</v>
      </c>
      <c r="E8" s="2" t="n">
        <f aca="false">D8/$B$2</f>
        <v>4.95526107146902</v>
      </c>
      <c r="F8" s="2" t="n">
        <f aca="false">D8/$B$3</f>
        <v>6.6070147619587</v>
      </c>
      <c r="G8" s="2" t="n">
        <f aca="false">D8/$B$4</f>
        <v>13.2140295239174</v>
      </c>
      <c r="H8" s="2" t="n">
        <f aca="false">D8/$B$5</f>
        <v>79.2841771435044</v>
      </c>
      <c r="I8" s="0"/>
      <c r="J8" s="2" t="n">
        <f aca="false">1/2*$B$2*$E8*$E8</f>
        <v>96.3522986118976</v>
      </c>
      <c r="K8" s="2" t="n">
        <f aca="false">1/2*$B$3*$F8*$F8</f>
        <v>128.46973148253</v>
      </c>
      <c r="L8" s="2" t="n">
        <f aca="false">1/2*$B$4*$G8*$G8</f>
        <v>256.93946296506</v>
      </c>
      <c r="M8" s="2" t="n">
        <f aca="false">1/2*$B$5*$H8*$H8</f>
        <v>1541.63677779036</v>
      </c>
      <c r="N8" s="2"/>
      <c r="O8" s="2"/>
      <c r="P8" s="2"/>
      <c r="Q8" s="2"/>
      <c r="R8" s="2"/>
      <c r="S8" s="2"/>
    </row>
    <row r="9" customFormat="false" ht="14.25" hidden="false" customHeight="false" outlineLevel="0" collapsed="false">
      <c r="A9" s="2" t="n">
        <v>160</v>
      </c>
      <c r="B9" s="2"/>
      <c r="C9" s="2"/>
      <c r="D9" s="2" t="n">
        <f aca="false">A9*1000/3600</f>
        <v>44.4444444444444</v>
      </c>
      <c r="E9" s="2" t="n">
        <f aca="false">D9/$B$2</f>
        <v>5.66315551025031</v>
      </c>
      <c r="F9" s="2" t="n">
        <f aca="false">D9/$B$3</f>
        <v>7.55087401366708</v>
      </c>
      <c r="G9" s="2" t="n">
        <f aca="false">D9/$B$4</f>
        <v>15.1017480273342</v>
      </c>
      <c r="H9" s="2" t="n">
        <f aca="false">D9/$B$5</f>
        <v>90.610488164005</v>
      </c>
      <c r="I9" s="0"/>
      <c r="J9" s="2" t="n">
        <f aca="false">1/2*$B$2*$E9*$E9</f>
        <v>125.847900227785</v>
      </c>
      <c r="K9" s="2" t="n">
        <f aca="false">1/2*$B$3*$F9*$F9</f>
        <v>167.797200303713</v>
      </c>
      <c r="L9" s="2" t="n">
        <f aca="false">1/2*$B$4*$G9*$G9</f>
        <v>335.594400607426</v>
      </c>
      <c r="M9" s="2" t="n">
        <f aca="false">1/2*$B$5*$H9*$H9</f>
        <v>2013.56640364455</v>
      </c>
      <c r="N9" s="2"/>
      <c r="O9" s="2"/>
      <c r="P9" s="2"/>
      <c r="Q9" s="2"/>
      <c r="R9" s="2"/>
      <c r="S9" s="2"/>
    </row>
    <row r="10" customFormat="false" ht="14.25" hidden="false" customHeight="false" outlineLevel="0" collapsed="false">
      <c r="A10" s="2" t="n">
        <v>180</v>
      </c>
      <c r="B10" s="2"/>
      <c r="C10" s="2"/>
      <c r="D10" s="2" t="n">
        <f aca="false">A10*1000/3600</f>
        <v>50</v>
      </c>
      <c r="E10" s="2" t="n">
        <f aca="false">D10/$B$2</f>
        <v>6.3710499490316</v>
      </c>
      <c r="F10" s="2" t="n">
        <f aca="false">D10/$B$3</f>
        <v>8.49473326537547</v>
      </c>
      <c r="G10" s="2" t="n">
        <f aca="false">D10/$B$4</f>
        <v>16.9894665307509</v>
      </c>
      <c r="H10" s="2" t="n">
        <f aca="false">D10/$B$5</f>
        <v>101.936799184506</v>
      </c>
      <c r="I10" s="0"/>
      <c r="J10" s="2" t="n">
        <f aca="false">1/2*$B$2*$E10*$E10</f>
        <v>159.27624872579</v>
      </c>
      <c r="K10" s="2" t="n">
        <f aca="false">1/2*$B$3*$F10*$F10</f>
        <v>212.368331634387</v>
      </c>
      <c r="L10" s="2" t="n">
        <f aca="false">1/2*$B$4*$G10*$G10</f>
        <v>424.736663268773</v>
      </c>
      <c r="M10" s="2" t="n">
        <f aca="false">1/2*$B$5*$H10*$H10</f>
        <v>2548.41997961264</v>
      </c>
      <c r="N10" s="2"/>
      <c r="O10" s="2"/>
      <c r="P10" s="2"/>
      <c r="Q10" s="2"/>
      <c r="R10" s="2"/>
      <c r="S10" s="2"/>
    </row>
    <row r="11" customFormat="false" ht="14.25" hidden="false" customHeight="false" outlineLevel="0" collapsed="false">
      <c r="A11" s="2" t="n">
        <v>200</v>
      </c>
      <c r="B11" s="2"/>
      <c r="C11" s="2"/>
      <c r="D11" s="2" t="n">
        <f aca="false">A11*1000/3600</f>
        <v>55.5555555555556</v>
      </c>
      <c r="E11" s="2" t="n">
        <f aca="false">D11/$B$2</f>
        <v>7.07894438781289</v>
      </c>
      <c r="F11" s="2" t="n">
        <f aca="false">D11/$B$3</f>
        <v>9.43859251708385</v>
      </c>
      <c r="G11" s="2" t="n">
        <f aca="false">D11/$B$4</f>
        <v>18.8771850341677</v>
      </c>
      <c r="H11" s="2" t="n">
        <f aca="false">D11/$B$5</f>
        <v>113.263110205006</v>
      </c>
      <c r="I11" s="0"/>
      <c r="J11" s="2" t="n">
        <f aca="false">1/2*$B$2*$E11*$E11</f>
        <v>196.637344105914</v>
      </c>
      <c r="K11" s="2" t="n">
        <f aca="false">1/2*$B$3*$F11*$F11</f>
        <v>262.183125474551</v>
      </c>
      <c r="L11" s="2" t="n">
        <f aca="false">1/2*$B$4*$G11*$G11</f>
        <v>524.366250949103</v>
      </c>
      <c r="M11" s="2" t="n">
        <f aca="false">1/2*$B$5*$H11*$H11</f>
        <v>3146.19750569462</v>
      </c>
      <c r="N11" s="2"/>
      <c r="O11" s="2"/>
      <c r="P11" s="2"/>
      <c r="Q11" s="2"/>
      <c r="R11" s="2"/>
      <c r="S11" s="2"/>
    </row>
    <row r="12" customFormat="false" ht="14.25" hidden="false" customHeight="false" outlineLevel="0" collapsed="false">
      <c r="A12" s="2" t="n">
        <v>220</v>
      </c>
      <c r="B12" s="2"/>
      <c r="C12" s="2"/>
      <c r="D12" s="2" t="n">
        <f aca="false">A12*1000/3600</f>
        <v>61.1111111111111</v>
      </c>
      <c r="E12" s="2" t="n">
        <f aca="false">D12/$B$2</f>
        <v>7.78683882659418</v>
      </c>
      <c r="F12" s="2" t="n">
        <f aca="false">D12/$B$3</f>
        <v>10.3824517687922</v>
      </c>
      <c r="G12" s="2" t="n">
        <f aca="false">D12/$B$4</f>
        <v>20.7649035375845</v>
      </c>
      <c r="H12" s="2" t="n">
        <f aca="false">D12/$B$5</f>
        <v>124.589421225507</v>
      </c>
      <c r="I12" s="0"/>
      <c r="J12" s="2" t="n">
        <f aca="false">1/2*$B$2*$E12*$E12</f>
        <v>237.931186368155</v>
      </c>
      <c r="K12" s="2" t="n">
        <f aca="false">1/2*$B$3*$F12*$F12</f>
        <v>317.241581824207</v>
      </c>
      <c r="L12" s="2" t="n">
        <f aca="false">1/2*$B$4*$G12*$G12</f>
        <v>634.483163648414</v>
      </c>
      <c r="M12" s="2" t="n">
        <f aca="false">1/2*$B$5*$H12*$H12</f>
        <v>3806.89898189049</v>
      </c>
      <c r="N12" s="2"/>
      <c r="O12" s="2"/>
      <c r="P12" s="2"/>
      <c r="Q12" s="2"/>
      <c r="R12" s="2"/>
      <c r="S12" s="2"/>
    </row>
    <row r="13" customFormat="false" ht="14.2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false" outlineLevel="0" collapsed="false">
      <c r="A18" s="2" t="n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false" outlineLevel="0" collapsed="false">
      <c r="A20" s="2" t="n">
        <v>60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4.2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false" outlineLevel="0" collapsed="false">
      <c r="A22" s="2" t="n">
        <v>100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4.25" hidden="false" customHeight="false" outlineLevel="0" collapsed="false">
      <c r="A23" s="2" t="n">
        <v>140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4.2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4.25" hidden="false" customHeight="false" outlineLevel="0" collapsed="false">
      <c r="A25" s="2" t="n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false" outlineLevel="0" collapsed="false">
      <c r="A27" s="2" t="n">
        <v>220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2016-03-04T11:37:09Z</dcterms:created>
  <dc:creator>Artur</dc:creator>
  <dc:language>pl-PL</dc:language>
  <cp:lastModifiedBy>Jakub Kaliszewski</cp:lastModifiedBy>
  <dcterms:modified xsi:type="dcterms:W3CDTF">2016-03-04T16:43:00Z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