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7 czerwiec\"/>
    </mc:Choice>
  </mc:AlternateContent>
  <xr:revisionPtr revIDLastSave="0" documentId="13_ncr:1_{30685419-6100-4A1E-8624-02BDF5245F9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ransport" sheetId="5" r:id="rId1"/>
    <sheet name="5.1" sheetId="3" r:id="rId2"/>
    <sheet name="5.2" sheetId="4" r:id="rId3"/>
    <sheet name="5.3" sheetId="7" r:id="rId4"/>
    <sheet name="5.4" sheetId="8" r:id="rId5"/>
  </sheets>
  <definedNames>
    <definedName name="ExternalData_1" localSheetId="1" hidden="1">'5.1'!$A$1:$F$135</definedName>
    <definedName name="ExternalData_1" localSheetId="2" hidden="1">'5.2'!$A$1:$F$135</definedName>
    <definedName name="ExternalData_1" localSheetId="3" hidden="1">'5.3'!$A$1:$F$135</definedName>
    <definedName name="ExternalData_1" localSheetId="4" hidden="1">'5.4'!$A$1:$F$135</definedName>
    <definedName name="ExternalData_1" localSheetId="0" hidden="1">transport!$A$1:$F$135</definedName>
  </definedNames>
  <calcPr calcId="191029"/>
  <pivotCaches>
    <pivotCache cacheId="0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H5" i="7"/>
  <c r="H6" i="7"/>
  <c r="H12" i="7"/>
  <c r="H13" i="7"/>
  <c r="H17" i="7"/>
  <c r="H18" i="7"/>
  <c r="H24" i="7"/>
  <c r="H25" i="7"/>
  <c r="H29" i="7"/>
  <c r="H30" i="7"/>
  <c r="H36" i="7"/>
  <c r="H37" i="7"/>
  <c r="H41" i="7"/>
  <c r="H42" i="7"/>
  <c r="H48" i="7"/>
  <c r="H49" i="7"/>
  <c r="H53" i="7"/>
  <c r="H54" i="7"/>
  <c r="H60" i="7"/>
  <c r="H61" i="7"/>
  <c r="H65" i="7"/>
  <c r="H66" i="7"/>
  <c r="H72" i="7"/>
  <c r="H73" i="7"/>
  <c r="H77" i="7"/>
  <c r="H78" i="7"/>
  <c r="H84" i="7"/>
  <c r="H85" i="7"/>
  <c r="H89" i="7"/>
  <c r="H90" i="7"/>
  <c r="H96" i="7"/>
  <c r="H97" i="7"/>
  <c r="H101" i="7"/>
  <c r="H102" i="7"/>
  <c r="H108" i="7"/>
  <c r="H109" i="7"/>
  <c r="H113" i="7"/>
  <c r="H114" i="7"/>
  <c r="H120" i="7"/>
  <c r="H121" i="7"/>
  <c r="H125" i="7"/>
  <c r="H126" i="7"/>
  <c r="H132" i="7"/>
  <c r="H133" i="7"/>
  <c r="G2" i="7"/>
  <c r="H2" i="7" s="1"/>
  <c r="G3" i="7"/>
  <c r="H3" i="7" s="1"/>
  <c r="G4" i="7"/>
  <c r="H4" i="7" s="1"/>
  <c r="G5" i="7"/>
  <c r="G6" i="7"/>
  <c r="G7" i="7"/>
  <c r="H7" i="7" s="1"/>
  <c r="G8" i="7"/>
  <c r="H8" i="7" s="1"/>
  <c r="G9" i="7"/>
  <c r="H9" i="7" s="1"/>
  <c r="G10" i="7"/>
  <c r="H10" i="7" s="1"/>
  <c r="G11" i="7"/>
  <c r="H11" i="7" s="1"/>
  <c r="G12" i="7"/>
  <c r="G13" i="7"/>
  <c r="G14" i="7"/>
  <c r="H14" i="7" s="1"/>
  <c r="G15" i="7"/>
  <c r="H15" i="7" s="1"/>
  <c r="G16" i="7"/>
  <c r="H16" i="7" s="1"/>
  <c r="G17" i="7"/>
  <c r="G18" i="7"/>
  <c r="G19" i="7"/>
  <c r="H19" i="7" s="1"/>
  <c r="G20" i="7"/>
  <c r="H20" i="7" s="1"/>
  <c r="G21" i="7"/>
  <c r="H21" i="7" s="1"/>
  <c r="G22" i="7"/>
  <c r="H22" i="7" s="1"/>
  <c r="G23" i="7"/>
  <c r="H23" i="7" s="1"/>
  <c r="G24" i="7"/>
  <c r="G25" i="7"/>
  <c r="G26" i="7"/>
  <c r="H26" i="7" s="1"/>
  <c r="G27" i="7"/>
  <c r="H27" i="7" s="1"/>
  <c r="G28" i="7"/>
  <c r="H28" i="7" s="1"/>
  <c r="G29" i="7"/>
  <c r="G30" i="7"/>
  <c r="G31" i="7"/>
  <c r="H31" i="7" s="1"/>
  <c r="G32" i="7"/>
  <c r="H32" i="7" s="1"/>
  <c r="G33" i="7"/>
  <c r="H33" i="7" s="1"/>
  <c r="G34" i="7"/>
  <c r="H34" i="7" s="1"/>
  <c r="G35" i="7"/>
  <c r="H35" i="7" s="1"/>
  <c r="G36" i="7"/>
  <c r="G37" i="7"/>
  <c r="G38" i="7"/>
  <c r="H38" i="7" s="1"/>
  <c r="G39" i="7"/>
  <c r="H39" i="7" s="1"/>
  <c r="G40" i="7"/>
  <c r="H40" i="7" s="1"/>
  <c r="G41" i="7"/>
  <c r="G42" i="7"/>
  <c r="G43" i="7"/>
  <c r="H43" i="7" s="1"/>
  <c r="G44" i="7"/>
  <c r="H44" i="7" s="1"/>
  <c r="G45" i="7"/>
  <c r="H45" i="7" s="1"/>
  <c r="G46" i="7"/>
  <c r="H46" i="7" s="1"/>
  <c r="G47" i="7"/>
  <c r="H47" i="7" s="1"/>
  <c r="G48" i="7"/>
  <c r="G49" i="7"/>
  <c r="G50" i="7"/>
  <c r="H50" i="7" s="1"/>
  <c r="G51" i="7"/>
  <c r="H51" i="7" s="1"/>
  <c r="G52" i="7"/>
  <c r="H52" i="7" s="1"/>
  <c r="G53" i="7"/>
  <c r="G54" i="7"/>
  <c r="G55" i="7"/>
  <c r="H55" i="7" s="1"/>
  <c r="G56" i="7"/>
  <c r="H56" i="7" s="1"/>
  <c r="G57" i="7"/>
  <c r="H57" i="7" s="1"/>
  <c r="G58" i="7"/>
  <c r="H58" i="7" s="1"/>
  <c r="G59" i="7"/>
  <c r="H59" i="7" s="1"/>
  <c r="G60" i="7"/>
  <c r="G61" i="7"/>
  <c r="G62" i="7"/>
  <c r="H62" i="7" s="1"/>
  <c r="G63" i="7"/>
  <c r="H63" i="7" s="1"/>
  <c r="G64" i="7"/>
  <c r="H64" i="7" s="1"/>
  <c r="G65" i="7"/>
  <c r="G66" i="7"/>
  <c r="G67" i="7"/>
  <c r="H67" i="7" s="1"/>
  <c r="G68" i="7"/>
  <c r="H68" i="7" s="1"/>
  <c r="G69" i="7"/>
  <c r="H69" i="7" s="1"/>
  <c r="G70" i="7"/>
  <c r="H70" i="7" s="1"/>
  <c r="G71" i="7"/>
  <c r="H71" i="7" s="1"/>
  <c r="G72" i="7"/>
  <c r="G73" i="7"/>
  <c r="G74" i="7"/>
  <c r="H74" i="7" s="1"/>
  <c r="G75" i="7"/>
  <c r="H75" i="7" s="1"/>
  <c r="G76" i="7"/>
  <c r="H76" i="7" s="1"/>
  <c r="G77" i="7"/>
  <c r="G78" i="7"/>
  <c r="G79" i="7"/>
  <c r="H79" i="7" s="1"/>
  <c r="G80" i="7"/>
  <c r="H80" i="7" s="1"/>
  <c r="G81" i="7"/>
  <c r="H81" i="7" s="1"/>
  <c r="G82" i="7"/>
  <c r="H82" i="7" s="1"/>
  <c r="G83" i="7"/>
  <c r="H83" i="7" s="1"/>
  <c r="G84" i="7"/>
  <c r="G85" i="7"/>
  <c r="G86" i="7"/>
  <c r="H86" i="7" s="1"/>
  <c r="G87" i="7"/>
  <c r="H87" i="7" s="1"/>
  <c r="G88" i="7"/>
  <c r="H88" i="7" s="1"/>
  <c r="G89" i="7"/>
  <c r="G90" i="7"/>
  <c r="G91" i="7"/>
  <c r="H91" i="7" s="1"/>
  <c r="G92" i="7"/>
  <c r="H92" i="7" s="1"/>
  <c r="G93" i="7"/>
  <c r="H93" i="7" s="1"/>
  <c r="G94" i="7"/>
  <c r="H94" i="7" s="1"/>
  <c r="G95" i="7"/>
  <c r="H95" i="7" s="1"/>
  <c r="G96" i="7"/>
  <c r="G97" i="7"/>
  <c r="G98" i="7"/>
  <c r="H98" i="7" s="1"/>
  <c r="G99" i="7"/>
  <c r="H99" i="7" s="1"/>
  <c r="G100" i="7"/>
  <c r="H100" i="7" s="1"/>
  <c r="G101" i="7"/>
  <c r="G102" i="7"/>
  <c r="G103" i="7"/>
  <c r="H103" i="7" s="1"/>
  <c r="G104" i="7"/>
  <c r="H104" i="7" s="1"/>
  <c r="G105" i="7"/>
  <c r="H105" i="7" s="1"/>
  <c r="G106" i="7"/>
  <c r="H106" i="7" s="1"/>
  <c r="G107" i="7"/>
  <c r="H107" i="7" s="1"/>
  <c r="G108" i="7"/>
  <c r="G109" i="7"/>
  <c r="G110" i="7"/>
  <c r="H110" i="7" s="1"/>
  <c r="G111" i="7"/>
  <c r="H111" i="7" s="1"/>
  <c r="G112" i="7"/>
  <c r="H112" i="7" s="1"/>
  <c r="G113" i="7"/>
  <c r="G114" i="7"/>
  <c r="G115" i="7"/>
  <c r="H115" i="7" s="1"/>
  <c r="G116" i="7"/>
  <c r="H116" i="7" s="1"/>
  <c r="G117" i="7"/>
  <c r="H117" i="7" s="1"/>
  <c r="G118" i="7"/>
  <c r="H118" i="7" s="1"/>
  <c r="G119" i="7"/>
  <c r="H119" i="7" s="1"/>
  <c r="G120" i="7"/>
  <c r="G121" i="7"/>
  <c r="G122" i="7"/>
  <c r="H122" i="7" s="1"/>
  <c r="G123" i="7"/>
  <c r="H123" i="7" s="1"/>
  <c r="G124" i="7"/>
  <c r="H124" i="7" s="1"/>
  <c r="G125" i="7"/>
  <c r="G126" i="7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G133" i="7"/>
  <c r="G134" i="7"/>
  <c r="H134" i="7" s="1"/>
  <c r="G135" i="7"/>
  <c r="H135" i="7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I135" i="3"/>
  <c r="H135" i="3"/>
  <c r="G135" i="3"/>
  <c r="I134" i="3"/>
  <c r="H134" i="3"/>
  <c r="G134" i="3"/>
  <c r="I133" i="3"/>
  <c r="H133" i="3"/>
  <c r="G133" i="3"/>
  <c r="H132" i="3"/>
  <c r="G132" i="3"/>
  <c r="I132" i="3" s="1"/>
  <c r="I131" i="3"/>
  <c r="H131" i="3"/>
  <c r="G131" i="3"/>
  <c r="I130" i="3"/>
  <c r="H130" i="3"/>
  <c r="G130" i="3"/>
  <c r="H129" i="3"/>
  <c r="G129" i="3"/>
  <c r="I129" i="3" s="1"/>
  <c r="H128" i="3"/>
  <c r="G128" i="3"/>
  <c r="I128" i="3" s="1"/>
  <c r="I127" i="3"/>
  <c r="H127" i="3"/>
  <c r="G127" i="3"/>
  <c r="I126" i="3"/>
  <c r="H126" i="3"/>
  <c r="G126" i="3"/>
  <c r="I125" i="3"/>
  <c r="H125" i="3"/>
  <c r="G125" i="3"/>
  <c r="H124" i="3"/>
  <c r="G124" i="3"/>
  <c r="I124" i="3" s="1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H78" i="3"/>
  <c r="I78" i="3" s="1"/>
  <c r="G78" i="3"/>
  <c r="I77" i="3"/>
  <c r="H77" i="3"/>
  <c r="G77" i="3"/>
  <c r="I76" i="3"/>
  <c r="H76" i="3"/>
  <c r="G76" i="3"/>
  <c r="I75" i="3"/>
  <c r="H75" i="3"/>
  <c r="G75" i="3"/>
  <c r="H74" i="3"/>
  <c r="I74" i="3" s="1"/>
  <c r="G74" i="3"/>
  <c r="I73" i="3"/>
  <c r="H73" i="3"/>
  <c r="G73" i="3"/>
  <c r="I72" i="3"/>
  <c r="H72" i="3"/>
  <c r="G72" i="3"/>
  <c r="I71" i="3"/>
  <c r="H71" i="3"/>
  <c r="G71" i="3"/>
  <c r="H70" i="3"/>
  <c r="I70" i="3" s="1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60C1C-16E8-4DBC-B46B-37210BAE30B1}" keepAlive="1" name="Zapytanie — transport" description="Połączenie z zapytaniem „transport” w skoroszycie." type="5" refreshedVersion="0" background="1">
    <dbPr connection="Provider=Microsoft.Mashup.OleDb.1;Data Source=$Workbook$;Location=transport;Extended Properties=&quot;&quot;" command="SELECT * FROM [transport]"/>
  </connection>
  <connection id="2" xr16:uid="{A4F24089-4022-4924-8781-A64522D5A65C}" keepAlive="1" name="Zapytanie — transport (2)" description="Połączenie z zapytaniem „transport (2)” w skoroszycie." type="5" refreshedVersion="8" background="1" saveData="1">
    <dbPr connection="Provider=Microsoft.Mashup.OleDb.1;Data Source=$Workbook$;Location=&quot;transport (2)&quot;;Extended Properties=&quot;&quot;" command="SELECT * FROM [transport (2)]"/>
  </connection>
  <connection id="3" xr16:uid="{0F02BE45-6645-4C25-B387-FFC5CF0B43B0}" keepAlive="1" name="Zapytanie — transport (3)" description="Połączenie z zapytaniem „transport (3)” w skoroszycie." type="5" refreshedVersion="8" background="1" saveData="1">
    <dbPr connection="Provider=Microsoft.Mashup.OleDb.1;Data Source=$Workbook$;Location=&quot;transport (3)&quot;;Extended Properties=&quot;&quot;" command="SELECT * FROM [transport (3)]"/>
  </connection>
  <connection id="4" xr16:uid="{24761BEF-7F11-46E1-BADD-F16322908AA0}" keepAlive="1" name="Zapytanie — transport (4)" description="Połączenie z zapytaniem „transport (4)” w skoroszycie." type="5" refreshedVersion="8" background="1" saveData="1">
    <dbPr connection="Provider=Microsoft.Mashup.OleDb.1;Data Source=$Workbook$;Location=&quot;transport (4)&quot;;Extended Properties=&quot;&quot;" command="SELECT * FROM [transport (4)]"/>
  </connection>
  <connection id="5" xr16:uid="{2E899678-508E-477B-B91F-08E29027D19B}" keepAlive="1" name="Zapytanie — transport (5)" description="Połączenie z zapytaniem „transport (5)” w skoroszycie." type="5" refreshedVersion="8" background="1" saveData="1">
    <dbPr connection="Provider=Microsoft.Mashup.OleDb.1;Data Source=$Workbook$;Location=&quot;transport (5)&quot;;Extended Properties=&quot;&quot;" command="SELECT * FROM [transport (5)]"/>
  </connection>
  <connection id="6" xr16:uid="{9781F952-7DDB-4AD1-9A69-A45F58FF0A6B}" keepAlive="1" name="Zapytanie — transport (6)" description="Połączenie z zapytaniem „transport (6)” w skoroszycie." type="5" refreshedVersion="8" background="1" saveData="1">
    <dbPr connection="Provider=Microsoft.Mashup.OleDb.1;Data Source=$Workbook$;Location=&quot;transport (6)&quot;;Extended Properties=&quot;&quot;" command="SELECT * FROM [transport (6)]"/>
  </connection>
</connections>
</file>

<file path=xl/sharedStrings.xml><?xml version="1.0" encoding="utf-8"?>
<sst xmlns="http://schemas.openxmlformats.org/spreadsheetml/2006/main" count="1412" uniqueCount="198">
  <si>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</si>
  <si>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</si>
  <si>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</si>
  <si>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</si>
  <si>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</si>
  <si>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</si>
  <si>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</si>
  <si>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</si>
  <si>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</si>
  <si>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</si>
  <si>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</si>
  <si>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</si>
  <si>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</si>
  <si>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</si>
  <si>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</si>
  <si>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</si>
  <si>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</si>
  <si>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</si>
  <si>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</si>
  <si>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</si>
  <si>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</si>
  <si>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</si>
  <si>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</si>
  <si>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</si>
  <si>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</si>
  <si>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</si>
  <si>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</si>
  <si>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</si>
  <si>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</si>
  <si>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</si>
  <si>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</si>
  <si>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</si>
  <si>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</si>
  <si>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</si>
  <si>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</si>
  <si>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</si>
  <si>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</si>
  <si>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</si>
  <si>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</si>
  <si>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</si>
  <si>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</si>
  <si>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</si>
  <si>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</si>
  <si>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</si>
  <si>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</si>
  <si>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</si>
  <si>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</si>
  <si>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</si>
  <si>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</si>
  <si>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</si>
  <si>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</si>
  <si>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</si>
  <si>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</si>
  <si>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</si>
  <si>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</si>
  <si>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</si>
  <si>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</si>
  <si>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</si>
  <si>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</si>
  <si>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</si>
  <si>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</si>
  <si>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</si>
  <si>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</si>
  <si>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</si>
  <si>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</si>
  <si>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</si>
  <si>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</si>
  <si>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</si>
  <si>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</si>
  <si>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</si>
  <si>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</si>
  <si>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</si>
  <si>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</si>
  <si>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</si>
  <si>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</si>
  <si>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</si>
  <si>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</si>
  <si>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</si>
  <si>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</si>
  <si>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</si>
  <si>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</si>
  <si>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</si>
  <si>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</si>
  <si>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</si>
  <si>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</si>
  <si>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</si>
  <si>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</si>
  <si>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</si>
  <si>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</si>
  <si>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</si>
  <si>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</si>
  <si>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</si>
  <si>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</si>
  <si>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</si>
  <si>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</si>
  <si>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</si>
  <si>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</si>
  <si>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</si>
  <si>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</si>
  <si>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</si>
  <si>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</si>
  <si>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</si>
  <si>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</si>
  <si>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</si>
  <si>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</si>
  <si>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</si>
  <si>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</si>
  <si>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</si>
  <si>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</si>
  <si>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</si>
  <si>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</si>
  <si>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</si>
  <si>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</si>
  <si>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</si>
  <si>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</si>
  <si>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</si>
  <si>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</si>
  <si>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</si>
  <si>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</si>
  <si>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</si>
  <si>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</si>
  <si>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</si>
  <si>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</si>
  <si>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</si>
  <si>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</si>
  <si>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</si>
  <si>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</si>
  <si>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</si>
  <si>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</si>
  <si>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</si>
  <si>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</si>
  <si>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</si>
  <si>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</si>
  <si>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</si>
  <si>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</si>
  <si>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</si>
  <si>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</si>
  <si>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</si>
  <si>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</si>
  <si>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</si>
  <si>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</si>
  <si>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</si>
  <si>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</si>
  <si>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</si>
  <si>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</si>
  <si>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</si>
  <si>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</si>
  <si>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</si>
  <si>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</si>
  <si>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</si>
  <si>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</si>
  <si>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</si>
  <si>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</si>
  <si>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</si>
  <si>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</si>
  <si>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</si>
  <si>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</si>
  <si>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</si>
  <si>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</si>
  <si>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</si>
  <si>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</si>
  <si>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</si>
  <si>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</si>
  <si>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</si>
  <si>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</si>
  <si>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</si>
  <si>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</si>
  <si>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</si>
  <si>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</si>
  <si>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</si>
  <si>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</si>
  <si>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</si>
  <si>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</si>
  <si>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</si>
  <si>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</si>
  <si>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</si>
  <si>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</si>
  <si>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</si>
  <si>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Cena po latach produkcji</t>
  </si>
  <si>
    <t>Cena po przebiegu</t>
  </si>
  <si>
    <t>Cena po amortyzacji</t>
  </si>
  <si>
    <t>Marka</t>
  </si>
  <si>
    <t>Model</t>
  </si>
  <si>
    <t>Index spacji</t>
  </si>
  <si>
    <t>Etykiety wierszy</t>
  </si>
  <si>
    <t xml:space="preserve">DAF </t>
  </si>
  <si>
    <t xml:space="preserve">Iveco </t>
  </si>
  <si>
    <t xml:space="preserve">MAN </t>
  </si>
  <si>
    <t xml:space="preserve">Mercedes </t>
  </si>
  <si>
    <t xml:space="preserve">Renault </t>
  </si>
  <si>
    <t xml:space="preserve">Scania </t>
  </si>
  <si>
    <t xml:space="preserve">Volvo </t>
  </si>
  <si>
    <t>Suma końcowa</t>
  </si>
  <si>
    <t>Liczba z Model</t>
  </si>
  <si>
    <t>Średnia z Przebieg</t>
  </si>
  <si>
    <t>Liczba z Rok_produkcji</t>
  </si>
  <si>
    <t>Etykiety kolumn</t>
  </si>
  <si>
    <t>Liczba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</si>
</sst>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2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[excel.xlsx]5.2!Tabela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 przebieg</a:t>
            </a:r>
            <a:r>
              <a:rPr lang="en-US" baseline="0"/>
              <a:t> ciężarówek z podziałem na marki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'5.2'!$M$16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'5.2'!$L$17:$L$24</c:f>
              <c:strCache>
                <c:ptCount val="7"/>
                <c:pt idx="0">
                  <c:v>DAF </c:v>
                </c:pt>
                <c:pt idx="1">
                  <c:v>Iveco </c:v>
                </c:pt>
                <c:pt idx="2">
                  <c:v>MAN </c:v>
                </c:pt>
                <c:pt idx="3">
                  <c:v>Mercedes </c:v>
                </c:pt>
                <c:pt idx="4">
                  <c:v>Renault </c:v>
                </c:pt>
                <c:pt idx="5">
                  <c:v>Scania </c:v>
                </c:pt>
                <c:pt idx="6">
                  <c:v>Volvo </c:v>
                </c:pt>
              </c:strCache>
            </c:strRef>
          </c:cat>
          <c:val>
            <c:numRef>
              <c:f>'5.2'!$M$17:$M$24</c:f>
              <c:numCache>
                <c:formatCode>0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E-4EC6-831D-D0DA4F51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640831"/>
        <c:axId val="1423637951"/>
      </c:barChart>
      <c:catAx>
        <c:axId val="142364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37951"/>
        <c:crosses val="autoZero"/>
        <c:auto val="1"/>
        <c:lblAlgn val="ctr"/>
        <c:lblOffset val="100"/>
        <c:noMultiLvlLbl val="0"/>
      </c:catAx>
      <c:valAx>
        <c:axId val="14236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przebieg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4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520211</xdr:colOff>
      <xdr:row>25</xdr:row>
      <xdr:rowOff>117231</xdr:rowOff>
    </xdr:from>
    <xdr:to>
      <xdr:col>18</xdr:col>
      <xdr:colOff>128221</xdr:colOff>
      <xdr:row>42</xdr:row>
      <xdr:rowOff>96716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F4AA6A-993D-D577-9F9F-E7D53F20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4.764129166666" createdVersion="8" refreshedVersion="8" minRefreshableVersion="3" recordCount="134" xr:uid="{85AD84B8-3030-4603-8EDE-5B7D4E208FB7}">
  <cacheSource type="worksheet">
    <worksheetSource name="transport4"/>
  </cacheSource>
  <cacheFields count="9">
    <cacheField name="Marka_i_model" numFmtId="0">
      <sharedItems/>
    </cacheField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Index spacji" numFmtId="0">
      <sharedItems containsSemiMixedTypes="0" containsString="0" containsNumber="1" containsInteger="1" minValue="4" maxValue="9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  <cacheField name="Mod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4.769252777776" createdVersion="8" refreshedVersion="8" minRefreshableVersion="3" recordCount="134" xr:uid="{4A9FF252-C44D-4F6C-B07F-D73E132870BB}">
  <cacheSource type="worksheet">
    <worksheetSource name="transport452"/>
  </cacheSource>
  <cacheFields count="9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Index spacji" numFmtId="0">
      <sharedItems containsSemiMixedTypes="0" containsString="0" containsNumber="1" containsInteger="1" minValue="4" maxValue="9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  <cacheField name="Model" numFmtId="0">
      <sharedItems count="38">
        <s v="Strails"/>
        <s v="Axor"/>
        <s v="TGA"/>
        <s v="FE"/>
        <s v="FM"/>
        <s v="FMX"/>
        <s v="FH"/>
        <s v="100E"/>
        <s v="L94"/>
        <s v="Premium"/>
        <s v="Atego"/>
        <s v="M93"/>
        <s v="EuroCargo"/>
        <s v="TGL"/>
        <s v="FL"/>
        <s v="LF45"/>
        <s v="TGA41"/>
        <s v="TGA33"/>
        <s v="CF85"/>
        <s v="Sided"/>
        <s v="Actros"/>
        <s v="Midlum"/>
        <s v="D10"/>
        <s v="CF75"/>
        <s v="CF65"/>
        <s v="TrakkerEuro5"/>
        <s v="Magnum"/>
        <s v="R385"/>
        <s v="Pelen"/>
        <s v="R500"/>
        <s v="STRALIS"/>
        <s v="R420"/>
        <s v="FH13-500"/>
        <s v="TGX"/>
        <s v="XF460"/>
        <s v="TGS"/>
        <s v="TGA18"/>
        <s v="2015Euro6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n v="2006"/>
    <n v="85900"/>
    <s v="ERA 210 TR"/>
    <n v="1200655"/>
    <d v="2015-01-31T00:00:00"/>
    <n v="6"/>
    <x v="0"/>
    <s v="Strails"/>
  </r>
  <r>
    <s v="Iveco Strails"/>
    <n v="2006"/>
    <n v="85900"/>
    <s v="ERA 211 TR"/>
    <n v="1068570"/>
    <d v="2015-01-25T00:00:00"/>
    <n v="6"/>
    <x v="0"/>
    <s v="Strails"/>
  </r>
  <r>
    <s v="Iveco Strails"/>
    <n v="2006"/>
    <n v="85900"/>
    <s v="ERA 212 TR"/>
    <n v="998704"/>
    <d v="2015-01-24T00:00:00"/>
    <n v="6"/>
    <x v="0"/>
    <s v="Strails"/>
  </r>
  <r>
    <s v="Iveco Strails"/>
    <n v="2006"/>
    <n v="85900"/>
    <s v="ERA 213 TR"/>
    <n v="936780"/>
    <d v="2015-01-24T00:00:00"/>
    <n v="6"/>
    <x v="0"/>
    <s v="Strails"/>
  </r>
  <r>
    <s v="Iveco Strails"/>
    <n v="2006"/>
    <n v="85900"/>
    <s v="ERA 209 TR"/>
    <n v="870233"/>
    <d v="2015-01-30T00:00:00"/>
    <n v="6"/>
    <x v="0"/>
    <s v="Strails"/>
  </r>
  <r>
    <s v="Mercedes Axor"/>
    <n v="2007"/>
    <n v="205000"/>
    <s v="ERA 223 TR"/>
    <n v="1260000"/>
    <d v="2016-04-23T00:00:00"/>
    <n v="9"/>
    <x v="1"/>
    <s v="Axor"/>
  </r>
  <r>
    <s v="MAN TGA"/>
    <n v="2007"/>
    <n v="198000"/>
    <s v="ERA 217 TR"/>
    <n v="890200"/>
    <d v="2016-05-30T00:00:00"/>
    <n v="4"/>
    <x v="2"/>
    <s v="TGA"/>
  </r>
  <r>
    <s v="Volvo FE"/>
    <n v="2008"/>
    <n v="49411"/>
    <s v="ERA 095 TR"/>
    <n v="186000"/>
    <d v="2015-07-25T00:00:00"/>
    <n v="6"/>
    <x v="3"/>
    <s v="FE"/>
  </r>
  <r>
    <s v="Volvo FM"/>
    <n v="2008"/>
    <n v="58000"/>
    <s v="ERA 093 TR"/>
    <n v="306000"/>
    <d v="2015-09-24T00:00:00"/>
    <n v="6"/>
    <x v="3"/>
    <s v="FM"/>
  </r>
  <r>
    <s v="Volvo FMX"/>
    <n v="2008"/>
    <n v="84000"/>
    <s v="ERA 094 TR"/>
    <n v="266000"/>
    <d v="2016-01-13T00:00:00"/>
    <n v="6"/>
    <x v="3"/>
    <s v="FMX"/>
  </r>
  <r>
    <s v="Volvo FH"/>
    <n v="2008"/>
    <n v="89000"/>
    <s v="ERA 092 TR"/>
    <n v="305000"/>
    <d v="2015-03-12T00:00:00"/>
    <n v="6"/>
    <x v="3"/>
    <s v="FH"/>
  </r>
  <r>
    <s v="Volvo FE"/>
    <n v="2009"/>
    <n v="48411"/>
    <s v="ERA 097 TR"/>
    <n v="190000"/>
    <d v="2015-07-25T00:00:00"/>
    <n v="6"/>
    <x v="3"/>
    <s v="FE"/>
  </r>
  <r>
    <s v="Iveco 100E"/>
    <n v="2009"/>
    <n v="68000"/>
    <s v="ERA 114 TR"/>
    <n v="992600"/>
    <d v="2015-06-02T00:00:00"/>
    <n v="6"/>
    <x v="0"/>
    <s v="100E"/>
  </r>
  <r>
    <s v="Volvo FE"/>
    <n v="2009"/>
    <n v="49411"/>
    <s v="ERA 108 TR"/>
    <n v="186000"/>
    <d v="2015-07-25T00:00:00"/>
    <n v="6"/>
    <x v="3"/>
    <s v="FE"/>
  </r>
  <r>
    <s v="Scania L94"/>
    <n v="2009"/>
    <n v="67900"/>
    <s v="ERA 100 TR"/>
    <n v="850000"/>
    <d v="2015-07-09T00:00:00"/>
    <n v="7"/>
    <x v="4"/>
    <s v="L94"/>
  </r>
  <r>
    <s v="Volvo FE"/>
    <n v="2009"/>
    <n v="65000"/>
    <s v="ERA 101 TR"/>
    <n v="740000"/>
    <d v="2016-01-16T00:00:00"/>
    <n v="6"/>
    <x v="3"/>
    <s v="FE"/>
  </r>
  <r>
    <s v="Scania L94"/>
    <n v="2009"/>
    <n v="68900"/>
    <s v="ERA 111 TR"/>
    <n v="846000"/>
    <d v="2015-07-09T00:00:00"/>
    <n v="7"/>
    <x v="4"/>
    <s v="L94"/>
  </r>
  <r>
    <s v="Volvo FM"/>
    <n v="2009"/>
    <n v="59000"/>
    <s v="ERA 120 TR"/>
    <n v="302000"/>
    <d v="2015-09-24T00:00:00"/>
    <n v="6"/>
    <x v="3"/>
    <s v="FM"/>
  </r>
  <r>
    <s v="Renault Premium"/>
    <n v="2009"/>
    <n v="77000"/>
    <s v="ERA 110 TR"/>
    <n v="846000"/>
    <d v="2016-01-07T00:00:00"/>
    <n v="8"/>
    <x v="5"/>
    <s v="Premium"/>
  </r>
  <r>
    <s v="Mercedes Atego"/>
    <n v="2009"/>
    <n v="85000"/>
    <s v="ERA 112 TR"/>
    <n v="946000"/>
    <d v="2015-01-10T00:00:00"/>
    <n v="9"/>
    <x v="1"/>
    <s v="Atego"/>
  </r>
  <r>
    <s v="Scania M93"/>
    <n v="2009"/>
    <n v="79000"/>
    <s v="ERA 102 TR"/>
    <n v="390000"/>
    <d v="2016-01-10T00:00:00"/>
    <n v="7"/>
    <x v="4"/>
    <s v="M93"/>
  </r>
  <r>
    <s v="Scania M93"/>
    <n v="2009"/>
    <n v="79000"/>
    <s v="ERA 302 TR"/>
    <n v="390000"/>
    <d v="2016-01-10T00:00:00"/>
    <n v="7"/>
    <x v="4"/>
    <s v="M93"/>
  </r>
  <r>
    <s v="Volvo FMX"/>
    <n v="2009"/>
    <n v="83000"/>
    <s v="ERA 096 TR"/>
    <n v="270000"/>
    <d v="2016-01-13T00:00:00"/>
    <n v="6"/>
    <x v="3"/>
    <s v="FMX"/>
  </r>
  <r>
    <s v="Iveco EuroCargo"/>
    <n v="2009"/>
    <n v="86133"/>
    <s v="ERA 104 TR"/>
    <n v="380000"/>
    <d v="2015-07-23T00:00:00"/>
    <n v="6"/>
    <x v="0"/>
    <s v="EuroCargo"/>
  </r>
  <r>
    <s v="Volvo FH"/>
    <n v="2009"/>
    <n v="90000"/>
    <s v="ERA 119 TR"/>
    <n v="301000"/>
    <d v="2015-03-12T00:00:00"/>
    <n v="6"/>
    <x v="3"/>
    <s v="FH"/>
  </r>
  <r>
    <s v="Mercedes Atego"/>
    <n v="2009"/>
    <n v="91000"/>
    <s v="ERA 106 TR"/>
    <n v="360000"/>
    <d v="2015-06-19T00:00:00"/>
    <n v="9"/>
    <x v="1"/>
    <s v="Atego"/>
  </r>
  <r>
    <s v="MAN TGL"/>
    <n v="2009"/>
    <n v="114400"/>
    <s v="ERA 117 TR"/>
    <n v="226000"/>
    <d v="2015-03-10T00:00:00"/>
    <n v="4"/>
    <x v="2"/>
    <s v="TGL"/>
  </r>
  <r>
    <s v="Volvo FL"/>
    <n v="2009"/>
    <n v="134000"/>
    <s v="ERA 098 TR"/>
    <n v="482000"/>
    <d v="2016-01-16T00:00:00"/>
    <n v="6"/>
    <x v="3"/>
    <s v="FL"/>
  </r>
  <r>
    <s v="Volvo FL"/>
    <n v="2009"/>
    <n v="135000"/>
    <s v="ERA 109 TR"/>
    <n v="478000"/>
    <d v="2016-01-16T00:00:00"/>
    <n v="6"/>
    <x v="3"/>
    <s v="FL"/>
  </r>
  <r>
    <s v="DAF LF45"/>
    <n v="2009"/>
    <n v="131780"/>
    <s v="ERA 115 TR"/>
    <n v="306000"/>
    <d v="2015-12-27T00:00:00"/>
    <n v="4"/>
    <x v="6"/>
    <s v="LF45"/>
  </r>
  <r>
    <s v="MAN TGL"/>
    <n v="2009"/>
    <n v="159000"/>
    <s v="ERA 113 TR"/>
    <n v="403000"/>
    <d v="2016-11-07T00:00:00"/>
    <n v="4"/>
    <x v="2"/>
    <s v="TGL"/>
  </r>
  <r>
    <s v="Renault Premium"/>
    <n v="2009"/>
    <n v="162800"/>
    <s v="ERA 107 TR"/>
    <n v="370000"/>
    <d v="2015-11-21T00:00:00"/>
    <n v="8"/>
    <x v="5"/>
    <s v="Premium"/>
  </r>
  <r>
    <s v="MAN TGA41"/>
    <n v="2009"/>
    <n v="168800"/>
    <s v="ERA 116 TR"/>
    <n v="186300"/>
    <d v="2015-09-25T00:00:00"/>
    <n v="4"/>
    <x v="2"/>
    <s v="TGA41"/>
  </r>
  <r>
    <s v="MAN TGA33"/>
    <n v="2009"/>
    <n v="195370"/>
    <s v="ERA 105 TR"/>
    <n v="290000"/>
    <d v="2016-04-07T00:00:00"/>
    <n v="4"/>
    <x v="2"/>
    <s v="TGA33"/>
  </r>
  <r>
    <s v="DAF CF85"/>
    <n v="2009"/>
    <n v="195340"/>
    <s v="ERA 103 TR"/>
    <n v="190000"/>
    <d v="2015-10-01T00:00:00"/>
    <n v="4"/>
    <x v="6"/>
    <s v="CF85"/>
  </r>
  <r>
    <s v="Mercedes Sided"/>
    <n v="2009"/>
    <n v="230000"/>
    <s v="ERA 099 TR"/>
    <n v="305000"/>
    <d v="2015-10-30T00:00:00"/>
    <n v="9"/>
    <x v="1"/>
    <s v="Sided"/>
  </r>
  <r>
    <s v="Mercedes Actros"/>
    <n v="2009"/>
    <n v="291000"/>
    <s v="ERA 118 TR"/>
    <n v="166000"/>
    <d v="2015-10-20T00:00:00"/>
    <n v="9"/>
    <x v="1"/>
    <s v="Actros"/>
  </r>
  <r>
    <s v="DAF LF45"/>
    <n v="2010"/>
    <n v="37000"/>
    <s v="ERA 132 TR"/>
    <n v="978000"/>
    <d v="2015-11-01T00:00:00"/>
    <n v="4"/>
    <x v="6"/>
    <s v="LF45"/>
  </r>
  <r>
    <s v="DAF LF45"/>
    <n v="2010"/>
    <n v="40830"/>
    <s v="ERA 142 TR"/>
    <n v="326000"/>
    <d v="2015-02-27T00:00:00"/>
    <n v="4"/>
    <x v="6"/>
    <s v="LF45"/>
  </r>
  <r>
    <s v="Volvo FE"/>
    <n v="2010"/>
    <n v="66000"/>
    <s v="ERA 145 TR"/>
    <n v="736000"/>
    <d v="2016-01-16T00:00:00"/>
    <n v="6"/>
    <x v="3"/>
    <s v="FE"/>
  </r>
  <r>
    <s v="Renault Midlum"/>
    <n v="2010"/>
    <n v="60000"/>
    <s v="ERA 146 TR"/>
    <n v="99250"/>
    <d v="2015-08-10T00:00:00"/>
    <n v="8"/>
    <x v="5"/>
    <s v="Midlum"/>
  </r>
  <r>
    <s v="Mercedes Atego"/>
    <n v="2010"/>
    <n v="84000"/>
    <s v="ERA 135 TR"/>
    <n v="950000"/>
    <d v="2015-01-25T00:00:00"/>
    <n v="9"/>
    <x v="1"/>
    <s v="Atego"/>
  </r>
  <r>
    <s v="Iveco 100E"/>
    <n v="2010"/>
    <n v="67000"/>
    <s v="ERA 136 TR"/>
    <n v="103260"/>
    <d v="2015-06-02T00:00:00"/>
    <n v="6"/>
    <x v="0"/>
    <s v="100E"/>
  </r>
  <r>
    <s v="Renault D10"/>
    <n v="2010"/>
    <n v="75300"/>
    <s v="ERA 141 TR"/>
    <n v="302000"/>
    <d v="2015-06-19T00:00:00"/>
    <n v="8"/>
    <x v="5"/>
    <s v="D10"/>
  </r>
  <r>
    <s v="Volvo FMX"/>
    <n v="2010"/>
    <n v="84000"/>
    <s v="ERA 340 TR"/>
    <n v="266000"/>
    <d v="2016-01-13T00:00:00"/>
    <n v="6"/>
    <x v="3"/>
    <s v="FMX"/>
  </r>
  <r>
    <s v="Mercedes Atego"/>
    <n v="2010"/>
    <n v="92000"/>
    <s v="ERA 147 TR"/>
    <n v="356000"/>
    <d v="2015-06-19T00:00:00"/>
    <n v="9"/>
    <x v="1"/>
    <s v="Atego"/>
  </r>
  <r>
    <s v="MAN TGL"/>
    <n v="2010"/>
    <n v="89000"/>
    <s v="ERA 394 TR"/>
    <n v="266000"/>
    <d v="2016-01-13T00:00:00"/>
    <n v="4"/>
    <x v="2"/>
    <s v="TGL"/>
  </r>
  <r>
    <s v="DAF CF75"/>
    <n v="2010"/>
    <n v="94000"/>
    <s v="ERA 143 TR"/>
    <n v="91000"/>
    <d v="2015-09-21T00:00:00"/>
    <n v="4"/>
    <x v="6"/>
    <s v="CF75"/>
  </r>
  <r>
    <s v="MAN TGL"/>
    <n v="2010"/>
    <n v="113400"/>
    <s v="ERA 140 TR"/>
    <n v="230000"/>
    <d v="2015-03-10T00:00:00"/>
    <n v="4"/>
    <x v="2"/>
    <s v="TGL"/>
  </r>
  <r>
    <s v="DAF CF65"/>
    <n v="2010"/>
    <n v="135000"/>
    <s v="ERA 133 TR"/>
    <n v="251000"/>
    <d v="2015-03-04T00:00:00"/>
    <n v="4"/>
    <x v="6"/>
    <s v="CF65"/>
  </r>
  <r>
    <s v="Iveco TrakkerEuro5"/>
    <n v="2010"/>
    <n v="160000"/>
    <s v="ERA 214 TR"/>
    <n v="263000"/>
    <d v="2015-01-24T00:00:00"/>
    <n v="6"/>
    <x v="0"/>
    <s v="TrakkerEuro5"/>
  </r>
  <r>
    <s v="Renault Magnum"/>
    <n v="2010"/>
    <n v="265000"/>
    <s v="ERA 227 TR"/>
    <n v="930000"/>
    <d v="2015-08-20T00:00:00"/>
    <n v="8"/>
    <x v="5"/>
    <s v="Magnum"/>
  </r>
  <r>
    <s v="Renault Magnum"/>
    <n v="2010"/>
    <n v="265000"/>
    <s v="ERA 228 TR"/>
    <n v="912000"/>
    <d v="2015-08-20T00:00:00"/>
    <n v="8"/>
    <x v="5"/>
    <s v="Magnum"/>
  </r>
  <r>
    <s v="Renault Magnum"/>
    <n v="2010"/>
    <n v="265000"/>
    <s v="ERA 226 TR"/>
    <n v="856000"/>
    <d v="2015-08-20T00:00:00"/>
    <n v="8"/>
    <x v="5"/>
    <s v="Magnum"/>
  </r>
  <r>
    <s v="Renault Premium"/>
    <n v="2010"/>
    <n v="230000"/>
    <s v="ERA 131 TR"/>
    <n v="455000"/>
    <d v="2016-03-10T00:00:00"/>
    <n v="8"/>
    <x v="5"/>
    <s v="Premium"/>
  </r>
  <r>
    <s v="Mercedes Sided"/>
    <n v="2010"/>
    <n v="231000"/>
    <s v="ERA 144 TR"/>
    <n v="301000"/>
    <d v="2015-10-30T00:00:00"/>
    <n v="9"/>
    <x v="1"/>
    <s v="Sided"/>
  </r>
  <r>
    <s v="Mercedes Actros"/>
    <n v="2010"/>
    <n v="257000"/>
    <s v="ERA 134 TR"/>
    <n v="164700"/>
    <d v="2015-10-09T00:00:00"/>
    <n v="9"/>
    <x v="1"/>
    <s v="Actros"/>
  </r>
  <r>
    <s v="DAF LF45"/>
    <n v="2011"/>
    <n v="38000"/>
    <s v="ERA 161 TR"/>
    <n v="574000"/>
    <d v="2015-11-01T00:00:00"/>
    <n v="4"/>
    <x v="6"/>
    <s v="LF45"/>
  </r>
  <r>
    <s v="Renault R385"/>
    <n v="2011"/>
    <n v="56700"/>
    <s v="ERA 158 TR"/>
    <n v="290000"/>
    <d v="2015-08-20T00:00:00"/>
    <n v="8"/>
    <x v="5"/>
    <s v="R385"/>
  </r>
  <r>
    <s v="Renault R385"/>
    <n v="2011"/>
    <n v="57700"/>
    <s v="ERA 160 TR"/>
    <n v="286000"/>
    <d v="2015-08-20T00:00:00"/>
    <n v="8"/>
    <x v="5"/>
    <s v="R385"/>
  </r>
  <r>
    <s v="Renault Midlum"/>
    <n v="2011"/>
    <n v="59000"/>
    <s v="ERA 159 TR"/>
    <n v="103250"/>
    <d v="2015-08-10T00:00:00"/>
    <n v="8"/>
    <x v="5"/>
    <s v="Midlum"/>
  </r>
  <r>
    <s v="Renault D10"/>
    <n v="2011"/>
    <n v="74300"/>
    <s v="ERA 157 TR"/>
    <n v="306000"/>
    <d v="2015-06-19T00:00:00"/>
    <n v="8"/>
    <x v="5"/>
    <s v="D10"/>
  </r>
  <r>
    <s v="Mercedes Actros"/>
    <n v="2011"/>
    <n v="210000"/>
    <s v="ERA 221 TR"/>
    <n v="780000"/>
    <d v="2016-04-21T00:00:00"/>
    <n v="9"/>
    <x v="1"/>
    <s v="Actros"/>
  </r>
  <r>
    <s v="Mercedes Actros"/>
    <n v="2011"/>
    <n v="210000"/>
    <s v="ERA 225 TR"/>
    <n v="760300"/>
    <d v="2016-04-21T00:00:00"/>
    <n v="9"/>
    <x v="1"/>
    <s v="Actros"/>
  </r>
  <r>
    <s v="Mercedes Actros"/>
    <n v="2011"/>
    <n v="210000"/>
    <s v="ERA 220 TR"/>
    <n v="680000"/>
    <d v="2016-04-21T00:00:00"/>
    <n v="9"/>
    <x v="1"/>
    <s v="Actros"/>
  </r>
  <r>
    <s v="Mercedes Actros"/>
    <n v="2011"/>
    <n v="210000"/>
    <s v="ERA 222 TR"/>
    <n v="655000"/>
    <d v="2016-04-21T00:00:00"/>
    <n v="9"/>
    <x v="1"/>
    <s v="Actros"/>
  </r>
  <r>
    <s v="Renault Pelen"/>
    <n v="2011"/>
    <n v="220000"/>
    <s v="ERA 230 TR"/>
    <n v="731000"/>
    <d v="2015-08-20T00:00:00"/>
    <n v="8"/>
    <x v="5"/>
    <s v="Pelen"/>
  </r>
  <r>
    <s v="Renault Pelen"/>
    <n v="2011"/>
    <n v="220000"/>
    <s v="ERA 229 TR"/>
    <n v="685413"/>
    <d v="2015-08-20T00:00:00"/>
    <n v="8"/>
    <x v="5"/>
    <s v="Pelen"/>
  </r>
  <r>
    <s v="DAF CF85"/>
    <n v="2011"/>
    <n v="196340"/>
    <s v="ERA 162 TR"/>
    <n v="186000"/>
    <d v="2015-10-01T00:00:00"/>
    <n v="4"/>
    <x v="6"/>
    <s v="CF85"/>
  </r>
  <r>
    <s v="Scania R500"/>
    <n v="2011"/>
    <n v="245000"/>
    <s v="ERA 237 TR"/>
    <n v="720000"/>
    <d v="2016-04-02T00:00:00"/>
    <n v="7"/>
    <x v="4"/>
    <s v="R500"/>
  </r>
  <r>
    <s v="Scania R500"/>
    <n v="2011"/>
    <n v="245000"/>
    <s v="ERA 236 TR"/>
    <n v="680000"/>
    <d v="2016-04-02T00:00:00"/>
    <n v="7"/>
    <x v="4"/>
    <s v="R500"/>
  </r>
  <r>
    <s v="Scania R500"/>
    <n v="2011"/>
    <n v="245000"/>
    <s v="ERA 238 TR"/>
    <n v="660000"/>
    <d v="2016-04-02T00:00:00"/>
    <n v="7"/>
    <x v="4"/>
    <s v="R500"/>
  </r>
  <r>
    <s v="Scania R500"/>
    <n v="2011"/>
    <n v="245000"/>
    <s v="ERA 240 TR"/>
    <n v="630000"/>
    <d v="2016-04-02T00:00:00"/>
    <n v="7"/>
    <x v="4"/>
    <s v="R500"/>
  </r>
  <r>
    <s v="Scania R500"/>
    <n v="2011"/>
    <n v="245000"/>
    <s v="ERA 241 TR"/>
    <n v="655000"/>
    <d v="2016-04-02T00:00:00"/>
    <n v="7"/>
    <x v="4"/>
    <s v="R500"/>
  </r>
  <r>
    <s v="Scania R500"/>
    <n v="2011"/>
    <n v="245000"/>
    <s v="ERA 239 TR"/>
    <n v="590000"/>
    <d v="2016-04-02T00:00:00"/>
    <n v="7"/>
    <x v="4"/>
    <s v="R500"/>
  </r>
  <r>
    <s v="DAF LF45"/>
    <n v="2012"/>
    <n v="39830"/>
    <s v="ERA 168 TR"/>
    <n v="330000"/>
    <d v="2015-02-27T00:00:00"/>
    <n v="4"/>
    <x v="6"/>
    <s v="LF45"/>
  </r>
  <r>
    <s v="DAF LF45"/>
    <n v="2012"/>
    <n v="48800"/>
    <s v="ERA 175 TR"/>
    <n v="268650"/>
    <d v="2015-04-23T00:00:00"/>
    <n v="4"/>
    <x v="6"/>
    <s v="LF45"/>
  </r>
  <r>
    <s v="Volvo FM"/>
    <n v="2012"/>
    <n v="59000"/>
    <s v="ERA 173 TR"/>
    <n v="302000"/>
    <d v="2015-09-24T00:00:00"/>
    <n v="6"/>
    <x v="3"/>
    <s v="FM"/>
  </r>
  <r>
    <s v="Renault Premium"/>
    <n v="2012"/>
    <n v="76000"/>
    <s v="ERA 166 TR"/>
    <n v="850000"/>
    <d v="2016-01-07T00:00:00"/>
    <n v="8"/>
    <x v="5"/>
    <s v="Premium"/>
  </r>
  <r>
    <s v="Iveco EuroCargo"/>
    <n v="2012"/>
    <n v="87133"/>
    <s v="ERA 176 TR"/>
    <n v="376000"/>
    <d v="2015-07-23T00:00:00"/>
    <n v="6"/>
    <x v="0"/>
    <s v="EuroCargo"/>
  </r>
  <r>
    <s v="Volvo FH"/>
    <n v="2012"/>
    <n v="110000"/>
    <s v="ERA 172 TR"/>
    <n v="201000"/>
    <d v="2015-03-12T00:00:00"/>
    <n v="6"/>
    <x v="3"/>
    <s v="FH"/>
  </r>
  <r>
    <s v="DAF LF45"/>
    <n v="2012"/>
    <n v="130780"/>
    <s v="ERA 169 TR"/>
    <n v="310000"/>
    <d v="2015-12-27T00:00:00"/>
    <n v="4"/>
    <x v="6"/>
    <s v="LF45"/>
  </r>
  <r>
    <s v="MAN TGL"/>
    <n v="2012"/>
    <n v="135502"/>
    <s v="ERA 170 TR"/>
    <n v="247000"/>
    <d v="2016-04-16T00:00:00"/>
    <n v="4"/>
    <x v="2"/>
    <s v="TGL"/>
  </r>
  <r>
    <s v="Iveco STRALIS"/>
    <n v="2012"/>
    <n v="145000"/>
    <s v="ERA 215 TR"/>
    <n v="386732"/>
    <d v="2015-02-24T00:00:00"/>
    <n v="6"/>
    <x v="0"/>
    <s v="STRALIS"/>
  </r>
  <r>
    <s v="Iveco STRALIS"/>
    <n v="2012"/>
    <n v="145000"/>
    <s v="ERA 216 TR"/>
    <n v="312680"/>
    <d v="2015-02-24T00:00:00"/>
    <n v="6"/>
    <x v="0"/>
    <s v="STRALIS"/>
  </r>
  <r>
    <s v="Renault Premium"/>
    <n v="2012"/>
    <n v="163800"/>
    <s v="ERA 178 TR"/>
    <n v="366000"/>
    <d v="2015-11-21T00:00:00"/>
    <n v="8"/>
    <x v="5"/>
    <s v="Premium"/>
  </r>
  <r>
    <s v="Scania R420"/>
    <n v="2012"/>
    <n v="183000"/>
    <s v="ERA 232 TR"/>
    <n v="520000"/>
    <d v="2016-03-15T00:00:00"/>
    <n v="7"/>
    <x v="4"/>
    <s v="R420"/>
  </r>
  <r>
    <s v="Scania R420"/>
    <n v="2012"/>
    <n v="183000"/>
    <s v="ERA 233 TR"/>
    <n v="530000"/>
    <d v="2016-03-15T00:00:00"/>
    <n v="7"/>
    <x v="4"/>
    <s v="R420"/>
  </r>
  <r>
    <s v="Scania R420"/>
    <n v="2012"/>
    <n v="183000"/>
    <s v="ERA 231 TR"/>
    <n v="490000"/>
    <d v="2016-03-15T00:00:00"/>
    <n v="7"/>
    <x v="4"/>
    <s v="R420"/>
  </r>
  <r>
    <s v="Scania R420"/>
    <n v="2012"/>
    <n v="183000"/>
    <s v="ERA 234 TR"/>
    <n v="481000"/>
    <d v="2016-03-15T00:00:00"/>
    <n v="7"/>
    <x v="4"/>
    <s v="R420"/>
  </r>
  <r>
    <s v="Scania R420"/>
    <n v="2012"/>
    <n v="183000"/>
    <s v="ERA 235 TR"/>
    <n v="454000"/>
    <d v="2016-03-15T00:00:00"/>
    <n v="7"/>
    <x v="4"/>
    <s v="R420"/>
  </r>
  <r>
    <s v="Volvo FH13-500"/>
    <n v="2012"/>
    <n v="210000"/>
    <s v="ERA 248 TR"/>
    <n v="517000"/>
    <d v="2016-02-15T00:00:00"/>
    <n v="6"/>
    <x v="3"/>
    <s v="FH13-500"/>
  </r>
  <r>
    <s v="MAN TGA33"/>
    <n v="2012"/>
    <n v="196370"/>
    <s v="ERA 177 TR"/>
    <n v="286000"/>
    <d v="2016-04-07T00:00:00"/>
    <n v="4"/>
    <x v="2"/>
    <s v="TGA33"/>
  </r>
  <r>
    <s v="Volvo FH13-500"/>
    <n v="2012"/>
    <n v="210000"/>
    <s v="ERA 247 TR"/>
    <n v="435000"/>
    <d v="2016-02-15T00:00:00"/>
    <n v="6"/>
    <x v="3"/>
    <s v="FH13-500"/>
  </r>
  <r>
    <s v="MAN TGX"/>
    <n v="2012"/>
    <n v="210300"/>
    <s v="ERA 218 TR"/>
    <n v="417671"/>
    <d v="2016-05-30T00:00:00"/>
    <n v="4"/>
    <x v="2"/>
    <s v="TGX"/>
  </r>
  <r>
    <s v="Renault Premium"/>
    <n v="2012"/>
    <n v="231000"/>
    <s v="ERA 174 TR"/>
    <n v="451000"/>
    <d v="2016-03-10T00:00:00"/>
    <n v="8"/>
    <x v="5"/>
    <s v="Premium"/>
  </r>
  <r>
    <s v="DAF XF460"/>
    <n v="2012"/>
    <n v="240000"/>
    <s v="ERA 207 TR"/>
    <n v="301344"/>
    <d v="2015-06-30T00:00:00"/>
    <n v="4"/>
    <x v="6"/>
    <s v="XF460"/>
  </r>
  <r>
    <s v="DAF XF460"/>
    <n v="2012"/>
    <n v="240000"/>
    <s v="ERA 405 TR"/>
    <n v="315988"/>
    <d v="2015-06-30T00:00:00"/>
    <n v="4"/>
    <x v="6"/>
    <s v="XF460"/>
  </r>
  <r>
    <s v="DAF XF460"/>
    <n v="2012"/>
    <n v="240000"/>
    <s v="ERA 204 TR"/>
    <n v="234760"/>
    <d v="2015-06-30T00:00:00"/>
    <n v="4"/>
    <x v="6"/>
    <s v="XF460"/>
  </r>
  <r>
    <s v="DAF XF460"/>
    <n v="2012"/>
    <n v="240000"/>
    <s v="ERA 208 TR"/>
    <n v="210780"/>
    <d v="2015-06-30T00:00:00"/>
    <n v="4"/>
    <x v="6"/>
    <s v="XF460"/>
  </r>
  <r>
    <s v="DAF XF460"/>
    <n v="2012"/>
    <n v="240000"/>
    <s v="ERA 406 TR"/>
    <n v="198240"/>
    <d v="2015-06-30T00:00:00"/>
    <n v="4"/>
    <x v="6"/>
    <s v="XF460"/>
  </r>
  <r>
    <s v="Mercedes Actros"/>
    <n v="2012"/>
    <n v="290000"/>
    <s v="ERA 171 TR"/>
    <n v="170000"/>
    <d v="2015-10-20T00:00:00"/>
    <n v="9"/>
    <x v="1"/>
    <s v="Actros"/>
  </r>
  <r>
    <s v="DAF LF45"/>
    <n v="2013"/>
    <n v="47800"/>
    <s v="ERA 183 TR"/>
    <n v="272650"/>
    <d v="2015-04-23T00:00:00"/>
    <n v="4"/>
    <x v="6"/>
    <s v="LF45"/>
  </r>
  <r>
    <s v="Scania M93"/>
    <n v="2013"/>
    <n v="80000"/>
    <s v="ERA 388 TR"/>
    <n v="350000"/>
    <d v="2016-01-10T00:00:00"/>
    <n v="7"/>
    <x v="4"/>
    <s v="M93"/>
  </r>
  <r>
    <s v="Scania M93"/>
    <n v="2013"/>
    <n v="80000"/>
    <s v="ERA 188 TR"/>
    <n v="235000"/>
    <d v="2016-01-10T00:00:00"/>
    <n v="7"/>
    <x v="4"/>
    <s v="M93"/>
  </r>
  <r>
    <s v="DAF CF75"/>
    <n v="2013"/>
    <n v="93000"/>
    <s v="ERA 184 TR"/>
    <n v="195000"/>
    <d v="2015-09-21T00:00:00"/>
    <n v="4"/>
    <x v="6"/>
    <s v="CF75"/>
  </r>
  <r>
    <s v="DAF CF65"/>
    <n v="2013"/>
    <n v="136000"/>
    <s v="ERA 186 TR"/>
    <n v="247000"/>
    <d v="2015-03-04T00:00:00"/>
    <n v="4"/>
    <x v="6"/>
    <s v="CF65"/>
  </r>
  <r>
    <s v="MAN TGL"/>
    <n v="2013"/>
    <n v="158000"/>
    <s v="ERA 185 TR"/>
    <n v="407000"/>
    <d v="2016-11-07T00:00:00"/>
    <n v="4"/>
    <x v="2"/>
    <s v="TGL"/>
  </r>
  <r>
    <s v="DAF XF460"/>
    <n v="2013"/>
    <n v="240000"/>
    <s v="ERA 199 TR"/>
    <n v="301232"/>
    <d v="2016-12-15T00:00:00"/>
    <n v="4"/>
    <x v="6"/>
    <s v="XF460"/>
  </r>
  <r>
    <s v="DAF XF460"/>
    <n v="2013"/>
    <n v="240000"/>
    <s v="ERA 198 TR"/>
    <n v="289567"/>
    <d v="2016-12-15T00:00:00"/>
    <n v="4"/>
    <x v="6"/>
    <s v="XF460"/>
  </r>
  <r>
    <s v="DAF XF460"/>
    <n v="2013"/>
    <n v="240000"/>
    <s v="ERA 200 TR"/>
    <n v="245211"/>
    <d v="2016-12-15T00:00:00"/>
    <n v="4"/>
    <x v="6"/>
    <s v="XF460"/>
  </r>
  <r>
    <s v="DAF XF460"/>
    <n v="2013"/>
    <n v="240000"/>
    <s v="ERA 201 TR"/>
    <n v="200123"/>
    <d v="2016-12-15T00:00:00"/>
    <n v="4"/>
    <x v="6"/>
    <s v="XF460"/>
  </r>
  <r>
    <s v="DAF XF460"/>
    <n v="2013"/>
    <n v="240000"/>
    <s v="ERA 496 TR"/>
    <n v="235811"/>
    <d v="2016-12-15T00:00:00"/>
    <n v="4"/>
    <x v="6"/>
    <s v="XF460"/>
  </r>
  <r>
    <s v="DAF XF460"/>
    <n v="2013"/>
    <n v="240000"/>
    <s v="ERA 497 TR"/>
    <n v="250021"/>
    <d v="2016-12-15T00:00:00"/>
    <n v="4"/>
    <x v="6"/>
    <s v="XF460"/>
  </r>
  <r>
    <s v="DAF XF460"/>
    <n v="2013"/>
    <n v="240000"/>
    <s v="ERA 202 TR"/>
    <n v="198340"/>
    <d v="2016-12-15T00:00:00"/>
    <n v="4"/>
    <x v="6"/>
    <s v="XF460"/>
  </r>
  <r>
    <s v="DAF XF460"/>
    <n v="2013"/>
    <n v="240000"/>
    <s v="ERA 203 TR"/>
    <n v="189761"/>
    <d v="2016-12-15T00:00:00"/>
    <n v="4"/>
    <x v="6"/>
    <s v="XF460"/>
  </r>
  <r>
    <s v="MAN TGS"/>
    <n v="2013"/>
    <n v="271000"/>
    <s v="ERA 187 TR"/>
    <n v="153000"/>
    <d v="2015-11-26T00:00:00"/>
    <n v="4"/>
    <x v="2"/>
    <s v="TGS"/>
  </r>
  <r>
    <s v="MAN TGS"/>
    <n v="2013"/>
    <n v="271000"/>
    <s v="ERA 219 TR"/>
    <n v="123000"/>
    <d v="2016-05-30T00:00:00"/>
    <n v="4"/>
    <x v="2"/>
    <s v="TGS"/>
  </r>
  <r>
    <s v="MAN TGA18"/>
    <n v="2014"/>
    <n v="98000"/>
    <s v="ERA 193 TR"/>
    <n v="251000"/>
    <d v="2015-12-06T00:00:00"/>
    <n v="4"/>
    <x v="2"/>
    <s v="TGA18"/>
  </r>
  <r>
    <s v="MAN TGA18"/>
    <n v="2014"/>
    <n v="99000"/>
    <s v="ERA 195 TR"/>
    <n v="247000"/>
    <d v="2015-12-06T00:00:00"/>
    <n v="4"/>
    <x v="2"/>
    <s v="TGA18"/>
  </r>
  <r>
    <s v="MAN TGL"/>
    <n v="2014"/>
    <n v="136502"/>
    <s v="ERA 197 TR"/>
    <n v="243000"/>
    <d v="2016-04-16T00:00:00"/>
    <n v="4"/>
    <x v="2"/>
    <s v="TGL"/>
  </r>
  <r>
    <s v="MAN TGA41"/>
    <n v="2014"/>
    <n v="167800"/>
    <s v="ERA 194 TR"/>
    <n v="190300"/>
    <d v="2015-09-25T00:00:00"/>
    <n v="4"/>
    <x v="2"/>
    <s v="TGA41"/>
  </r>
  <r>
    <s v="Mercedes Atego"/>
    <n v="2014"/>
    <n v="219000"/>
    <s v="ERA 196 TR"/>
    <n v="126290"/>
    <d v="2015-03-20T00:00:00"/>
    <n v="9"/>
    <x v="1"/>
    <s v="Atego"/>
  </r>
  <r>
    <s v="DAF XF460"/>
    <n v="2014"/>
    <n v="240000"/>
    <s v="ERA 393 TR"/>
    <n v="183788"/>
    <d v="2016-11-07T00:00:00"/>
    <n v="4"/>
    <x v="6"/>
    <s v="XF460"/>
  </r>
  <r>
    <s v="DAF XF460"/>
    <n v="2014"/>
    <n v="240000"/>
    <s v="ERA 494 TR"/>
    <n v="160198"/>
    <d v="2016-11-07T00:00:00"/>
    <n v="4"/>
    <x v="6"/>
    <s v="XF460"/>
  </r>
  <r>
    <s v="DAF XF460"/>
    <n v="2014"/>
    <n v="240000"/>
    <s v="ERA 495 TR"/>
    <n v="156724"/>
    <d v="2016-11-07T00:00:00"/>
    <n v="4"/>
    <x v="6"/>
    <s v="XF460"/>
  </r>
  <r>
    <s v="MAN TGS"/>
    <n v="2014"/>
    <n v="270000"/>
    <s v="ERA 192 TR"/>
    <n v="157000"/>
    <d v="2015-11-26T00:00:00"/>
    <n v="4"/>
    <x v="2"/>
    <s v="TGS"/>
  </r>
  <r>
    <s v="Mercedes Atego"/>
    <n v="2015"/>
    <n v="218000"/>
    <s v="ERA 205 TR"/>
    <n v="130290"/>
    <d v="2015-03-20T00:00:00"/>
    <n v="9"/>
    <x v="1"/>
    <s v="Atego"/>
  </r>
  <r>
    <s v="Mercedes Actros"/>
    <n v="2015"/>
    <n v="258000"/>
    <s v="ERA 206 TR"/>
    <n v="160700"/>
    <d v="2015-10-09T00:00:00"/>
    <n v="9"/>
    <x v="1"/>
    <s v="Actros"/>
  </r>
  <r>
    <s v="Volvo 2015Euro6M"/>
    <n v="2015"/>
    <n v="360000"/>
    <s v="ERA 242 TR"/>
    <n v="100000"/>
    <d v="2016-12-30T00:00:00"/>
    <n v="6"/>
    <x v="3"/>
    <s v="2015Euro6M"/>
  </r>
  <r>
    <s v="Volvo 2015Euro6M"/>
    <n v="2015"/>
    <n v="360000"/>
    <s v="ERA 243 TR"/>
    <n v="115000"/>
    <d v="2016-12-30T00:00:00"/>
    <n v="6"/>
    <x v="3"/>
    <s v="2015Euro6M"/>
  </r>
  <r>
    <s v="Volvo 2015Euro6M"/>
    <n v="2015"/>
    <n v="360000"/>
    <s v="ERA 244 TR"/>
    <n v="132000"/>
    <d v="2016-12-30T00:00:00"/>
    <n v="6"/>
    <x v="3"/>
    <s v="2015Euro6M"/>
  </r>
  <r>
    <s v="Volvo 2015Euro6M"/>
    <n v="2015"/>
    <n v="360000"/>
    <s v="ERA 245 TR"/>
    <n v="108000"/>
    <d v="2016-12-30T00:00:00"/>
    <n v="6"/>
    <x v="3"/>
    <s v="2015Euro6M"/>
  </r>
  <r>
    <s v="Volvo 2015Euro6M"/>
    <n v="2015"/>
    <n v="360000"/>
    <s v="ERA 246 TR"/>
    <n v="140000"/>
    <d v="2016-12-30T00:00:00"/>
    <n v="6"/>
    <x v="3"/>
    <s v="2015Euro6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x v="0"/>
    <n v="85900"/>
    <s v="ERA 210 TR"/>
    <n v="1200655"/>
    <d v="2015-01-31T00:00:00"/>
    <n v="6"/>
    <x v="0"/>
    <x v="0"/>
  </r>
  <r>
    <s v="Iveco Strails"/>
    <x v="0"/>
    <n v="85900"/>
    <s v="ERA 211 TR"/>
    <n v="1068570"/>
    <d v="2015-01-25T00:00:00"/>
    <n v="6"/>
    <x v="0"/>
    <x v="0"/>
  </r>
  <r>
    <s v="Iveco Strails"/>
    <x v="0"/>
    <n v="85900"/>
    <s v="ERA 212 TR"/>
    <n v="998704"/>
    <d v="2015-01-24T00:00:00"/>
    <n v="6"/>
    <x v="0"/>
    <x v="0"/>
  </r>
  <r>
    <s v="Iveco Strails"/>
    <x v="0"/>
    <n v="85900"/>
    <s v="ERA 213 TR"/>
    <n v="936780"/>
    <d v="2015-01-24T00:00:00"/>
    <n v="6"/>
    <x v="0"/>
    <x v="0"/>
  </r>
  <r>
    <s v="Iveco Strails"/>
    <x v="0"/>
    <n v="85900"/>
    <s v="ERA 209 TR"/>
    <n v="870233"/>
    <d v="2015-01-30T00:00:00"/>
    <n v="6"/>
    <x v="0"/>
    <x v="0"/>
  </r>
  <r>
    <s v="Mercedes Axor"/>
    <x v="1"/>
    <n v="205000"/>
    <s v="ERA 223 TR"/>
    <n v="1260000"/>
    <d v="2016-04-23T00:00:00"/>
    <n v="9"/>
    <x v="1"/>
    <x v="1"/>
  </r>
  <r>
    <s v="MAN TGA"/>
    <x v="1"/>
    <n v="198000"/>
    <s v="ERA 217 TR"/>
    <n v="890200"/>
    <d v="2016-05-30T00:00:00"/>
    <n v="4"/>
    <x v="2"/>
    <x v="2"/>
  </r>
  <r>
    <s v="Volvo FE"/>
    <x v="2"/>
    <n v="49411"/>
    <s v="ERA 095 TR"/>
    <n v="186000"/>
    <d v="2015-07-25T00:00:00"/>
    <n v="6"/>
    <x v="3"/>
    <x v="3"/>
  </r>
  <r>
    <s v="Volvo FM"/>
    <x v="2"/>
    <n v="58000"/>
    <s v="ERA 093 TR"/>
    <n v="306000"/>
    <d v="2015-09-24T00:00:00"/>
    <n v="6"/>
    <x v="3"/>
    <x v="4"/>
  </r>
  <r>
    <s v="Volvo FMX"/>
    <x v="2"/>
    <n v="84000"/>
    <s v="ERA 094 TR"/>
    <n v="266000"/>
    <d v="2016-01-13T00:00:00"/>
    <n v="6"/>
    <x v="3"/>
    <x v="5"/>
  </r>
  <r>
    <s v="Volvo FH"/>
    <x v="2"/>
    <n v="89000"/>
    <s v="ERA 092 TR"/>
    <n v="305000"/>
    <d v="2015-03-12T00:00:00"/>
    <n v="6"/>
    <x v="3"/>
    <x v="6"/>
  </r>
  <r>
    <s v="Volvo FE"/>
    <x v="3"/>
    <n v="48411"/>
    <s v="ERA 097 TR"/>
    <n v="190000"/>
    <d v="2015-07-25T00:00:00"/>
    <n v="6"/>
    <x v="3"/>
    <x v="3"/>
  </r>
  <r>
    <s v="Iveco 100E"/>
    <x v="3"/>
    <n v="68000"/>
    <s v="ERA 114 TR"/>
    <n v="992600"/>
    <d v="2015-06-02T00:00:00"/>
    <n v="6"/>
    <x v="0"/>
    <x v="7"/>
  </r>
  <r>
    <s v="Volvo FE"/>
    <x v="3"/>
    <n v="49411"/>
    <s v="ERA 108 TR"/>
    <n v="186000"/>
    <d v="2015-07-25T00:00:00"/>
    <n v="6"/>
    <x v="3"/>
    <x v="3"/>
  </r>
  <r>
    <s v="Scania L94"/>
    <x v="3"/>
    <n v="67900"/>
    <s v="ERA 100 TR"/>
    <n v="850000"/>
    <d v="2015-07-09T00:00:00"/>
    <n v="7"/>
    <x v="4"/>
    <x v="8"/>
  </r>
  <r>
    <s v="Volvo FE"/>
    <x v="3"/>
    <n v="65000"/>
    <s v="ERA 101 TR"/>
    <n v="740000"/>
    <d v="2016-01-16T00:00:00"/>
    <n v="6"/>
    <x v="3"/>
    <x v="3"/>
  </r>
  <r>
    <s v="Scania L94"/>
    <x v="3"/>
    <n v="68900"/>
    <s v="ERA 111 TR"/>
    <n v="846000"/>
    <d v="2015-07-09T00:00:00"/>
    <n v="7"/>
    <x v="4"/>
    <x v="8"/>
  </r>
  <r>
    <s v="Volvo FM"/>
    <x v="3"/>
    <n v="59000"/>
    <s v="ERA 120 TR"/>
    <n v="302000"/>
    <d v="2015-09-24T00:00:00"/>
    <n v="6"/>
    <x v="3"/>
    <x v="4"/>
  </r>
  <r>
    <s v="Renault Premium"/>
    <x v="3"/>
    <n v="77000"/>
    <s v="ERA 110 TR"/>
    <n v="846000"/>
    <d v="2016-01-07T00:00:00"/>
    <n v="8"/>
    <x v="5"/>
    <x v="9"/>
  </r>
  <r>
    <s v="Mercedes Atego"/>
    <x v="3"/>
    <n v="85000"/>
    <s v="ERA 112 TR"/>
    <n v="946000"/>
    <d v="2015-01-10T00:00:00"/>
    <n v="9"/>
    <x v="1"/>
    <x v="10"/>
  </r>
  <r>
    <s v="Scania M93"/>
    <x v="3"/>
    <n v="79000"/>
    <s v="ERA 102 TR"/>
    <n v="390000"/>
    <d v="2016-01-10T00:00:00"/>
    <n v="7"/>
    <x v="4"/>
    <x v="11"/>
  </r>
  <r>
    <s v="Scania M93"/>
    <x v="3"/>
    <n v="79000"/>
    <s v="ERA 302 TR"/>
    <n v="390000"/>
    <d v="2016-01-10T00:00:00"/>
    <n v="7"/>
    <x v="4"/>
    <x v="11"/>
  </r>
  <r>
    <s v="Volvo FMX"/>
    <x v="3"/>
    <n v="83000"/>
    <s v="ERA 096 TR"/>
    <n v="270000"/>
    <d v="2016-01-13T00:00:00"/>
    <n v="6"/>
    <x v="3"/>
    <x v="5"/>
  </r>
  <r>
    <s v="Iveco EuroCargo"/>
    <x v="3"/>
    <n v="86133"/>
    <s v="ERA 104 TR"/>
    <n v="380000"/>
    <d v="2015-07-23T00:00:00"/>
    <n v="6"/>
    <x v="0"/>
    <x v="12"/>
  </r>
  <r>
    <s v="Volvo FH"/>
    <x v="3"/>
    <n v="90000"/>
    <s v="ERA 119 TR"/>
    <n v="301000"/>
    <d v="2015-03-12T00:00:00"/>
    <n v="6"/>
    <x v="3"/>
    <x v="6"/>
  </r>
  <r>
    <s v="Mercedes Atego"/>
    <x v="3"/>
    <n v="91000"/>
    <s v="ERA 106 TR"/>
    <n v="360000"/>
    <d v="2015-06-19T00:00:00"/>
    <n v="9"/>
    <x v="1"/>
    <x v="10"/>
  </r>
  <r>
    <s v="MAN TGL"/>
    <x v="3"/>
    <n v="114400"/>
    <s v="ERA 117 TR"/>
    <n v="226000"/>
    <d v="2015-03-10T00:00:00"/>
    <n v="4"/>
    <x v="2"/>
    <x v="13"/>
  </r>
  <r>
    <s v="Volvo FL"/>
    <x v="3"/>
    <n v="134000"/>
    <s v="ERA 098 TR"/>
    <n v="482000"/>
    <d v="2016-01-16T00:00:00"/>
    <n v="6"/>
    <x v="3"/>
    <x v="14"/>
  </r>
  <r>
    <s v="Volvo FL"/>
    <x v="3"/>
    <n v="135000"/>
    <s v="ERA 109 TR"/>
    <n v="478000"/>
    <d v="2016-01-16T00:00:00"/>
    <n v="6"/>
    <x v="3"/>
    <x v="14"/>
  </r>
  <r>
    <s v="DAF LF45"/>
    <x v="3"/>
    <n v="131780"/>
    <s v="ERA 115 TR"/>
    <n v="306000"/>
    <d v="2015-12-27T00:00:00"/>
    <n v="4"/>
    <x v="6"/>
    <x v="15"/>
  </r>
  <r>
    <s v="MAN TGL"/>
    <x v="3"/>
    <n v="159000"/>
    <s v="ERA 113 TR"/>
    <n v="403000"/>
    <d v="2016-11-07T00:00:00"/>
    <n v="4"/>
    <x v="2"/>
    <x v="13"/>
  </r>
  <r>
    <s v="Renault Premium"/>
    <x v="3"/>
    <n v="162800"/>
    <s v="ERA 107 TR"/>
    <n v="370000"/>
    <d v="2015-11-21T00:00:00"/>
    <n v="8"/>
    <x v="5"/>
    <x v="9"/>
  </r>
  <r>
    <s v="MAN TGA41"/>
    <x v="3"/>
    <n v="168800"/>
    <s v="ERA 116 TR"/>
    <n v="186300"/>
    <d v="2015-09-25T00:00:00"/>
    <n v="4"/>
    <x v="2"/>
    <x v="16"/>
  </r>
  <r>
    <s v="MAN TGA33"/>
    <x v="3"/>
    <n v="195370"/>
    <s v="ERA 105 TR"/>
    <n v="290000"/>
    <d v="2016-04-07T00:00:00"/>
    <n v="4"/>
    <x v="2"/>
    <x v="17"/>
  </r>
  <r>
    <s v="DAF CF85"/>
    <x v="3"/>
    <n v="195340"/>
    <s v="ERA 103 TR"/>
    <n v="190000"/>
    <d v="2015-10-01T00:00:00"/>
    <n v="4"/>
    <x v="6"/>
    <x v="18"/>
  </r>
  <r>
    <s v="Mercedes Sided"/>
    <x v="3"/>
    <n v="230000"/>
    <s v="ERA 099 TR"/>
    <n v="305000"/>
    <d v="2015-10-30T00:00:00"/>
    <n v="9"/>
    <x v="1"/>
    <x v="19"/>
  </r>
  <r>
    <s v="Mercedes Actros"/>
    <x v="3"/>
    <n v="291000"/>
    <s v="ERA 118 TR"/>
    <n v="166000"/>
    <d v="2015-10-20T00:00:00"/>
    <n v="9"/>
    <x v="1"/>
    <x v="20"/>
  </r>
  <r>
    <s v="DAF LF45"/>
    <x v="4"/>
    <n v="37000"/>
    <s v="ERA 132 TR"/>
    <n v="978000"/>
    <d v="2015-11-01T00:00:00"/>
    <n v="4"/>
    <x v="6"/>
    <x v="15"/>
  </r>
  <r>
    <s v="DAF LF45"/>
    <x v="4"/>
    <n v="40830"/>
    <s v="ERA 142 TR"/>
    <n v="326000"/>
    <d v="2015-02-27T00:00:00"/>
    <n v="4"/>
    <x v="6"/>
    <x v="15"/>
  </r>
  <r>
    <s v="Volvo FE"/>
    <x v="4"/>
    <n v="66000"/>
    <s v="ERA 145 TR"/>
    <n v="736000"/>
    <d v="2016-01-16T00:00:00"/>
    <n v="6"/>
    <x v="3"/>
    <x v="3"/>
  </r>
  <r>
    <s v="Renault Midlum"/>
    <x v="4"/>
    <n v="60000"/>
    <s v="ERA 146 TR"/>
    <n v="99250"/>
    <d v="2015-08-10T00:00:00"/>
    <n v="8"/>
    <x v="5"/>
    <x v="21"/>
  </r>
  <r>
    <s v="Mercedes Atego"/>
    <x v="4"/>
    <n v="84000"/>
    <s v="ERA 135 TR"/>
    <n v="950000"/>
    <d v="2015-01-25T00:00:00"/>
    <n v="9"/>
    <x v="1"/>
    <x v="10"/>
  </r>
  <r>
    <s v="Iveco 100E"/>
    <x v="4"/>
    <n v="67000"/>
    <s v="ERA 136 TR"/>
    <n v="103260"/>
    <d v="2015-06-02T00:00:00"/>
    <n v="6"/>
    <x v="0"/>
    <x v="7"/>
  </r>
  <r>
    <s v="Renault D10"/>
    <x v="4"/>
    <n v="75300"/>
    <s v="ERA 141 TR"/>
    <n v="302000"/>
    <d v="2015-06-19T00:00:00"/>
    <n v="8"/>
    <x v="5"/>
    <x v="22"/>
  </r>
  <r>
    <s v="Volvo FMX"/>
    <x v="4"/>
    <n v="84000"/>
    <s v="ERA 340 TR"/>
    <n v="266000"/>
    <d v="2016-01-13T00:00:00"/>
    <n v="6"/>
    <x v="3"/>
    <x v="5"/>
  </r>
  <r>
    <s v="Mercedes Atego"/>
    <x v="4"/>
    <n v="92000"/>
    <s v="ERA 147 TR"/>
    <n v="356000"/>
    <d v="2015-06-19T00:00:00"/>
    <n v="9"/>
    <x v="1"/>
    <x v="10"/>
  </r>
  <r>
    <s v="MAN TGL"/>
    <x v="4"/>
    <n v="89000"/>
    <s v="ERA 394 TR"/>
    <n v="266000"/>
    <d v="2016-01-13T00:00:00"/>
    <n v="4"/>
    <x v="2"/>
    <x v="13"/>
  </r>
  <r>
    <s v="DAF CF75"/>
    <x v="4"/>
    <n v="94000"/>
    <s v="ERA 143 TR"/>
    <n v="91000"/>
    <d v="2015-09-21T00:00:00"/>
    <n v="4"/>
    <x v="6"/>
    <x v="23"/>
  </r>
  <r>
    <s v="MAN TGL"/>
    <x v="4"/>
    <n v="113400"/>
    <s v="ERA 140 TR"/>
    <n v="230000"/>
    <d v="2015-03-10T00:00:00"/>
    <n v="4"/>
    <x v="2"/>
    <x v="13"/>
  </r>
  <r>
    <s v="DAF CF65"/>
    <x v="4"/>
    <n v="135000"/>
    <s v="ERA 133 TR"/>
    <n v="251000"/>
    <d v="2015-03-04T00:00:00"/>
    <n v="4"/>
    <x v="6"/>
    <x v="24"/>
  </r>
  <r>
    <s v="Iveco TrakkerEuro5"/>
    <x v="4"/>
    <n v="160000"/>
    <s v="ERA 214 TR"/>
    <n v="263000"/>
    <d v="2015-01-24T00:00:00"/>
    <n v="6"/>
    <x v="0"/>
    <x v="25"/>
  </r>
  <r>
    <s v="Renault Magnum"/>
    <x v="4"/>
    <n v="265000"/>
    <s v="ERA 227 TR"/>
    <n v="930000"/>
    <d v="2015-08-20T00:00:00"/>
    <n v="8"/>
    <x v="5"/>
    <x v="26"/>
  </r>
  <r>
    <s v="Renault Magnum"/>
    <x v="4"/>
    <n v="265000"/>
    <s v="ERA 228 TR"/>
    <n v="912000"/>
    <d v="2015-08-20T00:00:00"/>
    <n v="8"/>
    <x v="5"/>
    <x v="26"/>
  </r>
  <r>
    <s v="Renault Magnum"/>
    <x v="4"/>
    <n v="265000"/>
    <s v="ERA 226 TR"/>
    <n v="856000"/>
    <d v="2015-08-20T00:00:00"/>
    <n v="8"/>
    <x v="5"/>
    <x v="26"/>
  </r>
  <r>
    <s v="Renault Premium"/>
    <x v="4"/>
    <n v="230000"/>
    <s v="ERA 131 TR"/>
    <n v="455000"/>
    <d v="2016-03-10T00:00:00"/>
    <n v="8"/>
    <x v="5"/>
    <x v="9"/>
  </r>
  <r>
    <s v="Mercedes Sided"/>
    <x v="4"/>
    <n v="231000"/>
    <s v="ERA 144 TR"/>
    <n v="301000"/>
    <d v="2015-10-30T00:00:00"/>
    <n v="9"/>
    <x v="1"/>
    <x v="19"/>
  </r>
  <r>
    <s v="Mercedes Actros"/>
    <x v="4"/>
    <n v="257000"/>
    <s v="ERA 134 TR"/>
    <n v="164700"/>
    <d v="2015-10-09T00:00:00"/>
    <n v="9"/>
    <x v="1"/>
    <x v="20"/>
  </r>
  <r>
    <s v="DAF LF45"/>
    <x v="5"/>
    <n v="38000"/>
    <s v="ERA 161 TR"/>
    <n v="574000"/>
    <d v="2015-11-01T00:00:00"/>
    <n v="4"/>
    <x v="6"/>
    <x v="15"/>
  </r>
  <r>
    <s v="Renault R385"/>
    <x v="5"/>
    <n v="56700"/>
    <s v="ERA 158 TR"/>
    <n v="290000"/>
    <d v="2015-08-20T00:00:00"/>
    <n v="8"/>
    <x v="5"/>
    <x v="27"/>
  </r>
  <r>
    <s v="Renault R385"/>
    <x v="5"/>
    <n v="57700"/>
    <s v="ERA 160 TR"/>
    <n v="286000"/>
    <d v="2015-08-20T00:00:00"/>
    <n v="8"/>
    <x v="5"/>
    <x v="27"/>
  </r>
  <r>
    <s v="Renault Midlum"/>
    <x v="5"/>
    <n v="59000"/>
    <s v="ERA 159 TR"/>
    <n v="103250"/>
    <d v="2015-08-10T00:00:00"/>
    <n v="8"/>
    <x v="5"/>
    <x v="21"/>
  </r>
  <r>
    <s v="Renault D10"/>
    <x v="5"/>
    <n v="74300"/>
    <s v="ERA 157 TR"/>
    <n v="306000"/>
    <d v="2015-06-19T00:00:00"/>
    <n v="8"/>
    <x v="5"/>
    <x v="22"/>
  </r>
  <r>
    <s v="Mercedes Actros"/>
    <x v="5"/>
    <n v="210000"/>
    <s v="ERA 221 TR"/>
    <n v="780000"/>
    <d v="2016-04-21T00:00:00"/>
    <n v="9"/>
    <x v="1"/>
    <x v="20"/>
  </r>
  <r>
    <s v="Mercedes Actros"/>
    <x v="5"/>
    <n v="210000"/>
    <s v="ERA 225 TR"/>
    <n v="760300"/>
    <d v="2016-04-21T00:00:00"/>
    <n v="9"/>
    <x v="1"/>
    <x v="20"/>
  </r>
  <r>
    <s v="Mercedes Actros"/>
    <x v="5"/>
    <n v="210000"/>
    <s v="ERA 220 TR"/>
    <n v="680000"/>
    <d v="2016-04-21T00:00:00"/>
    <n v="9"/>
    <x v="1"/>
    <x v="20"/>
  </r>
  <r>
    <s v="Mercedes Actros"/>
    <x v="5"/>
    <n v="210000"/>
    <s v="ERA 222 TR"/>
    <n v="655000"/>
    <d v="2016-04-21T00:00:00"/>
    <n v="9"/>
    <x v="1"/>
    <x v="20"/>
  </r>
  <r>
    <s v="Renault Pelen"/>
    <x v="5"/>
    <n v="220000"/>
    <s v="ERA 230 TR"/>
    <n v="731000"/>
    <d v="2015-08-20T00:00:00"/>
    <n v="8"/>
    <x v="5"/>
    <x v="28"/>
  </r>
  <r>
    <s v="Renault Pelen"/>
    <x v="5"/>
    <n v="220000"/>
    <s v="ERA 229 TR"/>
    <n v="685413"/>
    <d v="2015-08-20T00:00:00"/>
    <n v="8"/>
    <x v="5"/>
    <x v="28"/>
  </r>
  <r>
    <s v="DAF CF85"/>
    <x v="5"/>
    <n v="196340"/>
    <s v="ERA 162 TR"/>
    <n v="186000"/>
    <d v="2015-10-01T00:00:00"/>
    <n v="4"/>
    <x v="6"/>
    <x v="18"/>
  </r>
  <r>
    <s v="Scania R500"/>
    <x v="5"/>
    <n v="245000"/>
    <s v="ERA 237 TR"/>
    <n v="720000"/>
    <d v="2016-04-02T00:00:00"/>
    <n v="7"/>
    <x v="4"/>
    <x v="29"/>
  </r>
  <r>
    <s v="Scania R500"/>
    <x v="5"/>
    <n v="245000"/>
    <s v="ERA 236 TR"/>
    <n v="680000"/>
    <d v="2016-04-02T00:00:00"/>
    <n v="7"/>
    <x v="4"/>
    <x v="29"/>
  </r>
  <r>
    <s v="Scania R500"/>
    <x v="5"/>
    <n v="245000"/>
    <s v="ERA 238 TR"/>
    <n v="660000"/>
    <d v="2016-04-02T00:00:00"/>
    <n v="7"/>
    <x v="4"/>
    <x v="29"/>
  </r>
  <r>
    <s v="Scania R500"/>
    <x v="5"/>
    <n v="245000"/>
    <s v="ERA 240 TR"/>
    <n v="630000"/>
    <d v="2016-04-02T00:00:00"/>
    <n v="7"/>
    <x v="4"/>
    <x v="29"/>
  </r>
  <r>
    <s v="Scania R500"/>
    <x v="5"/>
    <n v="245000"/>
    <s v="ERA 241 TR"/>
    <n v="655000"/>
    <d v="2016-04-02T00:00:00"/>
    <n v="7"/>
    <x v="4"/>
    <x v="29"/>
  </r>
  <r>
    <s v="Scania R500"/>
    <x v="5"/>
    <n v="245000"/>
    <s v="ERA 239 TR"/>
    <n v="590000"/>
    <d v="2016-04-02T00:00:00"/>
    <n v="7"/>
    <x v="4"/>
    <x v="29"/>
  </r>
  <r>
    <s v="DAF LF45"/>
    <x v="6"/>
    <n v="39830"/>
    <s v="ERA 168 TR"/>
    <n v="330000"/>
    <d v="2015-02-27T00:00:00"/>
    <n v="4"/>
    <x v="6"/>
    <x v="15"/>
  </r>
  <r>
    <s v="DAF LF45"/>
    <x v="6"/>
    <n v="48800"/>
    <s v="ERA 175 TR"/>
    <n v="268650"/>
    <d v="2015-04-23T00:00:00"/>
    <n v="4"/>
    <x v="6"/>
    <x v="15"/>
  </r>
  <r>
    <s v="Volvo FM"/>
    <x v="6"/>
    <n v="59000"/>
    <s v="ERA 173 TR"/>
    <n v="302000"/>
    <d v="2015-09-24T00:00:00"/>
    <n v="6"/>
    <x v="3"/>
    <x v="4"/>
  </r>
  <r>
    <s v="Renault Premium"/>
    <x v="6"/>
    <n v="76000"/>
    <s v="ERA 166 TR"/>
    <n v="850000"/>
    <d v="2016-01-07T00:00:00"/>
    <n v="8"/>
    <x v="5"/>
    <x v="9"/>
  </r>
  <r>
    <s v="Iveco EuroCargo"/>
    <x v="6"/>
    <n v="87133"/>
    <s v="ERA 176 TR"/>
    <n v="376000"/>
    <d v="2015-07-23T00:00:00"/>
    <n v="6"/>
    <x v="0"/>
    <x v="12"/>
  </r>
  <r>
    <s v="Volvo FH"/>
    <x v="6"/>
    <n v="110000"/>
    <s v="ERA 172 TR"/>
    <n v="201000"/>
    <d v="2015-03-12T00:00:00"/>
    <n v="6"/>
    <x v="3"/>
    <x v="6"/>
  </r>
  <r>
    <s v="DAF LF45"/>
    <x v="6"/>
    <n v="130780"/>
    <s v="ERA 169 TR"/>
    <n v="310000"/>
    <d v="2015-12-27T00:00:00"/>
    <n v="4"/>
    <x v="6"/>
    <x v="15"/>
  </r>
  <r>
    <s v="MAN TGL"/>
    <x v="6"/>
    <n v="135502"/>
    <s v="ERA 170 TR"/>
    <n v="247000"/>
    <d v="2016-04-16T00:00:00"/>
    <n v="4"/>
    <x v="2"/>
    <x v="13"/>
  </r>
  <r>
    <s v="Iveco STRALIS"/>
    <x v="6"/>
    <n v="145000"/>
    <s v="ERA 215 TR"/>
    <n v="386732"/>
    <d v="2015-02-24T00:00:00"/>
    <n v="6"/>
    <x v="0"/>
    <x v="30"/>
  </r>
  <r>
    <s v="Iveco STRALIS"/>
    <x v="6"/>
    <n v="145000"/>
    <s v="ERA 216 TR"/>
    <n v="312680"/>
    <d v="2015-02-24T00:00:00"/>
    <n v="6"/>
    <x v="0"/>
    <x v="30"/>
  </r>
  <r>
    <s v="Renault Premium"/>
    <x v="6"/>
    <n v="163800"/>
    <s v="ERA 178 TR"/>
    <n v="366000"/>
    <d v="2015-11-21T00:00:00"/>
    <n v="8"/>
    <x v="5"/>
    <x v="9"/>
  </r>
  <r>
    <s v="Scania R420"/>
    <x v="6"/>
    <n v="183000"/>
    <s v="ERA 232 TR"/>
    <n v="520000"/>
    <d v="2016-03-15T00:00:00"/>
    <n v="7"/>
    <x v="4"/>
    <x v="31"/>
  </r>
  <r>
    <s v="Scania R420"/>
    <x v="6"/>
    <n v="183000"/>
    <s v="ERA 233 TR"/>
    <n v="530000"/>
    <d v="2016-03-15T00:00:00"/>
    <n v="7"/>
    <x v="4"/>
    <x v="31"/>
  </r>
  <r>
    <s v="Scania R420"/>
    <x v="6"/>
    <n v="183000"/>
    <s v="ERA 231 TR"/>
    <n v="490000"/>
    <d v="2016-03-15T00:00:00"/>
    <n v="7"/>
    <x v="4"/>
    <x v="31"/>
  </r>
  <r>
    <s v="Scania R420"/>
    <x v="6"/>
    <n v="183000"/>
    <s v="ERA 234 TR"/>
    <n v="481000"/>
    <d v="2016-03-15T00:00:00"/>
    <n v="7"/>
    <x v="4"/>
    <x v="31"/>
  </r>
  <r>
    <s v="Scania R420"/>
    <x v="6"/>
    <n v="183000"/>
    <s v="ERA 235 TR"/>
    <n v="454000"/>
    <d v="2016-03-15T00:00:00"/>
    <n v="7"/>
    <x v="4"/>
    <x v="31"/>
  </r>
  <r>
    <s v="Volvo FH13-500"/>
    <x v="6"/>
    <n v="210000"/>
    <s v="ERA 248 TR"/>
    <n v="517000"/>
    <d v="2016-02-15T00:00:00"/>
    <n v="6"/>
    <x v="3"/>
    <x v="32"/>
  </r>
  <r>
    <s v="MAN TGA33"/>
    <x v="6"/>
    <n v="196370"/>
    <s v="ERA 177 TR"/>
    <n v="286000"/>
    <d v="2016-04-07T00:00:00"/>
    <n v="4"/>
    <x v="2"/>
    <x v="17"/>
  </r>
  <r>
    <s v="Volvo FH13-500"/>
    <x v="6"/>
    <n v="210000"/>
    <s v="ERA 247 TR"/>
    <n v="435000"/>
    <d v="2016-02-15T00:00:00"/>
    <n v="6"/>
    <x v="3"/>
    <x v="32"/>
  </r>
  <r>
    <s v="MAN TGX"/>
    <x v="6"/>
    <n v="210300"/>
    <s v="ERA 218 TR"/>
    <n v="417671"/>
    <d v="2016-05-30T00:00:00"/>
    <n v="4"/>
    <x v="2"/>
    <x v="33"/>
  </r>
  <r>
    <s v="Renault Premium"/>
    <x v="6"/>
    <n v="231000"/>
    <s v="ERA 174 TR"/>
    <n v="451000"/>
    <d v="2016-03-10T00:00:00"/>
    <n v="8"/>
    <x v="5"/>
    <x v="9"/>
  </r>
  <r>
    <s v="DAF XF460"/>
    <x v="6"/>
    <n v="240000"/>
    <s v="ERA 207 TR"/>
    <n v="301344"/>
    <d v="2015-06-30T00:00:00"/>
    <n v="4"/>
    <x v="6"/>
    <x v="34"/>
  </r>
  <r>
    <s v="DAF XF460"/>
    <x v="6"/>
    <n v="240000"/>
    <s v="ERA 405 TR"/>
    <n v="315988"/>
    <d v="2015-06-30T00:00:00"/>
    <n v="4"/>
    <x v="6"/>
    <x v="34"/>
  </r>
  <r>
    <s v="DAF XF460"/>
    <x v="6"/>
    <n v="240000"/>
    <s v="ERA 204 TR"/>
    <n v="234760"/>
    <d v="2015-06-30T00:00:00"/>
    <n v="4"/>
    <x v="6"/>
    <x v="34"/>
  </r>
  <r>
    <s v="DAF XF460"/>
    <x v="6"/>
    <n v="240000"/>
    <s v="ERA 208 TR"/>
    <n v="210780"/>
    <d v="2015-06-30T00:00:00"/>
    <n v="4"/>
    <x v="6"/>
    <x v="34"/>
  </r>
  <r>
    <s v="DAF XF460"/>
    <x v="6"/>
    <n v="240000"/>
    <s v="ERA 406 TR"/>
    <n v="198240"/>
    <d v="2015-06-30T00:00:00"/>
    <n v="4"/>
    <x v="6"/>
    <x v="34"/>
  </r>
  <r>
    <s v="Mercedes Actros"/>
    <x v="6"/>
    <n v="290000"/>
    <s v="ERA 171 TR"/>
    <n v="170000"/>
    <d v="2015-10-20T00:00:00"/>
    <n v="9"/>
    <x v="1"/>
    <x v="20"/>
  </r>
  <r>
    <s v="DAF LF45"/>
    <x v="7"/>
    <n v="47800"/>
    <s v="ERA 183 TR"/>
    <n v="272650"/>
    <d v="2015-04-23T00:00:00"/>
    <n v="4"/>
    <x v="6"/>
    <x v="15"/>
  </r>
  <r>
    <s v="Scania M93"/>
    <x v="7"/>
    <n v="80000"/>
    <s v="ERA 388 TR"/>
    <n v="350000"/>
    <d v="2016-01-10T00:00:00"/>
    <n v="7"/>
    <x v="4"/>
    <x v="11"/>
  </r>
  <r>
    <s v="Scania M93"/>
    <x v="7"/>
    <n v="80000"/>
    <s v="ERA 188 TR"/>
    <n v="235000"/>
    <d v="2016-01-10T00:00:00"/>
    <n v="7"/>
    <x v="4"/>
    <x v="11"/>
  </r>
  <r>
    <s v="DAF CF75"/>
    <x v="7"/>
    <n v="93000"/>
    <s v="ERA 184 TR"/>
    <n v="195000"/>
    <d v="2015-09-21T00:00:00"/>
    <n v="4"/>
    <x v="6"/>
    <x v="23"/>
  </r>
  <r>
    <s v="DAF CF65"/>
    <x v="7"/>
    <n v="136000"/>
    <s v="ERA 186 TR"/>
    <n v="247000"/>
    <d v="2015-03-04T00:00:00"/>
    <n v="4"/>
    <x v="6"/>
    <x v="24"/>
  </r>
  <r>
    <s v="MAN TGL"/>
    <x v="7"/>
    <n v="158000"/>
    <s v="ERA 185 TR"/>
    <n v="407000"/>
    <d v="2016-11-07T00:00:00"/>
    <n v="4"/>
    <x v="2"/>
    <x v="13"/>
  </r>
  <r>
    <s v="DAF XF460"/>
    <x v="7"/>
    <n v="240000"/>
    <s v="ERA 199 TR"/>
    <n v="301232"/>
    <d v="2016-12-15T00:00:00"/>
    <n v="4"/>
    <x v="6"/>
    <x v="34"/>
  </r>
  <r>
    <s v="DAF XF460"/>
    <x v="7"/>
    <n v="240000"/>
    <s v="ERA 198 TR"/>
    <n v="289567"/>
    <d v="2016-12-15T00:00:00"/>
    <n v="4"/>
    <x v="6"/>
    <x v="34"/>
  </r>
  <r>
    <s v="DAF XF460"/>
    <x v="7"/>
    <n v="240000"/>
    <s v="ERA 200 TR"/>
    <n v="245211"/>
    <d v="2016-12-15T00:00:00"/>
    <n v="4"/>
    <x v="6"/>
    <x v="34"/>
  </r>
  <r>
    <s v="DAF XF460"/>
    <x v="7"/>
    <n v="240000"/>
    <s v="ERA 201 TR"/>
    <n v="200123"/>
    <d v="2016-12-15T00:00:00"/>
    <n v="4"/>
    <x v="6"/>
    <x v="34"/>
  </r>
  <r>
    <s v="DAF XF460"/>
    <x v="7"/>
    <n v="240000"/>
    <s v="ERA 496 TR"/>
    <n v="235811"/>
    <d v="2016-12-15T00:00:00"/>
    <n v="4"/>
    <x v="6"/>
    <x v="34"/>
  </r>
  <r>
    <s v="DAF XF460"/>
    <x v="7"/>
    <n v="240000"/>
    <s v="ERA 497 TR"/>
    <n v="250021"/>
    <d v="2016-12-15T00:00:00"/>
    <n v="4"/>
    <x v="6"/>
    <x v="34"/>
  </r>
  <r>
    <s v="DAF XF460"/>
    <x v="7"/>
    <n v="240000"/>
    <s v="ERA 202 TR"/>
    <n v="198340"/>
    <d v="2016-12-15T00:00:00"/>
    <n v="4"/>
    <x v="6"/>
    <x v="34"/>
  </r>
  <r>
    <s v="DAF XF460"/>
    <x v="7"/>
    <n v="240000"/>
    <s v="ERA 203 TR"/>
    <n v="189761"/>
    <d v="2016-12-15T00:00:00"/>
    <n v="4"/>
    <x v="6"/>
    <x v="34"/>
  </r>
  <r>
    <s v="MAN TGS"/>
    <x v="7"/>
    <n v="271000"/>
    <s v="ERA 187 TR"/>
    <n v="153000"/>
    <d v="2015-11-26T00:00:00"/>
    <n v="4"/>
    <x v="2"/>
    <x v="35"/>
  </r>
  <r>
    <s v="MAN TGS"/>
    <x v="7"/>
    <n v="271000"/>
    <s v="ERA 219 TR"/>
    <n v="123000"/>
    <d v="2016-05-30T00:00:00"/>
    <n v="4"/>
    <x v="2"/>
    <x v="35"/>
  </r>
  <r>
    <s v="MAN TGA18"/>
    <x v="8"/>
    <n v="98000"/>
    <s v="ERA 193 TR"/>
    <n v="251000"/>
    <d v="2015-12-06T00:00:00"/>
    <n v="4"/>
    <x v="2"/>
    <x v="36"/>
  </r>
  <r>
    <s v="MAN TGA18"/>
    <x v="8"/>
    <n v="99000"/>
    <s v="ERA 195 TR"/>
    <n v="247000"/>
    <d v="2015-12-06T00:00:00"/>
    <n v="4"/>
    <x v="2"/>
    <x v="36"/>
  </r>
  <r>
    <s v="MAN TGL"/>
    <x v="8"/>
    <n v="136502"/>
    <s v="ERA 197 TR"/>
    <n v="243000"/>
    <d v="2016-04-16T00:00:00"/>
    <n v="4"/>
    <x v="2"/>
    <x v="13"/>
  </r>
  <r>
    <s v="MAN TGA41"/>
    <x v="8"/>
    <n v="167800"/>
    <s v="ERA 194 TR"/>
    <n v="190300"/>
    <d v="2015-09-25T00:00:00"/>
    <n v="4"/>
    <x v="2"/>
    <x v="16"/>
  </r>
  <r>
    <s v="Mercedes Atego"/>
    <x v="8"/>
    <n v="219000"/>
    <s v="ERA 196 TR"/>
    <n v="126290"/>
    <d v="2015-03-20T00:00:00"/>
    <n v="9"/>
    <x v="1"/>
    <x v="10"/>
  </r>
  <r>
    <s v="DAF XF460"/>
    <x v="8"/>
    <n v="240000"/>
    <s v="ERA 393 TR"/>
    <n v="183788"/>
    <d v="2016-11-07T00:00:00"/>
    <n v="4"/>
    <x v="6"/>
    <x v="34"/>
  </r>
  <r>
    <s v="DAF XF460"/>
    <x v="8"/>
    <n v="240000"/>
    <s v="ERA 494 TR"/>
    <n v="160198"/>
    <d v="2016-11-07T00:00:00"/>
    <n v="4"/>
    <x v="6"/>
    <x v="34"/>
  </r>
  <r>
    <s v="DAF XF460"/>
    <x v="8"/>
    <n v="240000"/>
    <s v="ERA 495 TR"/>
    <n v="156724"/>
    <d v="2016-11-07T00:00:00"/>
    <n v="4"/>
    <x v="6"/>
    <x v="34"/>
  </r>
  <r>
    <s v="MAN TGS"/>
    <x v="8"/>
    <n v="270000"/>
    <s v="ERA 192 TR"/>
    <n v="157000"/>
    <d v="2015-11-26T00:00:00"/>
    <n v="4"/>
    <x v="2"/>
    <x v="35"/>
  </r>
  <r>
    <s v="Mercedes Atego"/>
    <x v="9"/>
    <n v="218000"/>
    <s v="ERA 205 TR"/>
    <n v="130290"/>
    <d v="2015-03-20T00:00:00"/>
    <n v="9"/>
    <x v="1"/>
    <x v="10"/>
  </r>
  <r>
    <s v="Mercedes Actros"/>
    <x v="9"/>
    <n v="258000"/>
    <s v="ERA 206 TR"/>
    <n v="160700"/>
    <d v="2015-10-09T00:00:00"/>
    <n v="9"/>
    <x v="1"/>
    <x v="20"/>
  </r>
  <r>
    <s v="Volvo 2015Euro6M"/>
    <x v="9"/>
    <n v="360000"/>
    <s v="ERA 242 TR"/>
    <n v="100000"/>
    <d v="2016-12-30T00:00:00"/>
    <n v="6"/>
    <x v="3"/>
    <x v="37"/>
  </r>
  <r>
    <s v="Volvo 2015Euro6M"/>
    <x v="9"/>
    <n v="360000"/>
    <s v="ERA 243 TR"/>
    <n v="115000"/>
    <d v="2016-12-30T00:00:00"/>
    <n v="6"/>
    <x v="3"/>
    <x v="37"/>
  </r>
  <r>
    <s v="Volvo 2015Euro6M"/>
    <x v="9"/>
    <n v="360000"/>
    <s v="ERA 244 TR"/>
    <n v="132000"/>
    <d v="2016-12-30T00:00:00"/>
    <n v="6"/>
    <x v="3"/>
    <x v="37"/>
  </r>
  <r>
    <s v="Volvo 2015Euro6M"/>
    <x v="9"/>
    <n v="360000"/>
    <s v="ERA 245 TR"/>
    <n v="108000"/>
    <d v="2016-12-30T00:00:00"/>
    <n v="6"/>
    <x v="3"/>
    <x v="37"/>
  </r>
  <r>
    <s v="Volvo 2015Euro6M"/>
    <x v="9"/>
    <n v="360000"/>
    <s v="ERA 246 TR"/>
    <n v="140000"/>
    <d v="2016-12-30T00:00:00"/>
    <n v="6"/>
    <x v="3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67B98-7785-4BE2-B6D1-0F1D275C6ED3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L16:M24" firstHeaderRow="1" firstDataRow="1" firstDataCol="1"/>
  <pivotFields count="9">
    <pivotField showAll="0"/>
    <pivotField showAll="0"/>
    <pivotField showAll="0"/>
    <pivotField showAll="0"/>
    <pivotField dataField="1" showAll="0"/>
    <pivotField numFmtId="14"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Średnia z Przebieg" fld="4" subtotal="average" baseField="7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E2EA8-FF53-42CC-A469-8982255ECEFE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3:M11" firstHeaderRow="1" firstDataRow="1" firstDataCol="1"/>
  <pivotFields count="9"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dataField="1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Model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67FB5-A86E-4ED1-A729-A29EE0E9472D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4:T16" firstHeaderRow="1" firstDataRow="2" firstDataCol="1"/>
  <pivotFields count="9"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4" showAll="0"/>
    <pivotField showAll="0"/>
    <pivotField axis="axisCol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>
      <items count="39">
        <item x="7"/>
        <item x="37"/>
        <item x="20"/>
        <item x="10"/>
        <item x="1"/>
        <item x="24"/>
        <item x="23"/>
        <item x="18"/>
        <item x="22"/>
        <item x="12"/>
        <item x="3"/>
        <item x="6"/>
        <item x="32"/>
        <item x="14"/>
        <item x="4"/>
        <item x="5"/>
        <item x="8"/>
        <item x="15"/>
        <item x="11"/>
        <item x="26"/>
        <item x="21"/>
        <item x="28"/>
        <item x="9"/>
        <item x="27"/>
        <item x="31"/>
        <item x="29"/>
        <item x="19"/>
        <item x="0"/>
        <item x="30"/>
        <item x="2"/>
        <item x="36"/>
        <item x="17"/>
        <item x="16"/>
        <item x="13"/>
        <item x="35"/>
        <item x="33"/>
        <item x="25"/>
        <item x="34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Liczba z Rok_produkcji" fld="1" subtotal="count" baseField="1" baseItem="1" numFmtId="1"/>
  </dataFields>
  <formats count="2">
    <format dxfId="6">
      <pivotArea collapsedLevelsAreSubtotals="1" fieldPosition="0">
        <references count="2">
          <reference field="1" count="1">
            <x v="2"/>
          </reference>
          <reference field="7" count="1" selected="0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86A7D80-B1DC-4495-8E5A-ABCE70E7D6C2}" autoFormatId="16" applyNumberFormats="0" applyBorderFormats="0" applyFontFormats="0" applyPatternFormats="0" applyAlignmentFormats="0" applyWidthHeightFormats="0">
  <queryTableRefresh nextId="10">
    <queryTableFields count="6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862E41-2495-444D-8542-E9A229D255D8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5A9F9A2-80E0-4161-B610-6F573DB42D80}" autoFormatId="16" applyNumberFormats="0" applyBorderFormats="0" applyFontFormats="0" applyPatternFormats="0" applyAlignmentFormats="0" applyWidthHeightFormats="0">
  <queryTableRefresh nextId="13" unboundColumnsRight="3">
    <queryTableFields count="9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12" dataBound="0" tableColumnId="12"/>
      <queryTableField id="10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99BBC00-4580-407C-AA5C-88B2D349B5B4}" autoFormatId="16" applyNumberFormats="0" applyBorderFormats="0" applyFontFormats="0" applyPatternFormats="0" applyAlignmentFormats="0" applyWidthHeightFormats="0">
  <queryTableRefresh nextId="13" unboundColumnsRight="3">
    <queryTableFields count="9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10" dataBound="0" tableColumnId="7"/>
      <queryTableField id="11" dataBound="0" tableColumnId="8"/>
      <queryTableField id="12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3EF635E-EB4F-4717-B556-3678AA488742}" autoFormatId="16" applyNumberFormats="0" applyBorderFormats="0" applyFontFormats="0" applyPatternFormats="0" applyAlignmentFormats="0" applyWidthHeightFormats="0">
  <queryTableRefresh nextId="11" unboundColumnsRight="1">
    <queryTableFields count="7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10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F5887D-8656-4339-A501-6C7EA58D390F}" name="transport45" displayName="transport45" ref="A1:F135" tableType="queryTable" totalsRowShown="0">
  <autoFilter ref="A1:F135" xr:uid="{467EE921-1421-4123-A59A-5F08992447DE}"/>
  <tableColumns count="6">
    <tableColumn id="1" xr3:uid="{E1DA4C9F-0ADE-4218-A18F-BA828D4E6F2D}" uniqueName="1" name="Marka_i_model" queryTableFieldId="1" dataDxfId="27"/>
    <tableColumn id="2" xr3:uid="{427765A1-3BC6-4EE9-B0FA-B5B914B102E0}" uniqueName="2" name="Rok_produkcji" queryTableFieldId="2"/>
    <tableColumn id="3" xr3:uid="{52F1DE21-F1AF-4882-9E72-1635ACBE632E}" uniqueName="3" name="Cena_zakupu" queryTableFieldId="3"/>
    <tableColumn id="4" xr3:uid="{46688721-FBD0-4216-96BC-A66B1923C893}" uniqueName="4" name="Nr_rejestracyjny" queryTableFieldId="4" dataDxfId="26"/>
    <tableColumn id="5" xr3:uid="{A0607638-C8A4-403F-953F-EDC73C43C3B3}" uniqueName="5" name="Przebieg" queryTableFieldId="5"/>
    <tableColumn id="6" xr3:uid="{959D933B-2D12-4F41-A369-28F4487D1C84}" uniqueName="6" name="Data_ostatniego_remontu" queryTableFieldId="6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D4528-E8F7-4A9B-883D-9744325E86A6}" name="transport3" displayName="transport3" ref="A1:I135" tableType="queryTable" totalsRowShown="0">
  <autoFilter ref="A1:I135" xr:uid="{467EE921-1421-4123-A59A-5F08992447DE}"/>
  <tableColumns count="9">
    <tableColumn id="1" xr3:uid="{577A71FC-8AF5-47DC-80C0-1A113F8F3074}" uniqueName="1" name="Marka_i_model" queryTableFieldId="1" dataDxfId="24"/>
    <tableColumn id="2" xr3:uid="{84037046-C481-49AD-ADAF-26D6E8ED76FD}" uniqueName="2" name="Rok_produkcji" queryTableFieldId="2"/>
    <tableColumn id="3" xr3:uid="{F8F5DDC1-08EB-4271-B963-34B7444110AA}" uniqueName="3" name="Cena_zakupu" queryTableFieldId="3"/>
    <tableColumn id="4" xr3:uid="{5CA2F4EF-C69C-4188-A4BA-59954286AF86}" uniqueName="4" name="Nr_rejestracyjny" queryTableFieldId="4" dataDxfId="23"/>
    <tableColumn id="5" xr3:uid="{5F415934-1200-4F76-A21A-E02B71F885F8}" uniqueName="5" name="Przebieg" queryTableFieldId="5"/>
    <tableColumn id="6" xr3:uid="{F43F8EDD-782F-455B-9067-A1A6A0A5D10B}" uniqueName="6" name="Data_ostatniego_remontu" queryTableFieldId="6" dataDxfId="22"/>
    <tableColumn id="7" xr3:uid="{814D6B6C-0F93-43AD-8B11-A5E60F73EA8B}" uniqueName="7" name="Cena po latach produkcji" queryTableFieldId="7" dataDxfId="21">
      <calculatedColumnFormula>(2017-B2)*0.05*C2</calculatedColumnFormula>
    </tableColumn>
    <tableColumn id="8" xr3:uid="{FF75228F-FCB1-446A-AF31-6EA4B35A4E28}" uniqueName="8" name="Cena po przebiegu" queryTableFieldId="8" dataDxfId="20">
      <calculatedColumnFormula>ROUNDDOWN(E2/100000,0)*0.02*C2</calculatedColumnFormula>
    </tableColumn>
    <tableColumn id="9" xr3:uid="{D72CED5F-10B5-45A6-8BB8-94D96B0890C8}" uniqueName="9" name="Cena po amortyzacji" queryTableFieldId="9" dataDxfId="19">
      <calculatedColumnFormula>C2-G2-H2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EE2F3-1528-46BE-961F-156283D6ECE3}" name="transport4" displayName="transport4" ref="A1:I135" tableType="queryTable" totalsRowShown="0">
  <autoFilter ref="A1:I135" xr:uid="{467EE921-1421-4123-A59A-5F08992447DE}"/>
  <tableColumns count="9">
    <tableColumn id="1" xr3:uid="{AB7260F7-7DF6-4E5B-967A-BA1BFB174167}" uniqueName="1" name="Marka_i_model" queryTableFieldId="1" dataDxfId="18"/>
    <tableColumn id="2" xr3:uid="{578ECFA0-DB3A-4D36-A4C6-7C2015CD0E3A}" uniqueName="2" name="Rok_produkcji" queryTableFieldId="2"/>
    <tableColumn id="3" xr3:uid="{A44C210D-6466-44C0-86B1-EF53F1553277}" uniqueName="3" name="Cena_zakupu" queryTableFieldId="3"/>
    <tableColumn id="4" xr3:uid="{2CE53C75-1A2C-4A4E-B429-422B41DE79C3}" uniqueName="4" name="Nr_rejestracyjny" queryTableFieldId="4" dataDxfId="17"/>
    <tableColumn id="5" xr3:uid="{E7C85122-AE94-48B2-9181-30CA6E357723}" uniqueName="5" name="Przebieg" queryTableFieldId="5"/>
    <tableColumn id="6" xr3:uid="{0733D0C6-B252-4802-B01D-2A76240AD6E6}" uniqueName="6" name="Data_ostatniego_remontu" queryTableFieldId="6" dataDxfId="16"/>
    <tableColumn id="12" xr3:uid="{EEFD8E33-4438-4F63-B254-C401C09E628B}" uniqueName="12" name="Index spacji" queryTableFieldId="12" dataDxfId="15">
      <calculatedColumnFormula>FIND(" ",A2)</calculatedColumnFormula>
    </tableColumn>
    <tableColumn id="10" xr3:uid="{8DE3DFE3-592D-4B61-B689-CEDDEF085FE6}" uniqueName="10" name="Marka" queryTableFieldId="10" dataDxfId="14">
      <calculatedColumnFormula>LEFT(A2,G2)</calculatedColumnFormula>
    </tableColumn>
    <tableColumn id="11" xr3:uid="{0038DB80-FB14-427E-8739-20BA31BCCAFC}" uniqueName="11" name="Model" queryTableFieldId="11" dataDxfId="13">
      <calculatedColumnFormula>RIGHT(A2,LEN(A2)-G2)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1BCB7-5652-4681-B628-D42E045A6CDF}" name="transport452" displayName="transport452" ref="A1:I135" tableType="queryTable" totalsRowShown="0">
  <autoFilter ref="A1:I135" xr:uid="{467EE921-1421-4123-A59A-5F08992447DE}"/>
  <tableColumns count="9">
    <tableColumn id="1" xr3:uid="{8B6BE729-60CA-4C7F-9D9B-44B3C7E89C8A}" uniqueName="1" name="Marka_i_model" queryTableFieldId="1" dataDxfId="12"/>
    <tableColumn id="2" xr3:uid="{1DF96786-D3D9-42AC-9213-B2AAFECC33CE}" uniqueName="2" name="Rok_produkcji" queryTableFieldId="2"/>
    <tableColumn id="3" xr3:uid="{F2C3D458-BFDD-426D-82EB-BC6DB6AEE2CE}" uniqueName="3" name="Cena_zakupu" queryTableFieldId="3"/>
    <tableColumn id="4" xr3:uid="{9180C1CB-5685-4C85-A0D3-A9DB0E7F8B45}" uniqueName="4" name="Nr_rejestracyjny" queryTableFieldId="4" dataDxfId="11"/>
    <tableColumn id="5" xr3:uid="{F5D1D9FB-A8BC-4DCB-9C7B-D5467E75A12A}" uniqueName="5" name="Przebieg" queryTableFieldId="5"/>
    <tableColumn id="6" xr3:uid="{88EC6E4D-A08F-4565-A3DA-8CBD3337AA5A}" uniqueName="6" name="Data_ostatniego_remontu" queryTableFieldId="6" dataDxfId="10"/>
    <tableColumn id="7" xr3:uid="{E34861CC-BD96-4CF5-9673-38B311F82A70}" uniqueName="7" name="Index spacji" queryTableFieldId="10" dataDxfId="9">
      <calculatedColumnFormula>FIND(" ",A2)</calculatedColumnFormula>
    </tableColumn>
    <tableColumn id="8" xr3:uid="{436C5C12-844A-4876-BC36-5B9E7C7FFF51}" uniqueName="8" name="Marka" queryTableFieldId="11" dataDxfId="8">
      <calculatedColumnFormula>LEFT(A2,G2)</calculatedColumnFormula>
    </tableColumn>
    <tableColumn id="9" xr3:uid="{5EAFF287-E894-4D49-9757-AFCB6B2F4224}" uniqueName="9" name="Model" queryTableFieldId="12" dataDxfId="7">
      <calculatedColumnFormula>RIGHT(A2,LEN(A2)-G2)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C0A24A-BB2A-4342-A37E-4B423A73A454}" name="transport456" displayName="transport456" ref="A1:G135" tableType="queryTable" totalsRowShown="0">
  <autoFilter ref="A1:G135" xr:uid="{467EE921-1421-4123-A59A-5F08992447DE}"/>
  <sortState xmlns:xlrd2="http://schemas.microsoft.com/office/spreadsheetml/2017/richdata2" ref="A2:F135">
    <sortCondition ref="F2:F135"/>
  </sortState>
  <tableColumns count="7">
    <tableColumn id="1" xr3:uid="{DBBA5C27-0084-4B56-A763-3014AD9AD9BF}" uniqueName="1" name="Marka_i_model" queryTableFieldId="1" dataDxfId="3"/>
    <tableColumn id="2" xr3:uid="{47E6F551-AF80-4B1C-9135-C1400DBE953C}" uniqueName="2" name="Rok_produkcji" queryTableFieldId="2"/>
    <tableColumn id="3" xr3:uid="{C95263C0-C7CD-4738-A134-87463D2077CD}" uniqueName="3" name="Cena_zakupu" queryTableFieldId="3"/>
    <tableColumn id="4" xr3:uid="{F9A947D7-427D-4D44-A1D8-496454176CFA}" uniqueName="4" name="Nr_rejestracyjny" queryTableFieldId="4" dataDxfId="2"/>
    <tableColumn id="5" xr3:uid="{E4E5BA56-AF2B-42A1-9DE5-BA29DB2FEA8D}" uniqueName="5" name="Przebieg" queryTableFieldId="5"/>
    <tableColumn id="6" xr3:uid="{220D3D50-BD9A-4075-9B50-63079A82130B}" uniqueName="6" name="Data_ostatniego_remontu" queryTableFieldId="6" dataDxfId="1"/>
    <tableColumn id="7" xr3:uid="{0CD059F8-63D5-4911-AE71-F87F83D1E9D3}" uniqueName="7" name="Liczba dni" queryTableFieldId="10" dataDxfId="0">
      <calculatedColumnFormula>DATE(2017,1,1)-F2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117A-3B67-46DB-9191-13E01A4D5829}">
  <dimension ref="A1:F135"/>
  <sheetViews>
    <sheetView zoomScale="190" zoomScaleNormal="190" workbookViewId="0">
      <selection activeCell="B9" sqref="B9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</row>
    <row r="3" spans="1:6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</row>
    <row r="4" spans="1:6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</row>
    <row r="5" spans="1:6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</row>
    <row r="6" spans="1:6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</row>
    <row r="7" spans="1:6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</row>
    <row r="8" spans="1:6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</row>
    <row r="9" spans="1:6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</row>
    <row r="10" spans="1:6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</row>
    <row r="11" spans="1:6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</row>
    <row r="12" spans="1:6" x14ac:dyDescent="0.25">
      <c r="A12" t="s">
        <v>22</v>
      </c>
      <c r="B12">
        <v>2008</v>
      </c>
      <c r="C12">
        <v>89000</v>
      </c>
      <c r="D12" t="s">
        <v>23</v>
      </c>
      <c r="E12">
        <v>305000</v>
      </c>
      <c r="F12" s="1">
        <v>42075</v>
      </c>
    </row>
    <row r="13" spans="1:6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</row>
    <row r="14" spans="1:6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</row>
    <row r="15" spans="1:6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</row>
    <row r="16" spans="1:6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</row>
    <row r="17" spans="1:6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</row>
    <row r="18" spans="1:6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</row>
    <row r="19" spans="1:6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</row>
    <row r="20" spans="1:6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</row>
    <row r="21" spans="1:6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</row>
    <row r="22" spans="1:6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</row>
    <row r="23" spans="1:6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</row>
    <row r="24" spans="1:6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</row>
    <row r="25" spans="1:6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</row>
    <row r="26" spans="1:6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</row>
    <row r="27" spans="1:6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</row>
    <row r="28" spans="1:6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</row>
    <row r="29" spans="1:6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</row>
    <row r="30" spans="1:6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</row>
    <row r="31" spans="1:6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</row>
    <row r="32" spans="1:6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</row>
    <row r="33" spans="1:6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</row>
    <row r="34" spans="1:6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</row>
    <row r="35" spans="1:6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</row>
    <row r="36" spans="1:6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</row>
    <row r="37" spans="1:6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</row>
    <row r="38" spans="1:6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</row>
    <row r="39" spans="1:6" x14ac:dyDescent="0.25">
      <c r="A39" t="s">
        <v>50</v>
      </c>
      <c r="B39">
        <v>2010</v>
      </c>
      <c r="C39">
        <v>37000</v>
      </c>
      <c r="D39" t="s">
        <v>64</v>
      </c>
      <c r="E39">
        <v>978000</v>
      </c>
      <c r="F39" s="1">
        <v>42309</v>
      </c>
    </row>
    <row r="40" spans="1:6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</row>
    <row r="41" spans="1:6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</row>
    <row r="42" spans="1:6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</row>
    <row r="43" spans="1:6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</row>
    <row r="44" spans="1:6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</row>
    <row r="45" spans="1:6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</row>
    <row r="46" spans="1:6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</row>
    <row r="47" spans="1:6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</row>
    <row r="48" spans="1:6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</row>
    <row r="49" spans="1:6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</row>
    <row r="50" spans="1:6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</row>
    <row r="51" spans="1:6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</row>
    <row r="52" spans="1:6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</row>
    <row r="53" spans="1:6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</row>
    <row r="54" spans="1:6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</row>
    <row r="55" spans="1:6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</row>
    <row r="56" spans="1:6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</row>
    <row r="57" spans="1:6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</row>
    <row r="58" spans="1:6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</row>
    <row r="59" spans="1:6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</row>
    <row r="60" spans="1:6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</row>
    <row r="61" spans="1:6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</row>
    <row r="62" spans="1:6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</row>
    <row r="63" spans="1:6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</row>
    <row r="64" spans="1:6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</row>
    <row r="65" spans="1:6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</row>
    <row r="66" spans="1:6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</row>
    <row r="67" spans="1:6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</row>
    <row r="68" spans="1:6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</row>
    <row r="69" spans="1:6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</row>
    <row r="70" spans="1:6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</row>
    <row r="71" spans="1:6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</row>
    <row r="72" spans="1:6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</row>
    <row r="73" spans="1:6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</row>
    <row r="74" spans="1:6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</row>
    <row r="75" spans="1:6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</row>
    <row r="76" spans="1:6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</row>
    <row r="77" spans="1:6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</row>
    <row r="78" spans="1:6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</row>
    <row r="79" spans="1:6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</row>
    <row r="80" spans="1:6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</row>
    <row r="81" spans="1:6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</row>
    <row r="82" spans="1:6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</row>
    <row r="83" spans="1:6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</row>
    <row r="84" spans="1:6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</row>
    <row r="85" spans="1:6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</row>
    <row r="86" spans="1:6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</row>
    <row r="87" spans="1:6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</row>
    <row r="88" spans="1:6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</row>
    <row r="89" spans="1:6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</row>
    <row r="90" spans="1:6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</row>
    <row r="91" spans="1:6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</row>
    <row r="92" spans="1:6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</row>
    <row r="93" spans="1:6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</row>
    <row r="94" spans="1:6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</row>
    <row r="95" spans="1:6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</row>
    <row r="96" spans="1:6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</row>
    <row r="97" spans="1:6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</row>
    <row r="98" spans="1:6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</row>
    <row r="99" spans="1:6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</row>
    <row r="100" spans="1:6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</row>
    <row r="101" spans="1:6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</row>
    <row r="102" spans="1:6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</row>
    <row r="103" spans="1:6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</row>
    <row r="104" spans="1:6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</row>
    <row r="105" spans="1:6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</row>
    <row r="106" spans="1:6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</row>
    <row r="107" spans="1:6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</row>
    <row r="108" spans="1:6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</row>
    <row r="109" spans="1:6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</row>
    <row r="110" spans="1:6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</row>
    <row r="111" spans="1:6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</row>
    <row r="112" spans="1:6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</row>
    <row r="113" spans="1:6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</row>
    <row r="114" spans="1:6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</row>
    <row r="115" spans="1:6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</row>
    <row r="116" spans="1:6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</row>
    <row r="117" spans="1:6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</row>
    <row r="118" spans="1:6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</row>
    <row r="119" spans="1:6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</row>
    <row r="120" spans="1:6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</row>
    <row r="121" spans="1:6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</row>
    <row r="122" spans="1:6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</row>
    <row r="123" spans="1:6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</row>
    <row r="124" spans="1:6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</row>
    <row r="125" spans="1:6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</row>
    <row r="126" spans="1:6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</row>
    <row r="127" spans="1:6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</row>
    <row r="128" spans="1:6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</row>
    <row r="129" spans="1:6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</row>
    <row r="130" spans="1:6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</row>
    <row r="131" spans="1:6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</row>
    <row r="132" spans="1:6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</row>
    <row r="133" spans="1:6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</row>
    <row r="134" spans="1:6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</row>
    <row r="135" spans="1:6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886E-8EFB-47CD-9DF7-05619AE9251C}">
  <dimension ref="A1:I135"/>
  <sheetViews>
    <sheetView topLeftCell="A10" zoomScale="145" zoomScaleNormal="145" workbookViewId="0">
      <selection activeCell="I39" sqref="I39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  <col min="7" max="7" width="25.28515625" bestFit="1" customWidth="1"/>
    <col min="8" max="8" width="20" bestFit="1" customWidth="1"/>
    <col min="9" max="9" width="2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</row>
    <row r="2" spans="1:9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>
        <f t="shared" ref="G2:G65" si="0">(2017-B2)*0.05*C2</f>
        <v>47245.000000000007</v>
      </c>
      <c r="H2">
        <f t="shared" ref="H2:H65" si="1">ROUNDDOWN(E2/100000,0)*0.02*C2</f>
        <v>20616</v>
      </c>
      <c r="I2">
        <f t="shared" ref="I2:I65" si="2">C2-G2-H2</f>
        <v>18038.999999999993</v>
      </c>
    </row>
    <row r="3" spans="1:9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>
        <f t="shared" si="0"/>
        <v>47245.000000000007</v>
      </c>
      <c r="H3">
        <f t="shared" si="1"/>
        <v>17180</v>
      </c>
      <c r="I3">
        <f t="shared" si="2"/>
        <v>21474.999999999993</v>
      </c>
    </row>
    <row r="4" spans="1:9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  <c r="G4">
        <f t="shared" si="0"/>
        <v>47245.000000000007</v>
      </c>
      <c r="H4">
        <f t="shared" si="1"/>
        <v>15462</v>
      </c>
      <c r="I4">
        <f t="shared" si="2"/>
        <v>23192.999999999993</v>
      </c>
    </row>
    <row r="5" spans="1:9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  <c r="G5">
        <f t="shared" si="0"/>
        <v>47245.000000000007</v>
      </c>
      <c r="H5">
        <f t="shared" si="1"/>
        <v>15462</v>
      </c>
      <c r="I5">
        <f t="shared" si="2"/>
        <v>23192.999999999993</v>
      </c>
    </row>
    <row r="6" spans="1:9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>
        <f t="shared" si="0"/>
        <v>47245.000000000007</v>
      </c>
      <c r="H6">
        <f t="shared" si="1"/>
        <v>13744</v>
      </c>
      <c r="I6">
        <f t="shared" si="2"/>
        <v>24910.999999999993</v>
      </c>
    </row>
    <row r="7" spans="1:9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>
        <f t="shared" si="0"/>
        <v>102500</v>
      </c>
      <c r="H7">
        <f t="shared" si="1"/>
        <v>49200</v>
      </c>
      <c r="I7">
        <f t="shared" si="2"/>
        <v>53300</v>
      </c>
    </row>
    <row r="8" spans="1:9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>
        <f t="shared" si="0"/>
        <v>99000</v>
      </c>
      <c r="H8">
        <f t="shared" si="1"/>
        <v>31680</v>
      </c>
      <c r="I8">
        <f t="shared" si="2"/>
        <v>67320</v>
      </c>
    </row>
    <row r="9" spans="1:9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>
        <f t="shared" si="0"/>
        <v>22234.95</v>
      </c>
      <c r="H9">
        <f t="shared" si="1"/>
        <v>988.22</v>
      </c>
      <c r="I9">
        <f t="shared" si="2"/>
        <v>26187.829999999998</v>
      </c>
    </row>
    <row r="10" spans="1:9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>
        <f t="shared" si="0"/>
        <v>26100</v>
      </c>
      <c r="H10">
        <f t="shared" si="1"/>
        <v>3480</v>
      </c>
      <c r="I10">
        <f t="shared" si="2"/>
        <v>28420</v>
      </c>
    </row>
    <row r="11" spans="1:9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>
        <f t="shared" si="0"/>
        <v>37800</v>
      </c>
      <c r="H11">
        <f t="shared" si="1"/>
        <v>3360</v>
      </c>
      <c r="I11">
        <f t="shared" si="2"/>
        <v>42840</v>
      </c>
    </row>
    <row r="12" spans="1:9" x14ac:dyDescent="0.25">
      <c r="A12" t="s">
        <v>22</v>
      </c>
      <c r="B12">
        <v>2008</v>
      </c>
      <c r="C12">
        <v>89000</v>
      </c>
      <c r="D12" t="s">
        <v>23</v>
      </c>
      <c r="E12">
        <v>305000</v>
      </c>
      <c r="F12" s="1">
        <v>42075</v>
      </c>
      <c r="G12">
        <f t="shared" si="0"/>
        <v>40050</v>
      </c>
      <c r="H12">
        <f t="shared" si="1"/>
        <v>5340</v>
      </c>
      <c r="I12">
        <f t="shared" si="2"/>
        <v>43610</v>
      </c>
    </row>
    <row r="13" spans="1:9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>
        <f t="shared" si="0"/>
        <v>19364.400000000001</v>
      </c>
      <c r="H13">
        <f t="shared" si="1"/>
        <v>968.22</v>
      </c>
      <c r="I13">
        <f t="shared" si="2"/>
        <v>28078.379999999997</v>
      </c>
    </row>
    <row r="14" spans="1:9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 t="shared" si="0"/>
        <v>27200</v>
      </c>
      <c r="H14">
        <f t="shared" si="1"/>
        <v>12240</v>
      </c>
      <c r="I14">
        <f t="shared" si="2"/>
        <v>28560</v>
      </c>
    </row>
    <row r="15" spans="1:9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 t="shared" si="0"/>
        <v>19764.400000000001</v>
      </c>
      <c r="H15">
        <f t="shared" si="1"/>
        <v>988.22</v>
      </c>
      <c r="I15">
        <f t="shared" si="2"/>
        <v>28658.379999999997</v>
      </c>
    </row>
    <row r="16" spans="1:9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 t="shared" si="0"/>
        <v>27160</v>
      </c>
      <c r="H16">
        <f t="shared" si="1"/>
        <v>10864</v>
      </c>
      <c r="I16">
        <f t="shared" si="2"/>
        <v>29876</v>
      </c>
    </row>
    <row r="17" spans="1:9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 t="shared" si="0"/>
        <v>26000</v>
      </c>
      <c r="H17">
        <f t="shared" si="1"/>
        <v>9100</v>
      </c>
      <c r="I17">
        <f t="shared" si="2"/>
        <v>29900</v>
      </c>
    </row>
    <row r="18" spans="1:9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 t="shared" si="0"/>
        <v>27560</v>
      </c>
      <c r="H18">
        <f t="shared" si="1"/>
        <v>11024</v>
      </c>
      <c r="I18">
        <f t="shared" si="2"/>
        <v>30316</v>
      </c>
    </row>
    <row r="19" spans="1:9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 t="shared" si="0"/>
        <v>23600</v>
      </c>
      <c r="H19">
        <f t="shared" si="1"/>
        <v>3540</v>
      </c>
      <c r="I19">
        <f t="shared" si="2"/>
        <v>31860</v>
      </c>
    </row>
    <row r="20" spans="1:9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>
        <f t="shared" si="0"/>
        <v>30800</v>
      </c>
      <c r="H20">
        <f t="shared" si="1"/>
        <v>12320</v>
      </c>
      <c r="I20">
        <f t="shared" si="2"/>
        <v>33880</v>
      </c>
    </row>
    <row r="21" spans="1:9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  <c r="G21">
        <f t="shared" si="0"/>
        <v>34000</v>
      </c>
      <c r="H21">
        <f t="shared" si="1"/>
        <v>15300</v>
      </c>
      <c r="I21">
        <f t="shared" si="2"/>
        <v>35700</v>
      </c>
    </row>
    <row r="22" spans="1:9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>
        <f t="shared" si="0"/>
        <v>31600</v>
      </c>
      <c r="H22">
        <f t="shared" si="1"/>
        <v>4740</v>
      </c>
      <c r="I22">
        <f t="shared" si="2"/>
        <v>42660</v>
      </c>
    </row>
    <row r="23" spans="1:9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>
        <f t="shared" si="0"/>
        <v>31600</v>
      </c>
      <c r="H23">
        <f t="shared" si="1"/>
        <v>4740</v>
      </c>
      <c r="I23">
        <f t="shared" si="2"/>
        <v>42660</v>
      </c>
    </row>
    <row r="24" spans="1:9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>
        <f t="shared" si="0"/>
        <v>33200</v>
      </c>
      <c r="H24">
        <f t="shared" si="1"/>
        <v>3320</v>
      </c>
      <c r="I24">
        <f t="shared" si="2"/>
        <v>46480</v>
      </c>
    </row>
    <row r="25" spans="1:9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>
        <f t="shared" si="0"/>
        <v>34453.200000000004</v>
      </c>
      <c r="H25">
        <f t="shared" si="1"/>
        <v>5167.9799999999996</v>
      </c>
      <c r="I25">
        <f t="shared" si="2"/>
        <v>46511.819999999992</v>
      </c>
    </row>
    <row r="26" spans="1:9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>
        <f t="shared" si="0"/>
        <v>36000</v>
      </c>
      <c r="H26">
        <f t="shared" si="1"/>
        <v>5400</v>
      </c>
      <c r="I26">
        <f t="shared" si="2"/>
        <v>48600</v>
      </c>
    </row>
    <row r="27" spans="1:9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f t="shared" si="0"/>
        <v>36400</v>
      </c>
      <c r="H27">
        <f t="shared" si="1"/>
        <v>5460</v>
      </c>
      <c r="I27">
        <f t="shared" si="2"/>
        <v>49140</v>
      </c>
    </row>
    <row r="28" spans="1:9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>
        <f t="shared" si="0"/>
        <v>45760</v>
      </c>
      <c r="H28">
        <f t="shared" si="1"/>
        <v>4576</v>
      </c>
      <c r="I28">
        <f t="shared" si="2"/>
        <v>64064</v>
      </c>
    </row>
    <row r="29" spans="1:9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>
        <f t="shared" si="0"/>
        <v>53600</v>
      </c>
      <c r="H29">
        <f t="shared" si="1"/>
        <v>10720</v>
      </c>
      <c r="I29">
        <f t="shared" si="2"/>
        <v>69680</v>
      </c>
    </row>
    <row r="30" spans="1:9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>
        <f t="shared" si="0"/>
        <v>54000</v>
      </c>
      <c r="H30">
        <f t="shared" si="1"/>
        <v>10800</v>
      </c>
      <c r="I30">
        <f t="shared" si="2"/>
        <v>70200</v>
      </c>
    </row>
    <row r="31" spans="1:9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>
        <f t="shared" si="0"/>
        <v>52712</v>
      </c>
      <c r="H31">
        <f t="shared" si="1"/>
        <v>7906.7999999999993</v>
      </c>
      <c r="I31">
        <f t="shared" si="2"/>
        <v>71161.2</v>
      </c>
    </row>
    <row r="32" spans="1:9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>
        <f t="shared" si="0"/>
        <v>63600</v>
      </c>
      <c r="H32">
        <f t="shared" si="1"/>
        <v>12720</v>
      </c>
      <c r="I32">
        <f t="shared" si="2"/>
        <v>82680</v>
      </c>
    </row>
    <row r="33" spans="1:9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>
        <f t="shared" si="0"/>
        <v>65120</v>
      </c>
      <c r="H33">
        <f t="shared" si="1"/>
        <v>9768</v>
      </c>
      <c r="I33">
        <f t="shared" si="2"/>
        <v>87912</v>
      </c>
    </row>
    <row r="34" spans="1:9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>
        <f t="shared" si="0"/>
        <v>67520</v>
      </c>
      <c r="H34">
        <f t="shared" si="1"/>
        <v>3376</v>
      </c>
      <c r="I34">
        <f t="shared" si="2"/>
        <v>97904</v>
      </c>
    </row>
    <row r="35" spans="1:9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>
        <f t="shared" si="0"/>
        <v>78148</v>
      </c>
      <c r="H35">
        <f t="shared" si="1"/>
        <v>7814.8</v>
      </c>
      <c r="I35">
        <f t="shared" si="2"/>
        <v>109407.2</v>
      </c>
    </row>
    <row r="36" spans="1:9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>
        <f t="shared" si="0"/>
        <v>78136</v>
      </c>
      <c r="H36">
        <f t="shared" si="1"/>
        <v>3906.8</v>
      </c>
      <c r="I36">
        <f t="shared" si="2"/>
        <v>113297.2</v>
      </c>
    </row>
    <row r="37" spans="1:9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>
        <f t="shared" si="0"/>
        <v>92000</v>
      </c>
      <c r="H37">
        <f t="shared" si="1"/>
        <v>13800</v>
      </c>
      <c r="I37">
        <f t="shared" si="2"/>
        <v>124200</v>
      </c>
    </row>
    <row r="38" spans="1:9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>
        <f t="shared" si="0"/>
        <v>116400</v>
      </c>
      <c r="H38">
        <f t="shared" si="1"/>
        <v>5820</v>
      </c>
      <c r="I38">
        <f t="shared" si="2"/>
        <v>168780</v>
      </c>
    </row>
    <row r="39" spans="1:9" x14ac:dyDescent="0.25">
      <c r="A39" t="s">
        <v>50</v>
      </c>
      <c r="B39">
        <v>2010</v>
      </c>
      <c r="C39">
        <v>37000</v>
      </c>
      <c r="D39" t="s">
        <v>64</v>
      </c>
      <c r="E39">
        <v>978000</v>
      </c>
      <c r="F39" s="1">
        <v>42309</v>
      </c>
      <c r="G39">
        <f t="shared" si="0"/>
        <v>12950.000000000002</v>
      </c>
      <c r="H39">
        <f t="shared" si="1"/>
        <v>6660</v>
      </c>
      <c r="I39">
        <f t="shared" si="2"/>
        <v>17390</v>
      </c>
    </row>
    <row r="40" spans="1:9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>
        <f t="shared" si="0"/>
        <v>14290.500000000002</v>
      </c>
      <c r="H40">
        <f t="shared" si="1"/>
        <v>2449.7999999999997</v>
      </c>
      <c r="I40">
        <f t="shared" si="2"/>
        <v>24089.7</v>
      </c>
    </row>
    <row r="41" spans="1:9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>
        <f t="shared" si="0"/>
        <v>23100.000000000004</v>
      </c>
      <c r="H41">
        <f t="shared" si="1"/>
        <v>9240</v>
      </c>
      <c r="I41">
        <f t="shared" si="2"/>
        <v>33660</v>
      </c>
    </row>
    <row r="42" spans="1:9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>
        <f t="shared" si="0"/>
        <v>21000.000000000004</v>
      </c>
      <c r="H42">
        <f t="shared" si="1"/>
        <v>0</v>
      </c>
      <c r="I42">
        <f t="shared" si="2"/>
        <v>39000</v>
      </c>
    </row>
    <row r="43" spans="1:9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>
        <f t="shared" si="0"/>
        <v>29400.000000000004</v>
      </c>
      <c r="H43">
        <f t="shared" si="1"/>
        <v>15120</v>
      </c>
      <c r="I43">
        <f t="shared" si="2"/>
        <v>39480</v>
      </c>
    </row>
    <row r="44" spans="1:9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>
        <f t="shared" si="0"/>
        <v>23450.000000000004</v>
      </c>
      <c r="H44">
        <f t="shared" si="1"/>
        <v>1340</v>
      </c>
      <c r="I44">
        <f t="shared" si="2"/>
        <v>42210</v>
      </c>
    </row>
    <row r="45" spans="1:9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>
        <f t="shared" si="0"/>
        <v>26355.000000000004</v>
      </c>
      <c r="H45">
        <f t="shared" si="1"/>
        <v>4518</v>
      </c>
      <c r="I45">
        <f t="shared" si="2"/>
        <v>44427</v>
      </c>
    </row>
    <row r="46" spans="1:9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>
        <f t="shared" si="0"/>
        <v>29400.000000000004</v>
      </c>
      <c r="H46">
        <f t="shared" si="1"/>
        <v>3360</v>
      </c>
      <c r="I46">
        <f t="shared" si="2"/>
        <v>51240</v>
      </c>
    </row>
    <row r="47" spans="1:9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>
        <f t="shared" si="0"/>
        <v>32200.000000000004</v>
      </c>
      <c r="H47">
        <f t="shared" si="1"/>
        <v>5520</v>
      </c>
      <c r="I47">
        <f t="shared" si="2"/>
        <v>54280</v>
      </c>
    </row>
    <row r="48" spans="1:9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>
        <f t="shared" si="0"/>
        <v>31150.000000000004</v>
      </c>
      <c r="H48">
        <f t="shared" si="1"/>
        <v>3560</v>
      </c>
      <c r="I48">
        <f t="shared" si="2"/>
        <v>54290</v>
      </c>
    </row>
    <row r="49" spans="1:9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>
        <f t="shared" si="0"/>
        <v>32900</v>
      </c>
      <c r="H49">
        <f t="shared" si="1"/>
        <v>0</v>
      </c>
      <c r="I49">
        <f t="shared" si="2"/>
        <v>61100</v>
      </c>
    </row>
    <row r="50" spans="1:9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>
        <f t="shared" si="0"/>
        <v>39690.000000000007</v>
      </c>
      <c r="H50">
        <f t="shared" si="1"/>
        <v>4536</v>
      </c>
      <c r="I50">
        <f t="shared" si="2"/>
        <v>69174</v>
      </c>
    </row>
    <row r="51" spans="1:9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>
        <f t="shared" si="0"/>
        <v>47250.000000000007</v>
      </c>
      <c r="H51">
        <f t="shared" si="1"/>
        <v>5400</v>
      </c>
      <c r="I51">
        <f t="shared" si="2"/>
        <v>82350</v>
      </c>
    </row>
    <row r="52" spans="1:9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  <c r="G52">
        <f t="shared" si="0"/>
        <v>56000.000000000007</v>
      </c>
      <c r="H52">
        <f t="shared" si="1"/>
        <v>6400</v>
      </c>
      <c r="I52">
        <f t="shared" si="2"/>
        <v>97600</v>
      </c>
    </row>
    <row r="53" spans="1:9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>
        <f t="shared" si="0"/>
        <v>92750.000000000015</v>
      </c>
      <c r="H53">
        <f t="shared" si="1"/>
        <v>47700</v>
      </c>
      <c r="I53">
        <f t="shared" si="2"/>
        <v>124550</v>
      </c>
    </row>
    <row r="54" spans="1:9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>
        <f t="shared" si="0"/>
        <v>92750.000000000015</v>
      </c>
      <c r="H54">
        <f t="shared" si="1"/>
        <v>47700</v>
      </c>
      <c r="I54">
        <f t="shared" si="2"/>
        <v>124550</v>
      </c>
    </row>
    <row r="55" spans="1:9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>
        <f t="shared" si="0"/>
        <v>92750.000000000015</v>
      </c>
      <c r="H55">
        <f t="shared" si="1"/>
        <v>42400</v>
      </c>
      <c r="I55">
        <f t="shared" si="2"/>
        <v>129850</v>
      </c>
    </row>
    <row r="56" spans="1:9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>
        <f t="shared" si="0"/>
        <v>80500.000000000015</v>
      </c>
      <c r="H56">
        <f t="shared" si="1"/>
        <v>18400</v>
      </c>
      <c r="I56">
        <f t="shared" si="2"/>
        <v>131100</v>
      </c>
    </row>
    <row r="57" spans="1:9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>
        <f t="shared" si="0"/>
        <v>80850.000000000015</v>
      </c>
      <c r="H57">
        <f t="shared" si="1"/>
        <v>13860</v>
      </c>
      <c r="I57">
        <f t="shared" si="2"/>
        <v>136290</v>
      </c>
    </row>
    <row r="58" spans="1:9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>
        <f t="shared" si="0"/>
        <v>89950.000000000015</v>
      </c>
      <c r="H58">
        <f t="shared" si="1"/>
        <v>5140</v>
      </c>
      <c r="I58">
        <f t="shared" si="2"/>
        <v>161910</v>
      </c>
    </row>
    <row r="59" spans="1:9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>
        <f t="shared" si="0"/>
        <v>11400.000000000002</v>
      </c>
      <c r="H59">
        <f t="shared" si="1"/>
        <v>3800</v>
      </c>
      <c r="I59">
        <f t="shared" si="2"/>
        <v>22800</v>
      </c>
    </row>
    <row r="60" spans="1:9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>
        <f t="shared" si="0"/>
        <v>17010.000000000004</v>
      </c>
      <c r="H60">
        <f t="shared" si="1"/>
        <v>2268</v>
      </c>
      <c r="I60">
        <f t="shared" si="2"/>
        <v>37422</v>
      </c>
    </row>
    <row r="61" spans="1:9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>
        <f t="shared" si="0"/>
        <v>17310.000000000004</v>
      </c>
      <c r="H61">
        <f t="shared" si="1"/>
        <v>2308</v>
      </c>
      <c r="I61">
        <f t="shared" si="2"/>
        <v>38082</v>
      </c>
    </row>
    <row r="62" spans="1:9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>
        <f t="shared" si="0"/>
        <v>17700.000000000004</v>
      </c>
      <c r="H62">
        <f t="shared" si="1"/>
        <v>1180</v>
      </c>
      <c r="I62">
        <f t="shared" si="2"/>
        <v>40120</v>
      </c>
    </row>
    <row r="63" spans="1:9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>
        <f t="shared" si="0"/>
        <v>22290.000000000004</v>
      </c>
      <c r="H63">
        <f t="shared" si="1"/>
        <v>4458</v>
      </c>
      <c r="I63">
        <f t="shared" si="2"/>
        <v>47552</v>
      </c>
    </row>
    <row r="64" spans="1:9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>
        <f t="shared" si="0"/>
        <v>63000.000000000007</v>
      </c>
      <c r="H64">
        <f t="shared" si="1"/>
        <v>29400.000000000004</v>
      </c>
      <c r="I64">
        <f t="shared" si="2"/>
        <v>117600</v>
      </c>
    </row>
    <row r="65" spans="1:9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>
        <f t="shared" si="0"/>
        <v>63000.000000000007</v>
      </c>
      <c r="H65">
        <f t="shared" si="1"/>
        <v>29400.000000000004</v>
      </c>
      <c r="I65">
        <f t="shared" si="2"/>
        <v>117600</v>
      </c>
    </row>
    <row r="66" spans="1:9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>
        <f t="shared" ref="G66:G129" si="3">(2017-B66)*0.05*C66</f>
        <v>63000.000000000007</v>
      </c>
      <c r="H66">
        <f t="shared" ref="H66:H129" si="4">ROUNDDOWN(E66/100000,0)*0.02*C66</f>
        <v>25200</v>
      </c>
      <c r="I66">
        <f t="shared" ref="I66:I129" si="5">C66-G66-H66</f>
        <v>121800</v>
      </c>
    </row>
    <row r="67" spans="1:9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>
        <f t="shared" si="3"/>
        <v>63000.000000000007</v>
      </c>
      <c r="H67">
        <f t="shared" si="4"/>
        <v>25200</v>
      </c>
      <c r="I67">
        <f t="shared" si="5"/>
        <v>121800</v>
      </c>
    </row>
    <row r="68" spans="1:9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>
        <f t="shared" si="3"/>
        <v>66000.000000000015</v>
      </c>
      <c r="H68">
        <f t="shared" si="4"/>
        <v>30800.000000000004</v>
      </c>
      <c r="I68">
        <f t="shared" si="5"/>
        <v>123200</v>
      </c>
    </row>
    <row r="69" spans="1:9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>
        <f t="shared" si="3"/>
        <v>66000.000000000015</v>
      </c>
      <c r="H69">
        <f t="shared" si="4"/>
        <v>26400</v>
      </c>
      <c r="I69">
        <f t="shared" si="5"/>
        <v>127600</v>
      </c>
    </row>
    <row r="70" spans="1:9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>
        <f t="shared" si="3"/>
        <v>58902.000000000007</v>
      </c>
      <c r="H70">
        <f t="shared" si="4"/>
        <v>3926.8</v>
      </c>
      <c r="I70">
        <f t="shared" si="5"/>
        <v>133511.20000000001</v>
      </c>
    </row>
    <row r="71" spans="1:9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>
        <f t="shared" si="3"/>
        <v>73500.000000000015</v>
      </c>
      <c r="H71">
        <f t="shared" si="4"/>
        <v>34300</v>
      </c>
      <c r="I71">
        <f t="shared" si="5"/>
        <v>137200</v>
      </c>
    </row>
    <row r="72" spans="1:9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>
        <f t="shared" si="3"/>
        <v>73500.000000000015</v>
      </c>
      <c r="H72">
        <f t="shared" si="4"/>
        <v>29400</v>
      </c>
      <c r="I72">
        <f t="shared" si="5"/>
        <v>142100</v>
      </c>
    </row>
    <row r="73" spans="1:9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>
        <f t="shared" si="3"/>
        <v>73500.000000000015</v>
      </c>
      <c r="H73">
        <f t="shared" si="4"/>
        <v>29400</v>
      </c>
      <c r="I73">
        <f t="shared" si="5"/>
        <v>142100</v>
      </c>
    </row>
    <row r="74" spans="1:9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>
        <f t="shared" si="3"/>
        <v>73500.000000000015</v>
      </c>
      <c r="H74">
        <f t="shared" si="4"/>
        <v>29400</v>
      </c>
      <c r="I74">
        <f t="shared" si="5"/>
        <v>142100</v>
      </c>
    </row>
    <row r="75" spans="1:9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>
        <f t="shared" si="3"/>
        <v>73500.000000000015</v>
      </c>
      <c r="H75">
        <f t="shared" si="4"/>
        <v>29400</v>
      </c>
      <c r="I75">
        <f t="shared" si="5"/>
        <v>142100</v>
      </c>
    </row>
    <row r="76" spans="1:9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>
        <f t="shared" si="3"/>
        <v>73500.000000000015</v>
      </c>
      <c r="H76">
        <f t="shared" si="4"/>
        <v>24500</v>
      </c>
      <c r="I76">
        <f t="shared" si="5"/>
        <v>147000</v>
      </c>
    </row>
    <row r="77" spans="1:9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>
        <f t="shared" si="3"/>
        <v>9957.5</v>
      </c>
      <c r="H77">
        <f t="shared" si="4"/>
        <v>2389.7999999999997</v>
      </c>
      <c r="I77">
        <f t="shared" si="5"/>
        <v>27482.7</v>
      </c>
    </row>
    <row r="78" spans="1:9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>
        <f t="shared" si="3"/>
        <v>12200</v>
      </c>
      <c r="H78">
        <f t="shared" si="4"/>
        <v>1952</v>
      </c>
      <c r="I78">
        <f t="shared" si="5"/>
        <v>34648</v>
      </c>
    </row>
    <row r="79" spans="1:9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>
        <f t="shared" si="3"/>
        <v>14750</v>
      </c>
      <c r="H79">
        <f t="shared" si="4"/>
        <v>3540</v>
      </c>
      <c r="I79">
        <f t="shared" si="5"/>
        <v>40710</v>
      </c>
    </row>
    <row r="80" spans="1:9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>
        <f t="shared" si="3"/>
        <v>19000</v>
      </c>
      <c r="H80">
        <f t="shared" si="4"/>
        <v>12160</v>
      </c>
      <c r="I80">
        <f t="shared" si="5"/>
        <v>44840</v>
      </c>
    </row>
    <row r="81" spans="1:9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>
        <f t="shared" si="3"/>
        <v>21783.25</v>
      </c>
      <c r="H81">
        <f t="shared" si="4"/>
        <v>5227.9799999999996</v>
      </c>
      <c r="I81">
        <f t="shared" si="5"/>
        <v>60121.770000000004</v>
      </c>
    </row>
    <row r="82" spans="1:9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>
        <f t="shared" si="3"/>
        <v>27500</v>
      </c>
      <c r="H82">
        <f t="shared" si="4"/>
        <v>4400</v>
      </c>
      <c r="I82">
        <f t="shared" si="5"/>
        <v>78100</v>
      </c>
    </row>
    <row r="83" spans="1:9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>
        <f t="shared" si="3"/>
        <v>32695</v>
      </c>
      <c r="H83">
        <f t="shared" si="4"/>
        <v>7846.7999999999993</v>
      </c>
      <c r="I83">
        <f t="shared" si="5"/>
        <v>90238.2</v>
      </c>
    </row>
    <row r="84" spans="1:9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>
        <f t="shared" si="3"/>
        <v>33875.5</v>
      </c>
      <c r="H84">
        <f t="shared" si="4"/>
        <v>5420.08</v>
      </c>
      <c r="I84">
        <f t="shared" si="5"/>
        <v>96206.42</v>
      </c>
    </row>
    <row r="85" spans="1:9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>
        <f t="shared" si="3"/>
        <v>36250</v>
      </c>
      <c r="H85">
        <f t="shared" si="4"/>
        <v>8700</v>
      </c>
      <c r="I85">
        <f t="shared" si="5"/>
        <v>100050</v>
      </c>
    </row>
    <row r="86" spans="1:9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>
        <f t="shared" si="3"/>
        <v>36250</v>
      </c>
      <c r="H86">
        <f t="shared" si="4"/>
        <v>8700</v>
      </c>
      <c r="I86">
        <f t="shared" si="5"/>
        <v>100050</v>
      </c>
    </row>
    <row r="87" spans="1:9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>
        <f t="shared" si="3"/>
        <v>40950</v>
      </c>
      <c r="H87">
        <f t="shared" si="4"/>
        <v>9828</v>
      </c>
      <c r="I87">
        <f t="shared" si="5"/>
        <v>113022</v>
      </c>
    </row>
    <row r="88" spans="1:9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>
        <f t="shared" si="3"/>
        <v>45750</v>
      </c>
      <c r="H88">
        <f t="shared" si="4"/>
        <v>18300</v>
      </c>
      <c r="I88">
        <f t="shared" si="5"/>
        <v>118950</v>
      </c>
    </row>
    <row r="89" spans="1:9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>
        <f t="shared" si="3"/>
        <v>45750</v>
      </c>
      <c r="H89">
        <f t="shared" si="4"/>
        <v>18300</v>
      </c>
      <c r="I89">
        <f t="shared" si="5"/>
        <v>118950</v>
      </c>
    </row>
    <row r="90" spans="1:9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>
        <f t="shared" si="3"/>
        <v>45750</v>
      </c>
      <c r="H90">
        <f t="shared" si="4"/>
        <v>14640</v>
      </c>
      <c r="I90">
        <f t="shared" si="5"/>
        <v>122610</v>
      </c>
    </row>
    <row r="91" spans="1:9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>
        <f t="shared" si="3"/>
        <v>45750</v>
      </c>
      <c r="H91">
        <f t="shared" si="4"/>
        <v>14640</v>
      </c>
      <c r="I91">
        <f t="shared" si="5"/>
        <v>122610</v>
      </c>
    </row>
    <row r="92" spans="1:9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>
        <f t="shared" si="3"/>
        <v>45750</v>
      </c>
      <c r="H92">
        <f t="shared" si="4"/>
        <v>14640</v>
      </c>
      <c r="I92">
        <f t="shared" si="5"/>
        <v>122610</v>
      </c>
    </row>
    <row r="93" spans="1:9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>
        <f t="shared" si="3"/>
        <v>52500</v>
      </c>
      <c r="H93">
        <f t="shared" si="4"/>
        <v>21000</v>
      </c>
      <c r="I93">
        <f t="shared" si="5"/>
        <v>136500</v>
      </c>
    </row>
    <row r="94" spans="1:9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>
        <f t="shared" si="3"/>
        <v>49092.5</v>
      </c>
      <c r="H94">
        <f t="shared" si="4"/>
        <v>7854.8</v>
      </c>
      <c r="I94">
        <f t="shared" si="5"/>
        <v>139422.70000000001</v>
      </c>
    </row>
    <row r="95" spans="1:9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>
        <f t="shared" si="3"/>
        <v>52500</v>
      </c>
      <c r="H95">
        <f t="shared" si="4"/>
        <v>16800</v>
      </c>
      <c r="I95">
        <f t="shared" si="5"/>
        <v>140700</v>
      </c>
    </row>
    <row r="96" spans="1:9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>
        <f t="shared" si="3"/>
        <v>52575</v>
      </c>
      <c r="H96">
        <f t="shared" si="4"/>
        <v>16824</v>
      </c>
      <c r="I96">
        <f t="shared" si="5"/>
        <v>140901</v>
      </c>
    </row>
    <row r="97" spans="1:9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>
        <f t="shared" si="3"/>
        <v>57750</v>
      </c>
      <c r="H97">
        <f t="shared" si="4"/>
        <v>18480</v>
      </c>
      <c r="I97">
        <f t="shared" si="5"/>
        <v>154770</v>
      </c>
    </row>
    <row r="98" spans="1:9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>
        <f t="shared" si="3"/>
        <v>60000</v>
      </c>
      <c r="H98">
        <f t="shared" si="4"/>
        <v>14400</v>
      </c>
      <c r="I98">
        <f t="shared" si="5"/>
        <v>165600</v>
      </c>
    </row>
    <row r="99" spans="1:9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>
        <f t="shared" si="3"/>
        <v>60000</v>
      </c>
      <c r="H99">
        <f t="shared" si="4"/>
        <v>14400</v>
      </c>
      <c r="I99">
        <f t="shared" si="5"/>
        <v>165600</v>
      </c>
    </row>
    <row r="100" spans="1:9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>
        <f t="shared" si="3"/>
        <v>60000</v>
      </c>
      <c r="H100">
        <f t="shared" si="4"/>
        <v>9600</v>
      </c>
      <c r="I100">
        <f t="shared" si="5"/>
        <v>170400</v>
      </c>
    </row>
    <row r="101" spans="1:9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>
        <f t="shared" si="3"/>
        <v>60000</v>
      </c>
      <c r="H101">
        <f t="shared" si="4"/>
        <v>9600</v>
      </c>
      <c r="I101">
        <f t="shared" si="5"/>
        <v>170400</v>
      </c>
    </row>
    <row r="102" spans="1:9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>
        <f t="shared" si="3"/>
        <v>60000</v>
      </c>
      <c r="H102">
        <f t="shared" si="4"/>
        <v>4800</v>
      </c>
      <c r="I102">
        <f t="shared" si="5"/>
        <v>175200</v>
      </c>
    </row>
    <row r="103" spans="1:9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>
        <f t="shared" si="3"/>
        <v>72500</v>
      </c>
      <c r="H103">
        <f t="shared" si="4"/>
        <v>5800</v>
      </c>
      <c r="I103">
        <f t="shared" si="5"/>
        <v>211700</v>
      </c>
    </row>
    <row r="104" spans="1:9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>
        <f t="shared" si="3"/>
        <v>9560</v>
      </c>
      <c r="H104">
        <f t="shared" si="4"/>
        <v>1912</v>
      </c>
      <c r="I104">
        <f t="shared" si="5"/>
        <v>36328</v>
      </c>
    </row>
    <row r="105" spans="1:9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>
        <f t="shared" si="3"/>
        <v>16000</v>
      </c>
      <c r="H105">
        <f t="shared" si="4"/>
        <v>4800</v>
      </c>
      <c r="I105">
        <f t="shared" si="5"/>
        <v>59200</v>
      </c>
    </row>
    <row r="106" spans="1:9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>
        <f t="shared" si="3"/>
        <v>16000</v>
      </c>
      <c r="H106">
        <f t="shared" si="4"/>
        <v>3200</v>
      </c>
      <c r="I106">
        <f t="shared" si="5"/>
        <v>60800</v>
      </c>
    </row>
    <row r="107" spans="1:9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>
        <f t="shared" si="3"/>
        <v>18600</v>
      </c>
      <c r="H107">
        <f t="shared" si="4"/>
        <v>1860</v>
      </c>
      <c r="I107">
        <f t="shared" si="5"/>
        <v>72540</v>
      </c>
    </row>
    <row r="108" spans="1:9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>
        <f t="shared" si="3"/>
        <v>27200</v>
      </c>
      <c r="H108">
        <f t="shared" si="4"/>
        <v>5440</v>
      </c>
      <c r="I108">
        <f t="shared" si="5"/>
        <v>103360</v>
      </c>
    </row>
    <row r="109" spans="1:9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>
        <f t="shared" si="3"/>
        <v>31600</v>
      </c>
      <c r="H109">
        <f t="shared" si="4"/>
        <v>12640</v>
      </c>
      <c r="I109">
        <f t="shared" si="5"/>
        <v>113760</v>
      </c>
    </row>
    <row r="110" spans="1:9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>
        <f t="shared" si="3"/>
        <v>48000</v>
      </c>
      <c r="H110">
        <f t="shared" si="4"/>
        <v>14400</v>
      </c>
      <c r="I110">
        <f t="shared" si="5"/>
        <v>177600</v>
      </c>
    </row>
    <row r="111" spans="1:9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>
        <f t="shared" si="3"/>
        <v>48000</v>
      </c>
      <c r="H111">
        <f t="shared" si="4"/>
        <v>9600</v>
      </c>
      <c r="I111">
        <f t="shared" si="5"/>
        <v>182400</v>
      </c>
    </row>
    <row r="112" spans="1:9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>
        <f t="shared" si="3"/>
        <v>48000</v>
      </c>
      <c r="H112">
        <f t="shared" si="4"/>
        <v>9600</v>
      </c>
      <c r="I112">
        <f t="shared" si="5"/>
        <v>182400</v>
      </c>
    </row>
    <row r="113" spans="1:9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>
        <f t="shared" si="3"/>
        <v>48000</v>
      </c>
      <c r="H113">
        <f t="shared" si="4"/>
        <v>9600</v>
      </c>
      <c r="I113">
        <f t="shared" si="5"/>
        <v>182400</v>
      </c>
    </row>
    <row r="114" spans="1:9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>
        <f t="shared" si="3"/>
        <v>48000</v>
      </c>
      <c r="H114">
        <f t="shared" si="4"/>
        <v>9600</v>
      </c>
      <c r="I114">
        <f t="shared" si="5"/>
        <v>182400</v>
      </c>
    </row>
    <row r="115" spans="1:9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>
        <f t="shared" si="3"/>
        <v>48000</v>
      </c>
      <c r="H115">
        <f t="shared" si="4"/>
        <v>9600</v>
      </c>
      <c r="I115">
        <f t="shared" si="5"/>
        <v>182400</v>
      </c>
    </row>
    <row r="116" spans="1:9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>
        <f t="shared" si="3"/>
        <v>48000</v>
      </c>
      <c r="H116">
        <f t="shared" si="4"/>
        <v>4800</v>
      </c>
      <c r="I116">
        <f t="shared" si="5"/>
        <v>187200</v>
      </c>
    </row>
    <row r="117" spans="1:9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>
        <f t="shared" si="3"/>
        <v>48000</v>
      </c>
      <c r="H117">
        <f t="shared" si="4"/>
        <v>4800</v>
      </c>
      <c r="I117">
        <f t="shared" si="5"/>
        <v>187200</v>
      </c>
    </row>
    <row r="118" spans="1:9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>
        <f t="shared" si="3"/>
        <v>54200</v>
      </c>
      <c r="H118">
        <f t="shared" si="4"/>
        <v>5420</v>
      </c>
      <c r="I118">
        <f t="shared" si="5"/>
        <v>211380</v>
      </c>
    </row>
    <row r="119" spans="1:9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>
        <f t="shared" si="3"/>
        <v>54200</v>
      </c>
      <c r="H119">
        <f t="shared" si="4"/>
        <v>5420</v>
      </c>
      <c r="I119">
        <f t="shared" si="5"/>
        <v>211380</v>
      </c>
    </row>
    <row r="120" spans="1:9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>
        <f t="shared" si="3"/>
        <v>14700.000000000002</v>
      </c>
      <c r="H120">
        <f t="shared" si="4"/>
        <v>3920</v>
      </c>
      <c r="I120">
        <f t="shared" si="5"/>
        <v>79380</v>
      </c>
    </row>
    <row r="121" spans="1:9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>
        <f t="shared" si="3"/>
        <v>14850.000000000002</v>
      </c>
      <c r="H121">
        <f t="shared" si="4"/>
        <v>3960</v>
      </c>
      <c r="I121">
        <f t="shared" si="5"/>
        <v>80190</v>
      </c>
    </row>
    <row r="122" spans="1:9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>
        <f t="shared" si="3"/>
        <v>20475.300000000003</v>
      </c>
      <c r="H122">
        <f t="shared" si="4"/>
        <v>5460.08</v>
      </c>
      <c r="I122">
        <f t="shared" si="5"/>
        <v>110566.62</v>
      </c>
    </row>
    <row r="123" spans="1:9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>
        <f t="shared" si="3"/>
        <v>25170.000000000004</v>
      </c>
      <c r="H123">
        <f t="shared" si="4"/>
        <v>3356</v>
      </c>
      <c r="I123">
        <f t="shared" si="5"/>
        <v>139274</v>
      </c>
    </row>
    <row r="124" spans="1:9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>
        <f t="shared" si="3"/>
        <v>32850.000000000007</v>
      </c>
      <c r="H124">
        <f t="shared" si="4"/>
        <v>4380</v>
      </c>
      <c r="I124">
        <f t="shared" si="5"/>
        <v>181770</v>
      </c>
    </row>
    <row r="125" spans="1:9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>
        <f t="shared" si="3"/>
        <v>36000.000000000007</v>
      </c>
      <c r="H125">
        <f t="shared" si="4"/>
        <v>4800</v>
      </c>
      <c r="I125">
        <f t="shared" si="5"/>
        <v>199200</v>
      </c>
    </row>
    <row r="126" spans="1:9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>
        <f t="shared" si="3"/>
        <v>36000.000000000007</v>
      </c>
      <c r="H126">
        <f t="shared" si="4"/>
        <v>4800</v>
      </c>
      <c r="I126">
        <f t="shared" si="5"/>
        <v>199200</v>
      </c>
    </row>
    <row r="127" spans="1:9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>
        <f t="shared" si="3"/>
        <v>36000.000000000007</v>
      </c>
      <c r="H127">
        <f t="shared" si="4"/>
        <v>4800</v>
      </c>
      <c r="I127">
        <f t="shared" si="5"/>
        <v>199200</v>
      </c>
    </row>
    <row r="128" spans="1:9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>
        <f t="shared" si="3"/>
        <v>40500.000000000007</v>
      </c>
      <c r="H128">
        <f t="shared" si="4"/>
        <v>5400</v>
      </c>
      <c r="I128">
        <f t="shared" si="5"/>
        <v>224100</v>
      </c>
    </row>
    <row r="129" spans="1:9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>
        <f t="shared" si="3"/>
        <v>21800</v>
      </c>
      <c r="H129">
        <f t="shared" si="4"/>
        <v>4360</v>
      </c>
      <c r="I129">
        <f t="shared" si="5"/>
        <v>191840</v>
      </c>
    </row>
    <row r="130" spans="1:9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 t="shared" ref="G130:G135" si="6">(2017-B130)*0.05*C130</f>
        <v>25800</v>
      </c>
      <c r="H130">
        <f t="shared" ref="H130:H135" si="7">ROUNDDOWN(E130/100000,0)*0.02*C130</f>
        <v>5160</v>
      </c>
      <c r="I130">
        <f t="shared" ref="I130:I135" si="8">C130-G130-H130</f>
        <v>227040</v>
      </c>
    </row>
    <row r="131" spans="1:9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 t="shared" si="6"/>
        <v>36000</v>
      </c>
      <c r="H131">
        <f t="shared" si="7"/>
        <v>7200</v>
      </c>
      <c r="I131">
        <f t="shared" si="8"/>
        <v>316800</v>
      </c>
    </row>
    <row r="132" spans="1:9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 t="shared" si="6"/>
        <v>36000</v>
      </c>
      <c r="H132">
        <f t="shared" si="7"/>
        <v>7200</v>
      </c>
      <c r="I132">
        <f t="shared" si="8"/>
        <v>316800</v>
      </c>
    </row>
    <row r="133" spans="1:9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 t="shared" si="6"/>
        <v>36000</v>
      </c>
      <c r="H133">
        <f t="shared" si="7"/>
        <v>7200</v>
      </c>
      <c r="I133">
        <f t="shared" si="8"/>
        <v>316800</v>
      </c>
    </row>
    <row r="134" spans="1:9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 t="shared" si="6"/>
        <v>36000</v>
      </c>
      <c r="H134">
        <f t="shared" si="7"/>
        <v>7200</v>
      </c>
      <c r="I134">
        <f t="shared" si="8"/>
        <v>316800</v>
      </c>
    </row>
    <row r="135" spans="1:9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 t="shared" si="6"/>
        <v>36000</v>
      </c>
      <c r="H135">
        <f t="shared" si="7"/>
        <v>7200</v>
      </c>
      <c r="I135">
        <f t="shared" si="8"/>
        <v>316800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88CF-D858-4B51-AEBA-C4F859909CEB}">
  <dimension ref="A1:M135"/>
  <sheetViews>
    <sheetView zoomScale="130" zoomScaleNormal="130" workbookViewId="0">
      <selection activeCell="I2" sqref="I2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  <col min="7" max="7" width="26.85546875" customWidth="1"/>
    <col min="9" max="9" width="12.5703125" bestFit="1" customWidth="1"/>
    <col min="12" max="12" width="17.7109375" bestFit="1" customWidth="1"/>
    <col min="13" max="13" width="17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183</v>
      </c>
      <c r="H1" t="s">
        <v>181</v>
      </c>
      <c r="I1" t="s">
        <v>182</v>
      </c>
    </row>
    <row r="2" spans="1:13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>
        <f t="shared" ref="G2:G33" si="0">FIND(" ",A2)</f>
        <v>6</v>
      </c>
      <c r="H2" t="str">
        <f t="shared" ref="H2:H33" si="1">LEFT(A2,G2)</f>
        <v xml:space="preserve">Iveco </v>
      </c>
      <c r="I2" t="str">
        <f t="shared" ref="I2:I33" si="2">RIGHT(A2,LEN(A2)-G2)</f>
        <v>Strails</v>
      </c>
    </row>
    <row r="3" spans="1:13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>
        <f t="shared" si="0"/>
        <v>6</v>
      </c>
      <c r="H3" t="str">
        <f t="shared" si="1"/>
        <v xml:space="preserve">Iveco </v>
      </c>
      <c r="I3" t="str">
        <f t="shared" si="2"/>
        <v>Strails</v>
      </c>
      <c r="L3" s="2" t="s">
        <v>184</v>
      </c>
      <c r="M3" t="s">
        <v>193</v>
      </c>
    </row>
    <row r="4" spans="1:13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  <c r="G4">
        <f t="shared" si="0"/>
        <v>6</v>
      </c>
      <c r="H4" t="str">
        <f t="shared" si="1"/>
        <v xml:space="preserve">Iveco </v>
      </c>
      <c r="I4" t="str">
        <f t="shared" si="2"/>
        <v>Strails</v>
      </c>
      <c r="L4" s="3" t="s">
        <v>185</v>
      </c>
      <c r="M4">
        <v>30</v>
      </c>
    </row>
    <row r="5" spans="1:13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  <c r="G5">
        <f t="shared" si="0"/>
        <v>6</v>
      </c>
      <c r="H5" t="str">
        <f t="shared" si="1"/>
        <v xml:space="preserve">Iveco </v>
      </c>
      <c r="I5" t="str">
        <f t="shared" si="2"/>
        <v>Strails</v>
      </c>
      <c r="L5" s="3" t="s">
        <v>186</v>
      </c>
      <c r="M5">
        <v>12</v>
      </c>
    </row>
    <row r="6" spans="1:13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>
        <f t="shared" si="0"/>
        <v>6</v>
      </c>
      <c r="H6" t="str">
        <f t="shared" si="1"/>
        <v xml:space="preserve">Iveco </v>
      </c>
      <c r="I6" t="str">
        <f t="shared" si="2"/>
        <v>Strails</v>
      </c>
      <c r="L6" s="3" t="s">
        <v>187</v>
      </c>
      <c r="M6">
        <v>18</v>
      </c>
    </row>
    <row r="7" spans="1:13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>
        <f t="shared" si="0"/>
        <v>9</v>
      </c>
      <c r="H7" t="str">
        <f t="shared" si="1"/>
        <v xml:space="preserve">Mercedes </v>
      </c>
      <c r="I7" t="str">
        <f t="shared" si="2"/>
        <v>Axor</v>
      </c>
      <c r="L7" s="3" t="s">
        <v>188</v>
      </c>
      <c r="M7">
        <v>17</v>
      </c>
    </row>
    <row r="8" spans="1:13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>
        <f t="shared" si="0"/>
        <v>4</v>
      </c>
      <c r="H8" t="str">
        <f t="shared" si="1"/>
        <v xml:space="preserve">MAN </v>
      </c>
      <c r="I8" t="str">
        <f t="shared" si="2"/>
        <v>TGA</v>
      </c>
      <c r="L8" s="3" t="s">
        <v>189</v>
      </c>
      <c r="M8">
        <v>17</v>
      </c>
    </row>
    <row r="9" spans="1:13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>
        <f t="shared" si="0"/>
        <v>6</v>
      </c>
      <c r="H9" t="str">
        <f t="shared" si="1"/>
        <v xml:space="preserve">Volvo </v>
      </c>
      <c r="I9" t="str">
        <f t="shared" si="2"/>
        <v>FE</v>
      </c>
      <c r="L9" s="3" t="s">
        <v>190</v>
      </c>
      <c r="M9">
        <v>17</v>
      </c>
    </row>
    <row r="10" spans="1:13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>
        <f t="shared" si="0"/>
        <v>6</v>
      </c>
      <c r="H10" t="str">
        <f t="shared" si="1"/>
        <v xml:space="preserve">Volvo </v>
      </c>
      <c r="I10" t="str">
        <f t="shared" si="2"/>
        <v>FM</v>
      </c>
      <c r="L10" s="3" t="s">
        <v>191</v>
      </c>
      <c r="M10">
        <v>23</v>
      </c>
    </row>
    <row r="11" spans="1:13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>
        <f t="shared" si="0"/>
        <v>6</v>
      </c>
      <c r="H11" t="str">
        <f t="shared" si="1"/>
        <v xml:space="preserve">Volvo </v>
      </c>
      <c r="I11" t="str">
        <f t="shared" si="2"/>
        <v>FMX</v>
      </c>
      <c r="L11" s="3" t="s">
        <v>192</v>
      </c>
      <c r="M11">
        <v>134</v>
      </c>
    </row>
    <row r="12" spans="1:13" x14ac:dyDescent="0.25">
      <c r="A12" t="s">
        <v>22</v>
      </c>
      <c r="B12">
        <v>2008</v>
      </c>
      <c r="C12">
        <v>89000</v>
      </c>
      <c r="D12" t="s">
        <v>23</v>
      </c>
      <c r="E12">
        <v>305000</v>
      </c>
      <c r="F12" s="1">
        <v>42075</v>
      </c>
      <c r="G12">
        <f t="shared" si="0"/>
        <v>6</v>
      </c>
      <c r="H12" t="str">
        <f t="shared" si="1"/>
        <v xml:space="preserve">Volvo </v>
      </c>
      <c r="I12" t="str">
        <f t="shared" si="2"/>
        <v>FH</v>
      </c>
    </row>
    <row r="13" spans="1:13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>
        <f t="shared" si="0"/>
        <v>6</v>
      </c>
      <c r="H13" t="str">
        <f t="shared" si="1"/>
        <v xml:space="preserve">Volvo </v>
      </c>
      <c r="I13" t="str">
        <f t="shared" si="2"/>
        <v>FE</v>
      </c>
    </row>
    <row r="14" spans="1:13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 t="shared" si="0"/>
        <v>6</v>
      </c>
      <c r="H14" t="str">
        <f t="shared" si="1"/>
        <v xml:space="preserve">Iveco </v>
      </c>
      <c r="I14" t="str">
        <f t="shared" si="2"/>
        <v>100E</v>
      </c>
    </row>
    <row r="15" spans="1:13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 t="shared" si="0"/>
        <v>6</v>
      </c>
      <c r="H15" t="str">
        <f t="shared" si="1"/>
        <v xml:space="preserve">Volvo </v>
      </c>
      <c r="I15" t="str">
        <f t="shared" si="2"/>
        <v>FE</v>
      </c>
    </row>
    <row r="16" spans="1:13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 t="shared" si="0"/>
        <v>7</v>
      </c>
      <c r="H16" t="str">
        <f t="shared" si="1"/>
        <v xml:space="preserve">Scania </v>
      </c>
      <c r="I16" t="str">
        <f t="shared" si="2"/>
        <v>L94</v>
      </c>
      <c r="L16" s="2" t="s">
        <v>184</v>
      </c>
      <c r="M16" t="s">
        <v>194</v>
      </c>
    </row>
    <row r="17" spans="1:13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 t="shared" si="0"/>
        <v>6</v>
      </c>
      <c r="H17" t="str">
        <f t="shared" si="1"/>
        <v xml:space="preserve">Volvo </v>
      </c>
      <c r="I17" t="str">
        <f t="shared" si="2"/>
        <v>FE</v>
      </c>
      <c r="L17" s="3" t="s">
        <v>185</v>
      </c>
      <c r="M17" s="4">
        <v>273239.59999999998</v>
      </c>
    </row>
    <row r="18" spans="1:13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 t="shared" si="0"/>
        <v>7</v>
      </c>
      <c r="H18" t="str">
        <f t="shared" si="1"/>
        <v xml:space="preserve">Scania </v>
      </c>
      <c r="I18" t="str">
        <f t="shared" si="2"/>
        <v>L94</v>
      </c>
      <c r="L18" s="3" t="s">
        <v>186</v>
      </c>
      <c r="M18" s="4">
        <v>657434.5</v>
      </c>
    </row>
    <row r="19" spans="1:13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 t="shared" si="0"/>
        <v>6</v>
      </c>
      <c r="H19" t="str">
        <f t="shared" si="1"/>
        <v xml:space="preserve">Volvo </v>
      </c>
      <c r="I19" t="str">
        <f t="shared" si="2"/>
        <v>FM</v>
      </c>
      <c r="L19" s="3" t="s">
        <v>187</v>
      </c>
      <c r="M19" s="4">
        <v>289637.27777777775</v>
      </c>
    </row>
    <row r="20" spans="1:13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>
        <f t="shared" si="0"/>
        <v>8</v>
      </c>
      <c r="H20" t="str">
        <f t="shared" si="1"/>
        <v xml:space="preserve">Renault </v>
      </c>
      <c r="I20" t="str">
        <f t="shared" si="2"/>
        <v>Premium</v>
      </c>
      <c r="L20" s="3" t="s">
        <v>188</v>
      </c>
      <c r="M20" s="4">
        <v>486545.8823529412</v>
      </c>
    </row>
    <row r="21" spans="1:13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  <c r="G21">
        <f t="shared" si="0"/>
        <v>9</v>
      </c>
      <c r="H21" t="str">
        <f t="shared" si="1"/>
        <v xml:space="preserve">Mercedes </v>
      </c>
      <c r="I21" t="str">
        <f t="shared" si="2"/>
        <v>Atego</v>
      </c>
      <c r="L21" s="3" t="s">
        <v>189</v>
      </c>
      <c r="M21" s="4">
        <v>519936.0588235294</v>
      </c>
    </row>
    <row r="22" spans="1:13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>
        <f t="shared" si="0"/>
        <v>7</v>
      </c>
      <c r="H22" t="str">
        <f t="shared" si="1"/>
        <v xml:space="preserve">Scania </v>
      </c>
      <c r="I22" t="str">
        <f t="shared" si="2"/>
        <v>M93</v>
      </c>
      <c r="L22" s="3" t="s">
        <v>190</v>
      </c>
      <c r="M22" s="4">
        <v>557117.6470588235</v>
      </c>
    </row>
    <row r="23" spans="1:13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>
        <f t="shared" si="0"/>
        <v>7</v>
      </c>
      <c r="H23" t="str">
        <f t="shared" si="1"/>
        <v xml:space="preserve">Scania </v>
      </c>
      <c r="I23" t="str">
        <f t="shared" si="2"/>
        <v>M93</v>
      </c>
      <c r="L23" s="3" t="s">
        <v>191</v>
      </c>
      <c r="M23" s="4">
        <v>307130.4347826087</v>
      </c>
    </row>
    <row r="24" spans="1:13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>
        <f t="shared" si="0"/>
        <v>6</v>
      </c>
      <c r="H24" t="str">
        <f t="shared" si="1"/>
        <v xml:space="preserve">Volvo </v>
      </c>
      <c r="I24" t="str">
        <f t="shared" si="2"/>
        <v>FMX</v>
      </c>
      <c r="L24" s="3" t="s">
        <v>192</v>
      </c>
      <c r="M24" s="4">
        <v>410037.80597014923</v>
      </c>
    </row>
    <row r="25" spans="1:13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>
        <f t="shared" si="0"/>
        <v>6</v>
      </c>
      <c r="H25" t="str">
        <f t="shared" si="1"/>
        <v xml:space="preserve">Iveco </v>
      </c>
      <c r="I25" t="str">
        <f t="shared" si="2"/>
        <v>EuroCargo</v>
      </c>
    </row>
    <row r="26" spans="1:13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>
        <f t="shared" si="0"/>
        <v>6</v>
      </c>
      <c r="H26" t="str">
        <f t="shared" si="1"/>
        <v xml:space="preserve">Volvo </v>
      </c>
      <c r="I26" t="str">
        <f t="shared" si="2"/>
        <v>FH</v>
      </c>
    </row>
    <row r="27" spans="1:13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f t="shared" si="0"/>
        <v>9</v>
      </c>
      <c r="H27" t="str">
        <f t="shared" si="1"/>
        <v xml:space="preserve">Mercedes </v>
      </c>
      <c r="I27" t="str">
        <f t="shared" si="2"/>
        <v>Atego</v>
      </c>
    </row>
    <row r="28" spans="1:13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>
        <f t="shared" si="0"/>
        <v>4</v>
      </c>
      <c r="H28" t="str">
        <f t="shared" si="1"/>
        <v xml:space="preserve">MAN </v>
      </c>
      <c r="I28" t="str">
        <f t="shared" si="2"/>
        <v>TGL</v>
      </c>
    </row>
    <row r="29" spans="1:13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>
        <f t="shared" si="0"/>
        <v>6</v>
      </c>
      <c r="H29" t="str">
        <f t="shared" si="1"/>
        <v xml:space="preserve">Volvo </v>
      </c>
      <c r="I29" t="str">
        <f t="shared" si="2"/>
        <v>FL</v>
      </c>
    </row>
    <row r="30" spans="1:13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>
        <f t="shared" si="0"/>
        <v>6</v>
      </c>
      <c r="H30" t="str">
        <f t="shared" si="1"/>
        <v xml:space="preserve">Volvo </v>
      </c>
      <c r="I30" t="str">
        <f t="shared" si="2"/>
        <v>FL</v>
      </c>
    </row>
    <row r="31" spans="1:13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>
        <f t="shared" si="0"/>
        <v>4</v>
      </c>
      <c r="H31" t="str">
        <f t="shared" si="1"/>
        <v xml:space="preserve">DAF </v>
      </c>
      <c r="I31" t="str">
        <f t="shared" si="2"/>
        <v>LF45</v>
      </c>
    </row>
    <row r="32" spans="1:13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>
        <f t="shared" si="0"/>
        <v>4</v>
      </c>
      <c r="H32" t="str">
        <f t="shared" si="1"/>
        <v xml:space="preserve">MAN </v>
      </c>
      <c r="I32" t="str">
        <f t="shared" si="2"/>
        <v>TGL</v>
      </c>
    </row>
    <row r="33" spans="1:9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>
        <f t="shared" si="0"/>
        <v>8</v>
      </c>
      <c r="H33" t="str">
        <f t="shared" si="1"/>
        <v xml:space="preserve">Renault </v>
      </c>
      <c r="I33" t="str">
        <f t="shared" si="2"/>
        <v>Premium</v>
      </c>
    </row>
    <row r="34" spans="1:9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>
        <f t="shared" ref="G34:G65" si="3">FIND(" ",A34)</f>
        <v>4</v>
      </c>
      <c r="H34" t="str">
        <f t="shared" ref="H34:H65" si="4">LEFT(A34,G34)</f>
        <v xml:space="preserve">MAN </v>
      </c>
      <c r="I34" t="str">
        <f t="shared" ref="I34:I65" si="5">RIGHT(A34,LEN(A34)-G34)</f>
        <v>TGA41</v>
      </c>
    </row>
    <row r="35" spans="1:9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>
        <f t="shared" si="3"/>
        <v>4</v>
      </c>
      <c r="H35" t="str">
        <f t="shared" si="4"/>
        <v xml:space="preserve">MAN </v>
      </c>
      <c r="I35" t="str">
        <f t="shared" si="5"/>
        <v>TGA33</v>
      </c>
    </row>
    <row r="36" spans="1:9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>
        <f t="shared" si="3"/>
        <v>4</v>
      </c>
      <c r="H36" t="str">
        <f t="shared" si="4"/>
        <v xml:space="preserve">DAF </v>
      </c>
      <c r="I36" t="str">
        <f t="shared" si="5"/>
        <v>CF85</v>
      </c>
    </row>
    <row r="37" spans="1:9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>
        <f t="shared" si="3"/>
        <v>9</v>
      </c>
      <c r="H37" t="str">
        <f t="shared" si="4"/>
        <v xml:space="preserve">Mercedes </v>
      </c>
      <c r="I37" t="str">
        <f t="shared" si="5"/>
        <v>Sided</v>
      </c>
    </row>
    <row r="38" spans="1:9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>
        <f t="shared" si="3"/>
        <v>9</v>
      </c>
      <c r="H38" t="str">
        <f t="shared" si="4"/>
        <v xml:space="preserve">Mercedes </v>
      </c>
      <c r="I38" t="str">
        <f t="shared" si="5"/>
        <v>Actros</v>
      </c>
    </row>
    <row r="39" spans="1:9" x14ac:dyDescent="0.25">
      <c r="A39" t="s">
        <v>50</v>
      </c>
      <c r="B39">
        <v>2010</v>
      </c>
      <c r="C39">
        <v>37000</v>
      </c>
      <c r="D39" t="s">
        <v>64</v>
      </c>
      <c r="E39">
        <v>978000</v>
      </c>
      <c r="F39" s="1">
        <v>42309</v>
      </c>
      <c r="G39">
        <f t="shared" si="3"/>
        <v>4</v>
      </c>
      <c r="H39" t="str">
        <f t="shared" si="4"/>
        <v xml:space="preserve">DAF </v>
      </c>
      <c r="I39" t="str">
        <f t="shared" si="5"/>
        <v>LF45</v>
      </c>
    </row>
    <row r="40" spans="1:9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>
        <f t="shared" si="3"/>
        <v>4</v>
      </c>
      <c r="H40" t="str">
        <f t="shared" si="4"/>
        <v xml:space="preserve">DAF </v>
      </c>
      <c r="I40" t="str">
        <f t="shared" si="5"/>
        <v>LF45</v>
      </c>
    </row>
    <row r="41" spans="1:9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>
        <f t="shared" si="3"/>
        <v>6</v>
      </c>
      <c r="H41" t="str">
        <f t="shared" si="4"/>
        <v xml:space="preserve">Volvo </v>
      </c>
      <c r="I41" t="str">
        <f t="shared" si="5"/>
        <v>FE</v>
      </c>
    </row>
    <row r="42" spans="1:9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>
        <f t="shared" si="3"/>
        <v>8</v>
      </c>
      <c r="H42" t="str">
        <f t="shared" si="4"/>
        <v xml:space="preserve">Renault </v>
      </c>
      <c r="I42" t="str">
        <f t="shared" si="5"/>
        <v>Midlum</v>
      </c>
    </row>
    <row r="43" spans="1:9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>
        <f t="shared" si="3"/>
        <v>9</v>
      </c>
      <c r="H43" t="str">
        <f t="shared" si="4"/>
        <v xml:space="preserve">Mercedes </v>
      </c>
      <c r="I43" t="str">
        <f t="shared" si="5"/>
        <v>Atego</v>
      </c>
    </row>
    <row r="44" spans="1:9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>
        <f t="shared" si="3"/>
        <v>6</v>
      </c>
      <c r="H44" t="str">
        <f t="shared" si="4"/>
        <v xml:space="preserve">Iveco </v>
      </c>
      <c r="I44" t="str">
        <f t="shared" si="5"/>
        <v>100E</v>
      </c>
    </row>
    <row r="45" spans="1:9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>
        <f t="shared" si="3"/>
        <v>8</v>
      </c>
      <c r="H45" t="str">
        <f t="shared" si="4"/>
        <v xml:space="preserve">Renault </v>
      </c>
      <c r="I45" t="str">
        <f t="shared" si="5"/>
        <v>D10</v>
      </c>
    </row>
    <row r="46" spans="1:9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>
        <f t="shared" si="3"/>
        <v>6</v>
      </c>
      <c r="H46" t="str">
        <f t="shared" si="4"/>
        <v xml:space="preserve">Volvo </v>
      </c>
      <c r="I46" t="str">
        <f t="shared" si="5"/>
        <v>FMX</v>
      </c>
    </row>
    <row r="47" spans="1:9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>
        <f t="shared" si="3"/>
        <v>9</v>
      </c>
      <c r="H47" t="str">
        <f t="shared" si="4"/>
        <v xml:space="preserve">Mercedes </v>
      </c>
      <c r="I47" t="str">
        <f t="shared" si="5"/>
        <v>Atego</v>
      </c>
    </row>
    <row r="48" spans="1:9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>
        <f t="shared" si="3"/>
        <v>4</v>
      </c>
      <c r="H48" t="str">
        <f t="shared" si="4"/>
        <v xml:space="preserve">MAN </v>
      </c>
      <c r="I48" t="str">
        <f t="shared" si="5"/>
        <v>TGL</v>
      </c>
    </row>
    <row r="49" spans="1:9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>
        <f t="shared" si="3"/>
        <v>4</v>
      </c>
      <c r="H49" t="str">
        <f t="shared" si="4"/>
        <v xml:space="preserve">DAF </v>
      </c>
      <c r="I49" t="str">
        <f t="shared" si="5"/>
        <v>CF75</v>
      </c>
    </row>
    <row r="50" spans="1:9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>
        <f t="shared" si="3"/>
        <v>4</v>
      </c>
      <c r="H50" t="str">
        <f t="shared" si="4"/>
        <v xml:space="preserve">MAN </v>
      </c>
      <c r="I50" t="str">
        <f t="shared" si="5"/>
        <v>TGL</v>
      </c>
    </row>
    <row r="51" spans="1:9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>
        <f t="shared" si="3"/>
        <v>4</v>
      </c>
      <c r="H51" t="str">
        <f t="shared" si="4"/>
        <v xml:space="preserve">DAF </v>
      </c>
      <c r="I51" t="str">
        <f t="shared" si="5"/>
        <v>CF65</v>
      </c>
    </row>
    <row r="52" spans="1:9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  <c r="G52">
        <f t="shared" si="3"/>
        <v>6</v>
      </c>
      <c r="H52" t="str">
        <f t="shared" si="4"/>
        <v xml:space="preserve">Iveco </v>
      </c>
      <c r="I52" t="str">
        <f t="shared" si="5"/>
        <v>TrakkerEuro5</v>
      </c>
    </row>
    <row r="53" spans="1:9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>
        <f t="shared" si="3"/>
        <v>8</v>
      </c>
      <c r="H53" t="str">
        <f t="shared" si="4"/>
        <v xml:space="preserve">Renault </v>
      </c>
      <c r="I53" t="str">
        <f t="shared" si="5"/>
        <v>Magnum</v>
      </c>
    </row>
    <row r="54" spans="1:9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>
        <f t="shared" si="3"/>
        <v>8</v>
      </c>
      <c r="H54" t="str">
        <f t="shared" si="4"/>
        <v xml:space="preserve">Renault </v>
      </c>
      <c r="I54" t="str">
        <f t="shared" si="5"/>
        <v>Magnum</v>
      </c>
    </row>
    <row r="55" spans="1:9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>
        <f t="shared" si="3"/>
        <v>8</v>
      </c>
      <c r="H55" t="str">
        <f t="shared" si="4"/>
        <v xml:space="preserve">Renault </v>
      </c>
      <c r="I55" t="str">
        <f t="shared" si="5"/>
        <v>Magnum</v>
      </c>
    </row>
    <row r="56" spans="1:9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>
        <f t="shared" si="3"/>
        <v>8</v>
      </c>
      <c r="H56" t="str">
        <f t="shared" si="4"/>
        <v xml:space="preserve">Renault </v>
      </c>
      <c r="I56" t="str">
        <f t="shared" si="5"/>
        <v>Premium</v>
      </c>
    </row>
    <row r="57" spans="1:9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>
        <f t="shared" si="3"/>
        <v>9</v>
      </c>
      <c r="H57" t="str">
        <f t="shared" si="4"/>
        <v xml:space="preserve">Mercedes </v>
      </c>
      <c r="I57" t="str">
        <f t="shared" si="5"/>
        <v>Sided</v>
      </c>
    </row>
    <row r="58" spans="1:9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>
        <f t="shared" si="3"/>
        <v>9</v>
      </c>
      <c r="H58" t="str">
        <f t="shared" si="4"/>
        <v xml:space="preserve">Mercedes </v>
      </c>
      <c r="I58" t="str">
        <f t="shared" si="5"/>
        <v>Actros</v>
      </c>
    </row>
    <row r="59" spans="1:9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>
        <f t="shared" si="3"/>
        <v>4</v>
      </c>
      <c r="H59" t="str">
        <f t="shared" si="4"/>
        <v xml:space="preserve">DAF </v>
      </c>
      <c r="I59" t="str">
        <f t="shared" si="5"/>
        <v>LF45</v>
      </c>
    </row>
    <row r="60" spans="1:9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>
        <f t="shared" si="3"/>
        <v>8</v>
      </c>
      <c r="H60" t="str">
        <f t="shared" si="4"/>
        <v xml:space="preserve">Renault </v>
      </c>
      <c r="I60" t="str">
        <f t="shared" si="5"/>
        <v>R385</v>
      </c>
    </row>
    <row r="61" spans="1:9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>
        <f t="shared" si="3"/>
        <v>8</v>
      </c>
      <c r="H61" t="str">
        <f t="shared" si="4"/>
        <v xml:space="preserve">Renault </v>
      </c>
      <c r="I61" t="str">
        <f t="shared" si="5"/>
        <v>R385</v>
      </c>
    </row>
    <row r="62" spans="1:9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>
        <f t="shared" si="3"/>
        <v>8</v>
      </c>
      <c r="H62" t="str">
        <f t="shared" si="4"/>
        <v xml:space="preserve">Renault </v>
      </c>
      <c r="I62" t="str">
        <f t="shared" si="5"/>
        <v>Midlum</v>
      </c>
    </row>
    <row r="63" spans="1:9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>
        <f t="shared" si="3"/>
        <v>8</v>
      </c>
      <c r="H63" t="str">
        <f t="shared" si="4"/>
        <v xml:space="preserve">Renault </v>
      </c>
      <c r="I63" t="str">
        <f t="shared" si="5"/>
        <v>D10</v>
      </c>
    </row>
    <row r="64" spans="1:9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>
        <f t="shared" si="3"/>
        <v>9</v>
      </c>
      <c r="H64" t="str">
        <f t="shared" si="4"/>
        <v xml:space="preserve">Mercedes </v>
      </c>
      <c r="I64" t="str">
        <f t="shared" si="5"/>
        <v>Actros</v>
      </c>
    </row>
    <row r="65" spans="1:9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>
        <f t="shared" si="3"/>
        <v>9</v>
      </c>
      <c r="H65" t="str">
        <f t="shared" si="4"/>
        <v xml:space="preserve">Mercedes </v>
      </c>
      <c r="I65" t="str">
        <f t="shared" si="5"/>
        <v>Actros</v>
      </c>
    </row>
    <row r="66" spans="1:9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>
        <f t="shared" ref="G66:G97" si="6">FIND(" ",A66)</f>
        <v>9</v>
      </c>
      <c r="H66" t="str">
        <f t="shared" ref="H66:H97" si="7">LEFT(A66,G66)</f>
        <v xml:space="preserve">Mercedes </v>
      </c>
      <c r="I66" t="str">
        <f t="shared" ref="I66:I97" si="8">RIGHT(A66,LEN(A66)-G66)</f>
        <v>Actros</v>
      </c>
    </row>
    <row r="67" spans="1:9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>
        <f t="shared" si="6"/>
        <v>9</v>
      </c>
      <c r="H67" t="str">
        <f t="shared" si="7"/>
        <v xml:space="preserve">Mercedes </v>
      </c>
      <c r="I67" t="str">
        <f t="shared" si="8"/>
        <v>Actros</v>
      </c>
    </row>
    <row r="68" spans="1:9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>
        <f t="shared" si="6"/>
        <v>8</v>
      </c>
      <c r="H68" t="str">
        <f t="shared" si="7"/>
        <v xml:space="preserve">Renault </v>
      </c>
      <c r="I68" t="str">
        <f t="shared" si="8"/>
        <v>Pelen</v>
      </c>
    </row>
    <row r="69" spans="1:9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>
        <f t="shared" si="6"/>
        <v>8</v>
      </c>
      <c r="H69" t="str">
        <f t="shared" si="7"/>
        <v xml:space="preserve">Renault </v>
      </c>
      <c r="I69" t="str">
        <f t="shared" si="8"/>
        <v>Pelen</v>
      </c>
    </row>
    <row r="70" spans="1:9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>
        <f t="shared" si="6"/>
        <v>4</v>
      </c>
      <c r="H70" t="str">
        <f t="shared" si="7"/>
        <v xml:space="preserve">DAF </v>
      </c>
      <c r="I70" t="str">
        <f t="shared" si="8"/>
        <v>CF85</v>
      </c>
    </row>
    <row r="71" spans="1:9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>
        <f t="shared" si="6"/>
        <v>7</v>
      </c>
      <c r="H71" t="str">
        <f t="shared" si="7"/>
        <v xml:space="preserve">Scania </v>
      </c>
      <c r="I71" t="str">
        <f t="shared" si="8"/>
        <v>R500</v>
      </c>
    </row>
    <row r="72" spans="1:9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>
        <f t="shared" si="6"/>
        <v>7</v>
      </c>
      <c r="H72" t="str">
        <f t="shared" si="7"/>
        <v xml:space="preserve">Scania </v>
      </c>
      <c r="I72" t="str">
        <f t="shared" si="8"/>
        <v>R500</v>
      </c>
    </row>
    <row r="73" spans="1:9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>
        <f t="shared" si="6"/>
        <v>7</v>
      </c>
      <c r="H73" t="str">
        <f t="shared" si="7"/>
        <v xml:space="preserve">Scania </v>
      </c>
      <c r="I73" t="str">
        <f t="shared" si="8"/>
        <v>R500</v>
      </c>
    </row>
    <row r="74" spans="1:9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>
        <f t="shared" si="6"/>
        <v>7</v>
      </c>
      <c r="H74" t="str">
        <f t="shared" si="7"/>
        <v xml:space="preserve">Scania </v>
      </c>
      <c r="I74" t="str">
        <f t="shared" si="8"/>
        <v>R500</v>
      </c>
    </row>
    <row r="75" spans="1:9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>
        <f t="shared" si="6"/>
        <v>7</v>
      </c>
      <c r="H75" t="str">
        <f t="shared" si="7"/>
        <v xml:space="preserve">Scania </v>
      </c>
      <c r="I75" t="str">
        <f t="shared" si="8"/>
        <v>R500</v>
      </c>
    </row>
    <row r="76" spans="1:9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>
        <f t="shared" si="6"/>
        <v>7</v>
      </c>
      <c r="H76" t="str">
        <f t="shared" si="7"/>
        <v xml:space="preserve">Scania </v>
      </c>
      <c r="I76" t="str">
        <f t="shared" si="8"/>
        <v>R500</v>
      </c>
    </row>
    <row r="77" spans="1:9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>
        <f t="shared" si="6"/>
        <v>4</v>
      </c>
      <c r="H77" t="str">
        <f t="shared" si="7"/>
        <v xml:space="preserve">DAF </v>
      </c>
      <c r="I77" t="str">
        <f t="shared" si="8"/>
        <v>LF45</v>
      </c>
    </row>
    <row r="78" spans="1:9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>
        <f t="shared" si="6"/>
        <v>4</v>
      </c>
      <c r="H78" t="str">
        <f t="shared" si="7"/>
        <v xml:space="preserve">DAF </v>
      </c>
      <c r="I78" t="str">
        <f t="shared" si="8"/>
        <v>LF45</v>
      </c>
    </row>
    <row r="79" spans="1:9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>
        <f t="shared" si="6"/>
        <v>6</v>
      </c>
      <c r="H79" t="str">
        <f t="shared" si="7"/>
        <v xml:space="preserve">Volvo </v>
      </c>
      <c r="I79" t="str">
        <f t="shared" si="8"/>
        <v>FM</v>
      </c>
    </row>
    <row r="80" spans="1:9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>
        <f t="shared" si="6"/>
        <v>8</v>
      </c>
      <c r="H80" t="str">
        <f t="shared" si="7"/>
        <v xml:space="preserve">Renault </v>
      </c>
      <c r="I80" t="str">
        <f t="shared" si="8"/>
        <v>Premium</v>
      </c>
    </row>
    <row r="81" spans="1:9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>
        <f t="shared" si="6"/>
        <v>6</v>
      </c>
      <c r="H81" t="str">
        <f t="shared" si="7"/>
        <v xml:space="preserve">Iveco </v>
      </c>
      <c r="I81" t="str">
        <f t="shared" si="8"/>
        <v>EuroCargo</v>
      </c>
    </row>
    <row r="82" spans="1:9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>
        <f t="shared" si="6"/>
        <v>6</v>
      </c>
      <c r="H82" t="str">
        <f t="shared" si="7"/>
        <v xml:space="preserve">Volvo </v>
      </c>
      <c r="I82" t="str">
        <f t="shared" si="8"/>
        <v>FH</v>
      </c>
    </row>
    <row r="83" spans="1:9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>
        <f t="shared" si="6"/>
        <v>4</v>
      </c>
      <c r="H83" t="str">
        <f t="shared" si="7"/>
        <v xml:space="preserve">DAF </v>
      </c>
      <c r="I83" t="str">
        <f t="shared" si="8"/>
        <v>LF45</v>
      </c>
    </row>
    <row r="84" spans="1:9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>
        <f t="shared" si="6"/>
        <v>4</v>
      </c>
      <c r="H84" t="str">
        <f t="shared" si="7"/>
        <v xml:space="preserve">MAN </v>
      </c>
      <c r="I84" t="str">
        <f t="shared" si="8"/>
        <v>TGL</v>
      </c>
    </row>
    <row r="85" spans="1:9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>
        <f t="shared" si="6"/>
        <v>6</v>
      </c>
      <c r="H85" t="str">
        <f t="shared" si="7"/>
        <v xml:space="preserve">Iveco </v>
      </c>
      <c r="I85" t="str">
        <f t="shared" si="8"/>
        <v>STRALIS</v>
      </c>
    </row>
    <row r="86" spans="1:9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>
        <f t="shared" si="6"/>
        <v>6</v>
      </c>
      <c r="H86" t="str">
        <f t="shared" si="7"/>
        <v xml:space="preserve">Iveco </v>
      </c>
      <c r="I86" t="str">
        <f t="shared" si="8"/>
        <v>STRALIS</v>
      </c>
    </row>
    <row r="87" spans="1:9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>
        <f t="shared" si="6"/>
        <v>8</v>
      </c>
      <c r="H87" t="str">
        <f t="shared" si="7"/>
        <v xml:space="preserve">Renault </v>
      </c>
      <c r="I87" t="str">
        <f t="shared" si="8"/>
        <v>Premium</v>
      </c>
    </row>
    <row r="88" spans="1:9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>
        <f t="shared" si="6"/>
        <v>7</v>
      </c>
      <c r="H88" t="str">
        <f t="shared" si="7"/>
        <v xml:space="preserve">Scania </v>
      </c>
      <c r="I88" t="str">
        <f t="shared" si="8"/>
        <v>R420</v>
      </c>
    </row>
    <row r="89" spans="1:9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>
        <f t="shared" si="6"/>
        <v>7</v>
      </c>
      <c r="H89" t="str">
        <f t="shared" si="7"/>
        <v xml:space="preserve">Scania </v>
      </c>
      <c r="I89" t="str">
        <f t="shared" si="8"/>
        <v>R420</v>
      </c>
    </row>
    <row r="90" spans="1:9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>
        <f t="shared" si="6"/>
        <v>7</v>
      </c>
      <c r="H90" t="str">
        <f t="shared" si="7"/>
        <v xml:space="preserve">Scania </v>
      </c>
      <c r="I90" t="str">
        <f t="shared" si="8"/>
        <v>R420</v>
      </c>
    </row>
    <row r="91" spans="1:9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>
        <f t="shared" si="6"/>
        <v>7</v>
      </c>
      <c r="H91" t="str">
        <f t="shared" si="7"/>
        <v xml:space="preserve">Scania </v>
      </c>
      <c r="I91" t="str">
        <f t="shared" si="8"/>
        <v>R420</v>
      </c>
    </row>
    <row r="92" spans="1:9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>
        <f t="shared" si="6"/>
        <v>7</v>
      </c>
      <c r="H92" t="str">
        <f t="shared" si="7"/>
        <v xml:space="preserve">Scania </v>
      </c>
      <c r="I92" t="str">
        <f t="shared" si="8"/>
        <v>R420</v>
      </c>
    </row>
    <row r="93" spans="1:9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>
        <f t="shared" si="6"/>
        <v>6</v>
      </c>
      <c r="H93" t="str">
        <f t="shared" si="7"/>
        <v xml:space="preserve">Volvo </v>
      </c>
      <c r="I93" t="str">
        <f t="shared" si="8"/>
        <v>FH13-500</v>
      </c>
    </row>
    <row r="94" spans="1:9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>
        <f t="shared" si="6"/>
        <v>4</v>
      </c>
      <c r="H94" t="str">
        <f t="shared" si="7"/>
        <v xml:space="preserve">MAN </v>
      </c>
      <c r="I94" t="str">
        <f t="shared" si="8"/>
        <v>TGA33</v>
      </c>
    </row>
    <row r="95" spans="1:9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>
        <f t="shared" si="6"/>
        <v>6</v>
      </c>
      <c r="H95" t="str">
        <f t="shared" si="7"/>
        <v xml:space="preserve">Volvo </v>
      </c>
      <c r="I95" t="str">
        <f t="shared" si="8"/>
        <v>FH13-500</v>
      </c>
    </row>
    <row r="96" spans="1:9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>
        <f t="shared" si="6"/>
        <v>4</v>
      </c>
      <c r="H96" t="str">
        <f t="shared" si="7"/>
        <v xml:space="preserve">MAN </v>
      </c>
      <c r="I96" t="str">
        <f t="shared" si="8"/>
        <v>TGX</v>
      </c>
    </row>
    <row r="97" spans="1:9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>
        <f t="shared" si="6"/>
        <v>8</v>
      </c>
      <c r="H97" t="str">
        <f t="shared" si="7"/>
        <v xml:space="preserve">Renault </v>
      </c>
      <c r="I97" t="str">
        <f t="shared" si="8"/>
        <v>Premium</v>
      </c>
    </row>
    <row r="98" spans="1:9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>
        <f t="shared" ref="G98:G129" si="9">FIND(" ",A98)</f>
        <v>4</v>
      </c>
      <c r="H98" t="str">
        <f t="shared" ref="H98:H129" si="10">LEFT(A98,G98)</f>
        <v xml:space="preserve">DAF </v>
      </c>
      <c r="I98" t="str">
        <f t="shared" ref="I98:I129" si="11">RIGHT(A98,LEN(A98)-G98)</f>
        <v>XF460</v>
      </c>
    </row>
    <row r="99" spans="1:9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>
        <f t="shared" si="9"/>
        <v>4</v>
      </c>
      <c r="H99" t="str">
        <f t="shared" si="10"/>
        <v xml:space="preserve">DAF </v>
      </c>
      <c r="I99" t="str">
        <f t="shared" si="11"/>
        <v>XF460</v>
      </c>
    </row>
    <row r="100" spans="1:9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>
        <f t="shared" si="9"/>
        <v>4</v>
      </c>
      <c r="H100" t="str">
        <f t="shared" si="10"/>
        <v xml:space="preserve">DAF </v>
      </c>
      <c r="I100" t="str">
        <f t="shared" si="11"/>
        <v>XF460</v>
      </c>
    </row>
    <row r="101" spans="1:9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>
        <f t="shared" si="9"/>
        <v>4</v>
      </c>
      <c r="H101" t="str">
        <f t="shared" si="10"/>
        <v xml:space="preserve">DAF </v>
      </c>
      <c r="I101" t="str">
        <f t="shared" si="11"/>
        <v>XF460</v>
      </c>
    </row>
    <row r="102" spans="1:9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>
        <f t="shared" si="9"/>
        <v>4</v>
      </c>
      <c r="H102" t="str">
        <f t="shared" si="10"/>
        <v xml:space="preserve">DAF </v>
      </c>
      <c r="I102" t="str">
        <f t="shared" si="11"/>
        <v>XF460</v>
      </c>
    </row>
    <row r="103" spans="1:9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>
        <f t="shared" si="9"/>
        <v>9</v>
      </c>
      <c r="H103" t="str">
        <f t="shared" si="10"/>
        <v xml:space="preserve">Mercedes </v>
      </c>
      <c r="I103" t="str">
        <f t="shared" si="11"/>
        <v>Actros</v>
      </c>
    </row>
    <row r="104" spans="1:9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>
        <f t="shared" si="9"/>
        <v>4</v>
      </c>
      <c r="H104" t="str">
        <f t="shared" si="10"/>
        <v xml:space="preserve">DAF </v>
      </c>
      <c r="I104" t="str">
        <f t="shared" si="11"/>
        <v>LF45</v>
      </c>
    </row>
    <row r="105" spans="1:9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>
        <f t="shared" si="9"/>
        <v>7</v>
      </c>
      <c r="H105" t="str">
        <f t="shared" si="10"/>
        <v xml:space="preserve">Scania </v>
      </c>
      <c r="I105" t="str">
        <f t="shared" si="11"/>
        <v>M93</v>
      </c>
    </row>
    <row r="106" spans="1:9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>
        <f t="shared" si="9"/>
        <v>7</v>
      </c>
      <c r="H106" t="str">
        <f t="shared" si="10"/>
        <v xml:space="preserve">Scania </v>
      </c>
      <c r="I106" t="str">
        <f t="shared" si="11"/>
        <v>M93</v>
      </c>
    </row>
    <row r="107" spans="1:9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>
        <f t="shared" si="9"/>
        <v>4</v>
      </c>
      <c r="H107" t="str">
        <f t="shared" si="10"/>
        <v xml:space="preserve">DAF </v>
      </c>
      <c r="I107" t="str">
        <f t="shared" si="11"/>
        <v>CF75</v>
      </c>
    </row>
    <row r="108" spans="1:9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>
        <f t="shared" si="9"/>
        <v>4</v>
      </c>
      <c r="H108" t="str">
        <f t="shared" si="10"/>
        <v xml:space="preserve">DAF </v>
      </c>
      <c r="I108" t="str">
        <f t="shared" si="11"/>
        <v>CF65</v>
      </c>
    </row>
    <row r="109" spans="1:9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>
        <f t="shared" si="9"/>
        <v>4</v>
      </c>
      <c r="H109" t="str">
        <f t="shared" si="10"/>
        <v xml:space="preserve">MAN </v>
      </c>
      <c r="I109" t="str">
        <f t="shared" si="11"/>
        <v>TGL</v>
      </c>
    </row>
    <row r="110" spans="1:9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>
        <f t="shared" si="9"/>
        <v>4</v>
      </c>
      <c r="H110" t="str">
        <f t="shared" si="10"/>
        <v xml:space="preserve">DAF </v>
      </c>
      <c r="I110" t="str">
        <f t="shared" si="11"/>
        <v>XF460</v>
      </c>
    </row>
    <row r="111" spans="1:9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>
        <f t="shared" si="9"/>
        <v>4</v>
      </c>
      <c r="H111" t="str">
        <f t="shared" si="10"/>
        <v xml:space="preserve">DAF </v>
      </c>
      <c r="I111" t="str">
        <f t="shared" si="11"/>
        <v>XF460</v>
      </c>
    </row>
    <row r="112" spans="1:9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>
        <f t="shared" si="9"/>
        <v>4</v>
      </c>
      <c r="H112" t="str">
        <f t="shared" si="10"/>
        <v xml:space="preserve">DAF </v>
      </c>
      <c r="I112" t="str">
        <f t="shared" si="11"/>
        <v>XF460</v>
      </c>
    </row>
    <row r="113" spans="1:9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>
        <f t="shared" si="9"/>
        <v>4</v>
      </c>
      <c r="H113" t="str">
        <f t="shared" si="10"/>
        <v xml:space="preserve">DAF </v>
      </c>
      <c r="I113" t="str">
        <f t="shared" si="11"/>
        <v>XF460</v>
      </c>
    </row>
    <row r="114" spans="1:9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>
        <f t="shared" si="9"/>
        <v>4</v>
      </c>
      <c r="H114" t="str">
        <f t="shared" si="10"/>
        <v xml:space="preserve">DAF </v>
      </c>
      <c r="I114" t="str">
        <f t="shared" si="11"/>
        <v>XF460</v>
      </c>
    </row>
    <row r="115" spans="1:9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>
        <f t="shared" si="9"/>
        <v>4</v>
      </c>
      <c r="H115" t="str">
        <f t="shared" si="10"/>
        <v xml:space="preserve">DAF </v>
      </c>
      <c r="I115" t="str">
        <f t="shared" si="11"/>
        <v>XF460</v>
      </c>
    </row>
    <row r="116" spans="1:9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>
        <f t="shared" si="9"/>
        <v>4</v>
      </c>
      <c r="H116" t="str">
        <f t="shared" si="10"/>
        <v xml:space="preserve">DAF </v>
      </c>
      <c r="I116" t="str">
        <f t="shared" si="11"/>
        <v>XF460</v>
      </c>
    </row>
    <row r="117" spans="1:9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>
        <f t="shared" si="9"/>
        <v>4</v>
      </c>
      <c r="H117" t="str">
        <f t="shared" si="10"/>
        <v xml:space="preserve">DAF </v>
      </c>
      <c r="I117" t="str">
        <f t="shared" si="11"/>
        <v>XF460</v>
      </c>
    </row>
    <row r="118" spans="1:9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>
        <f t="shared" si="9"/>
        <v>4</v>
      </c>
      <c r="H118" t="str">
        <f t="shared" si="10"/>
        <v xml:space="preserve">MAN </v>
      </c>
      <c r="I118" t="str">
        <f t="shared" si="11"/>
        <v>TGS</v>
      </c>
    </row>
    <row r="119" spans="1:9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>
        <f t="shared" si="9"/>
        <v>4</v>
      </c>
      <c r="H119" t="str">
        <f t="shared" si="10"/>
        <v xml:space="preserve">MAN </v>
      </c>
      <c r="I119" t="str">
        <f t="shared" si="11"/>
        <v>TGS</v>
      </c>
    </row>
    <row r="120" spans="1:9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>
        <f t="shared" si="9"/>
        <v>4</v>
      </c>
      <c r="H120" t="str">
        <f t="shared" si="10"/>
        <v xml:space="preserve">MAN </v>
      </c>
      <c r="I120" t="str">
        <f t="shared" si="11"/>
        <v>TGA18</v>
      </c>
    </row>
    <row r="121" spans="1:9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>
        <f t="shared" si="9"/>
        <v>4</v>
      </c>
      <c r="H121" t="str">
        <f t="shared" si="10"/>
        <v xml:space="preserve">MAN </v>
      </c>
      <c r="I121" t="str">
        <f t="shared" si="11"/>
        <v>TGA18</v>
      </c>
    </row>
    <row r="122" spans="1:9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>
        <f t="shared" si="9"/>
        <v>4</v>
      </c>
      <c r="H122" t="str">
        <f t="shared" si="10"/>
        <v xml:space="preserve">MAN </v>
      </c>
      <c r="I122" t="str">
        <f t="shared" si="11"/>
        <v>TGL</v>
      </c>
    </row>
    <row r="123" spans="1:9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>
        <f t="shared" si="9"/>
        <v>4</v>
      </c>
      <c r="H123" t="str">
        <f t="shared" si="10"/>
        <v xml:space="preserve">MAN </v>
      </c>
      <c r="I123" t="str">
        <f t="shared" si="11"/>
        <v>TGA41</v>
      </c>
    </row>
    <row r="124" spans="1:9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>
        <f t="shared" si="9"/>
        <v>9</v>
      </c>
      <c r="H124" t="str">
        <f t="shared" si="10"/>
        <v xml:space="preserve">Mercedes </v>
      </c>
      <c r="I124" t="str">
        <f t="shared" si="11"/>
        <v>Atego</v>
      </c>
    </row>
    <row r="125" spans="1:9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>
        <f t="shared" si="9"/>
        <v>4</v>
      </c>
      <c r="H125" t="str">
        <f t="shared" si="10"/>
        <v xml:space="preserve">DAF </v>
      </c>
      <c r="I125" t="str">
        <f t="shared" si="11"/>
        <v>XF460</v>
      </c>
    </row>
    <row r="126" spans="1:9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>
        <f t="shared" si="9"/>
        <v>4</v>
      </c>
      <c r="H126" t="str">
        <f t="shared" si="10"/>
        <v xml:space="preserve">DAF </v>
      </c>
      <c r="I126" t="str">
        <f t="shared" si="11"/>
        <v>XF460</v>
      </c>
    </row>
    <row r="127" spans="1:9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>
        <f t="shared" si="9"/>
        <v>4</v>
      </c>
      <c r="H127" t="str">
        <f t="shared" si="10"/>
        <v xml:space="preserve">DAF </v>
      </c>
      <c r="I127" t="str">
        <f t="shared" si="11"/>
        <v>XF460</v>
      </c>
    </row>
    <row r="128" spans="1:9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>
        <f t="shared" si="9"/>
        <v>4</v>
      </c>
      <c r="H128" t="str">
        <f t="shared" si="10"/>
        <v xml:space="preserve">MAN </v>
      </c>
      <c r="I128" t="str">
        <f t="shared" si="11"/>
        <v>TGS</v>
      </c>
    </row>
    <row r="129" spans="1:9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>
        <f t="shared" si="9"/>
        <v>9</v>
      </c>
      <c r="H129" t="str">
        <f t="shared" si="10"/>
        <v xml:space="preserve">Mercedes </v>
      </c>
      <c r="I129" t="str">
        <f t="shared" si="11"/>
        <v>Atego</v>
      </c>
    </row>
    <row r="130" spans="1:9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 t="shared" ref="G130:G135" si="12">FIND(" ",A130)</f>
        <v>9</v>
      </c>
      <c r="H130" t="str">
        <f t="shared" ref="H130:H135" si="13">LEFT(A130,G130)</f>
        <v xml:space="preserve">Mercedes </v>
      </c>
      <c r="I130" t="str">
        <f t="shared" ref="I130:I135" si="14">RIGHT(A130,LEN(A130)-G130)</f>
        <v>Actros</v>
      </c>
    </row>
    <row r="131" spans="1:9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 t="shared" si="12"/>
        <v>6</v>
      </c>
      <c r="H131" t="str">
        <f t="shared" si="13"/>
        <v xml:space="preserve">Volvo </v>
      </c>
      <c r="I131" t="str">
        <f t="shared" si="14"/>
        <v>2015Euro6M</v>
      </c>
    </row>
    <row r="132" spans="1:9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 t="shared" si="12"/>
        <v>6</v>
      </c>
      <c r="H132" t="str">
        <f t="shared" si="13"/>
        <v xml:space="preserve">Volvo </v>
      </c>
      <c r="I132" t="str">
        <f t="shared" si="14"/>
        <v>2015Euro6M</v>
      </c>
    </row>
    <row r="133" spans="1:9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 t="shared" si="12"/>
        <v>6</v>
      </c>
      <c r="H133" t="str">
        <f t="shared" si="13"/>
        <v xml:space="preserve">Volvo </v>
      </c>
      <c r="I133" t="str">
        <f t="shared" si="14"/>
        <v>2015Euro6M</v>
      </c>
    </row>
    <row r="134" spans="1:9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 t="shared" si="12"/>
        <v>6</v>
      </c>
      <c r="H134" t="str">
        <f t="shared" si="13"/>
        <v xml:space="preserve">Volvo </v>
      </c>
      <c r="I134" t="str">
        <f t="shared" si="14"/>
        <v>2015Euro6M</v>
      </c>
    </row>
    <row r="135" spans="1:9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 t="shared" si="12"/>
        <v>6</v>
      </c>
      <c r="H135" t="str">
        <f t="shared" si="13"/>
        <v xml:space="preserve">Volvo </v>
      </c>
      <c r="I135" t="str">
        <f t="shared" si="14"/>
        <v>2015Euro6M</v>
      </c>
    </row>
  </sheetData>
  <pageMargins left="0.7" right="0.7" top="0.75" bottom="0.75" header="0.3" footer="0.3"/>
  <pageSetup paperSize="9" orientation="portrait" horizontalDpi="4294967293" verticalDpi="0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CD87-DAB7-4D65-8635-3361E50A4852}">
  <dimension ref="A1:T135"/>
  <sheetViews>
    <sheetView topLeftCell="H1" zoomScale="145" zoomScaleNormal="145" workbookViewId="0">
      <selection activeCell="O19" sqref="O19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  <col min="7" max="7" width="13.7109375" bestFit="1" customWidth="1"/>
    <col min="12" max="12" width="20.85546875" bestFit="1" customWidth="1"/>
    <col min="13" max="13" width="17.7109375" bestFit="1" customWidth="1"/>
    <col min="14" max="14" width="6.140625" bestFit="1" customWidth="1"/>
    <col min="15" max="15" width="6" bestFit="1" customWidth="1"/>
    <col min="16" max="16" width="10.28515625" bestFit="1" customWidth="1"/>
    <col min="17" max="17" width="8.28515625" bestFit="1" customWidth="1"/>
    <col min="18" max="18" width="7" bestFit="1" customWidth="1"/>
    <col min="19" max="19" width="6.5703125" bestFit="1" customWidth="1"/>
    <col min="20" max="20" width="14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183</v>
      </c>
      <c r="H1" t="s">
        <v>181</v>
      </c>
      <c r="I1" t="s">
        <v>182</v>
      </c>
    </row>
    <row r="2" spans="1:20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>
        <f t="shared" ref="G2:G33" si="0">FIND(" ",A2)</f>
        <v>6</v>
      </c>
      <c r="H2" t="str">
        <f t="shared" ref="H2:H33" si="1">LEFT(A2,G2)</f>
        <v xml:space="preserve">Iveco </v>
      </c>
      <c r="I2" t="str">
        <f t="shared" ref="I2:I33" si="2">RIGHT(A2,LEN(A2)-G2)</f>
        <v>Strails</v>
      </c>
    </row>
    <row r="3" spans="1:20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>
        <f t="shared" si="0"/>
        <v>6</v>
      </c>
      <c r="H3" t="str">
        <f t="shared" si="1"/>
        <v xml:space="preserve">Iveco </v>
      </c>
      <c r="I3" s="5" t="str">
        <f t="shared" si="2"/>
        <v>Strails</v>
      </c>
    </row>
    <row r="4" spans="1:20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  <c r="G4">
        <f t="shared" si="0"/>
        <v>6</v>
      </c>
      <c r="H4" t="str">
        <f t="shared" si="1"/>
        <v xml:space="preserve">Iveco </v>
      </c>
      <c r="I4" s="5" t="str">
        <f t="shared" si="2"/>
        <v>Strails</v>
      </c>
      <c r="L4" s="2" t="s">
        <v>195</v>
      </c>
      <c r="M4" s="2" t="s">
        <v>196</v>
      </c>
    </row>
    <row r="5" spans="1:20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  <c r="G5">
        <f t="shared" si="0"/>
        <v>6</v>
      </c>
      <c r="H5" t="str">
        <f t="shared" si="1"/>
        <v xml:space="preserve">Iveco </v>
      </c>
      <c r="I5" s="5" t="str">
        <f t="shared" si="2"/>
        <v>Strails</v>
      </c>
      <c r="L5" s="2" t="s">
        <v>184</v>
      </c>
      <c r="M5" t="s">
        <v>185</v>
      </c>
      <c r="N5" t="s">
        <v>186</v>
      </c>
      <c r="O5" t="s">
        <v>187</v>
      </c>
      <c r="P5" t="s">
        <v>188</v>
      </c>
      <c r="Q5" t="s">
        <v>189</v>
      </c>
      <c r="R5" t="s">
        <v>190</v>
      </c>
      <c r="S5" t="s">
        <v>191</v>
      </c>
      <c r="T5" t="s">
        <v>192</v>
      </c>
    </row>
    <row r="6" spans="1:20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>
        <f t="shared" si="0"/>
        <v>6</v>
      </c>
      <c r="H6" t="str">
        <f t="shared" si="1"/>
        <v xml:space="preserve">Iveco </v>
      </c>
      <c r="I6" s="5" t="str">
        <f t="shared" si="2"/>
        <v>Strails</v>
      </c>
      <c r="L6" s="3">
        <v>2006</v>
      </c>
      <c r="M6" s="4"/>
      <c r="N6" s="4">
        <v>5</v>
      </c>
      <c r="O6" s="4"/>
      <c r="P6" s="4"/>
      <c r="Q6" s="4"/>
      <c r="R6" s="4"/>
      <c r="S6" s="4"/>
      <c r="T6" s="4">
        <v>5</v>
      </c>
    </row>
    <row r="7" spans="1:20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>
        <f t="shared" si="0"/>
        <v>9</v>
      </c>
      <c r="H7" t="str">
        <f t="shared" si="1"/>
        <v xml:space="preserve">Mercedes </v>
      </c>
      <c r="I7" s="5" t="str">
        <f t="shared" si="2"/>
        <v>Axor</v>
      </c>
      <c r="L7" s="3">
        <v>2007</v>
      </c>
      <c r="M7" s="4"/>
      <c r="N7" s="4"/>
      <c r="O7" s="4">
        <v>1</v>
      </c>
      <c r="P7" s="4">
        <v>1</v>
      </c>
      <c r="Q7" s="4"/>
      <c r="R7" s="4"/>
      <c r="S7" s="4"/>
      <c r="T7" s="4">
        <v>2</v>
      </c>
    </row>
    <row r="8" spans="1:20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>
        <f t="shared" si="0"/>
        <v>4</v>
      </c>
      <c r="H8" t="str">
        <f t="shared" si="1"/>
        <v xml:space="preserve">MAN </v>
      </c>
      <c r="I8" s="5" t="str">
        <f t="shared" si="2"/>
        <v>TGA</v>
      </c>
      <c r="L8" s="3">
        <v>2008</v>
      </c>
      <c r="M8" s="4"/>
      <c r="N8" s="4"/>
      <c r="O8" s="4"/>
      <c r="P8" s="4"/>
      <c r="Q8" s="4"/>
      <c r="R8" s="4"/>
      <c r="S8" s="4">
        <v>4</v>
      </c>
      <c r="T8" s="4">
        <v>4</v>
      </c>
    </row>
    <row r="9" spans="1:20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>
        <f t="shared" si="0"/>
        <v>6</v>
      </c>
      <c r="H9" t="str">
        <f t="shared" si="1"/>
        <v xml:space="preserve">Volvo </v>
      </c>
      <c r="I9" s="5" t="str">
        <f t="shared" si="2"/>
        <v>FE</v>
      </c>
      <c r="L9" s="3">
        <v>2009</v>
      </c>
      <c r="M9" s="4">
        <v>2</v>
      </c>
      <c r="N9" s="4">
        <v>2</v>
      </c>
      <c r="O9" s="4">
        <v>4</v>
      </c>
      <c r="P9" s="4">
        <v>4</v>
      </c>
      <c r="Q9" s="4">
        <v>2</v>
      </c>
      <c r="R9" s="4">
        <v>4</v>
      </c>
      <c r="S9" s="4">
        <v>8</v>
      </c>
      <c r="T9" s="4">
        <v>26</v>
      </c>
    </row>
    <row r="10" spans="1:20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>
        <f t="shared" si="0"/>
        <v>6</v>
      </c>
      <c r="H10" t="str">
        <f t="shared" si="1"/>
        <v xml:space="preserve">Volvo </v>
      </c>
      <c r="I10" s="5" t="str">
        <f t="shared" si="2"/>
        <v>FM</v>
      </c>
      <c r="L10" s="3">
        <v>2010</v>
      </c>
      <c r="M10" s="4">
        <v>4</v>
      </c>
      <c r="N10" s="4">
        <v>2</v>
      </c>
      <c r="O10" s="4">
        <v>2</v>
      </c>
      <c r="P10" s="4">
        <v>4</v>
      </c>
      <c r="Q10" s="4">
        <v>6</v>
      </c>
      <c r="R10" s="4"/>
      <c r="S10" s="4">
        <v>2</v>
      </c>
      <c r="T10" s="4">
        <v>20</v>
      </c>
    </row>
    <row r="11" spans="1:20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>
        <f t="shared" si="0"/>
        <v>6</v>
      </c>
      <c r="H11" t="str">
        <f t="shared" si="1"/>
        <v xml:space="preserve">Volvo </v>
      </c>
      <c r="I11" s="5" t="str">
        <f t="shared" si="2"/>
        <v>FMX</v>
      </c>
      <c r="L11" s="3">
        <v>2011</v>
      </c>
      <c r="M11" s="4">
        <v>2</v>
      </c>
      <c r="N11" s="4"/>
      <c r="O11" s="4"/>
      <c r="P11" s="4">
        <v>4</v>
      </c>
      <c r="Q11" s="4">
        <v>6</v>
      </c>
      <c r="R11" s="4">
        <v>6</v>
      </c>
      <c r="S11" s="4"/>
      <c r="T11" s="4">
        <v>18</v>
      </c>
    </row>
    <row r="12" spans="1:20" x14ac:dyDescent="0.25">
      <c r="A12" t="s">
        <v>22</v>
      </c>
      <c r="B12">
        <v>2008</v>
      </c>
      <c r="C12">
        <v>89000</v>
      </c>
      <c r="D12" t="s">
        <v>23</v>
      </c>
      <c r="E12">
        <v>305000</v>
      </c>
      <c r="F12" s="1">
        <v>42075</v>
      </c>
      <c r="G12">
        <f t="shared" si="0"/>
        <v>6</v>
      </c>
      <c r="H12" t="str">
        <f t="shared" si="1"/>
        <v xml:space="preserve">Volvo </v>
      </c>
      <c r="I12" s="5" t="str">
        <f t="shared" si="2"/>
        <v>FH</v>
      </c>
      <c r="L12" s="3">
        <v>2012</v>
      </c>
      <c r="M12" s="4">
        <v>8</v>
      </c>
      <c r="N12" s="4">
        <v>3</v>
      </c>
      <c r="O12" s="4">
        <v>3</v>
      </c>
      <c r="P12" s="4">
        <v>1</v>
      </c>
      <c r="Q12" s="4">
        <v>3</v>
      </c>
      <c r="R12" s="4">
        <v>5</v>
      </c>
      <c r="S12" s="4">
        <v>4</v>
      </c>
      <c r="T12" s="4">
        <v>27</v>
      </c>
    </row>
    <row r="13" spans="1:20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>
        <f t="shared" si="0"/>
        <v>6</v>
      </c>
      <c r="H13" t="str">
        <f t="shared" si="1"/>
        <v xml:space="preserve">Volvo </v>
      </c>
      <c r="I13" s="5" t="str">
        <f t="shared" si="2"/>
        <v>FE</v>
      </c>
      <c r="L13" s="3">
        <v>2013</v>
      </c>
      <c r="M13" s="4">
        <v>11</v>
      </c>
      <c r="N13" s="4"/>
      <c r="O13" s="4">
        <v>3</v>
      </c>
      <c r="P13" s="4"/>
      <c r="Q13" s="4"/>
      <c r="R13" s="4">
        <v>2</v>
      </c>
      <c r="S13" s="4"/>
      <c r="T13" s="4">
        <v>16</v>
      </c>
    </row>
    <row r="14" spans="1:20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 t="shared" si="0"/>
        <v>6</v>
      </c>
      <c r="H14" t="str">
        <f t="shared" si="1"/>
        <v xml:space="preserve">Iveco </v>
      </c>
      <c r="I14" s="5" t="str">
        <f t="shared" si="2"/>
        <v>100E</v>
      </c>
      <c r="L14" s="3">
        <v>2014</v>
      </c>
      <c r="M14" s="4">
        <v>3</v>
      </c>
      <c r="N14" s="4"/>
      <c r="O14" s="4">
        <v>5</v>
      </c>
      <c r="P14" s="4">
        <v>1</v>
      </c>
      <c r="Q14" s="4"/>
      <c r="R14" s="4"/>
      <c r="S14" s="4"/>
      <c r="T14" s="4">
        <v>9</v>
      </c>
    </row>
    <row r="15" spans="1:20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 t="shared" si="0"/>
        <v>6</v>
      </c>
      <c r="H15" t="str">
        <f t="shared" si="1"/>
        <v xml:space="preserve">Volvo </v>
      </c>
      <c r="I15" s="5" t="str">
        <f t="shared" si="2"/>
        <v>FE</v>
      </c>
      <c r="L15" s="3">
        <v>2015</v>
      </c>
      <c r="M15" s="4"/>
      <c r="N15" s="4"/>
      <c r="O15" s="4"/>
      <c r="P15" s="4">
        <v>2</v>
      </c>
      <c r="Q15" s="4"/>
      <c r="R15" s="4"/>
      <c r="S15" s="4">
        <v>5</v>
      </c>
      <c r="T15" s="4">
        <v>7</v>
      </c>
    </row>
    <row r="16" spans="1:20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 t="shared" si="0"/>
        <v>7</v>
      </c>
      <c r="H16" t="str">
        <f t="shared" si="1"/>
        <v xml:space="preserve">Scania </v>
      </c>
      <c r="I16" s="5" t="str">
        <f t="shared" si="2"/>
        <v>L94</v>
      </c>
      <c r="L16" s="3" t="s">
        <v>192</v>
      </c>
      <c r="M16" s="4">
        <v>30</v>
      </c>
      <c r="N16" s="4">
        <v>12</v>
      </c>
      <c r="O16" s="4">
        <v>18</v>
      </c>
      <c r="P16" s="4">
        <v>17</v>
      </c>
      <c r="Q16" s="4">
        <v>17</v>
      </c>
      <c r="R16" s="4">
        <v>17</v>
      </c>
      <c r="S16" s="4">
        <v>23</v>
      </c>
      <c r="T16" s="4">
        <v>134</v>
      </c>
    </row>
    <row r="17" spans="1:9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 t="shared" si="0"/>
        <v>6</v>
      </c>
      <c r="H17" t="str">
        <f t="shared" si="1"/>
        <v xml:space="preserve">Volvo </v>
      </c>
      <c r="I17" s="5" t="str">
        <f t="shared" si="2"/>
        <v>FE</v>
      </c>
    </row>
    <row r="18" spans="1:9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 t="shared" si="0"/>
        <v>7</v>
      </c>
      <c r="H18" t="str">
        <f t="shared" si="1"/>
        <v xml:space="preserve">Scania </v>
      </c>
      <c r="I18" s="5" t="str">
        <f t="shared" si="2"/>
        <v>L94</v>
      </c>
    </row>
    <row r="19" spans="1:9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 t="shared" si="0"/>
        <v>6</v>
      </c>
      <c r="H19" t="str">
        <f t="shared" si="1"/>
        <v xml:space="preserve">Volvo </v>
      </c>
      <c r="I19" s="5" t="str">
        <f t="shared" si="2"/>
        <v>FM</v>
      </c>
    </row>
    <row r="20" spans="1:9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>
        <f t="shared" si="0"/>
        <v>8</v>
      </c>
      <c r="H20" t="str">
        <f t="shared" si="1"/>
        <v xml:space="preserve">Renault </v>
      </c>
      <c r="I20" s="5" t="str">
        <f t="shared" si="2"/>
        <v>Premium</v>
      </c>
    </row>
    <row r="21" spans="1:9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  <c r="G21">
        <f t="shared" si="0"/>
        <v>9</v>
      </c>
      <c r="H21" t="str">
        <f t="shared" si="1"/>
        <v xml:space="preserve">Mercedes </v>
      </c>
      <c r="I21" s="5" t="str">
        <f t="shared" si="2"/>
        <v>Atego</v>
      </c>
    </row>
    <row r="22" spans="1:9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>
        <f t="shared" si="0"/>
        <v>7</v>
      </c>
      <c r="H22" t="str">
        <f t="shared" si="1"/>
        <v xml:space="preserve">Scania </v>
      </c>
      <c r="I22" s="5" t="str">
        <f t="shared" si="2"/>
        <v>M93</v>
      </c>
    </row>
    <row r="23" spans="1:9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>
        <f t="shared" si="0"/>
        <v>7</v>
      </c>
      <c r="H23" t="str">
        <f t="shared" si="1"/>
        <v xml:space="preserve">Scania </v>
      </c>
      <c r="I23" s="5" t="str">
        <f t="shared" si="2"/>
        <v>M93</v>
      </c>
    </row>
    <row r="24" spans="1:9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>
        <f t="shared" si="0"/>
        <v>6</v>
      </c>
      <c r="H24" t="str">
        <f t="shared" si="1"/>
        <v xml:space="preserve">Volvo </v>
      </c>
      <c r="I24" s="5" t="str">
        <f t="shared" si="2"/>
        <v>FMX</v>
      </c>
    </row>
    <row r="25" spans="1:9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>
        <f t="shared" si="0"/>
        <v>6</v>
      </c>
      <c r="H25" t="str">
        <f t="shared" si="1"/>
        <v xml:space="preserve">Iveco </v>
      </c>
      <c r="I25" s="5" t="str">
        <f t="shared" si="2"/>
        <v>EuroCargo</v>
      </c>
    </row>
    <row r="26" spans="1:9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>
        <f t="shared" si="0"/>
        <v>6</v>
      </c>
      <c r="H26" t="str">
        <f t="shared" si="1"/>
        <v xml:space="preserve">Volvo </v>
      </c>
      <c r="I26" s="5" t="str">
        <f t="shared" si="2"/>
        <v>FH</v>
      </c>
    </row>
    <row r="27" spans="1:9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f t="shared" si="0"/>
        <v>9</v>
      </c>
      <c r="H27" t="str">
        <f t="shared" si="1"/>
        <v xml:space="preserve">Mercedes </v>
      </c>
      <c r="I27" s="5" t="str">
        <f t="shared" si="2"/>
        <v>Atego</v>
      </c>
    </row>
    <row r="28" spans="1:9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>
        <f t="shared" si="0"/>
        <v>4</v>
      </c>
      <c r="H28" t="str">
        <f t="shared" si="1"/>
        <v xml:space="preserve">MAN </v>
      </c>
      <c r="I28" s="5" t="str">
        <f t="shared" si="2"/>
        <v>TGL</v>
      </c>
    </row>
    <row r="29" spans="1:9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>
        <f t="shared" si="0"/>
        <v>6</v>
      </c>
      <c r="H29" t="str">
        <f t="shared" si="1"/>
        <v xml:space="preserve">Volvo </v>
      </c>
      <c r="I29" s="5" t="str">
        <f t="shared" si="2"/>
        <v>FL</v>
      </c>
    </row>
    <row r="30" spans="1:9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>
        <f t="shared" si="0"/>
        <v>6</v>
      </c>
      <c r="H30" t="str">
        <f t="shared" si="1"/>
        <v xml:space="preserve">Volvo </v>
      </c>
      <c r="I30" s="5" t="str">
        <f t="shared" si="2"/>
        <v>FL</v>
      </c>
    </row>
    <row r="31" spans="1:9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>
        <f t="shared" si="0"/>
        <v>4</v>
      </c>
      <c r="H31" t="str">
        <f t="shared" si="1"/>
        <v xml:space="preserve">DAF </v>
      </c>
      <c r="I31" s="5" t="str">
        <f t="shared" si="2"/>
        <v>LF45</v>
      </c>
    </row>
    <row r="32" spans="1:9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>
        <f t="shared" si="0"/>
        <v>4</v>
      </c>
      <c r="H32" t="str">
        <f t="shared" si="1"/>
        <v xml:space="preserve">MAN </v>
      </c>
      <c r="I32" s="5" t="str">
        <f t="shared" si="2"/>
        <v>TGL</v>
      </c>
    </row>
    <row r="33" spans="1:9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>
        <f t="shared" si="0"/>
        <v>8</v>
      </c>
      <c r="H33" t="str">
        <f t="shared" si="1"/>
        <v xml:space="preserve">Renault </v>
      </c>
      <c r="I33" s="5" t="str">
        <f t="shared" si="2"/>
        <v>Premium</v>
      </c>
    </row>
    <row r="34" spans="1:9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>
        <f t="shared" ref="G34:G65" si="3">FIND(" ",A34)</f>
        <v>4</v>
      </c>
      <c r="H34" t="str">
        <f t="shared" ref="H34:H65" si="4">LEFT(A34,G34)</f>
        <v xml:space="preserve">MAN </v>
      </c>
      <c r="I34" s="5" t="str">
        <f t="shared" ref="I34:I65" si="5">RIGHT(A34,LEN(A34)-G34)</f>
        <v>TGA41</v>
      </c>
    </row>
    <row r="35" spans="1:9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>
        <f t="shared" si="3"/>
        <v>4</v>
      </c>
      <c r="H35" t="str">
        <f t="shared" si="4"/>
        <v xml:space="preserve">MAN </v>
      </c>
      <c r="I35" s="5" t="str">
        <f t="shared" si="5"/>
        <v>TGA33</v>
      </c>
    </row>
    <row r="36" spans="1:9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>
        <f t="shared" si="3"/>
        <v>4</v>
      </c>
      <c r="H36" t="str">
        <f t="shared" si="4"/>
        <v xml:space="preserve">DAF </v>
      </c>
      <c r="I36" s="5" t="str">
        <f t="shared" si="5"/>
        <v>CF85</v>
      </c>
    </row>
    <row r="37" spans="1:9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>
        <f t="shared" si="3"/>
        <v>9</v>
      </c>
      <c r="H37" t="str">
        <f t="shared" si="4"/>
        <v xml:space="preserve">Mercedes </v>
      </c>
      <c r="I37" s="5" t="str">
        <f t="shared" si="5"/>
        <v>Sided</v>
      </c>
    </row>
    <row r="38" spans="1:9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>
        <f t="shared" si="3"/>
        <v>9</v>
      </c>
      <c r="H38" t="str">
        <f t="shared" si="4"/>
        <v xml:space="preserve">Mercedes </v>
      </c>
      <c r="I38" s="5" t="str">
        <f t="shared" si="5"/>
        <v>Actros</v>
      </c>
    </row>
    <row r="39" spans="1:9" x14ac:dyDescent="0.25">
      <c r="A39" t="s">
        <v>50</v>
      </c>
      <c r="B39">
        <v>2010</v>
      </c>
      <c r="C39">
        <v>37000</v>
      </c>
      <c r="D39" t="s">
        <v>64</v>
      </c>
      <c r="E39">
        <v>978000</v>
      </c>
      <c r="F39" s="1">
        <v>42309</v>
      </c>
      <c r="G39">
        <f t="shared" si="3"/>
        <v>4</v>
      </c>
      <c r="H39" t="str">
        <f t="shared" si="4"/>
        <v xml:space="preserve">DAF </v>
      </c>
      <c r="I39" s="5" t="str">
        <f t="shared" si="5"/>
        <v>LF45</v>
      </c>
    </row>
    <row r="40" spans="1:9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>
        <f t="shared" si="3"/>
        <v>4</v>
      </c>
      <c r="H40" t="str">
        <f t="shared" si="4"/>
        <v xml:space="preserve">DAF </v>
      </c>
      <c r="I40" s="5" t="str">
        <f t="shared" si="5"/>
        <v>LF45</v>
      </c>
    </row>
    <row r="41" spans="1:9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>
        <f t="shared" si="3"/>
        <v>6</v>
      </c>
      <c r="H41" t="str">
        <f t="shared" si="4"/>
        <v xml:space="preserve">Volvo </v>
      </c>
      <c r="I41" s="5" t="str">
        <f t="shared" si="5"/>
        <v>FE</v>
      </c>
    </row>
    <row r="42" spans="1:9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>
        <f t="shared" si="3"/>
        <v>8</v>
      </c>
      <c r="H42" t="str">
        <f t="shared" si="4"/>
        <v xml:space="preserve">Renault </v>
      </c>
      <c r="I42" s="5" t="str">
        <f t="shared" si="5"/>
        <v>Midlum</v>
      </c>
    </row>
    <row r="43" spans="1:9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>
        <f t="shared" si="3"/>
        <v>9</v>
      </c>
      <c r="H43" t="str">
        <f t="shared" si="4"/>
        <v xml:space="preserve">Mercedes </v>
      </c>
      <c r="I43" s="5" t="str">
        <f t="shared" si="5"/>
        <v>Atego</v>
      </c>
    </row>
    <row r="44" spans="1:9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>
        <f t="shared" si="3"/>
        <v>6</v>
      </c>
      <c r="H44" t="str">
        <f t="shared" si="4"/>
        <v xml:space="preserve">Iveco </v>
      </c>
      <c r="I44" s="5" t="str">
        <f t="shared" si="5"/>
        <v>100E</v>
      </c>
    </row>
    <row r="45" spans="1:9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>
        <f t="shared" si="3"/>
        <v>8</v>
      </c>
      <c r="H45" t="str">
        <f t="shared" si="4"/>
        <v xml:space="preserve">Renault </v>
      </c>
      <c r="I45" s="5" t="str">
        <f t="shared" si="5"/>
        <v>D10</v>
      </c>
    </row>
    <row r="46" spans="1:9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>
        <f t="shared" si="3"/>
        <v>6</v>
      </c>
      <c r="H46" t="str">
        <f t="shared" si="4"/>
        <v xml:space="preserve">Volvo </v>
      </c>
      <c r="I46" s="5" t="str">
        <f t="shared" si="5"/>
        <v>FMX</v>
      </c>
    </row>
    <row r="47" spans="1:9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>
        <f t="shared" si="3"/>
        <v>9</v>
      </c>
      <c r="H47" t="str">
        <f t="shared" si="4"/>
        <v xml:space="preserve">Mercedes </v>
      </c>
      <c r="I47" s="5" t="str">
        <f t="shared" si="5"/>
        <v>Atego</v>
      </c>
    </row>
    <row r="48" spans="1:9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>
        <f t="shared" si="3"/>
        <v>4</v>
      </c>
      <c r="H48" t="str">
        <f t="shared" si="4"/>
        <v xml:space="preserve">MAN </v>
      </c>
      <c r="I48" s="5" t="str">
        <f t="shared" si="5"/>
        <v>TGL</v>
      </c>
    </row>
    <row r="49" spans="1:9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>
        <f t="shared" si="3"/>
        <v>4</v>
      </c>
      <c r="H49" t="str">
        <f t="shared" si="4"/>
        <v xml:space="preserve">DAF </v>
      </c>
      <c r="I49" s="5" t="str">
        <f t="shared" si="5"/>
        <v>CF75</v>
      </c>
    </row>
    <row r="50" spans="1:9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>
        <f t="shared" si="3"/>
        <v>4</v>
      </c>
      <c r="H50" t="str">
        <f t="shared" si="4"/>
        <v xml:space="preserve">MAN </v>
      </c>
      <c r="I50" s="5" t="str">
        <f t="shared" si="5"/>
        <v>TGL</v>
      </c>
    </row>
    <row r="51" spans="1:9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>
        <f t="shared" si="3"/>
        <v>4</v>
      </c>
      <c r="H51" t="str">
        <f t="shared" si="4"/>
        <v xml:space="preserve">DAF </v>
      </c>
      <c r="I51" s="5" t="str">
        <f t="shared" si="5"/>
        <v>CF65</v>
      </c>
    </row>
    <row r="52" spans="1:9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  <c r="G52">
        <f t="shared" si="3"/>
        <v>6</v>
      </c>
      <c r="H52" t="str">
        <f t="shared" si="4"/>
        <v xml:space="preserve">Iveco </v>
      </c>
      <c r="I52" s="5" t="str">
        <f t="shared" si="5"/>
        <v>TrakkerEuro5</v>
      </c>
    </row>
    <row r="53" spans="1:9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>
        <f t="shared" si="3"/>
        <v>8</v>
      </c>
      <c r="H53" t="str">
        <f t="shared" si="4"/>
        <v xml:space="preserve">Renault </v>
      </c>
      <c r="I53" s="5" t="str">
        <f t="shared" si="5"/>
        <v>Magnum</v>
      </c>
    </row>
    <row r="54" spans="1:9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>
        <f t="shared" si="3"/>
        <v>8</v>
      </c>
      <c r="H54" t="str">
        <f t="shared" si="4"/>
        <v xml:space="preserve">Renault </v>
      </c>
      <c r="I54" s="5" t="str">
        <f t="shared" si="5"/>
        <v>Magnum</v>
      </c>
    </row>
    <row r="55" spans="1:9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>
        <f t="shared" si="3"/>
        <v>8</v>
      </c>
      <c r="H55" t="str">
        <f t="shared" si="4"/>
        <v xml:space="preserve">Renault </v>
      </c>
      <c r="I55" s="5" t="str">
        <f t="shared" si="5"/>
        <v>Magnum</v>
      </c>
    </row>
    <row r="56" spans="1:9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>
        <f t="shared" si="3"/>
        <v>8</v>
      </c>
      <c r="H56" t="str">
        <f t="shared" si="4"/>
        <v xml:space="preserve">Renault </v>
      </c>
      <c r="I56" s="5" t="str">
        <f t="shared" si="5"/>
        <v>Premium</v>
      </c>
    </row>
    <row r="57" spans="1:9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>
        <f t="shared" si="3"/>
        <v>9</v>
      </c>
      <c r="H57" t="str">
        <f t="shared" si="4"/>
        <v xml:space="preserve">Mercedes </v>
      </c>
      <c r="I57" s="5" t="str">
        <f t="shared" si="5"/>
        <v>Sided</v>
      </c>
    </row>
    <row r="58" spans="1:9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>
        <f t="shared" si="3"/>
        <v>9</v>
      </c>
      <c r="H58" t="str">
        <f t="shared" si="4"/>
        <v xml:space="preserve">Mercedes </v>
      </c>
      <c r="I58" s="5" t="str">
        <f t="shared" si="5"/>
        <v>Actros</v>
      </c>
    </row>
    <row r="59" spans="1:9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>
        <f t="shared" si="3"/>
        <v>4</v>
      </c>
      <c r="H59" t="str">
        <f t="shared" si="4"/>
        <v xml:space="preserve">DAF </v>
      </c>
      <c r="I59" s="5" t="str">
        <f t="shared" si="5"/>
        <v>LF45</v>
      </c>
    </row>
    <row r="60" spans="1:9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>
        <f t="shared" si="3"/>
        <v>8</v>
      </c>
      <c r="H60" t="str">
        <f t="shared" si="4"/>
        <v xml:space="preserve">Renault </v>
      </c>
      <c r="I60" s="5" t="str">
        <f t="shared" si="5"/>
        <v>R385</v>
      </c>
    </row>
    <row r="61" spans="1:9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>
        <f t="shared" si="3"/>
        <v>8</v>
      </c>
      <c r="H61" t="str">
        <f t="shared" si="4"/>
        <v xml:space="preserve">Renault </v>
      </c>
      <c r="I61" s="5" t="str">
        <f t="shared" si="5"/>
        <v>R385</v>
      </c>
    </row>
    <row r="62" spans="1:9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>
        <f t="shared" si="3"/>
        <v>8</v>
      </c>
      <c r="H62" t="str">
        <f t="shared" si="4"/>
        <v xml:space="preserve">Renault </v>
      </c>
      <c r="I62" s="5" t="str">
        <f t="shared" si="5"/>
        <v>Midlum</v>
      </c>
    </row>
    <row r="63" spans="1:9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>
        <f t="shared" si="3"/>
        <v>8</v>
      </c>
      <c r="H63" t="str">
        <f t="shared" si="4"/>
        <v xml:space="preserve">Renault </v>
      </c>
      <c r="I63" s="5" t="str">
        <f t="shared" si="5"/>
        <v>D10</v>
      </c>
    </row>
    <row r="64" spans="1:9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>
        <f t="shared" si="3"/>
        <v>9</v>
      </c>
      <c r="H64" t="str">
        <f t="shared" si="4"/>
        <v xml:space="preserve">Mercedes </v>
      </c>
      <c r="I64" s="5" t="str">
        <f t="shared" si="5"/>
        <v>Actros</v>
      </c>
    </row>
    <row r="65" spans="1:9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>
        <f t="shared" si="3"/>
        <v>9</v>
      </c>
      <c r="H65" t="str">
        <f t="shared" si="4"/>
        <v xml:space="preserve">Mercedes </v>
      </c>
      <c r="I65" s="5" t="str">
        <f t="shared" si="5"/>
        <v>Actros</v>
      </c>
    </row>
    <row r="66" spans="1:9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>
        <f t="shared" ref="G66:G97" si="6">FIND(" ",A66)</f>
        <v>9</v>
      </c>
      <c r="H66" t="str">
        <f t="shared" ref="H66:H97" si="7">LEFT(A66,G66)</f>
        <v xml:space="preserve">Mercedes </v>
      </c>
      <c r="I66" s="5" t="str">
        <f t="shared" ref="I66:I97" si="8">RIGHT(A66,LEN(A66)-G66)</f>
        <v>Actros</v>
      </c>
    </row>
    <row r="67" spans="1:9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>
        <f t="shared" si="6"/>
        <v>9</v>
      </c>
      <c r="H67" t="str">
        <f t="shared" si="7"/>
        <v xml:space="preserve">Mercedes </v>
      </c>
      <c r="I67" s="5" t="str">
        <f t="shared" si="8"/>
        <v>Actros</v>
      </c>
    </row>
    <row r="68" spans="1:9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>
        <f t="shared" si="6"/>
        <v>8</v>
      </c>
      <c r="H68" t="str">
        <f t="shared" si="7"/>
        <v xml:space="preserve">Renault </v>
      </c>
      <c r="I68" s="5" t="str">
        <f t="shared" si="8"/>
        <v>Pelen</v>
      </c>
    </row>
    <row r="69" spans="1:9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>
        <f t="shared" si="6"/>
        <v>8</v>
      </c>
      <c r="H69" t="str">
        <f t="shared" si="7"/>
        <v xml:space="preserve">Renault </v>
      </c>
      <c r="I69" s="5" t="str">
        <f t="shared" si="8"/>
        <v>Pelen</v>
      </c>
    </row>
    <row r="70" spans="1:9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>
        <f t="shared" si="6"/>
        <v>4</v>
      </c>
      <c r="H70" t="str">
        <f t="shared" si="7"/>
        <v xml:space="preserve">DAF </v>
      </c>
      <c r="I70" s="5" t="str">
        <f t="shared" si="8"/>
        <v>CF85</v>
      </c>
    </row>
    <row r="71" spans="1:9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>
        <f t="shared" si="6"/>
        <v>7</v>
      </c>
      <c r="H71" t="str">
        <f t="shared" si="7"/>
        <v xml:space="preserve">Scania </v>
      </c>
      <c r="I71" s="5" t="str">
        <f t="shared" si="8"/>
        <v>R500</v>
      </c>
    </row>
    <row r="72" spans="1:9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>
        <f t="shared" si="6"/>
        <v>7</v>
      </c>
      <c r="H72" t="str">
        <f t="shared" si="7"/>
        <v xml:space="preserve">Scania </v>
      </c>
      <c r="I72" s="5" t="str">
        <f t="shared" si="8"/>
        <v>R500</v>
      </c>
    </row>
    <row r="73" spans="1:9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>
        <f t="shared" si="6"/>
        <v>7</v>
      </c>
      <c r="H73" t="str">
        <f t="shared" si="7"/>
        <v xml:space="preserve">Scania </v>
      </c>
      <c r="I73" s="5" t="str">
        <f t="shared" si="8"/>
        <v>R500</v>
      </c>
    </row>
    <row r="74" spans="1:9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>
        <f t="shared" si="6"/>
        <v>7</v>
      </c>
      <c r="H74" t="str">
        <f t="shared" si="7"/>
        <v xml:space="preserve">Scania </v>
      </c>
      <c r="I74" s="5" t="str">
        <f t="shared" si="8"/>
        <v>R500</v>
      </c>
    </row>
    <row r="75" spans="1:9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>
        <f t="shared" si="6"/>
        <v>7</v>
      </c>
      <c r="H75" t="str">
        <f t="shared" si="7"/>
        <v xml:space="preserve">Scania </v>
      </c>
      <c r="I75" s="5" t="str">
        <f t="shared" si="8"/>
        <v>R500</v>
      </c>
    </row>
    <row r="76" spans="1:9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>
        <f t="shared" si="6"/>
        <v>7</v>
      </c>
      <c r="H76" t="str">
        <f t="shared" si="7"/>
        <v xml:space="preserve">Scania </v>
      </c>
      <c r="I76" s="5" t="str">
        <f t="shared" si="8"/>
        <v>R500</v>
      </c>
    </row>
    <row r="77" spans="1:9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>
        <f t="shared" si="6"/>
        <v>4</v>
      </c>
      <c r="H77" t="str">
        <f t="shared" si="7"/>
        <v xml:space="preserve">DAF </v>
      </c>
      <c r="I77" s="5" t="str">
        <f t="shared" si="8"/>
        <v>LF45</v>
      </c>
    </row>
    <row r="78" spans="1:9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>
        <f t="shared" si="6"/>
        <v>4</v>
      </c>
      <c r="H78" t="str">
        <f t="shared" si="7"/>
        <v xml:space="preserve">DAF </v>
      </c>
      <c r="I78" s="5" t="str">
        <f t="shared" si="8"/>
        <v>LF45</v>
      </c>
    </row>
    <row r="79" spans="1:9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>
        <f t="shared" si="6"/>
        <v>6</v>
      </c>
      <c r="H79" t="str">
        <f t="shared" si="7"/>
        <v xml:space="preserve">Volvo </v>
      </c>
      <c r="I79" s="5" t="str">
        <f t="shared" si="8"/>
        <v>FM</v>
      </c>
    </row>
    <row r="80" spans="1:9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>
        <f t="shared" si="6"/>
        <v>8</v>
      </c>
      <c r="H80" t="str">
        <f t="shared" si="7"/>
        <v xml:space="preserve">Renault </v>
      </c>
      <c r="I80" s="5" t="str">
        <f t="shared" si="8"/>
        <v>Premium</v>
      </c>
    </row>
    <row r="81" spans="1:9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>
        <f t="shared" si="6"/>
        <v>6</v>
      </c>
      <c r="H81" t="str">
        <f t="shared" si="7"/>
        <v xml:space="preserve">Iveco </v>
      </c>
      <c r="I81" s="5" t="str">
        <f t="shared" si="8"/>
        <v>EuroCargo</v>
      </c>
    </row>
    <row r="82" spans="1:9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>
        <f t="shared" si="6"/>
        <v>6</v>
      </c>
      <c r="H82" t="str">
        <f t="shared" si="7"/>
        <v xml:space="preserve">Volvo </v>
      </c>
      <c r="I82" s="5" t="str">
        <f t="shared" si="8"/>
        <v>FH</v>
      </c>
    </row>
    <row r="83" spans="1:9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>
        <f t="shared" si="6"/>
        <v>4</v>
      </c>
      <c r="H83" t="str">
        <f t="shared" si="7"/>
        <v xml:space="preserve">DAF </v>
      </c>
      <c r="I83" s="5" t="str">
        <f t="shared" si="8"/>
        <v>LF45</v>
      </c>
    </row>
    <row r="84" spans="1:9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>
        <f t="shared" si="6"/>
        <v>4</v>
      </c>
      <c r="H84" t="str">
        <f t="shared" si="7"/>
        <v xml:space="preserve">MAN </v>
      </c>
      <c r="I84" s="5" t="str">
        <f t="shared" si="8"/>
        <v>TGL</v>
      </c>
    </row>
    <row r="85" spans="1:9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>
        <f t="shared" si="6"/>
        <v>6</v>
      </c>
      <c r="H85" t="str">
        <f t="shared" si="7"/>
        <v xml:space="preserve">Iveco </v>
      </c>
      <c r="I85" s="5" t="str">
        <f t="shared" si="8"/>
        <v>STRALIS</v>
      </c>
    </row>
    <row r="86" spans="1:9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>
        <f t="shared" si="6"/>
        <v>6</v>
      </c>
      <c r="H86" t="str">
        <f t="shared" si="7"/>
        <v xml:space="preserve">Iveco </v>
      </c>
      <c r="I86" s="5" t="str">
        <f t="shared" si="8"/>
        <v>STRALIS</v>
      </c>
    </row>
    <row r="87" spans="1:9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>
        <f t="shared" si="6"/>
        <v>8</v>
      </c>
      <c r="H87" t="str">
        <f t="shared" si="7"/>
        <v xml:space="preserve">Renault </v>
      </c>
      <c r="I87" s="5" t="str">
        <f t="shared" si="8"/>
        <v>Premium</v>
      </c>
    </row>
    <row r="88" spans="1:9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>
        <f t="shared" si="6"/>
        <v>7</v>
      </c>
      <c r="H88" t="str">
        <f t="shared" si="7"/>
        <v xml:space="preserve">Scania </v>
      </c>
      <c r="I88" s="5" t="str">
        <f t="shared" si="8"/>
        <v>R420</v>
      </c>
    </row>
    <row r="89" spans="1:9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>
        <f t="shared" si="6"/>
        <v>7</v>
      </c>
      <c r="H89" t="str">
        <f t="shared" si="7"/>
        <v xml:space="preserve">Scania </v>
      </c>
      <c r="I89" s="5" t="str">
        <f t="shared" si="8"/>
        <v>R420</v>
      </c>
    </row>
    <row r="90" spans="1:9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>
        <f t="shared" si="6"/>
        <v>7</v>
      </c>
      <c r="H90" t="str">
        <f t="shared" si="7"/>
        <v xml:space="preserve">Scania </v>
      </c>
      <c r="I90" s="5" t="str">
        <f t="shared" si="8"/>
        <v>R420</v>
      </c>
    </row>
    <row r="91" spans="1:9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>
        <f t="shared" si="6"/>
        <v>7</v>
      </c>
      <c r="H91" t="str">
        <f t="shared" si="7"/>
        <v xml:space="preserve">Scania </v>
      </c>
      <c r="I91" s="5" t="str">
        <f t="shared" si="8"/>
        <v>R420</v>
      </c>
    </row>
    <row r="92" spans="1:9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>
        <f t="shared" si="6"/>
        <v>7</v>
      </c>
      <c r="H92" t="str">
        <f t="shared" si="7"/>
        <v xml:space="preserve">Scania </v>
      </c>
      <c r="I92" s="5" t="str">
        <f t="shared" si="8"/>
        <v>R420</v>
      </c>
    </row>
    <row r="93" spans="1:9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>
        <f t="shared" si="6"/>
        <v>6</v>
      </c>
      <c r="H93" t="str">
        <f t="shared" si="7"/>
        <v xml:space="preserve">Volvo </v>
      </c>
      <c r="I93" s="5" t="str">
        <f t="shared" si="8"/>
        <v>FH13-500</v>
      </c>
    </row>
    <row r="94" spans="1:9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>
        <f t="shared" si="6"/>
        <v>4</v>
      </c>
      <c r="H94" t="str">
        <f t="shared" si="7"/>
        <v xml:space="preserve">MAN </v>
      </c>
      <c r="I94" s="5" t="str">
        <f t="shared" si="8"/>
        <v>TGA33</v>
      </c>
    </row>
    <row r="95" spans="1:9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>
        <f t="shared" si="6"/>
        <v>6</v>
      </c>
      <c r="H95" t="str">
        <f t="shared" si="7"/>
        <v xml:space="preserve">Volvo </v>
      </c>
      <c r="I95" s="5" t="str">
        <f t="shared" si="8"/>
        <v>FH13-500</v>
      </c>
    </row>
    <row r="96" spans="1:9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>
        <f t="shared" si="6"/>
        <v>4</v>
      </c>
      <c r="H96" t="str">
        <f t="shared" si="7"/>
        <v xml:space="preserve">MAN </v>
      </c>
      <c r="I96" s="5" t="str">
        <f t="shared" si="8"/>
        <v>TGX</v>
      </c>
    </row>
    <row r="97" spans="1:9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>
        <f t="shared" si="6"/>
        <v>8</v>
      </c>
      <c r="H97" t="str">
        <f t="shared" si="7"/>
        <v xml:space="preserve">Renault </v>
      </c>
      <c r="I97" s="5" t="str">
        <f t="shared" si="8"/>
        <v>Premium</v>
      </c>
    </row>
    <row r="98" spans="1:9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>
        <f t="shared" ref="G98:G129" si="9">FIND(" ",A98)</f>
        <v>4</v>
      </c>
      <c r="H98" t="str">
        <f t="shared" ref="H98:H129" si="10">LEFT(A98,G98)</f>
        <v xml:space="preserve">DAF </v>
      </c>
      <c r="I98" s="5" t="str">
        <f t="shared" ref="I98:I129" si="11">RIGHT(A98,LEN(A98)-G98)</f>
        <v>XF460</v>
      </c>
    </row>
    <row r="99" spans="1:9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>
        <f t="shared" si="9"/>
        <v>4</v>
      </c>
      <c r="H99" t="str">
        <f t="shared" si="10"/>
        <v xml:space="preserve">DAF </v>
      </c>
      <c r="I99" s="5" t="str">
        <f t="shared" si="11"/>
        <v>XF460</v>
      </c>
    </row>
    <row r="100" spans="1:9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>
        <f t="shared" si="9"/>
        <v>4</v>
      </c>
      <c r="H100" t="str">
        <f t="shared" si="10"/>
        <v xml:space="preserve">DAF </v>
      </c>
      <c r="I100" s="5" t="str">
        <f t="shared" si="11"/>
        <v>XF460</v>
      </c>
    </row>
    <row r="101" spans="1:9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>
        <f t="shared" si="9"/>
        <v>4</v>
      </c>
      <c r="H101" t="str">
        <f t="shared" si="10"/>
        <v xml:space="preserve">DAF </v>
      </c>
      <c r="I101" s="5" t="str">
        <f t="shared" si="11"/>
        <v>XF460</v>
      </c>
    </row>
    <row r="102" spans="1:9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>
        <f t="shared" si="9"/>
        <v>4</v>
      </c>
      <c r="H102" t="str">
        <f t="shared" si="10"/>
        <v xml:space="preserve">DAF </v>
      </c>
      <c r="I102" s="5" t="str">
        <f t="shared" si="11"/>
        <v>XF460</v>
      </c>
    </row>
    <row r="103" spans="1:9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>
        <f t="shared" si="9"/>
        <v>9</v>
      </c>
      <c r="H103" t="str">
        <f t="shared" si="10"/>
        <v xml:space="preserve">Mercedes </v>
      </c>
      <c r="I103" s="5" t="str">
        <f t="shared" si="11"/>
        <v>Actros</v>
      </c>
    </row>
    <row r="104" spans="1:9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>
        <f t="shared" si="9"/>
        <v>4</v>
      </c>
      <c r="H104" t="str">
        <f t="shared" si="10"/>
        <v xml:space="preserve">DAF </v>
      </c>
      <c r="I104" s="5" t="str">
        <f t="shared" si="11"/>
        <v>LF45</v>
      </c>
    </row>
    <row r="105" spans="1:9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>
        <f t="shared" si="9"/>
        <v>7</v>
      </c>
      <c r="H105" t="str">
        <f t="shared" si="10"/>
        <v xml:space="preserve">Scania </v>
      </c>
      <c r="I105" s="5" t="str">
        <f t="shared" si="11"/>
        <v>M93</v>
      </c>
    </row>
    <row r="106" spans="1:9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>
        <f t="shared" si="9"/>
        <v>7</v>
      </c>
      <c r="H106" t="str">
        <f t="shared" si="10"/>
        <v xml:space="preserve">Scania </v>
      </c>
      <c r="I106" s="5" t="str">
        <f t="shared" si="11"/>
        <v>M93</v>
      </c>
    </row>
    <row r="107" spans="1:9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>
        <f t="shared" si="9"/>
        <v>4</v>
      </c>
      <c r="H107" t="str">
        <f t="shared" si="10"/>
        <v xml:space="preserve">DAF </v>
      </c>
      <c r="I107" s="5" t="str">
        <f t="shared" si="11"/>
        <v>CF75</v>
      </c>
    </row>
    <row r="108" spans="1:9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>
        <f t="shared" si="9"/>
        <v>4</v>
      </c>
      <c r="H108" t="str">
        <f t="shared" si="10"/>
        <v xml:space="preserve">DAF </v>
      </c>
      <c r="I108" s="5" t="str">
        <f t="shared" si="11"/>
        <v>CF65</v>
      </c>
    </row>
    <row r="109" spans="1:9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>
        <f t="shared" si="9"/>
        <v>4</v>
      </c>
      <c r="H109" t="str">
        <f t="shared" si="10"/>
        <v xml:space="preserve">MAN </v>
      </c>
      <c r="I109" s="5" t="str">
        <f t="shared" si="11"/>
        <v>TGL</v>
      </c>
    </row>
    <row r="110" spans="1:9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>
        <f t="shared" si="9"/>
        <v>4</v>
      </c>
      <c r="H110" t="str">
        <f t="shared" si="10"/>
        <v xml:space="preserve">DAF </v>
      </c>
      <c r="I110" s="5" t="str">
        <f t="shared" si="11"/>
        <v>XF460</v>
      </c>
    </row>
    <row r="111" spans="1:9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>
        <f t="shared" si="9"/>
        <v>4</v>
      </c>
      <c r="H111" t="str">
        <f t="shared" si="10"/>
        <v xml:space="preserve">DAF </v>
      </c>
      <c r="I111" s="5" t="str">
        <f t="shared" si="11"/>
        <v>XF460</v>
      </c>
    </row>
    <row r="112" spans="1:9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>
        <f t="shared" si="9"/>
        <v>4</v>
      </c>
      <c r="H112" t="str">
        <f t="shared" si="10"/>
        <v xml:space="preserve">DAF </v>
      </c>
      <c r="I112" s="5" t="str">
        <f t="shared" si="11"/>
        <v>XF460</v>
      </c>
    </row>
    <row r="113" spans="1:9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>
        <f t="shared" si="9"/>
        <v>4</v>
      </c>
      <c r="H113" t="str">
        <f t="shared" si="10"/>
        <v xml:space="preserve">DAF </v>
      </c>
      <c r="I113" s="5" t="str">
        <f t="shared" si="11"/>
        <v>XF460</v>
      </c>
    </row>
    <row r="114" spans="1:9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>
        <f t="shared" si="9"/>
        <v>4</v>
      </c>
      <c r="H114" t="str">
        <f t="shared" si="10"/>
        <v xml:space="preserve">DAF </v>
      </c>
      <c r="I114" s="5" t="str">
        <f t="shared" si="11"/>
        <v>XF460</v>
      </c>
    </row>
    <row r="115" spans="1:9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>
        <f t="shared" si="9"/>
        <v>4</v>
      </c>
      <c r="H115" t="str">
        <f t="shared" si="10"/>
        <v xml:space="preserve">DAF </v>
      </c>
      <c r="I115" s="5" t="str">
        <f t="shared" si="11"/>
        <v>XF460</v>
      </c>
    </row>
    <row r="116" spans="1:9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>
        <f t="shared" si="9"/>
        <v>4</v>
      </c>
      <c r="H116" t="str">
        <f t="shared" si="10"/>
        <v xml:space="preserve">DAF </v>
      </c>
      <c r="I116" s="5" t="str">
        <f t="shared" si="11"/>
        <v>XF460</v>
      </c>
    </row>
    <row r="117" spans="1:9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>
        <f t="shared" si="9"/>
        <v>4</v>
      </c>
      <c r="H117" t="str">
        <f t="shared" si="10"/>
        <v xml:space="preserve">DAF </v>
      </c>
      <c r="I117" s="5" t="str">
        <f t="shared" si="11"/>
        <v>XF460</v>
      </c>
    </row>
    <row r="118" spans="1:9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>
        <f t="shared" si="9"/>
        <v>4</v>
      </c>
      <c r="H118" t="str">
        <f t="shared" si="10"/>
        <v xml:space="preserve">MAN </v>
      </c>
      <c r="I118" s="5" t="str">
        <f t="shared" si="11"/>
        <v>TGS</v>
      </c>
    </row>
    <row r="119" spans="1:9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>
        <f t="shared" si="9"/>
        <v>4</v>
      </c>
      <c r="H119" t="str">
        <f t="shared" si="10"/>
        <v xml:space="preserve">MAN </v>
      </c>
      <c r="I119" s="5" t="str">
        <f t="shared" si="11"/>
        <v>TGS</v>
      </c>
    </row>
    <row r="120" spans="1:9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>
        <f t="shared" si="9"/>
        <v>4</v>
      </c>
      <c r="H120" t="str">
        <f t="shared" si="10"/>
        <v xml:space="preserve">MAN </v>
      </c>
      <c r="I120" s="5" t="str">
        <f t="shared" si="11"/>
        <v>TGA18</v>
      </c>
    </row>
    <row r="121" spans="1:9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>
        <f t="shared" si="9"/>
        <v>4</v>
      </c>
      <c r="H121" t="str">
        <f t="shared" si="10"/>
        <v xml:space="preserve">MAN </v>
      </c>
      <c r="I121" s="5" t="str">
        <f t="shared" si="11"/>
        <v>TGA18</v>
      </c>
    </row>
    <row r="122" spans="1:9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>
        <f t="shared" si="9"/>
        <v>4</v>
      </c>
      <c r="H122" t="str">
        <f t="shared" si="10"/>
        <v xml:space="preserve">MAN </v>
      </c>
      <c r="I122" s="5" t="str">
        <f t="shared" si="11"/>
        <v>TGL</v>
      </c>
    </row>
    <row r="123" spans="1:9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>
        <f t="shared" si="9"/>
        <v>4</v>
      </c>
      <c r="H123" t="str">
        <f t="shared" si="10"/>
        <v xml:space="preserve">MAN </v>
      </c>
      <c r="I123" s="5" t="str">
        <f t="shared" si="11"/>
        <v>TGA41</v>
      </c>
    </row>
    <row r="124" spans="1:9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>
        <f t="shared" si="9"/>
        <v>9</v>
      </c>
      <c r="H124" t="str">
        <f t="shared" si="10"/>
        <v xml:space="preserve">Mercedes </v>
      </c>
      <c r="I124" s="5" t="str">
        <f t="shared" si="11"/>
        <v>Atego</v>
      </c>
    </row>
    <row r="125" spans="1:9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>
        <f t="shared" si="9"/>
        <v>4</v>
      </c>
      <c r="H125" t="str">
        <f t="shared" si="10"/>
        <v xml:space="preserve">DAF </v>
      </c>
      <c r="I125" s="5" t="str">
        <f t="shared" si="11"/>
        <v>XF460</v>
      </c>
    </row>
    <row r="126" spans="1:9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>
        <f t="shared" si="9"/>
        <v>4</v>
      </c>
      <c r="H126" t="str">
        <f t="shared" si="10"/>
        <v xml:space="preserve">DAF </v>
      </c>
      <c r="I126" s="5" t="str">
        <f t="shared" si="11"/>
        <v>XF460</v>
      </c>
    </row>
    <row r="127" spans="1:9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>
        <f t="shared" si="9"/>
        <v>4</v>
      </c>
      <c r="H127" t="str">
        <f t="shared" si="10"/>
        <v xml:space="preserve">DAF </v>
      </c>
      <c r="I127" s="5" t="str">
        <f t="shared" si="11"/>
        <v>XF460</v>
      </c>
    </row>
    <row r="128" spans="1:9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>
        <f t="shared" si="9"/>
        <v>4</v>
      </c>
      <c r="H128" t="str">
        <f t="shared" si="10"/>
        <v xml:space="preserve">MAN </v>
      </c>
      <c r="I128" s="5" t="str">
        <f t="shared" si="11"/>
        <v>TGS</v>
      </c>
    </row>
    <row r="129" spans="1:9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>
        <f t="shared" si="9"/>
        <v>9</v>
      </c>
      <c r="H129" t="str">
        <f t="shared" si="10"/>
        <v xml:space="preserve">Mercedes </v>
      </c>
      <c r="I129" s="5" t="str">
        <f t="shared" si="11"/>
        <v>Atego</v>
      </c>
    </row>
    <row r="130" spans="1:9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 t="shared" ref="G130:G135" si="12">FIND(" ",A130)</f>
        <v>9</v>
      </c>
      <c r="H130" t="str">
        <f t="shared" ref="H130:H161" si="13">LEFT(A130,G130)</f>
        <v xml:space="preserve">Mercedes </v>
      </c>
      <c r="I130" s="5" t="str">
        <f t="shared" ref="I130:I135" si="14">RIGHT(A130,LEN(A130)-G130)</f>
        <v>Actros</v>
      </c>
    </row>
    <row r="131" spans="1:9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 t="shared" si="12"/>
        <v>6</v>
      </c>
      <c r="H131" t="str">
        <f t="shared" si="13"/>
        <v xml:space="preserve">Volvo </v>
      </c>
      <c r="I131" s="5" t="str">
        <f t="shared" si="14"/>
        <v>2015Euro6M</v>
      </c>
    </row>
    <row r="132" spans="1:9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 t="shared" si="12"/>
        <v>6</v>
      </c>
      <c r="H132" t="str">
        <f t="shared" si="13"/>
        <v xml:space="preserve">Volvo </v>
      </c>
      <c r="I132" s="5" t="str">
        <f t="shared" si="14"/>
        <v>2015Euro6M</v>
      </c>
    </row>
    <row r="133" spans="1:9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 t="shared" si="12"/>
        <v>6</v>
      </c>
      <c r="H133" t="str">
        <f t="shared" si="13"/>
        <v xml:space="preserve">Volvo </v>
      </c>
      <c r="I133" s="5" t="str">
        <f t="shared" si="14"/>
        <v>2015Euro6M</v>
      </c>
    </row>
    <row r="134" spans="1:9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 t="shared" si="12"/>
        <v>6</v>
      </c>
      <c r="H134" t="str">
        <f t="shared" si="13"/>
        <v xml:space="preserve">Volvo </v>
      </c>
      <c r="I134" s="5" t="str">
        <f t="shared" si="14"/>
        <v>2015Euro6M</v>
      </c>
    </row>
    <row r="135" spans="1:9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 t="shared" si="12"/>
        <v>6</v>
      </c>
      <c r="H135" t="str">
        <f t="shared" si="13"/>
        <v xml:space="preserve">Volvo </v>
      </c>
      <c r="I135" s="5" t="str">
        <f t="shared" si="14"/>
        <v>2015Euro6M</v>
      </c>
    </row>
  </sheetData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A9DA-73D0-45E0-B4ED-6CB86DB80923}">
  <dimension ref="A1:G135"/>
  <sheetViews>
    <sheetView tabSelected="1" zoomScale="160" zoomScaleNormal="160" workbookViewId="0">
      <selection activeCell="G4" sqref="G4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  <col min="7" max="7" width="11" style="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197</v>
      </c>
    </row>
    <row r="2" spans="1:7" x14ac:dyDescent="0.25">
      <c r="A2" t="s">
        <v>35</v>
      </c>
      <c r="B2">
        <v>2009</v>
      </c>
      <c r="C2">
        <v>85000</v>
      </c>
      <c r="D2" t="s">
        <v>36</v>
      </c>
      <c r="E2">
        <v>946000</v>
      </c>
      <c r="F2" s="1">
        <v>42014</v>
      </c>
      <c r="G2" s="5">
        <f t="shared" ref="G2:G33" si="0">DATE(2017,1,1)-F2</f>
        <v>722</v>
      </c>
    </row>
    <row r="3" spans="1:7" x14ac:dyDescent="0.25">
      <c r="A3" t="s">
        <v>6</v>
      </c>
      <c r="B3">
        <v>2006</v>
      </c>
      <c r="C3">
        <v>85900</v>
      </c>
      <c r="D3" t="s">
        <v>9</v>
      </c>
      <c r="E3">
        <v>998704</v>
      </c>
      <c r="F3" s="1">
        <v>42028</v>
      </c>
      <c r="G3" s="5">
        <f t="shared" si="0"/>
        <v>708</v>
      </c>
    </row>
    <row r="4" spans="1:7" x14ac:dyDescent="0.25">
      <c r="A4" t="s">
        <v>6</v>
      </c>
      <c r="B4">
        <v>2006</v>
      </c>
      <c r="C4">
        <v>85900</v>
      </c>
      <c r="D4" t="s">
        <v>10</v>
      </c>
      <c r="E4">
        <v>936780</v>
      </c>
      <c r="F4" s="1">
        <v>42028</v>
      </c>
      <c r="G4" s="5">
        <f t="shared" si="0"/>
        <v>708</v>
      </c>
    </row>
    <row r="5" spans="1:7" x14ac:dyDescent="0.25">
      <c r="A5" t="s">
        <v>81</v>
      </c>
      <c r="B5">
        <v>2010</v>
      </c>
      <c r="C5">
        <v>160000</v>
      </c>
      <c r="D5" t="s">
        <v>82</v>
      </c>
      <c r="E5">
        <v>263000</v>
      </c>
      <c r="F5" s="1">
        <v>42028</v>
      </c>
      <c r="G5" s="5">
        <f t="shared" si="0"/>
        <v>708</v>
      </c>
    </row>
    <row r="6" spans="1:7" x14ac:dyDescent="0.25">
      <c r="A6" t="s">
        <v>6</v>
      </c>
      <c r="B6">
        <v>2006</v>
      </c>
      <c r="C6">
        <v>85900</v>
      </c>
      <c r="D6" t="s">
        <v>8</v>
      </c>
      <c r="E6">
        <v>1068570</v>
      </c>
      <c r="F6" s="1">
        <v>42029</v>
      </c>
      <c r="G6" s="5">
        <f t="shared" si="0"/>
        <v>707</v>
      </c>
    </row>
    <row r="7" spans="1:7" x14ac:dyDescent="0.25">
      <c r="A7" t="s">
        <v>35</v>
      </c>
      <c r="B7">
        <v>2010</v>
      </c>
      <c r="C7">
        <v>84000</v>
      </c>
      <c r="D7" t="s">
        <v>69</v>
      </c>
      <c r="E7">
        <v>950000</v>
      </c>
      <c r="F7" s="1">
        <v>42029</v>
      </c>
      <c r="G7" s="5">
        <f t="shared" si="0"/>
        <v>707</v>
      </c>
    </row>
    <row r="8" spans="1:7" x14ac:dyDescent="0.25">
      <c r="A8" t="s">
        <v>6</v>
      </c>
      <c r="B8">
        <v>2006</v>
      </c>
      <c r="C8">
        <v>85900</v>
      </c>
      <c r="D8" t="s">
        <v>11</v>
      </c>
      <c r="E8">
        <v>870233</v>
      </c>
      <c r="F8" s="1">
        <v>42034</v>
      </c>
      <c r="G8" s="5">
        <f t="shared" si="0"/>
        <v>702</v>
      </c>
    </row>
    <row r="9" spans="1:7" x14ac:dyDescent="0.25">
      <c r="A9" t="s">
        <v>6</v>
      </c>
      <c r="B9">
        <v>2006</v>
      </c>
      <c r="C9">
        <v>85900</v>
      </c>
      <c r="D9" t="s">
        <v>7</v>
      </c>
      <c r="E9">
        <v>1200655</v>
      </c>
      <c r="F9" s="1">
        <v>42035</v>
      </c>
      <c r="G9" s="5">
        <f t="shared" si="0"/>
        <v>701</v>
      </c>
    </row>
    <row r="10" spans="1:7" x14ac:dyDescent="0.25">
      <c r="A10" t="s">
        <v>119</v>
      </c>
      <c r="B10">
        <v>2012</v>
      </c>
      <c r="C10">
        <v>145000</v>
      </c>
      <c r="D10" t="s">
        <v>120</v>
      </c>
      <c r="E10">
        <v>386732</v>
      </c>
      <c r="F10" s="1">
        <v>42059</v>
      </c>
      <c r="G10" s="5">
        <f t="shared" si="0"/>
        <v>677</v>
      </c>
    </row>
    <row r="11" spans="1:7" x14ac:dyDescent="0.25">
      <c r="A11" t="s">
        <v>119</v>
      </c>
      <c r="B11">
        <v>2012</v>
      </c>
      <c r="C11">
        <v>145000</v>
      </c>
      <c r="D11" t="s">
        <v>121</v>
      </c>
      <c r="E11">
        <v>312680</v>
      </c>
      <c r="F11" s="1">
        <v>42059</v>
      </c>
      <c r="G11" s="5">
        <f t="shared" si="0"/>
        <v>677</v>
      </c>
    </row>
    <row r="12" spans="1:7" x14ac:dyDescent="0.25">
      <c r="A12" t="s">
        <v>50</v>
      </c>
      <c r="B12">
        <v>2010</v>
      </c>
      <c r="C12">
        <v>40830</v>
      </c>
      <c r="D12" t="s">
        <v>65</v>
      </c>
      <c r="E12">
        <v>326000</v>
      </c>
      <c r="F12" s="1">
        <v>42062</v>
      </c>
      <c r="G12" s="5">
        <f t="shared" si="0"/>
        <v>674</v>
      </c>
    </row>
    <row r="13" spans="1:7" x14ac:dyDescent="0.25">
      <c r="A13" t="s">
        <v>50</v>
      </c>
      <c r="B13">
        <v>2012</v>
      </c>
      <c r="C13">
        <v>39830</v>
      </c>
      <c r="D13" t="s">
        <v>111</v>
      </c>
      <c r="E13">
        <v>330000</v>
      </c>
      <c r="F13" s="1">
        <v>42062</v>
      </c>
      <c r="G13" s="5">
        <f t="shared" si="0"/>
        <v>674</v>
      </c>
    </row>
    <row r="14" spans="1:7" x14ac:dyDescent="0.25">
      <c r="A14" t="s">
        <v>79</v>
      </c>
      <c r="B14">
        <v>2010</v>
      </c>
      <c r="C14">
        <v>135000</v>
      </c>
      <c r="D14" t="s">
        <v>80</v>
      </c>
      <c r="E14">
        <v>251000</v>
      </c>
      <c r="F14" s="1">
        <v>42067</v>
      </c>
      <c r="G14" s="5">
        <f t="shared" si="0"/>
        <v>669</v>
      </c>
    </row>
    <row r="15" spans="1:7" x14ac:dyDescent="0.25">
      <c r="A15" t="s">
        <v>79</v>
      </c>
      <c r="B15">
        <v>2013</v>
      </c>
      <c r="C15">
        <v>136000</v>
      </c>
      <c r="D15" t="s">
        <v>147</v>
      </c>
      <c r="E15">
        <v>247000</v>
      </c>
      <c r="F15" s="1">
        <v>42067</v>
      </c>
      <c r="G15" s="5">
        <f t="shared" si="0"/>
        <v>669</v>
      </c>
    </row>
    <row r="16" spans="1:7" x14ac:dyDescent="0.25">
      <c r="A16" t="s">
        <v>45</v>
      </c>
      <c r="B16">
        <v>2009</v>
      </c>
      <c r="C16">
        <v>114400</v>
      </c>
      <c r="D16" t="s">
        <v>46</v>
      </c>
      <c r="E16">
        <v>226000</v>
      </c>
      <c r="F16" s="1">
        <v>42073</v>
      </c>
      <c r="G16" s="5">
        <f t="shared" si="0"/>
        <v>663</v>
      </c>
    </row>
    <row r="17" spans="1:7" x14ac:dyDescent="0.25">
      <c r="A17" t="s">
        <v>45</v>
      </c>
      <c r="B17">
        <v>2010</v>
      </c>
      <c r="C17">
        <v>113400</v>
      </c>
      <c r="D17" t="s">
        <v>78</v>
      </c>
      <c r="E17">
        <v>230000</v>
      </c>
      <c r="F17" s="1">
        <v>42073</v>
      </c>
      <c r="G17" s="5">
        <f t="shared" si="0"/>
        <v>663</v>
      </c>
    </row>
    <row r="18" spans="1:7" x14ac:dyDescent="0.25">
      <c r="A18" t="s">
        <v>22</v>
      </c>
      <c r="B18">
        <v>2008</v>
      </c>
      <c r="C18">
        <v>89000</v>
      </c>
      <c r="D18" t="s">
        <v>23</v>
      </c>
      <c r="E18">
        <v>305000</v>
      </c>
      <c r="F18" s="1">
        <v>42075</v>
      </c>
      <c r="G18" s="5">
        <f t="shared" si="0"/>
        <v>661</v>
      </c>
    </row>
    <row r="19" spans="1:7" x14ac:dyDescent="0.25">
      <c r="A19" t="s">
        <v>22</v>
      </c>
      <c r="B19">
        <v>2009</v>
      </c>
      <c r="C19">
        <v>90000</v>
      </c>
      <c r="D19" t="s">
        <v>43</v>
      </c>
      <c r="E19">
        <v>301000</v>
      </c>
      <c r="F19" s="1">
        <v>42075</v>
      </c>
      <c r="G19" s="5">
        <f t="shared" si="0"/>
        <v>661</v>
      </c>
    </row>
    <row r="20" spans="1:7" x14ac:dyDescent="0.25">
      <c r="A20" t="s">
        <v>22</v>
      </c>
      <c r="B20">
        <v>2012</v>
      </c>
      <c r="C20">
        <v>110000</v>
      </c>
      <c r="D20" t="s">
        <v>116</v>
      </c>
      <c r="E20">
        <v>201000</v>
      </c>
      <c r="F20" s="1">
        <v>42075</v>
      </c>
      <c r="G20" s="5">
        <f t="shared" si="0"/>
        <v>661</v>
      </c>
    </row>
    <row r="21" spans="1:7" x14ac:dyDescent="0.25">
      <c r="A21" t="s">
        <v>35</v>
      </c>
      <c r="B21">
        <v>2014</v>
      </c>
      <c r="C21">
        <v>219000</v>
      </c>
      <c r="D21" t="s">
        <v>165</v>
      </c>
      <c r="E21">
        <v>126290</v>
      </c>
      <c r="F21" s="1">
        <v>42083</v>
      </c>
      <c r="G21" s="5">
        <f t="shared" si="0"/>
        <v>653</v>
      </c>
    </row>
    <row r="22" spans="1:7" x14ac:dyDescent="0.25">
      <c r="A22" t="s">
        <v>35</v>
      </c>
      <c r="B22">
        <v>2015</v>
      </c>
      <c r="C22">
        <v>218000</v>
      </c>
      <c r="D22" t="s">
        <v>170</v>
      </c>
      <c r="E22">
        <v>130290</v>
      </c>
      <c r="F22" s="1">
        <v>42083</v>
      </c>
      <c r="G22" s="5">
        <f t="shared" si="0"/>
        <v>653</v>
      </c>
    </row>
    <row r="23" spans="1:7" x14ac:dyDescent="0.25">
      <c r="A23" t="s">
        <v>50</v>
      </c>
      <c r="B23">
        <v>2012</v>
      </c>
      <c r="C23">
        <v>48800</v>
      </c>
      <c r="D23" t="s">
        <v>112</v>
      </c>
      <c r="E23">
        <v>268650</v>
      </c>
      <c r="F23" s="1">
        <v>42117</v>
      </c>
      <c r="G23" s="5">
        <f t="shared" si="0"/>
        <v>619</v>
      </c>
    </row>
    <row r="24" spans="1:7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  <c r="G24" s="5">
        <f t="shared" si="0"/>
        <v>619</v>
      </c>
    </row>
    <row r="25" spans="1:7" x14ac:dyDescent="0.25">
      <c r="A25" t="s">
        <v>25</v>
      </c>
      <c r="B25">
        <v>2009</v>
      </c>
      <c r="C25">
        <v>68000</v>
      </c>
      <c r="D25" t="s">
        <v>26</v>
      </c>
      <c r="E25">
        <v>992600</v>
      </c>
      <c r="F25" s="1">
        <v>42157</v>
      </c>
      <c r="G25" s="5">
        <f t="shared" si="0"/>
        <v>579</v>
      </c>
    </row>
    <row r="26" spans="1:7" x14ac:dyDescent="0.25">
      <c r="A26" t="s">
        <v>25</v>
      </c>
      <c r="B26">
        <v>2010</v>
      </c>
      <c r="C26">
        <v>67000</v>
      </c>
      <c r="D26" t="s">
        <v>70</v>
      </c>
      <c r="E26">
        <v>103260</v>
      </c>
      <c r="F26" s="1">
        <v>42157</v>
      </c>
      <c r="G26" s="5">
        <f t="shared" si="0"/>
        <v>579</v>
      </c>
    </row>
    <row r="27" spans="1:7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 s="5">
        <f t="shared" si="0"/>
        <v>562</v>
      </c>
    </row>
    <row r="28" spans="1:7" x14ac:dyDescent="0.25">
      <c r="A28" t="s">
        <v>71</v>
      </c>
      <c r="B28">
        <v>2010</v>
      </c>
      <c r="C28">
        <v>75300</v>
      </c>
      <c r="D28" t="s">
        <v>72</v>
      </c>
      <c r="E28">
        <v>302000</v>
      </c>
      <c r="F28" s="1">
        <v>42174</v>
      </c>
      <c r="G28" s="5">
        <f t="shared" si="0"/>
        <v>562</v>
      </c>
    </row>
    <row r="29" spans="1:7" x14ac:dyDescent="0.25">
      <c r="A29" t="s">
        <v>35</v>
      </c>
      <c r="B29">
        <v>2010</v>
      </c>
      <c r="C29">
        <v>92000</v>
      </c>
      <c r="D29" t="s">
        <v>74</v>
      </c>
      <c r="E29">
        <v>356000</v>
      </c>
      <c r="F29" s="1">
        <v>42174</v>
      </c>
      <c r="G29" s="5">
        <f t="shared" si="0"/>
        <v>562</v>
      </c>
    </row>
    <row r="30" spans="1:7" x14ac:dyDescent="0.25">
      <c r="A30" t="s">
        <v>71</v>
      </c>
      <c r="B30">
        <v>2011</v>
      </c>
      <c r="C30">
        <v>74300</v>
      </c>
      <c r="D30" t="s">
        <v>95</v>
      </c>
      <c r="E30">
        <v>306000</v>
      </c>
      <c r="F30" s="1">
        <v>42174</v>
      </c>
      <c r="G30" s="5">
        <f t="shared" si="0"/>
        <v>562</v>
      </c>
    </row>
    <row r="31" spans="1:7" x14ac:dyDescent="0.25">
      <c r="A31" t="s">
        <v>136</v>
      </c>
      <c r="B31">
        <v>2012</v>
      </c>
      <c r="C31">
        <v>240000</v>
      </c>
      <c r="D31" t="s">
        <v>137</v>
      </c>
      <c r="E31">
        <v>301344</v>
      </c>
      <c r="F31" s="1">
        <v>42185</v>
      </c>
      <c r="G31" s="5">
        <f t="shared" si="0"/>
        <v>551</v>
      </c>
    </row>
    <row r="32" spans="1:7" x14ac:dyDescent="0.25">
      <c r="A32" t="s">
        <v>136</v>
      </c>
      <c r="B32">
        <v>2012</v>
      </c>
      <c r="C32">
        <v>240000</v>
      </c>
      <c r="D32" t="s">
        <v>138</v>
      </c>
      <c r="E32">
        <v>315988</v>
      </c>
      <c r="F32" s="1">
        <v>42185</v>
      </c>
      <c r="G32" s="5">
        <f t="shared" si="0"/>
        <v>551</v>
      </c>
    </row>
    <row r="33" spans="1:7" x14ac:dyDescent="0.25">
      <c r="A33" t="s">
        <v>136</v>
      </c>
      <c r="B33">
        <v>2012</v>
      </c>
      <c r="C33">
        <v>240000</v>
      </c>
      <c r="D33" t="s">
        <v>139</v>
      </c>
      <c r="E33">
        <v>234760</v>
      </c>
      <c r="F33" s="1">
        <v>42185</v>
      </c>
      <c r="G33" s="5">
        <f t="shared" si="0"/>
        <v>551</v>
      </c>
    </row>
    <row r="34" spans="1:7" x14ac:dyDescent="0.25">
      <c r="A34" t="s">
        <v>136</v>
      </c>
      <c r="B34">
        <v>2012</v>
      </c>
      <c r="C34">
        <v>240000</v>
      </c>
      <c r="D34" t="s">
        <v>140</v>
      </c>
      <c r="E34">
        <v>210780</v>
      </c>
      <c r="F34" s="1">
        <v>42185</v>
      </c>
      <c r="G34" s="5">
        <f t="shared" ref="G34:G65" si="1">DATE(2017,1,1)-F34</f>
        <v>551</v>
      </c>
    </row>
    <row r="35" spans="1:7" x14ac:dyDescent="0.25">
      <c r="A35" t="s">
        <v>136</v>
      </c>
      <c r="B35">
        <v>2012</v>
      </c>
      <c r="C35">
        <v>240000</v>
      </c>
      <c r="D35" t="s">
        <v>141</v>
      </c>
      <c r="E35">
        <v>198240</v>
      </c>
      <c r="F35" s="1">
        <v>42185</v>
      </c>
      <c r="G35" s="5">
        <f t="shared" si="1"/>
        <v>551</v>
      </c>
    </row>
    <row r="36" spans="1:7" x14ac:dyDescent="0.25">
      <c r="A36" t="s">
        <v>28</v>
      </c>
      <c r="B36">
        <v>2009</v>
      </c>
      <c r="C36">
        <v>67900</v>
      </c>
      <c r="D36" t="s">
        <v>29</v>
      </c>
      <c r="E36">
        <v>850000</v>
      </c>
      <c r="F36" s="1">
        <v>42194</v>
      </c>
      <c r="G36" s="5">
        <f t="shared" si="1"/>
        <v>542</v>
      </c>
    </row>
    <row r="37" spans="1:7" x14ac:dyDescent="0.25">
      <c r="A37" t="s">
        <v>28</v>
      </c>
      <c r="B37">
        <v>2009</v>
      </c>
      <c r="C37">
        <v>68900</v>
      </c>
      <c r="D37" t="s">
        <v>31</v>
      </c>
      <c r="E37">
        <v>846000</v>
      </c>
      <c r="F37" s="1">
        <v>42194</v>
      </c>
      <c r="G37" s="5">
        <f t="shared" si="1"/>
        <v>542</v>
      </c>
    </row>
    <row r="38" spans="1:7" x14ac:dyDescent="0.25">
      <c r="A38" t="s">
        <v>41</v>
      </c>
      <c r="B38">
        <v>2009</v>
      </c>
      <c r="C38">
        <v>86133</v>
      </c>
      <c r="D38" t="s">
        <v>42</v>
      </c>
      <c r="E38">
        <v>380000</v>
      </c>
      <c r="F38" s="1">
        <v>42208</v>
      </c>
      <c r="G38" s="5">
        <f t="shared" si="1"/>
        <v>528</v>
      </c>
    </row>
    <row r="39" spans="1:7" x14ac:dyDescent="0.25">
      <c r="A39" t="s">
        <v>41</v>
      </c>
      <c r="B39">
        <v>2012</v>
      </c>
      <c r="C39">
        <v>87133</v>
      </c>
      <c r="D39" t="s">
        <v>115</v>
      </c>
      <c r="E39">
        <v>376000</v>
      </c>
      <c r="F39" s="1">
        <v>42208</v>
      </c>
      <c r="G39" s="5">
        <f t="shared" si="1"/>
        <v>528</v>
      </c>
    </row>
    <row r="40" spans="1:7" x14ac:dyDescent="0.25">
      <c r="A40" t="s">
        <v>16</v>
      </c>
      <c r="B40">
        <v>2008</v>
      </c>
      <c r="C40">
        <v>49411</v>
      </c>
      <c r="D40" t="s">
        <v>17</v>
      </c>
      <c r="E40">
        <v>186000</v>
      </c>
      <c r="F40" s="1">
        <v>42210</v>
      </c>
      <c r="G40" s="5">
        <f t="shared" si="1"/>
        <v>526</v>
      </c>
    </row>
    <row r="41" spans="1:7" x14ac:dyDescent="0.25">
      <c r="A41" t="s">
        <v>16</v>
      </c>
      <c r="B41">
        <v>2009</v>
      </c>
      <c r="C41">
        <v>48411</v>
      </c>
      <c r="D41" t="s">
        <v>24</v>
      </c>
      <c r="E41">
        <v>190000</v>
      </c>
      <c r="F41" s="1">
        <v>42210</v>
      </c>
      <c r="G41" s="5">
        <f t="shared" si="1"/>
        <v>526</v>
      </c>
    </row>
    <row r="42" spans="1:7" x14ac:dyDescent="0.25">
      <c r="A42" t="s">
        <v>16</v>
      </c>
      <c r="B42">
        <v>2009</v>
      </c>
      <c r="C42">
        <v>49411</v>
      </c>
      <c r="D42" t="s">
        <v>27</v>
      </c>
      <c r="E42">
        <v>186000</v>
      </c>
      <c r="F42" s="1">
        <v>42210</v>
      </c>
      <c r="G42" s="5">
        <f t="shared" si="1"/>
        <v>526</v>
      </c>
    </row>
    <row r="43" spans="1:7" x14ac:dyDescent="0.25">
      <c r="A43" t="s">
        <v>67</v>
      </c>
      <c r="B43">
        <v>2010</v>
      </c>
      <c r="C43">
        <v>60000</v>
      </c>
      <c r="D43" t="s">
        <v>68</v>
      </c>
      <c r="E43">
        <v>99250</v>
      </c>
      <c r="F43" s="1">
        <v>42226</v>
      </c>
      <c r="G43" s="5">
        <f t="shared" si="1"/>
        <v>510</v>
      </c>
    </row>
    <row r="44" spans="1:7" x14ac:dyDescent="0.25">
      <c r="A44" t="s">
        <v>67</v>
      </c>
      <c r="B44">
        <v>2011</v>
      </c>
      <c r="C44">
        <v>59000</v>
      </c>
      <c r="D44" t="s">
        <v>94</v>
      </c>
      <c r="E44">
        <v>103250</v>
      </c>
      <c r="F44" s="1">
        <v>42226</v>
      </c>
      <c r="G44" s="5">
        <f t="shared" si="1"/>
        <v>510</v>
      </c>
    </row>
    <row r="45" spans="1:7" x14ac:dyDescent="0.25">
      <c r="A45" t="s">
        <v>83</v>
      </c>
      <c r="B45">
        <v>2010</v>
      </c>
      <c r="C45">
        <v>265000</v>
      </c>
      <c r="D45" t="s">
        <v>84</v>
      </c>
      <c r="E45">
        <v>930000</v>
      </c>
      <c r="F45" s="1">
        <v>42236</v>
      </c>
      <c r="G45" s="5">
        <f t="shared" si="1"/>
        <v>500</v>
      </c>
    </row>
    <row r="46" spans="1:7" x14ac:dyDescent="0.25">
      <c r="A46" t="s">
        <v>83</v>
      </c>
      <c r="B46">
        <v>2010</v>
      </c>
      <c r="C46">
        <v>265000</v>
      </c>
      <c r="D46" t="s">
        <v>85</v>
      </c>
      <c r="E46">
        <v>912000</v>
      </c>
      <c r="F46" s="1">
        <v>42236</v>
      </c>
      <c r="G46" s="5">
        <f t="shared" si="1"/>
        <v>500</v>
      </c>
    </row>
    <row r="47" spans="1:7" x14ac:dyDescent="0.25">
      <c r="A47" t="s">
        <v>83</v>
      </c>
      <c r="B47">
        <v>2010</v>
      </c>
      <c r="C47">
        <v>265000</v>
      </c>
      <c r="D47" t="s">
        <v>86</v>
      </c>
      <c r="E47">
        <v>856000</v>
      </c>
      <c r="F47" s="1">
        <v>42236</v>
      </c>
      <c r="G47" s="5">
        <f t="shared" si="1"/>
        <v>500</v>
      </c>
    </row>
    <row r="48" spans="1:7" x14ac:dyDescent="0.25">
      <c r="A48" t="s">
        <v>91</v>
      </c>
      <c r="B48">
        <v>2011</v>
      </c>
      <c r="C48">
        <v>56700</v>
      </c>
      <c r="D48" t="s">
        <v>92</v>
      </c>
      <c r="E48">
        <v>290000</v>
      </c>
      <c r="F48" s="1">
        <v>42236</v>
      </c>
      <c r="G48" s="5">
        <f t="shared" si="1"/>
        <v>500</v>
      </c>
    </row>
    <row r="49" spans="1:7" x14ac:dyDescent="0.25">
      <c r="A49" t="s">
        <v>91</v>
      </c>
      <c r="B49">
        <v>2011</v>
      </c>
      <c r="C49">
        <v>57700</v>
      </c>
      <c r="D49" t="s">
        <v>93</v>
      </c>
      <c r="E49">
        <v>286000</v>
      </c>
      <c r="F49" s="1">
        <v>42236</v>
      </c>
      <c r="G49" s="5">
        <f t="shared" si="1"/>
        <v>500</v>
      </c>
    </row>
    <row r="50" spans="1:7" x14ac:dyDescent="0.25">
      <c r="A50" t="s">
        <v>100</v>
      </c>
      <c r="B50">
        <v>2011</v>
      </c>
      <c r="C50">
        <v>220000</v>
      </c>
      <c r="D50" t="s">
        <v>101</v>
      </c>
      <c r="E50">
        <v>731000</v>
      </c>
      <c r="F50" s="1">
        <v>42236</v>
      </c>
      <c r="G50" s="5">
        <f t="shared" si="1"/>
        <v>500</v>
      </c>
    </row>
    <row r="51" spans="1:7" x14ac:dyDescent="0.25">
      <c r="A51" t="s">
        <v>100</v>
      </c>
      <c r="B51">
        <v>2011</v>
      </c>
      <c r="C51">
        <v>220000</v>
      </c>
      <c r="D51" t="s">
        <v>102</v>
      </c>
      <c r="E51">
        <v>685413</v>
      </c>
      <c r="F51" s="1">
        <v>42236</v>
      </c>
      <c r="G51" s="5">
        <f t="shared" si="1"/>
        <v>500</v>
      </c>
    </row>
    <row r="52" spans="1:7" x14ac:dyDescent="0.25">
      <c r="A52" t="s">
        <v>76</v>
      </c>
      <c r="B52">
        <v>2010</v>
      </c>
      <c r="C52">
        <v>94000</v>
      </c>
      <c r="D52" t="s">
        <v>77</v>
      </c>
      <c r="E52">
        <v>91000</v>
      </c>
      <c r="F52" s="1">
        <v>42268</v>
      </c>
      <c r="G52" s="5">
        <f t="shared" si="1"/>
        <v>468</v>
      </c>
    </row>
    <row r="53" spans="1:7" x14ac:dyDescent="0.25">
      <c r="A53" t="s">
        <v>76</v>
      </c>
      <c r="B53">
        <v>2013</v>
      </c>
      <c r="C53">
        <v>93000</v>
      </c>
      <c r="D53" t="s">
        <v>146</v>
      </c>
      <c r="E53">
        <v>195000</v>
      </c>
      <c r="F53" s="1">
        <v>42268</v>
      </c>
      <c r="G53" s="5">
        <f t="shared" si="1"/>
        <v>468</v>
      </c>
    </row>
    <row r="54" spans="1:7" x14ac:dyDescent="0.25">
      <c r="A54" t="s">
        <v>18</v>
      </c>
      <c r="B54">
        <v>2008</v>
      </c>
      <c r="C54">
        <v>58000</v>
      </c>
      <c r="D54" t="s">
        <v>19</v>
      </c>
      <c r="E54">
        <v>306000</v>
      </c>
      <c r="F54" s="1">
        <v>42271</v>
      </c>
      <c r="G54" s="5">
        <f t="shared" si="1"/>
        <v>465</v>
      </c>
    </row>
    <row r="55" spans="1:7" x14ac:dyDescent="0.25">
      <c r="A55" t="s">
        <v>18</v>
      </c>
      <c r="B55">
        <v>2009</v>
      </c>
      <c r="C55">
        <v>59000</v>
      </c>
      <c r="D55" t="s">
        <v>32</v>
      </c>
      <c r="E55">
        <v>302000</v>
      </c>
      <c r="F55" s="1">
        <v>42271</v>
      </c>
      <c r="G55" s="5">
        <f t="shared" si="1"/>
        <v>465</v>
      </c>
    </row>
    <row r="56" spans="1:7" x14ac:dyDescent="0.25">
      <c r="A56" t="s">
        <v>18</v>
      </c>
      <c r="B56">
        <v>2012</v>
      </c>
      <c r="C56">
        <v>59000</v>
      </c>
      <c r="D56" t="s">
        <v>113</v>
      </c>
      <c r="E56">
        <v>302000</v>
      </c>
      <c r="F56" s="1">
        <v>42271</v>
      </c>
      <c r="G56" s="5">
        <f t="shared" si="1"/>
        <v>465</v>
      </c>
    </row>
    <row r="57" spans="1:7" x14ac:dyDescent="0.25">
      <c r="A57" t="s">
        <v>54</v>
      </c>
      <c r="B57">
        <v>2009</v>
      </c>
      <c r="C57">
        <v>168800</v>
      </c>
      <c r="D57" t="s">
        <v>55</v>
      </c>
      <c r="E57">
        <v>186300</v>
      </c>
      <c r="F57" s="1">
        <v>42272</v>
      </c>
      <c r="G57" s="5">
        <f t="shared" si="1"/>
        <v>464</v>
      </c>
    </row>
    <row r="58" spans="1:7" x14ac:dyDescent="0.25">
      <c r="A58" t="s">
        <v>54</v>
      </c>
      <c r="B58">
        <v>2014</v>
      </c>
      <c r="C58">
        <v>167800</v>
      </c>
      <c r="D58" t="s">
        <v>164</v>
      </c>
      <c r="E58">
        <v>190300</v>
      </c>
      <c r="F58" s="1">
        <v>42272</v>
      </c>
      <c r="G58" s="5">
        <f t="shared" si="1"/>
        <v>464</v>
      </c>
    </row>
    <row r="59" spans="1:7" x14ac:dyDescent="0.25">
      <c r="A59" t="s">
        <v>58</v>
      </c>
      <c r="B59">
        <v>2009</v>
      </c>
      <c r="C59">
        <v>195340</v>
      </c>
      <c r="D59" t="s">
        <v>59</v>
      </c>
      <c r="E59">
        <v>190000</v>
      </c>
      <c r="F59" s="1">
        <v>42278</v>
      </c>
      <c r="G59" s="5">
        <f t="shared" si="1"/>
        <v>458</v>
      </c>
    </row>
    <row r="60" spans="1:7" x14ac:dyDescent="0.25">
      <c r="A60" t="s">
        <v>58</v>
      </c>
      <c r="B60">
        <v>2011</v>
      </c>
      <c r="C60">
        <v>196340</v>
      </c>
      <c r="D60" t="s">
        <v>103</v>
      </c>
      <c r="E60">
        <v>186000</v>
      </c>
      <c r="F60" s="1">
        <v>42278</v>
      </c>
      <c r="G60" s="5">
        <f t="shared" si="1"/>
        <v>458</v>
      </c>
    </row>
    <row r="61" spans="1:7" x14ac:dyDescent="0.25">
      <c r="A61" t="s">
        <v>62</v>
      </c>
      <c r="B61">
        <v>2010</v>
      </c>
      <c r="C61">
        <v>257000</v>
      </c>
      <c r="D61" t="s">
        <v>89</v>
      </c>
      <c r="E61">
        <v>164700</v>
      </c>
      <c r="F61" s="1">
        <v>42286</v>
      </c>
      <c r="G61" s="5">
        <f t="shared" si="1"/>
        <v>450</v>
      </c>
    </row>
    <row r="62" spans="1:7" x14ac:dyDescent="0.25">
      <c r="A62" t="s">
        <v>62</v>
      </c>
      <c r="B62">
        <v>2015</v>
      </c>
      <c r="C62">
        <v>258000</v>
      </c>
      <c r="D62" t="s">
        <v>171</v>
      </c>
      <c r="E62">
        <v>160700</v>
      </c>
      <c r="F62" s="1">
        <v>42286</v>
      </c>
      <c r="G62" s="5">
        <f t="shared" si="1"/>
        <v>450</v>
      </c>
    </row>
    <row r="63" spans="1:7" x14ac:dyDescent="0.25">
      <c r="A63" t="s">
        <v>62</v>
      </c>
      <c r="B63">
        <v>2009</v>
      </c>
      <c r="C63">
        <v>291000</v>
      </c>
      <c r="D63" t="s">
        <v>63</v>
      </c>
      <c r="E63">
        <v>166000</v>
      </c>
      <c r="F63" s="1">
        <v>42297</v>
      </c>
      <c r="G63" s="5">
        <f t="shared" si="1"/>
        <v>439</v>
      </c>
    </row>
    <row r="64" spans="1:7" x14ac:dyDescent="0.25">
      <c r="A64" t="s">
        <v>62</v>
      </c>
      <c r="B64">
        <v>2012</v>
      </c>
      <c r="C64">
        <v>290000</v>
      </c>
      <c r="D64" t="s">
        <v>142</v>
      </c>
      <c r="E64">
        <v>170000</v>
      </c>
      <c r="F64" s="1">
        <v>42297</v>
      </c>
      <c r="G64" s="5">
        <f t="shared" si="1"/>
        <v>439</v>
      </c>
    </row>
    <row r="65" spans="1:7" x14ac:dyDescent="0.25">
      <c r="A65" t="s">
        <v>60</v>
      </c>
      <c r="B65">
        <v>2009</v>
      </c>
      <c r="C65">
        <v>230000</v>
      </c>
      <c r="D65" t="s">
        <v>61</v>
      </c>
      <c r="E65">
        <v>305000</v>
      </c>
      <c r="F65" s="1">
        <v>42307</v>
      </c>
      <c r="G65" s="5">
        <f t="shared" si="1"/>
        <v>429</v>
      </c>
    </row>
    <row r="66" spans="1:7" x14ac:dyDescent="0.25">
      <c r="A66" t="s">
        <v>60</v>
      </c>
      <c r="B66">
        <v>2010</v>
      </c>
      <c r="C66">
        <v>231000</v>
      </c>
      <c r="D66" t="s">
        <v>88</v>
      </c>
      <c r="E66">
        <v>301000</v>
      </c>
      <c r="F66" s="1">
        <v>42307</v>
      </c>
      <c r="G66" s="5">
        <f t="shared" ref="G66:G97" si="2">DATE(2017,1,1)-F66</f>
        <v>429</v>
      </c>
    </row>
    <row r="67" spans="1:7" x14ac:dyDescent="0.25">
      <c r="A67" t="s">
        <v>50</v>
      </c>
      <c r="B67">
        <v>2010</v>
      </c>
      <c r="C67">
        <v>37000</v>
      </c>
      <c r="D67" t="s">
        <v>64</v>
      </c>
      <c r="E67">
        <v>978000</v>
      </c>
      <c r="F67" s="1">
        <v>42309</v>
      </c>
      <c r="G67" s="5">
        <f t="shared" si="2"/>
        <v>427</v>
      </c>
    </row>
    <row r="68" spans="1:7" x14ac:dyDescent="0.25">
      <c r="A68" t="s">
        <v>50</v>
      </c>
      <c r="B68">
        <v>2011</v>
      </c>
      <c r="C68">
        <v>38000</v>
      </c>
      <c r="D68" t="s">
        <v>90</v>
      </c>
      <c r="E68">
        <v>574000</v>
      </c>
      <c r="F68" s="1">
        <v>42309</v>
      </c>
      <c r="G68" s="5">
        <f t="shared" si="2"/>
        <v>427</v>
      </c>
    </row>
    <row r="69" spans="1:7" x14ac:dyDescent="0.25">
      <c r="A69" t="s">
        <v>33</v>
      </c>
      <c r="B69">
        <v>2009</v>
      </c>
      <c r="C69">
        <v>162800</v>
      </c>
      <c r="D69" t="s">
        <v>53</v>
      </c>
      <c r="E69">
        <v>370000</v>
      </c>
      <c r="F69" s="1">
        <v>42329</v>
      </c>
      <c r="G69" s="5">
        <f t="shared" si="2"/>
        <v>407</v>
      </c>
    </row>
    <row r="70" spans="1:7" x14ac:dyDescent="0.25">
      <c r="A70" t="s">
        <v>33</v>
      </c>
      <c r="B70">
        <v>2012</v>
      </c>
      <c r="C70">
        <v>163800</v>
      </c>
      <c r="D70" t="s">
        <v>122</v>
      </c>
      <c r="E70">
        <v>366000</v>
      </c>
      <c r="F70" s="1">
        <v>42329</v>
      </c>
      <c r="G70" s="5">
        <f t="shared" si="2"/>
        <v>407</v>
      </c>
    </row>
    <row r="71" spans="1:7" x14ac:dyDescent="0.25">
      <c r="A71" t="s">
        <v>157</v>
      </c>
      <c r="B71">
        <v>2013</v>
      </c>
      <c r="C71">
        <v>271000</v>
      </c>
      <c r="D71" t="s">
        <v>158</v>
      </c>
      <c r="E71">
        <v>153000</v>
      </c>
      <c r="F71" s="1">
        <v>42334</v>
      </c>
      <c r="G71" s="5">
        <f t="shared" si="2"/>
        <v>402</v>
      </c>
    </row>
    <row r="72" spans="1:7" x14ac:dyDescent="0.25">
      <c r="A72" t="s">
        <v>157</v>
      </c>
      <c r="B72">
        <v>2014</v>
      </c>
      <c r="C72">
        <v>270000</v>
      </c>
      <c r="D72" t="s">
        <v>169</v>
      </c>
      <c r="E72">
        <v>157000</v>
      </c>
      <c r="F72" s="1">
        <v>42334</v>
      </c>
      <c r="G72" s="5">
        <f t="shared" si="2"/>
        <v>402</v>
      </c>
    </row>
    <row r="73" spans="1:7" x14ac:dyDescent="0.25">
      <c r="A73" t="s">
        <v>160</v>
      </c>
      <c r="B73">
        <v>2014</v>
      </c>
      <c r="C73">
        <v>98000</v>
      </c>
      <c r="D73" t="s">
        <v>161</v>
      </c>
      <c r="E73">
        <v>251000</v>
      </c>
      <c r="F73" s="1">
        <v>42344</v>
      </c>
      <c r="G73" s="5">
        <f t="shared" si="2"/>
        <v>392</v>
      </c>
    </row>
    <row r="74" spans="1:7" x14ac:dyDescent="0.25">
      <c r="A74" t="s">
        <v>160</v>
      </c>
      <c r="B74">
        <v>2014</v>
      </c>
      <c r="C74">
        <v>99000</v>
      </c>
      <c r="D74" t="s">
        <v>162</v>
      </c>
      <c r="E74">
        <v>247000</v>
      </c>
      <c r="F74" s="1">
        <v>42344</v>
      </c>
      <c r="G74" s="5">
        <f t="shared" si="2"/>
        <v>392</v>
      </c>
    </row>
    <row r="75" spans="1:7" x14ac:dyDescent="0.25">
      <c r="A75" t="s">
        <v>50</v>
      </c>
      <c r="B75">
        <v>2009</v>
      </c>
      <c r="C75">
        <v>131780</v>
      </c>
      <c r="D75" t="s">
        <v>51</v>
      </c>
      <c r="E75">
        <v>306000</v>
      </c>
      <c r="F75" s="1">
        <v>42365</v>
      </c>
      <c r="G75" s="5">
        <f t="shared" si="2"/>
        <v>371</v>
      </c>
    </row>
    <row r="76" spans="1:7" x14ac:dyDescent="0.25">
      <c r="A76" t="s">
        <v>50</v>
      </c>
      <c r="B76">
        <v>2012</v>
      </c>
      <c r="C76">
        <v>130780</v>
      </c>
      <c r="D76" t="s">
        <v>117</v>
      </c>
      <c r="E76">
        <v>310000</v>
      </c>
      <c r="F76" s="1">
        <v>42365</v>
      </c>
      <c r="G76" s="5">
        <f t="shared" si="2"/>
        <v>371</v>
      </c>
    </row>
    <row r="77" spans="1:7" x14ac:dyDescent="0.25">
      <c r="A77" t="s">
        <v>33</v>
      </c>
      <c r="B77">
        <v>2009</v>
      </c>
      <c r="C77">
        <v>77000</v>
      </c>
      <c r="D77" t="s">
        <v>34</v>
      </c>
      <c r="E77">
        <v>846000</v>
      </c>
      <c r="F77" s="1">
        <v>42376</v>
      </c>
      <c r="G77" s="5">
        <f t="shared" si="2"/>
        <v>360</v>
      </c>
    </row>
    <row r="78" spans="1:7" x14ac:dyDescent="0.25">
      <c r="A78" t="s">
        <v>33</v>
      </c>
      <c r="B78">
        <v>2012</v>
      </c>
      <c r="C78">
        <v>76000</v>
      </c>
      <c r="D78" t="s">
        <v>114</v>
      </c>
      <c r="E78">
        <v>850000</v>
      </c>
      <c r="F78" s="1">
        <v>42376</v>
      </c>
      <c r="G78" s="5">
        <f t="shared" si="2"/>
        <v>360</v>
      </c>
    </row>
    <row r="79" spans="1:7" x14ac:dyDescent="0.25">
      <c r="A79" t="s">
        <v>37</v>
      </c>
      <c r="B79">
        <v>2009</v>
      </c>
      <c r="C79">
        <v>79000</v>
      </c>
      <c r="D79" t="s">
        <v>38</v>
      </c>
      <c r="E79">
        <v>390000</v>
      </c>
      <c r="F79" s="1">
        <v>42379</v>
      </c>
      <c r="G79" s="5">
        <f t="shared" si="2"/>
        <v>357</v>
      </c>
    </row>
    <row r="80" spans="1:7" x14ac:dyDescent="0.25">
      <c r="A80" t="s">
        <v>37</v>
      </c>
      <c r="B80">
        <v>2009</v>
      </c>
      <c r="C80">
        <v>79000</v>
      </c>
      <c r="D80" t="s">
        <v>39</v>
      </c>
      <c r="E80">
        <v>390000</v>
      </c>
      <c r="F80" s="1">
        <v>42379</v>
      </c>
      <c r="G80" s="5">
        <f t="shared" si="2"/>
        <v>357</v>
      </c>
    </row>
    <row r="81" spans="1:7" x14ac:dyDescent="0.25">
      <c r="A81" t="s">
        <v>37</v>
      </c>
      <c r="B81">
        <v>2013</v>
      </c>
      <c r="C81">
        <v>80000</v>
      </c>
      <c r="D81" t="s">
        <v>144</v>
      </c>
      <c r="E81">
        <v>350000</v>
      </c>
      <c r="F81" s="1">
        <v>42379</v>
      </c>
      <c r="G81" s="5">
        <f t="shared" si="2"/>
        <v>357</v>
      </c>
    </row>
    <row r="82" spans="1:7" x14ac:dyDescent="0.25">
      <c r="A82" t="s">
        <v>37</v>
      </c>
      <c r="B82">
        <v>2013</v>
      </c>
      <c r="C82">
        <v>80000</v>
      </c>
      <c r="D82" t="s">
        <v>145</v>
      </c>
      <c r="E82">
        <v>235000</v>
      </c>
      <c r="F82" s="1">
        <v>42379</v>
      </c>
      <c r="G82" s="5">
        <f t="shared" si="2"/>
        <v>357</v>
      </c>
    </row>
    <row r="83" spans="1:7" x14ac:dyDescent="0.25">
      <c r="A83" t="s">
        <v>20</v>
      </c>
      <c r="B83">
        <v>2008</v>
      </c>
      <c r="C83">
        <v>84000</v>
      </c>
      <c r="D83" t="s">
        <v>21</v>
      </c>
      <c r="E83">
        <v>266000</v>
      </c>
      <c r="F83" s="1">
        <v>42382</v>
      </c>
      <c r="G83" s="5">
        <f t="shared" si="2"/>
        <v>354</v>
      </c>
    </row>
    <row r="84" spans="1:7" x14ac:dyDescent="0.25">
      <c r="A84" t="s">
        <v>20</v>
      </c>
      <c r="B84">
        <v>2009</v>
      </c>
      <c r="C84">
        <v>83000</v>
      </c>
      <c r="D84" t="s">
        <v>40</v>
      </c>
      <c r="E84">
        <v>270000</v>
      </c>
      <c r="F84" s="1">
        <v>42382</v>
      </c>
      <c r="G84" s="5">
        <f t="shared" si="2"/>
        <v>354</v>
      </c>
    </row>
    <row r="85" spans="1:7" x14ac:dyDescent="0.25">
      <c r="A85" t="s">
        <v>20</v>
      </c>
      <c r="B85">
        <v>2010</v>
      </c>
      <c r="C85">
        <v>84000</v>
      </c>
      <c r="D85" t="s">
        <v>73</v>
      </c>
      <c r="E85">
        <v>266000</v>
      </c>
      <c r="F85" s="1">
        <v>42382</v>
      </c>
      <c r="G85" s="5">
        <f t="shared" si="2"/>
        <v>354</v>
      </c>
    </row>
    <row r="86" spans="1:7" x14ac:dyDescent="0.25">
      <c r="A86" t="s">
        <v>45</v>
      </c>
      <c r="B86">
        <v>2010</v>
      </c>
      <c r="C86">
        <v>89000</v>
      </c>
      <c r="D86" t="s">
        <v>75</v>
      </c>
      <c r="E86">
        <v>266000</v>
      </c>
      <c r="F86" s="1">
        <v>42382</v>
      </c>
      <c r="G86" s="5">
        <f t="shared" si="2"/>
        <v>354</v>
      </c>
    </row>
    <row r="87" spans="1:7" x14ac:dyDescent="0.25">
      <c r="A87" t="s">
        <v>16</v>
      </c>
      <c r="B87">
        <v>2009</v>
      </c>
      <c r="C87">
        <v>65000</v>
      </c>
      <c r="D87" t="s">
        <v>30</v>
      </c>
      <c r="E87">
        <v>740000</v>
      </c>
      <c r="F87" s="1">
        <v>42385</v>
      </c>
      <c r="G87" s="5">
        <f t="shared" si="2"/>
        <v>351</v>
      </c>
    </row>
    <row r="88" spans="1:7" x14ac:dyDescent="0.25">
      <c r="A88" t="s">
        <v>47</v>
      </c>
      <c r="B88">
        <v>2009</v>
      </c>
      <c r="C88">
        <v>134000</v>
      </c>
      <c r="D88" t="s">
        <v>48</v>
      </c>
      <c r="E88">
        <v>482000</v>
      </c>
      <c r="F88" s="1">
        <v>42385</v>
      </c>
      <c r="G88" s="5">
        <f t="shared" si="2"/>
        <v>351</v>
      </c>
    </row>
    <row r="89" spans="1:7" x14ac:dyDescent="0.25">
      <c r="A89" t="s">
        <v>47</v>
      </c>
      <c r="B89">
        <v>2009</v>
      </c>
      <c r="C89">
        <v>135000</v>
      </c>
      <c r="D89" t="s">
        <v>49</v>
      </c>
      <c r="E89">
        <v>478000</v>
      </c>
      <c r="F89" s="1">
        <v>42385</v>
      </c>
      <c r="G89" s="5">
        <f t="shared" si="2"/>
        <v>351</v>
      </c>
    </row>
    <row r="90" spans="1:7" x14ac:dyDescent="0.25">
      <c r="A90" t="s">
        <v>16</v>
      </c>
      <c r="B90">
        <v>2010</v>
      </c>
      <c r="C90">
        <v>66000</v>
      </c>
      <c r="D90" t="s">
        <v>66</v>
      </c>
      <c r="E90">
        <v>736000</v>
      </c>
      <c r="F90" s="1">
        <v>42385</v>
      </c>
      <c r="G90" s="5">
        <f t="shared" si="2"/>
        <v>351</v>
      </c>
    </row>
    <row r="91" spans="1:7" x14ac:dyDescent="0.25">
      <c r="A91" t="s">
        <v>129</v>
      </c>
      <c r="B91">
        <v>2012</v>
      </c>
      <c r="C91">
        <v>210000</v>
      </c>
      <c r="D91" t="s">
        <v>130</v>
      </c>
      <c r="E91">
        <v>517000</v>
      </c>
      <c r="F91" s="1">
        <v>42415</v>
      </c>
      <c r="G91" s="5">
        <f t="shared" si="2"/>
        <v>321</v>
      </c>
    </row>
    <row r="92" spans="1:7" x14ac:dyDescent="0.25">
      <c r="A92" t="s">
        <v>129</v>
      </c>
      <c r="B92">
        <v>2012</v>
      </c>
      <c r="C92">
        <v>210000</v>
      </c>
      <c r="D92" t="s">
        <v>132</v>
      </c>
      <c r="E92">
        <v>435000</v>
      </c>
      <c r="F92" s="1">
        <v>42415</v>
      </c>
      <c r="G92" s="5">
        <f t="shared" si="2"/>
        <v>321</v>
      </c>
    </row>
    <row r="93" spans="1:7" x14ac:dyDescent="0.25">
      <c r="A93" t="s">
        <v>33</v>
      </c>
      <c r="B93">
        <v>2010</v>
      </c>
      <c r="C93">
        <v>230000</v>
      </c>
      <c r="D93" t="s">
        <v>87</v>
      </c>
      <c r="E93">
        <v>455000</v>
      </c>
      <c r="F93" s="1">
        <v>42439</v>
      </c>
      <c r="G93" s="5">
        <f t="shared" si="2"/>
        <v>297</v>
      </c>
    </row>
    <row r="94" spans="1:7" x14ac:dyDescent="0.25">
      <c r="A94" t="s">
        <v>33</v>
      </c>
      <c r="B94">
        <v>2012</v>
      </c>
      <c r="C94">
        <v>231000</v>
      </c>
      <c r="D94" t="s">
        <v>135</v>
      </c>
      <c r="E94">
        <v>451000</v>
      </c>
      <c r="F94" s="1">
        <v>42439</v>
      </c>
      <c r="G94" s="5">
        <f t="shared" si="2"/>
        <v>297</v>
      </c>
    </row>
    <row r="95" spans="1:7" x14ac:dyDescent="0.25">
      <c r="A95" t="s">
        <v>123</v>
      </c>
      <c r="B95">
        <v>2012</v>
      </c>
      <c r="C95">
        <v>183000</v>
      </c>
      <c r="D95" t="s">
        <v>124</v>
      </c>
      <c r="E95">
        <v>520000</v>
      </c>
      <c r="F95" s="1">
        <v>42444</v>
      </c>
      <c r="G95" s="5">
        <f t="shared" si="2"/>
        <v>292</v>
      </c>
    </row>
    <row r="96" spans="1:7" x14ac:dyDescent="0.25">
      <c r="A96" t="s">
        <v>123</v>
      </c>
      <c r="B96">
        <v>2012</v>
      </c>
      <c r="C96">
        <v>183000</v>
      </c>
      <c r="D96" t="s">
        <v>125</v>
      </c>
      <c r="E96">
        <v>530000</v>
      </c>
      <c r="F96" s="1">
        <v>42444</v>
      </c>
      <c r="G96" s="5">
        <f t="shared" si="2"/>
        <v>292</v>
      </c>
    </row>
    <row r="97" spans="1:7" x14ac:dyDescent="0.25">
      <c r="A97" t="s">
        <v>123</v>
      </c>
      <c r="B97">
        <v>2012</v>
      </c>
      <c r="C97">
        <v>183000</v>
      </c>
      <c r="D97" t="s">
        <v>126</v>
      </c>
      <c r="E97">
        <v>490000</v>
      </c>
      <c r="F97" s="1">
        <v>42444</v>
      </c>
      <c r="G97" s="5">
        <f t="shared" si="2"/>
        <v>292</v>
      </c>
    </row>
    <row r="98" spans="1:7" x14ac:dyDescent="0.25">
      <c r="A98" t="s">
        <v>123</v>
      </c>
      <c r="B98">
        <v>2012</v>
      </c>
      <c r="C98">
        <v>183000</v>
      </c>
      <c r="D98" t="s">
        <v>127</v>
      </c>
      <c r="E98">
        <v>481000</v>
      </c>
      <c r="F98" s="1">
        <v>42444</v>
      </c>
      <c r="G98" s="5">
        <f t="shared" ref="G98:G129" si="3">DATE(2017,1,1)-F98</f>
        <v>292</v>
      </c>
    </row>
    <row r="99" spans="1:7" x14ac:dyDescent="0.25">
      <c r="A99" t="s">
        <v>123</v>
      </c>
      <c r="B99">
        <v>2012</v>
      </c>
      <c r="C99">
        <v>183000</v>
      </c>
      <c r="D99" t="s">
        <v>128</v>
      </c>
      <c r="E99">
        <v>454000</v>
      </c>
      <c r="F99" s="1">
        <v>42444</v>
      </c>
      <c r="G99" s="5">
        <f t="shared" si="3"/>
        <v>292</v>
      </c>
    </row>
    <row r="100" spans="1:7" x14ac:dyDescent="0.25">
      <c r="A100" t="s">
        <v>104</v>
      </c>
      <c r="B100">
        <v>2011</v>
      </c>
      <c r="C100">
        <v>245000</v>
      </c>
      <c r="D100" t="s">
        <v>105</v>
      </c>
      <c r="E100">
        <v>720000</v>
      </c>
      <c r="F100" s="1">
        <v>42462</v>
      </c>
      <c r="G100" s="5">
        <f t="shared" si="3"/>
        <v>274</v>
      </c>
    </row>
    <row r="101" spans="1:7" x14ac:dyDescent="0.25">
      <c r="A101" t="s">
        <v>104</v>
      </c>
      <c r="B101">
        <v>2011</v>
      </c>
      <c r="C101">
        <v>245000</v>
      </c>
      <c r="D101" t="s">
        <v>106</v>
      </c>
      <c r="E101">
        <v>680000</v>
      </c>
      <c r="F101" s="1">
        <v>42462</v>
      </c>
      <c r="G101" s="5">
        <f t="shared" si="3"/>
        <v>274</v>
      </c>
    </row>
    <row r="102" spans="1:7" x14ac:dyDescent="0.25">
      <c r="A102" t="s">
        <v>104</v>
      </c>
      <c r="B102">
        <v>2011</v>
      </c>
      <c r="C102">
        <v>245000</v>
      </c>
      <c r="D102" t="s">
        <v>107</v>
      </c>
      <c r="E102">
        <v>660000</v>
      </c>
      <c r="F102" s="1">
        <v>42462</v>
      </c>
      <c r="G102" s="5">
        <f t="shared" si="3"/>
        <v>274</v>
      </c>
    </row>
    <row r="103" spans="1:7" x14ac:dyDescent="0.25">
      <c r="A103" t="s">
        <v>104</v>
      </c>
      <c r="B103">
        <v>2011</v>
      </c>
      <c r="C103">
        <v>245000</v>
      </c>
      <c r="D103" t="s">
        <v>108</v>
      </c>
      <c r="E103">
        <v>630000</v>
      </c>
      <c r="F103" s="1">
        <v>42462</v>
      </c>
      <c r="G103" s="5">
        <f t="shared" si="3"/>
        <v>274</v>
      </c>
    </row>
    <row r="104" spans="1:7" x14ac:dyDescent="0.25">
      <c r="A104" t="s">
        <v>104</v>
      </c>
      <c r="B104">
        <v>2011</v>
      </c>
      <c r="C104">
        <v>245000</v>
      </c>
      <c r="D104" t="s">
        <v>109</v>
      </c>
      <c r="E104">
        <v>655000</v>
      </c>
      <c r="F104" s="1">
        <v>42462</v>
      </c>
      <c r="G104" s="5">
        <f t="shared" si="3"/>
        <v>274</v>
      </c>
    </row>
    <row r="105" spans="1:7" x14ac:dyDescent="0.25">
      <c r="A105" t="s">
        <v>104</v>
      </c>
      <c r="B105">
        <v>2011</v>
      </c>
      <c r="C105">
        <v>245000</v>
      </c>
      <c r="D105" t="s">
        <v>110</v>
      </c>
      <c r="E105">
        <v>590000</v>
      </c>
      <c r="F105" s="1">
        <v>42462</v>
      </c>
      <c r="G105" s="5">
        <f t="shared" si="3"/>
        <v>274</v>
      </c>
    </row>
    <row r="106" spans="1:7" x14ac:dyDescent="0.25">
      <c r="A106" t="s">
        <v>56</v>
      </c>
      <c r="B106">
        <v>2009</v>
      </c>
      <c r="C106">
        <v>195370</v>
      </c>
      <c r="D106" t="s">
        <v>57</v>
      </c>
      <c r="E106">
        <v>290000</v>
      </c>
      <c r="F106" s="1">
        <v>42467</v>
      </c>
      <c r="G106" s="5">
        <f t="shared" si="3"/>
        <v>269</v>
      </c>
    </row>
    <row r="107" spans="1:7" x14ac:dyDescent="0.25">
      <c r="A107" t="s">
        <v>56</v>
      </c>
      <c r="B107">
        <v>2012</v>
      </c>
      <c r="C107">
        <v>196370</v>
      </c>
      <c r="D107" t="s">
        <v>131</v>
      </c>
      <c r="E107">
        <v>286000</v>
      </c>
      <c r="F107" s="1">
        <v>42467</v>
      </c>
      <c r="G107" s="5">
        <f t="shared" si="3"/>
        <v>269</v>
      </c>
    </row>
    <row r="108" spans="1:7" x14ac:dyDescent="0.25">
      <c r="A108" t="s">
        <v>45</v>
      </c>
      <c r="B108">
        <v>2012</v>
      </c>
      <c r="C108">
        <v>135502</v>
      </c>
      <c r="D108" t="s">
        <v>118</v>
      </c>
      <c r="E108">
        <v>247000</v>
      </c>
      <c r="F108" s="1">
        <v>42476</v>
      </c>
      <c r="G108" s="5">
        <f t="shared" si="3"/>
        <v>260</v>
      </c>
    </row>
    <row r="109" spans="1:7" x14ac:dyDescent="0.25">
      <c r="A109" t="s">
        <v>45</v>
      </c>
      <c r="B109">
        <v>2014</v>
      </c>
      <c r="C109">
        <v>136502</v>
      </c>
      <c r="D109" t="s">
        <v>163</v>
      </c>
      <c r="E109">
        <v>243000</v>
      </c>
      <c r="F109" s="1">
        <v>42476</v>
      </c>
      <c r="G109" s="5">
        <f t="shared" si="3"/>
        <v>260</v>
      </c>
    </row>
    <row r="110" spans="1:7" x14ac:dyDescent="0.25">
      <c r="A110" t="s">
        <v>62</v>
      </c>
      <c r="B110">
        <v>2011</v>
      </c>
      <c r="C110">
        <v>210000</v>
      </c>
      <c r="D110" t="s">
        <v>96</v>
      </c>
      <c r="E110">
        <v>780000</v>
      </c>
      <c r="F110" s="1">
        <v>42481</v>
      </c>
      <c r="G110" s="5">
        <f t="shared" si="3"/>
        <v>255</v>
      </c>
    </row>
    <row r="111" spans="1:7" x14ac:dyDescent="0.25">
      <c r="A111" t="s">
        <v>62</v>
      </c>
      <c r="B111">
        <v>2011</v>
      </c>
      <c r="C111">
        <v>210000</v>
      </c>
      <c r="D111" t="s">
        <v>97</v>
      </c>
      <c r="E111">
        <v>760300</v>
      </c>
      <c r="F111" s="1">
        <v>42481</v>
      </c>
      <c r="G111" s="5">
        <f t="shared" si="3"/>
        <v>255</v>
      </c>
    </row>
    <row r="112" spans="1:7" x14ac:dyDescent="0.25">
      <c r="A112" t="s">
        <v>62</v>
      </c>
      <c r="B112">
        <v>2011</v>
      </c>
      <c r="C112">
        <v>210000</v>
      </c>
      <c r="D112" t="s">
        <v>98</v>
      </c>
      <c r="E112">
        <v>680000</v>
      </c>
      <c r="F112" s="1">
        <v>42481</v>
      </c>
      <c r="G112" s="5">
        <f t="shared" si="3"/>
        <v>255</v>
      </c>
    </row>
    <row r="113" spans="1:7" x14ac:dyDescent="0.25">
      <c r="A113" t="s">
        <v>62</v>
      </c>
      <c r="B113">
        <v>2011</v>
      </c>
      <c r="C113">
        <v>210000</v>
      </c>
      <c r="D113" t="s">
        <v>99</v>
      </c>
      <c r="E113">
        <v>655000</v>
      </c>
      <c r="F113" s="1">
        <v>42481</v>
      </c>
      <c r="G113" s="5">
        <f t="shared" si="3"/>
        <v>255</v>
      </c>
    </row>
    <row r="114" spans="1:7" x14ac:dyDescent="0.25">
      <c r="A114" t="s">
        <v>12</v>
      </c>
      <c r="B114">
        <v>2007</v>
      </c>
      <c r="C114">
        <v>205000</v>
      </c>
      <c r="D114" t="s">
        <v>13</v>
      </c>
      <c r="E114">
        <v>1260000</v>
      </c>
      <c r="F114" s="1">
        <v>42483</v>
      </c>
      <c r="G114" s="5">
        <f t="shared" si="3"/>
        <v>253</v>
      </c>
    </row>
    <row r="115" spans="1:7" x14ac:dyDescent="0.25">
      <c r="A115" t="s">
        <v>14</v>
      </c>
      <c r="B115">
        <v>2007</v>
      </c>
      <c r="C115">
        <v>198000</v>
      </c>
      <c r="D115" t="s">
        <v>15</v>
      </c>
      <c r="E115">
        <v>890200</v>
      </c>
      <c r="F115" s="1">
        <v>42520</v>
      </c>
      <c r="G115" s="5">
        <f t="shared" si="3"/>
        <v>216</v>
      </c>
    </row>
    <row r="116" spans="1:7" x14ac:dyDescent="0.25">
      <c r="A116" t="s">
        <v>133</v>
      </c>
      <c r="B116">
        <v>2012</v>
      </c>
      <c r="C116">
        <v>210300</v>
      </c>
      <c r="D116" t="s">
        <v>134</v>
      </c>
      <c r="E116">
        <v>417671</v>
      </c>
      <c r="F116" s="1">
        <v>42520</v>
      </c>
      <c r="G116" s="5">
        <f t="shared" si="3"/>
        <v>216</v>
      </c>
    </row>
    <row r="117" spans="1:7" x14ac:dyDescent="0.25">
      <c r="A117" t="s">
        <v>157</v>
      </c>
      <c r="B117">
        <v>2013</v>
      </c>
      <c r="C117">
        <v>271000</v>
      </c>
      <c r="D117" t="s">
        <v>159</v>
      </c>
      <c r="E117">
        <v>123000</v>
      </c>
      <c r="F117" s="1">
        <v>42520</v>
      </c>
      <c r="G117" s="5">
        <f t="shared" si="3"/>
        <v>216</v>
      </c>
    </row>
    <row r="118" spans="1:7" x14ac:dyDescent="0.25">
      <c r="A118" t="s">
        <v>45</v>
      </c>
      <c r="B118">
        <v>2009</v>
      </c>
      <c r="C118">
        <v>159000</v>
      </c>
      <c r="D118" t="s">
        <v>52</v>
      </c>
      <c r="E118">
        <v>403000</v>
      </c>
      <c r="F118" s="1">
        <v>42681</v>
      </c>
      <c r="G118" s="5">
        <f t="shared" si="3"/>
        <v>55</v>
      </c>
    </row>
    <row r="119" spans="1:7" x14ac:dyDescent="0.25">
      <c r="A119" t="s">
        <v>45</v>
      </c>
      <c r="B119">
        <v>2013</v>
      </c>
      <c r="C119">
        <v>158000</v>
      </c>
      <c r="D119" t="s">
        <v>148</v>
      </c>
      <c r="E119">
        <v>407000</v>
      </c>
      <c r="F119" s="1">
        <v>42681</v>
      </c>
      <c r="G119" s="5">
        <f t="shared" si="3"/>
        <v>55</v>
      </c>
    </row>
    <row r="120" spans="1:7" x14ac:dyDescent="0.25">
      <c r="A120" t="s">
        <v>136</v>
      </c>
      <c r="B120">
        <v>2014</v>
      </c>
      <c r="C120">
        <v>240000</v>
      </c>
      <c r="D120" t="s">
        <v>166</v>
      </c>
      <c r="E120">
        <v>183788</v>
      </c>
      <c r="F120" s="1">
        <v>42681</v>
      </c>
      <c r="G120" s="5">
        <f t="shared" si="3"/>
        <v>55</v>
      </c>
    </row>
    <row r="121" spans="1:7" x14ac:dyDescent="0.25">
      <c r="A121" t="s">
        <v>136</v>
      </c>
      <c r="B121">
        <v>2014</v>
      </c>
      <c r="C121">
        <v>240000</v>
      </c>
      <c r="D121" t="s">
        <v>167</v>
      </c>
      <c r="E121">
        <v>160198</v>
      </c>
      <c r="F121" s="1">
        <v>42681</v>
      </c>
      <c r="G121" s="5">
        <f t="shared" si="3"/>
        <v>55</v>
      </c>
    </row>
    <row r="122" spans="1:7" x14ac:dyDescent="0.25">
      <c r="A122" t="s">
        <v>136</v>
      </c>
      <c r="B122">
        <v>2014</v>
      </c>
      <c r="C122">
        <v>240000</v>
      </c>
      <c r="D122" t="s">
        <v>168</v>
      </c>
      <c r="E122">
        <v>156724</v>
      </c>
      <c r="F122" s="1">
        <v>42681</v>
      </c>
      <c r="G122" s="5">
        <f t="shared" si="3"/>
        <v>55</v>
      </c>
    </row>
    <row r="123" spans="1:7" x14ac:dyDescent="0.25">
      <c r="A123" t="s">
        <v>136</v>
      </c>
      <c r="B123">
        <v>2013</v>
      </c>
      <c r="C123">
        <v>240000</v>
      </c>
      <c r="D123" t="s">
        <v>149</v>
      </c>
      <c r="E123">
        <v>301232</v>
      </c>
      <c r="F123" s="1">
        <v>42719</v>
      </c>
      <c r="G123" s="5">
        <f t="shared" si="3"/>
        <v>17</v>
      </c>
    </row>
    <row r="124" spans="1:7" x14ac:dyDescent="0.25">
      <c r="A124" t="s">
        <v>136</v>
      </c>
      <c r="B124">
        <v>2013</v>
      </c>
      <c r="C124">
        <v>240000</v>
      </c>
      <c r="D124" t="s">
        <v>150</v>
      </c>
      <c r="E124">
        <v>289567</v>
      </c>
      <c r="F124" s="1">
        <v>42719</v>
      </c>
      <c r="G124" s="5">
        <f t="shared" si="3"/>
        <v>17</v>
      </c>
    </row>
    <row r="125" spans="1:7" x14ac:dyDescent="0.25">
      <c r="A125" t="s">
        <v>136</v>
      </c>
      <c r="B125">
        <v>2013</v>
      </c>
      <c r="C125">
        <v>240000</v>
      </c>
      <c r="D125" t="s">
        <v>151</v>
      </c>
      <c r="E125">
        <v>245211</v>
      </c>
      <c r="F125" s="1">
        <v>42719</v>
      </c>
      <c r="G125" s="5">
        <f t="shared" si="3"/>
        <v>17</v>
      </c>
    </row>
    <row r="126" spans="1:7" x14ac:dyDescent="0.25">
      <c r="A126" t="s">
        <v>136</v>
      </c>
      <c r="B126">
        <v>2013</v>
      </c>
      <c r="C126">
        <v>240000</v>
      </c>
      <c r="D126" t="s">
        <v>152</v>
      </c>
      <c r="E126">
        <v>200123</v>
      </c>
      <c r="F126" s="1">
        <v>42719</v>
      </c>
      <c r="G126" s="5">
        <f t="shared" si="3"/>
        <v>17</v>
      </c>
    </row>
    <row r="127" spans="1:7" x14ac:dyDescent="0.25">
      <c r="A127" t="s">
        <v>136</v>
      </c>
      <c r="B127">
        <v>2013</v>
      </c>
      <c r="C127">
        <v>240000</v>
      </c>
      <c r="D127" t="s">
        <v>153</v>
      </c>
      <c r="E127">
        <v>235811</v>
      </c>
      <c r="F127" s="1">
        <v>42719</v>
      </c>
      <c r="G127" s="5">
        <f t="shared" si="3"/>
        <v>17</v>
      </c>
    </row>
    <row r="128" spans="1:7" x14ac:dyDescent="0.25">
      <c r="A128" t="s">
        <v>136</v>
      </c>
      <c r="B128">
        <v>2013</v>
      </c>
      <c r="C128">
        <v>240000</v>
      </c>
      <c r="D128" t="s">
        <v>154</v>
      </c>
      <c r="E128">
        <v>250021</v>
      </c>
      <c r="F128" s="1">
        <v>42719</v>
      </c>
      <c r="G128" s="5">
        <f t="shared" si="3"/>
        <v>17</v>
      </c>
    </row>
    <row r="129" spans="1:7" x14ac:dyDescent="0.25">
      <c r="A129" t="s">
        <v>136</v>
      </c>
      <c r="B129">
        <v>2013</v>
      </c>
      <c r="C129">
        <v>240000</v>
      </c>
      <c r="D129" t="s">
        <v>155</v>
      </c>
      <c r="E129">
        <v>198340</v>
      </c>
      <c r="F129" s="1">
        <v>42719</v>
      </c>
      <c r="G129" s="5">
        <f t="shared" si="3"/>
        <v>17</v>
      </c>
    </row>
    <row r="130" spans="1:7" x14ac:dyDescent="0.25">
      <c r="A130" t="s">
        <v>136</v>
      </c>
      <c r="B130">
        <v>2013</v>
      </c>
      <c r="C130">
        <v>240000</v>
      </c>
      <c r="D130" t="s">
        <v>156</v>
      </c>
      <c r="E130">
        <v>189761</v>
      </c>
      <c r="F130" s="1">
        <v>42719</v>
      </c>
      <c r="G130" s="5">
        <f t="shared" ref="G130:G161" si="4">DATE(2017,1,1)-F130</f>
        <v>17</v>
      </c>
    </row>
    <row r="131" spans="1:7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 s="5">
        <f t="shared" si="4"/>
        <v>2</v>
      </c>
    </row>
    <row r="132" spans="1:7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 s="5">
        <f t="shared" si="4"/>
        <v>2</v>
      </c>
    </row>
    <row r="133" spans="1:7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 s="5">
        <f t="shared" si="4"/>
        <v>2</v>
      </c>
    </row>
    <row r="134" spans="1:7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 s="5">
        <f t="shared" si="4"/>
        <v>2</v>
      </c>
    </row>
    <row r="135" spans="1:7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 s="5">
        <f t="shared" si="4"/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X Z S I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B d l I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Z S I V k H G h I D K A Q A A / g 4 A A B M A H A B G b 3 J t d W x h c y 9 T Z W N 0 a W 9 u M S 5 t I K I Y A C i g F A A A A A A A A A A A A A A A A A A A A A A A A A A A A O 2 S w Y 7 T M B C G z 1 T q O 1 j e S y p F E S 2 7 R Q L l g F o Q H K i 6 t F z Y o s h N h u I 2 9 k T 2 h G 5 S 9 b K v t C c k b q u + F 7 M U t i u V A x f U S 3 y x n V / + Z / 7 J 5 y E l j V Z M 9 n v 3 Z b v V b v m v y k E m y C n r C 3 Q k Y p E D t V u C 1 + 6 7 u 7 v N d j f I H w f + W z T E t D R g K X i j c 4 g G a I k v P p C D F 7 O P H p y f L d W q n M / G V c q m Z u x w y Z X 8 z C g q X b X f l O g 9 7 T 4 X a Q 1 u r S G d P d S N 6 J p k J 7 w a Q q 6 N J n C x f C J D M c C 8 N N b H / V C 8 t i l m 2 i 7 i b u + i F 4 r L E g k m V O U Q H 4 7 R C C 1 8 7 o T 7 / s / k S C 1 2 N 3 e 3 6 5 U W K A r M 1 t X u h 6 / R V o Z v t U a j Q X K 4 q Z r z W 2 7 Y s N F b U B m H C R 7 S h + L q t / Q q z y e p y p X z M b n y c a F P 7 G R 5 q C i o K g 6 W 0 / t 4 X 9 C Z f Y 5 p V Y A P / q 2 t c L O R 7 5 V b q U Q n B j P I e R r s D Y L g m r a h 2 M g P u E o K h 1 m 5 S p e a 1 X e W + u f R f Y 1 f 8 g C s S m r + I 0 V 5 L I 5 c 4 m A J n u e f V k t b H Z m P X Q 1 z D Y v j p 0 N F K k F P i i z r y D 6 G S S j / O G S K Y L v t t F v a / n 0 4 j 7 E 7 k w f w g l 5 H N v Q 1 9 J 2 I v m c N f Q 1 9 J 6 P v v K G v o e 9 k 9 F 0 0 9 D X 0 n Y y + f k N f Q 9 9 / p + 8 n U E s B A i 0 A F A A C A A g A X Z S I V m H P 0 4 K m A A A A 9 g A A A B I A A A A A A A A A A A A A A A A A A A A A A E N v b m Z p Z y 9 Q Y W N r Y W d l L n h t b F B L A Q I t A B Q A A g A I A F 2 U i F Y P y u m r p A A A A O k A A A A T A A A A A A A A A A A A A A A A A P I A A A B b Q 2 9 u d G V u d F 9 U e X B l c 1 0 u e G 1 s U E s B A i 0 A F A A C A A g A X Z S I V k H G h I D K A Q A A / g 4 A A B M A A A A A A A A A A A A A A A A A 4 w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E E A A A A A A A D e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j o w N D o x O C 4 z N D U 0 M D g 4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w b 3 J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Y 6 M D Q 6 M T g u M z Q 1 N D A 4 O F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k Z p b G x D b 3 V u d C I g V m F s d W U 9 I m w x M z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n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j o w N D o x O C 4 z N D U 0 M D g 4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R y Y W 5 z c G 9 y d D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Q t M D h U M T Y 6 M D Q 6 M T g u M z Q 1 N D A 4 O F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k Z p b G x D b 3 V u d C I g V m F s d W U 9 I m w x M z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y Y W 5 z c G 9 y d D Q 1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z L T A 0 L T A 4 V D E 2 O j A 0 O j E 4 L j M 0 N T Q w O D h a I i A v P j x F b n R y e S B U e X B l P S J G a W x s Q 2 9 s d W 1 u V H l w Z X M i I F Z h b H V l P S J z Q m d N R E J n T U o i I C 8 + P E V u d H J 5 I F R 5 c G U 9 I k Z p b G x D b 2 x 1 b W 5 O Y W 1 l c y I g V m F s d W U 9 I n N b J n F 1 b 3 Q 7 T W F y a 2 F f a V 9 t b 2 R l b C Z x d W 9 0 O y w m c X V v d D t S b 2 t f c H J v Z H V r Y 2 p p J n F 1 b 3 Q 7 L C Z x d W 9 0 O 0 N l b m F f e m F r d X B 1 J n F 1 b 3 Q 7 L C Z x d W 9 0 O 0 5 y X 3 J l a m V z d H J h Y 3 l q b n k m c X V v d D s s J n F 1 b 3 Q 7 U H J 6 Z W J p Z W c m c X V v d D s s J n F 1 b 3 Q 7 R G F 0 Y V 9 v c 3 R h d G 5 p Z W d v X 3 J l b W 9 u d H U m c X V v d D t d I i A v P j x F b n R y e S B U e X B l P S J G a W x s U 3 R h d H V z I i B W Y W x 1 Z T 0 i c 0 N v b X B s Z X R l I i A v P j x F b n R y e S B U e X B l P S J G a W x s Q 2 9 1 b n Q i I F Z h b H V l P S J s M T M 0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n Q 0 N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y 0 w N C 0 w O F Q x N j o w N D o x O C 4 z N D U 0 M D g 4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y Y W 5 z c G 9 y d C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K E m 4 m X o x G r 8 K 8 3 / o c K z s A A A A A A g A A A A A A E G Y A A A A B A A A g A A A A q I 3 P A B f d 1 o C V 6 4 b 5 L X / t P P x j i E m B B a G 6 U v F C i 8 8 0 9 z s A A A A A D o A A A A A C A A A g A A A A n h u + Z Z 2 l b Q 5 Q i F p 8 6 d Z M I 5 b d G c 7 0 8 w D / M C Q v j A X 4 E A J Q A A A A P n j m J 5 r u 7 X 3 P l 8 T f D S y D 7 R y 0 M f 5 t S M 4 A h W 0 y a O H 1 7 r h k 7 M T C V Z I j C y A A x X V H t M Y X F / k 4 v z U X u h F 5 M X x / 2 9 K Z m 5 x 8 c H y l x q m 8 F X a y 0 9 e h n h V A A A A A z F 6 9 Z / A f 8 Y o u Y 0 s A h G P O Z B u d M 2 l U D P p 7 z p l 4 e S S o P 2 l 0 p 6 1 F d 2 1 M K T d r X z 0 j y r 1 C r A F R 9 v h u L 5 w G P w P L P M M 4 Q A = = < / D a t a M a s h u p > 
</file>

<file path=customXml/itemProps1.xml><?xml version="1.0" encoding="utf-8"?>
<ds:datastoreItem xmlns:ds="http://schemas.openxmlformats.org/officeDocument/2006/customXml" ds:itemID="{EB8D5485-29EE-40B7-B11A-61596E34F8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transport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2023-04-08T16:41:44Z</dcterms:modified>
</cp:coreProperties>
</file>