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uba\PycharmProjects\pythonProject1\matury\matura 2020 czerwiec TODO\"/>
    </mc:Choice>
  </mc:AlternateContent>
  <xr:revisionPtr revIDLastSave="0" documentId="13_ncr:1_{4B5DB6AE-13C4-40EA-9392-998B5D5015B3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Arkusz1" sheetId="1" r:id="rId1"/>
    <sheet name="6-1" sheetId="2" r:id="rId2"/>
    <sheet name="6-2" sheetId="3" r:id="rId3"/>
    <sheet name="6-3" sheetId="4" r:id="rId4"/>
    <sheet name="6-4" sheetId="7" r:id="rId5"/>
    <sheet name="6-5" sheetId="6" r:id="rId6"/>
  </sheets>
  <definedNames>
    <definedName name="statek" localSheetId="2">'6-2'!$A$1:$F$203</definedName>
    <definedName name="statek" localSheetId="3">'6-3'!$A$1:$F$203</definedName>
    <definedName name="statek" localSheetId="5">'6-5'!$A$1:$F$203</definedName>
    <definedName name="statek" localSheetId="0">Arkusz1!$A$1:$F$203</definedName>
  </definedNames>
  <calcPr calcId="181029"/>
  <pivotCaches>
    <pivotCache cacheId="3" r:id="rId7"/>
    <pivotCache cacheId="1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7" l="1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" i="6"/>
  <c r="G2" i="6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J4" i="4"/>
  <c r="J5" i="4"/>
  <c r="J6" i="4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I4" i="4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G4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K3" i="4"/>
  <c r="J3" i="4"/>
  <c r="I3" i="4"/>
  <c r="H3" i="4"/>
  <c r="G3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3" i="3"/>
  <c r="J3" i="3"/>
  <c r="G3" i="6" l="1"/>
  <c r="G4" i="6" s="1"/>
  <c r="G5" i="6" s="1"/>
  <c r="G6" i="6" s="1"/>
  <c r="G7" i="6" l="1"/>
  <c r="G8" i="6" s="1"/>
  <c r="I6" i="6"/>
  <c r="I7" i="6" l="1"/>
  <c r="G9" i="6"/>
  <c r="I8" i="6"/>
  <c r="I9" i="6" s="1"/>
  <c r="I10" i="6" s="1"/>
  <c r="G10" i="6" l="1"/>
  <c r="G11" i="6" s="1"/>
  <c r="G12" i="6" l="1"/>
  <c r="I11" i="6"/>
  <c r="I12" i="6" l="1"/>
  <c r="I13" i="6" s="1"/>
  <c r="I14" i="6" s="1"/>
  <c r="G13" i="6"/>
  <c r="G14" i="6" s="1"/>
  <c r="G15" i="6" s="1"/>
  <c r="G16" i="6" l="1"/>
  <c r="G17" i="6" s="1"/>
  <c r="G18" i="6" s="1"/>
  <c r="G19" i="6" s="1"/>
  <c r="I15" i="6"/>
  <c r="I16" i="6" s="1"/>
  <c r="I17" i="6" s="1"/>
  <c r="I18" i="6" s="1"/>
  <c r="G20" i="6" l="1"/>
  <c r="G21" i="6" s="1"/>
  <c r="G22" i="6" s="1"/>
  <c r="I19" i="6"/>
  <c r="I20" i="6" s="1"/>
  <c r="I21" i="6" s="1"/>
  <c r="G23" i="6" l="1"/>
  <c r="G24" i="6" s="1"/>
  <c r="G25" i="6" s="1"/>
  <c r="I22" i="6"/>
  <c r="I23" i="6" s="1"/>
  <c r="I24" i="6" s="1"/>
  <c r="G26" i="6" l="1"/>
  <c r="G27" i="6" s="1"/>
  <c r="I25" i="6"/>
  <c r="I26" i="6" s="1"/>
  <c r="G28" i="6" l="1"/>
  <c r="G29" i="6" s="1"/>
  <c r="G30" i="6" s="1"/>
  <c r="G31" i="6" s="1"/>
  <c r="I27" i="6"/>
  <c r="I28" i="6" s="1"/>
  <c r="I29" i="6" s="1"/>
  <c r="I30" i="6" s="1"/>
  <c r="G32" i="6" l="1"/>
  <c r="G33" i="6" s="1"/>
  <c r="G34" i="6" s="1"/>
  <c r="G35" i="6" s="1"/>
  <c r="G36" i="6" s="1"/>
  <c r="I31" i="6"/>
  <c r="I32" i="6" s="1"/>
  <c r="I33" i="6" s="1"/>
  <c r="I34" i="6" s="1"/>
  <c r="I35" i="6" s="1"/>
  <c r="G37" i="6" l="1"/>
  <c r="G38" i="6" s="1"/>
  <c r="G39" i="6" s="1"/>
  <c r="G40" i="6" s="1"/>
  <c r="I36" i="6"/>
  <c r="I37" i="6" s="1"/>
  <c r="I38" i="6" s="1"/>
  <c r="I39" i="6" s="1"/>
  <c r="G41" i="6" l="1"/>
  <c r="G42" i="6" s="1"/>
  <c r="I40" i="6"/>
  <c r="I41" i="6" s="1"/>
  <c r="G43" i="6" l="1"/>
  <c r="G44" i="6" s="1"/>
  <c r="G45" i="6" s="1"/>
  <c r="I42" i="6"/>
  <c r="I43" i="6" s="1"/>
  <c r="I44" i="6" s="1"/>
  <c r="G46" i="6" l="1"/>
  <c r="G47" i="6" s="1"/>
  <c r="G48" i="6" s="1"/>
  <c r="G49" i="6" s="1"/>
  <c r="G50" i="6" s="1"/>
  <c r="I45" i="6"/>
  <c r="I46" i="6" s="1"/>
  <c r="I47" i="6" s="1"/>
  <c r="I48" i="6" s="1"/>
  <c r="I49" i="6" s="1"/>
  <c r="G51" i="6" l="1"/>
  <c r="G52" i="6" s="1"/>
  <c r="G53" i="6" s="1"/>
  <c r="G54" i="6" s="1"/>
  <c r="G55" i="6" s="1"/>
  <c r="I50" i="6"/>
  <c r="I51" i="6" s="1"/>
  <c r="I52" i="6" s="1"/>
  <c r="I53" i="6" s="1"/>
  <c r="I54" i="6" s="1"/>
  <c r="G56" i="6" l="1"/>
  <c r="G57" i="6" s="1"/>
  <c r="G58" i="6" s="1"/>
  <c r="I55" i="6"/>
  <c r="I56" i="6" s="1"/>
  <c r="I57" i="6" s="1"/>
  <c r="G59" i="6" l="1"/>
  <c r="G60" i="6" s="1"/>
  <c r="G61" i="6" s="1"/>
  <c r="I58" i="6"/>
  <c r="I59" i="6" s="1"/>
  <c r="I60" i="6" s="1"/>
  <c r="G62" i="6" l="1"/>
  <c r="G63" i="6" s="1"/>
  <c r="G64" i="6" s="1"/>
  <c r="G65" i="6" s="1"/>
  <c r="I61" i="6"/>
  <c r="I62" i="6" s="1"/>
  <c r="I63" i="6" s="1"/>
  <c r="I64" i="6" s="1"/>
  <c r="G66" i="6" l="1"/>
  <c r="G67" i="6" s="1"/>
  <c r="G68" i="6" s="1"/>
  <c r="I65" i="6"/>
  <c r="I66" i="6" s="1"/>
  <c r="I67" i="6" s="1"/>
  <c r="G69" i="6" l="1"/>
  <c r="G70" i="6" s="1"/>
  <c r="G71" i="6" s="1"/>
  <c r="G72" i="6" s="1"/>
  <c r="G73" i="6" s="1"/>
  <c r="I68" i="6"/>
  <c r="I69" i="6" s="1"/>
  <c r="I70" i="6" s="1"/>
  <c r="I71" i="6" s="1"/>
  <c r="I72" i="6" s="1"/>
  <c r="G74" i="6" l="1"/>
  <c r="G75" i="6" s="1"/>
  <c r="G76" i="6" s="1"/>
  <c r="I73" i="6"/>
  <c r="I74" i="6" s="1"/>
  <c r="I75" i="6" s="1"/>
  <c r="G77" i="6" l="1"/>
  <c r="G78" i="6" s="1"/>
  <c r="I76" i="6"/>
  <c r="I77" i="6" s="1"/>
  <c r="G79" i="6" l="1"/>
  <c r="G80" i="6" s="1"/>
  <c r="G81" i="6" s="1"/>
  <c r="G82" i="6" s="1"/>
  <c r="I78" i="6"/>
  <c r="I79" i="6" s="1"/>
  <c r="I80" i="6" s="1"/>
  <c r="I81" i="6" s="1"/>
  <c r="G83" i="6" l="1"/>
  <c r="G84" i="6" s="1"/>
  <c r="G85" i="6" s="1"/>
  <c r="I82" i="6"/>
  <c r="I83" i="6" s="1"/>
  <c r="I84" i="6" s="1"/>
  <c r="G86" i="6" l="1"/>
  <c r="G87" i="6" s="1"/>
  <c r="G88" i="6" s="1"/>
  <c r="G89" i="6" s="1"/>
  <c r="G90" i="6" s="1"/>
  <c r="I85" i="6"/>
  <c r="I86" i="6" s="1"/>
  <c r="I87" i="6" s="1"/>
  <c r="I88" i="6" s="1"/>
  <c r="I89" i="6" s="1"/>
  <c r="G91" i="6" l="1"/>
  <c r="G92" i="6" s="1"/>
  <c r="G93" i="6" s="1"/>
  <c r="G94" i="6" s="1"/>
  <c r="G95" i="6" s="1"/>
  <c r="I90" i="6"/>
  <c r="I91" i="6" s="1"/>
  <c r="I92" i="6" s="1"/>
  <c r="I93" i="6" s="1"/>
  <c r="I94" i="6" s="1"/>
  <c r="G96" i="6" l="1"/>
  <c r="G97" i="6" s="1"/>
  <c r="G98" i="6" s="1"/>
  <c r="G99" i="6" s="1"/>
  <c r="G100" i="6" s="1"/>
  <c r="I95" i="6"/>
  <c r="I96" i="6" s="1"/>
  <c r="I97" i="6" s="1"/>
  <c r="I98" i="6" s="1"/>
  <c r="I99" i="6" s="1"/>
  <c r="G101" i="6" l="1"/>
  <c r="G102" i="6" s="1"/>
  <c r="G103" i="6" s="1"/>
  <c r="G104" i="6" s="1"/>
  <c r="G105" i="6" s="1"/>
  <c r="I100" i="6"/>
  <c r="I101" i="6" s="1"/>
  <c r="I102" i="6" s="1"/>
  <c r="I103" i="6" s="1"/>
  <c r="I104" i="6" s="1"/>
  <c r="G106" i="6" l="1"/>
  <c r="G107" i="6" s="1"/>
  <c r="I105" i="6"/>
  <c r="I106" i="6" s="1"/>
  <c r="G108" i="6" l="1"/>
  <c r="G109" i="6" s="1"/>
  <c r="G110" i="6" s="1"/>
  <c r="G111" i="6" s="1"/>
  <c r="G112" i="6" s="1"/>
  <c r="I107" i="6"/>
  <c r="I108" i="6" s="1"/>
  <c r="I109" i="6" s="1"/>
  <c r="I110" i="6" s="1"/>
  <c r="I111" i="6" s="1"/>
  <c r="G113" i="6" l="1"/>
  <c r="G114" i="6" s="1"/>
  <c r="G115" i="6" s="1"/>
  <c r="G116" i="6" s="1"/>
  <c r="I112" i="6"/>
  <c r="I113" i="6" s="1"/>
  <c r="I114" i="6" s="1"/>
  <c r="I115" i="6" s="1"/>
  <c r="G117" i="6" l="1"/>
  <c r="G118" i="6" s="1"/>
  <c r="G119" i="6" s="1"/>
  <c r="G120" i="6" s="1"/>
  <c r="I116" i="6"/>
  <c r="I117" i="6" s="1"/>
  <c r="I118" i="6" s="1"/>
  <c r="I119" i="6" s="1"/>
  <c r="G121" i="6" l="1"/>
  <c r="G122" i="6" s="1"/>
  <c r="I120" i="6"/>
  <c r="I121" i="6" s="1"/>
  <c r="G123" i="6" l="1"/>
  <c r="G124" i="6" s="1"/>
  <c r="I122" i="6"/>
  <c r="I123" i="6" s="1"/>
  <c r="G125" i="6" l="1"/>
  <c r="G126" i="6" s="1"/>
  <c r="G127" i="6" s="1"/>
  <c r="G128" i="6" s="1"/>
  <c r="G129" i="6" s="1"/>
  <c r="I124" i="6"/>
  <c r="I125" i="6" s="1"/>
  <c r="I126" i="6" s="1"/>
  <c r="I127" i="6" s="1"/>
  <c r="I128" i="6" s="1"/>
  <c r="G130" i="6" l="1"/>
  <c r="G131" i="6" s="1"/>
  <c r="I129" i="6"/>
  <c r="I130" i="6" s="1"/>
  <c r="G132" i="6" l="1"/>
  <c r="G133" i="6" s="1"/>
  <c r="G134" i="6" s="1"/>
  <c r="I131" i="6"/>
  <c r="I132" i="6" s="1"/>
  <c r="I133" i="6" s="1"/>
  <c r="G135" i="6" l="1"/>
  <c r="G136" i="6" s="1"/>
  <c r="G137" i="6" s="1"/>
  <c r="G138" i="6" s="1"/>
  <c r="I134" i="6"/>
  <c r="I135" i="6" s="1"/>
  <c r="I136" i="6" s="1"/>
  <c r="I137" i="6" s="1"/>
  <c r="G139" i="6" l="1"/>
  <c r="G140" i="6" s="1"/>
  <c r="G141" i="6" s="1"/>
  <c r="G142" i="6" s="1"/>
  <c r="G143" i="6" s="1"/>
  <c r="I138" i="6"/>
  <c r="I139" i="6" s="1"/>
  <c r="I140" i="6" s="1"/>
  <c r="I141" i="6" s="1"/>
  <c r="I142" i="6" s="1"/>
  <c r="G144" i="6" l="1"/>
  <c r="G145" i="6" s="1"/>
  <c r="I143" i="6"/>
  <c r="I144" i="6" s="1"/>
  <c r="G146" i="6" l="1"/>
  <c r="G147" i="6" s="1"/>
  <c r="G148" i="6" s="1"/>
  <c r="G149" i="6" s="1"/>
  <c r="G150" i="6" s="1"/>
  <c r="I145" i="6"/>
  <c r="I146" i="6" s="1"/>
  <c r="I147" i="6" s="1"/>
  <c r="I148" i="6" s="1"/>
  <c r="I149" i="6" s="1"/>
  <c r="G151" i="6" l="1"/>
  <c r="G152" i="6" s="1"/>
  <c r="I150" i="6"/>
  <c r="I151" i="6" s="1"/>
  <c r="G153" i="6" l="1"/>
  <c r="G154" i="6" s="1"/>
  <c r="G155" i="6" s="1"/>
  <c r="I152" i="6"/>
  <c r="I153" i="6" s="1"/>
  <c r="I154" i="6" s="1"/>
  <c r="G156" i="6" l="1"/>
  <c r="G157" i="6" s="1"/>
  <c r="G158" i="6" s="1"/>
  <c r="G159" i="6" s="1"/>
  <c r="I155" i="6"/>
  <c r="I156" i="6" s="1"/>
  <c r="I157" i="6" s="1"/>
  <c r="I158" i="6" s="1"/>
  <c r="G160" i="6" l="1"/>
  <c r="G161" i="6" s="1"/>
  <c r="G162" i="6" s="1"/>
  <c r="I159" i="6"/>
  <c r="I160" i="6" s="1"/>
  <c r="I161" i="6" s="1"/>
  <c r="G163" i="6" l="1"/>
  <c r="G164" i="6" s="1"/>
  <c r="G165" i="6" s="1"/>
  <c r="I162" i="6"/>
  <c r="I163" i="6" s="1"/>
  <c r="I164" i="6" s="1"/>
  <c r="G166" i="6" l="1"/>
  <c r="G167" i="6" s="1"/>
  <c r="G168" i="6" s="1"/>
  <c r="I165" i="6"/>
  <c r="I166" i="6" s="1"/>
  <c r="I167" i="6" s="1"/>
  <c r="G169" i="6" l="1"/>
  <c r="G170" i="6" s="1"/>
  <c r="G171" i="6" s="1"/>
  <c r="G172" i="6" s="1"/>
  <c r="G173" i="6" s="1"/>
  <c r="I168" i="6"/>
  <c r="I169" i="6" s="1"/>
  <c r="I170" i="6" s="1"/>
  <c r="I171" i="6" s="1"/>
  <c r="I172" i="6" s="1"/>
  <c r="G174" i="6" l="1"/>
  <c r="G175" i="6" s="1"/>
  <c r="G176" i="6" s="1"/>
  <c r="G177" i="6" s="1"/>
  <c r="I173" i="6"/>
  <c r="I174" i="6" s="1"/>
  <c r="I175" i="6" s="1"/>
  <c r="I176" i="6" s="1"/>
  <c r="G178" i="6" l="1"/>
  <c r="G179" i="6" s="1"/>
  <c r="G180" i="6" s="1"/>
  <c r="G181" i="6" s="1"/>
  <c r="I177" i="6"/>
  <c r="I178" i="6" s="1"/>
  <c r="I179" i="6" s="1"/>
  <c r="I180" i="6" s="1"/>
  <c r="G182" i="6" l="1"/>
  <c r="G183" i="6" s="1"/>
  <c r="G184" i="6" s="1"/>
  <c r="G185" i="6" s="1"/>
  <c r="I181" i="6"/>
  <c r="I182" i="6" s="1"/>
  <c r="I183" i="6" s="1"/>
  <c r="I184" i="6" s="1"/>
  <c r="G186" i="6" l="1"/>
  <c r="G187" i="6" s="1"/>
  <c r="G188" i="6" s="1"/>
  <c r="G189" i="6" s="1"/>
  <c r="G190" i="6" s="1"/>
  <c r="I185" i="6"/>
  <c r="I186" i="6" s="1"/>
  <c r="I187" i="6" s="1"/>
  <c r="I188" i="6" s="1"/>
  <c r="I189" i="6" s="1"/>
  <c r="G191" i="6" l="1"/>
  <c r="G192" i="6" s="1"/>
  <c r="G193" i="6" s="1"/>
  <c r="I190" i="6"/>
  <c r="I191" i="6" s="1"/>
  <c r="I192" i="6" s="1"/>
  <c r="G194" i="6" l="1"/>
  <c r="G195" i="6" s="1"/>
  <c r="I193" i="6"/>
  <c r="I194" i="6" s="1"/>
  <c r="G196" i="6" l="1"/>
  <c r="G197" i="6" s="1"/>
  <c r="G198" i="6" s="1"/>
  <c r="I195" i="6"/>
  <c r="I196" i="6" s="1"/>
  <c r="I197" i="6" s="1"/>
  <c r="G199" i="6" l="1"/>
  <c r="G200" i="6" s="1"/>
  <c r="G201" i="6" s="1"/>
  <c r="G202" i="6" s="1"/>
  <c r="G203" i="6" s="1"/>
  <c r="I198" i="6"/>
  <c r="I199" i="6" s="1"/>
  <c r="I200" i="6" s="1"/>
  <c r="I201" i="6" s="1"/>
  <c r="I202" i="6" s="1"/>
  <c r="I203" i="6" l="1"/>
  <c r="K7" i="6" s="1"/>
  <c r="M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68B7D-1623-4196-8D22-F3C8B954A581}" name="statek" type="6" refreshedVersion="8" background="1" saveData="1">
    <textPr codePage="852" sourceFile="C:\Users\Kuba\PycharmProjects\pythonProject1\matury\matura 2020 czerwiec TODO\statek.txt" decimal="," thousands=" ">
      <textFields count="6">
        <textField type="YMD"/>
        <textField/>
        <textField/>
        <textField/>
        <textField/>
        <textField/>
      </textFields>
    </textPr>
  </connection>
  <connection id="2" xr16:uid="{13A91DCD-3AB6-4D2A-97D9-1DE9BF1CF991}" name="statek1" type="6" refreshedVersion="8" background="1" saveData="1">
    <textPr codePage="852" sourceFile="C:\Users\Kuba\PycharmProjects\pythonProject1\matury\matura 2020 czerwiec TODO\statek.txt" decimal="," thousands=" ">
      <textFields count="6">
        <textField type="YMD"/>
        <textField/>
        <textField/>
        <textField/>
        <textField/>
        <textField/>
      </textFields>
    </textPr>
  </connection>
  <connection id="3" xr16:uid="{D2736582-0F0E-4703-BD7D-1E362F614149}" name="statek2" type="6" refreshedVersion="8" background="1" saveData="1">
    <textPr codePage="852" sourceFile="C:\Users\Kuba\PycharmProjects\pythonProject1\matury\matura 2020 czerwiec TODO\statek.txt" decimal="," thousands=" ">
      <textFields count="6">
        <textField type="YMD"/>
        <textField/>
        <textField/>
        <textField/>
        <textField/>
        <textField/>
      </textFields>
    </textPr>
  </connection>
  <connection id="4" xr16:uid="{BC9FB0A1-9098-4720-A07F-61932EA1F4C0}" name="statek3" type="6" refreshedVersion="8" background="1" saveData="1">
    <textPr codePage="852" sourceFile="C:\Users\Kuba\PycharmProjects\pythonProject1\matury\matura 2020 czerwiec TODO\statek.txt" decimal="," thousands=" 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<sst xmlns="http://schemas.openxmlformats.org/spreadsheetml/2006/main" count="2644" uniqueCount="71">
  <si>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</si>
  <si>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</si>
  <si>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</si>
  <si>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</si>
  <si>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</si>
  <si>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</si>
  <si>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</si>
  <si>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</si>
  <si>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</si>
  <si>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</si>
  <si>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</si>
  <si>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</si>
  <si>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</si>
  <si>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</si>
  <si>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</si>
  <si>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</si>
  <si>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</si>
  <si>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</si>
  <si>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</si>
  <si>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</si>
  <si>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</si>
  <si>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</si>
  <si>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</si>
  <si>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Etykiety wierszy</t>
  </si>
  <si>
    <t>Suma końcowa</t>
  </si>
  <si>
    <t>Suma z ile ton</t>
  </si>
  <si>
    <t>Liczba z towar</t>
  </si>
  <si>
    <t>Dni na morzu</t>
  </si>
  <si>
    <t>stan T1</t>
  </si>
  <si>
    <t>stan T2</t>
  </si>
  <si>
    <t>stan T3</t>
  </si>
  <si>
    <t>stan T4</t>
  </si>
  <si>
    <t>stan T5</t>
  </si>
  <si>
    <t>Etykiety kolumn</t>
  </si>
  <si>
    <t>Stan konta</t>
  </si>
  <si>
    <t>TALARY NA START</t>
  </si>
  <si>
    <t>Czy ostatnia transakcja</t>
  </si>
  <si>
    <t>TAK</t>
  </si>
  <si>
    <t>Kwota przy wypłynięciu</t>
  </si>
  <si>
    <t>MINIMALNY STAN KONTA</t>
  </si>
  <si>
    <t>rok miesiac</t>
  </si>
  <si>
    <t>2016-01</t>
  </si>
  <si>
    <t>2016-02</t>
  </si>
  <si>
    <t>2016-03</t>
  </si>
  <si>
    <t>2016-04</t>
  </si>
  <si>
    <t>2016-06</t>
  </si>
  <si>
    <t>2016-07</t>
  </si>
  <si>
    <t>2016-08</t>
  </si>
  <si>
    <t>2016-09</t>
  </si>
  <si>
    <t>2016-11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</si>
  <si>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</si>
  <si>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</si>
  <si>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</si>
  <si>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</si>
  <si>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</si>
  <si>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</si>
  <si>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</si>
  <si>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</si>
  <si>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2017-10</t>
  </si>
  <si>
    <t>2017-11</t>
  </si>
  <si>
    <t>2018-01</t>
  </si>
  <si>
    <t>2018-02</t>
  </si>
  <si>
    <t>2018-03</t>
  </si>
  <si>
    <t>2018-04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</si>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</sst>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1"/>
  </cellXfs>
  <cellStyles count="2">
    <cellStyle name="Dobry" xfId="1" builtinId="26"/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[excel.xlsx]6-4!Tabela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załadunek i wyładunek towaru T5 w poszczególnych miesiącach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'6-4'!$K$6:$K$7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'6-4'!$J$8:$J$38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'6-4'!$K$8:$K$38</c:f>
              <c:numCache>
                <c:formatCode>General</c:formatCode>
                <c:ptCount val="30"/>
                <c:pt idx="0">
                  <c:v>32</c:v>
                </c:pt>
                <c:pt idx="2">
                  <c:v>50</c:v>
                </c:pt>
                <c:pt idx="6">
                  <c:v>191</c:v>
                </c:pt>
                <c:pt idx="7">
                  <c:v>4</c:v>
                </c:pt>
                <c:pt idx="9">
                  <c:v>112</c:v>
                </c:pt>
                <c:pt idx="10">
                  <c:v>1</c:v>
                </c:pt>
                <c:pt idx="13">
                  <c:v>68</c:v>
                </c:pt>
                <c:pt idx="16">
                  <c:v>48</c:v>
                </c:pt>
                <c:pt idx="17">
                  <c:v>6</c:v>
                </c:pt>
                <c:pt idx="18">
                  <c:v>1</c:v>
                </c:pt>
                <c:pt idx="19">
                  <c:v>22</c:v>
                </c:pt>
                <c:pt idx="21">
                  <c:v>34</c:v>
                </c:pt>
                <c:pt idx="25">
                  <c:v>121</c:v>
                </c:pt>
                <c:pt idx="26">
                  <c:v>26</c:v>
                </c:pt>
                <c:pt idx="28">
                  <c:v>64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C-4585-9E31-2B69C6FBFB29}"/>
            </c:ext>
          </c:extLst>
        </c:ser>
        <c:ser>
          <c:idx val="1"/>
          <c:order val="1"/>
          <c:tx>
            <c:strRef>
              <c:f>'6-4'!$L$6:$L$7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'6-4'!$J$8:$J$38</c:f>
              <c:strCache>
                <c:ptCount val="30"/>
                <c:pt idx="0">
                  <c:v>2016-01</c:v>
                </c:pt>
                <c:pt idx="1">
                  <c:v>2016-02</c:v>
                </c:pt>
                <c:pt idx="2">
                  <c:v>2016-03</c:v>
                </c:pt>
                <c:pt idx="3">
                  <c:v>2016-04</c:v>
                </c:pt>
                <c:pt idx="4">
                  <c:v>2016-06</c:v>
                </c:pt>
                <c:pt idx="5">
                  <c:v>2016-07</c:v>
                </c:pt>
                <c:pt idx="6">
                  <c:v>2016-08</c:v>
                </c:pt>
                <c:pt idx="7">
                  <c:v>2016-09</c:v>
                </c:pt>
                <c:pt idx="8">
                  <c:v>2016-11</c:v>
                </c:pt>
                <c:pt idx="9">
                  <c:v>2017-01</c:v>
                </c:pt>
                <c:pt idx="10">
                  <c:v>2017-02</c:v>
                </c:pt>
                <c:pt idx="11">
                  <c:v>2017-03</c:v>
                </c:pt>
                <c:pt idx="12">
                  <c:v>2017-04</c:v>
                </c:pt>
                <c:pt idx="13">
                  <c:v>2017-05</c:v>
                </c:pt>
                <c:pt idx="14">
                  <c:v>2017-06</c:v>
                </c:pt>
                <c:pt idx="15">
                  <c:v>2017-07</c:v>
                </c:pt>
                <c:pt idx="16">
                  <c:v>2017-08</c:v>
                </c:pt>
                <c:pt idx="17">
                  <c:v>2017-10</c:v>
                </c:pt>
                <c:pt idx="18">
                  <c:v>2017-11</c:v>
                </c:pt>
                <c:pt idx="19">
                  <c:v>2018-01</c:v>
                </c:pt>
                <c:pt idx="20">
                  <c:v>2018-02</c:v>
                </c:pt>
                <c:pt idx="21">
                  <c:v>2018-03</c:v>
                </c:pt>
                <c:pt idx="22">
                  <c:v>2018-04</c:v>
                </c:pt>
                <c:pt idx="23">
                  <c:v>2018-06</c:v>
                </c:pt>
                <c:pt idx="24">
                  <c:v>2018-07</c:v>
                </c:pt>
                <c:pt idx="25">
                  <c:v>2018-08</c:v>
                </c:pt>
                <c:pt idx="26">
                  <c:v>2018-09</c:v>
                </c:pt>
                <c:pt idx="27">
                  <c:v>2018-10</c:v>
                </c:pt>
                <c:pt idx="28">
                  <c:v>2018-11</c:v>
                </c:pt>
                <c:pt idx="29">
                  <c:v>2018-12</c:v>
                </c:pt>
              </c:strCache>
            </c:strRef>
          </c:cat>
          <c:val>
            <c:numRef>
              <c:f>'6-4'!$L$8:$L$38</c:f>
              <c:numCache>
                <c:formatCode>General</c:formatCode>
                <c:ptCount val="30"/>
                <c:pt idx="0">
                  <c:v>76</c:v>
                </c:pt>
                <c:pt idx="1">
                  <c:v>8</c:v>
                </c:pt>
                <c:pt idx="3">
                  <c:v>68</c:v>
                </c:pt>
                <c:pt idx="4">
                  <c:v>42</c:v>
                </c:pt>
                <c:pt idx="5">
                  <c:v>83</c:v>
                </c:pt>
                <c:pt idx="7">
                  <c:v>44</c:v>
                </c:pt>
                <c:pt idx="8">
                  <c:v>30</c:v>
                </c:pt>
                <c:pt idx="9">
                  <c:v>39</c:v>
                </c:pt>
                <c:pt idx="11">
                  <c:v>35</c:v>
                </c:pt>
                <c:pt idx="12">
                  <c:v>1</c:v>
                </c:pt>
                <c:pt idx="13">
                  <c:v>33</c:v>
                </c:pt>
                <c:pt idx="14">
                  <c:v>8</c:v>
                </c:pt>
                <c:pt idx="15">
                  <c:v>42</c:v>
                </c:pt>
                <c:pt idx="16">
                  <c:v>4</c:v>
                </c:pt>
                <c:pt idx="18">
                  <c:v>12</c:v>
                </c:pt>
                <c:pt idx="19">
                  <c:v>10</c:v>
                </c:pt>
                <c:pt idx="20">
                  <c:v>34</c:v>
                </c:pt>
                <c:pt idx="22">
                  <c:v>5</c:v>
                </c:pt>
                <c:pt idx="23">
                  <c:v>95</c:v>
                </c:pt>
                <c:pt idx="24">
                  <c:v>25</c:v>
                </c:pt>
                <c:pt idx="25">
                  <c:v>22</c:v>
                </c:pt>
                <c:pt idx="27">
                  <c:v>20</c:v>
                </c:pt>
                <c:pt idx="2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C-4585-9E31-2B69C6FBFB2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975136"/>
        <c:axId val="641977296"/>
      </c:barChart>
      <c:catAx>
        <c:axId val="64197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1977296"/>
        <c:crosses val="autoZero"/>
        <c:auto val="1"/>
        <c:lblAlgn val="ctr"/>
        <c:lblOffset val="100"/>
        <c:noMultiLvlLbl val="0"/>
      </c:catAx>
      <c:valAx>
        <c:axId val="6419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19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173934</xdr:colOff>
      <xdr:row>39</xdr:row>
      <xdr:rowOff>182217</xdr:rowOff>
    </xdr:from>
    <xdr:to>
      <xdr:col>22</xdr:col>
      <xdr:colOff>207064</xdr:colOff>
      <xdr:row>66</xdr:row>
      <xdr:rowOff>157369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49EFF4F-2CBA-669E-E72D-5EB9BACE3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ba" refreshedDate="45010.822410995374" createdVersion="8" refreshedVersion="8" minRefreshableVersion="3" recordCount="202" xr:uid="{125CBCB9-F28B-486C-A0D1-2708E4F3B2C9}">
  <cacheSource type="worksheet">
    <worksheetSource ref="A1:F203" sheet="Arkusz1"/>
  </cacheSource>
  <cacheFields count="6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ba" refreshedDate="45010.86770289352" createdVersion="8" refreshedVersion="8" minRefreshableVersion="3" recordCount="43" xr:uid="{1D65D400-706E-4A00-9D7E-6C2D78BB871C}">
  <cacheSource type="worksheet">
    <worksheetSource ref="A1:G44" sheet="6-4"/>
  </cacheSource>
  <cacheFields count="7">
    <cacheField name="data" numFmtId="14">
      <sharedItems containsSemiMixedTypes="0" containsNonDate="0" containsDate="1" containsString="0" minDate="2016-01-01T00:00:00" maxDate="2018-12-19T00:00:00"/>
    </cacheField>
    <cacheField name="port" numFmtId="0">
      <sharedItems/>
    </cacheField>
    <cacheField name="towar" numFmtId="0">
      <sharedItems/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1"/>
    </cacheField>
    <cacheField name="cena za tone w talarach" numFmtId="0">
      <sharedItems containsSemiMixedTypes="0" containsString="0" containsNumber="1" containsInteger="1" minValue="37" maxValue="63"/>
    </cacheField>
    <cacheField name="rok miesiac" numFmtId="0">
      <sharedItems count="30">
        <s v="2016-01"/>
        <s v="2016-02"/>
        <s v="2016-03"/>
        <s v="2016-04"/>
        <s v="2016-06"/>
        <s v="2016-07"/>
        <s v="2016-08"/>
        <s v="2016-09"/>
        <s v="2016-11"/>
        <s v="2017-01"/>
        <s v="2017-02"/>
        <s v="2017-03"/>
        <s v="2017-04"/>
        <s v="2017-05"/>
        <s v="2017-06"/>
        <s v="2017-07"/>
        <s v="2017-08"/>
        <s v="2017-10"/>
        <s v="2017-11"/>
        <s v="2018-01"/>
        <s v="2018-02"/>
        <s v="2018-03"/>
        <s v="2018-04"/>
        <s v="2018-06"/>
        <s v="2018-07"/>
        <s v="2018-08"/>
        <s v="2018-09"/>
        <s v="2018-10"/>
        <s v="2018-11"/>
        <s v="2018-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d v="2016-01-01T00:00:00"/>
    <s v="Algier"/>
    <x v="0"/>
    <x v="0"/>
    <n v="3"/>
    <n v="80"/>
  </r>
  <r>
    <d v="2016-01-01T00:00:00"/>
    <s v="Algier"/>
    <x v="1"/>
    <x v="0"/>
    <n v="32"/>
    <n v="50"/>
  </r>
  <r>
    <d v="2016-01-01T00:00:00"/>
    <s v="Algier"/>
    <x v="2"/>
    <x v="0"/>
    <n v="38"/>
    <n v="10"/>
  </r>
  <r>
    <d v="2016-01-01T00:00:00"/>
    <s v="Algier"/>
    <x v="3"/>
    <x v="0"/>
    <n v="33"/>
    <n v="30"/>
  </r>
  <r>
    <d v="2016-01-01T00:00:00"/>
    <s v="Algier"/>
    <x v="4"/>
    <x v="0"/>
    <n v="43"/>
    <n v="25"/>
  </r>
  <r>
    <d v="2016-01-16T00:00:00"/>
    <s v="Tunis"/>
    <x v="1"/>
    <x v="1"/>
    <n v="32"/>
    <n v="58"/>
  </r>
  <r>
    <d v="2016-01-16T00:00:00"/>
    <s v="Tunis"/>
    <x v="3"/>
    <x v="0"/>
    <n v="14"/>
    <n v="26"/>
  </r>
  <r>
    <d v="2016-01-24T00:00:00"/>
    <s v="Benghazi"/>
    <x v="1"/>
    <x v="0"/>
    <n v="44"/>
    <n v="46"/>
  </r>
  <r>
    <d v="2016-01-24T00:00:00"/>
    <s v="Benghazi"/>
    <x v="3"/>
    <x v="0"/>
    <n v="1"/>
    <n v="28"/>
  </r>
  <r>
    <d v="2016-01-24T00:00:00"/>
    <s v="Benghazi"/>
    <x v="0"/>
    <x v="0"/>
    <n v="21"/>
    <n v="74"/>
  </r>
  <r>
    <d v="2016-02-19T00:00:00"/>
    <s v="Aleksandria"/>
    <x v="4"/>
    <x v="1"/>
    <n v="43"/>
    <n v="32"/>
  </r>
  <r>
    <d v="2016-02-19T00:00:00"/>
    <s v="Aleksandria"/>
    <x v="2"/>
    <x v="1"/>
    <n v="38"/>
    <n v="13"/>
  </r>
  <r>
    <d v="2016-02-19T00:00:00"/>
    <s v="Aleksandria"/>
    <x v="0"/>
    <x v="0"/>
    <n v="9"/>
    <n v="59"/>
  </r>
  <r>
    <d v="2016-02-19T00:00:00"/>
    <s v="Aleksandria"/>
    <x v="1"/>
    <x v="0"/>
    <n v="8"/>
    <n v="37"/>
  </r>
  <r>
    <d v="2016-03-11T00:00:00"/>
    <s v="Bejrut"/>
    <x v="1"/>
    <x v="1"/>
    <n v="50"/>
    <n v="61"/>
  </r>
  <r>
    <d v="2016-03-11T00:00:00"/>
    <s v="Bejrut"/>
    <x v="4"/>
    <x v="0"/>
    <n v="32"/>
    <n v="20"/>
  </r>
  <r>
    <d v="2016-03-11T00:00:00"/>
    <s v="Bejrut"/>
    <x v="2"/>
    <x v="0"/>
    <n v="7"/>
    <n v="8"/>
  </r>
  <r>
    <d v="2016-03-11T00:00:00"/>
    <s v="Bejrut"/>
    <x v="3"/>
    <x v="0"/>
    <n v="10"/>
    <n v="24"/>
  </r>
  <r>
    <d v="2016-04-04T00:00:00"/>
    <s v="Palermo"/>
    <x v="2"/>
    <x v="1"/>
    <n v="7"/>
    <n v="12"/>
  </r>
  <r>
    <d v="2016-04-04T00:00:00"/>
    <s v="Palermo"/>
    <x v="4"/>
    <x v="0"/>
    <n v="25"/>
    <n v="19"/>
  </r>
  <r>
    <d v="2016-04-04T00:00:00"/>
    <s v="Palermo"/>
    <x v="1"/>
    <x v="0"/>
    <n v="33"/>
    <n v="38"/>
  </r>
  <r>
    <d v="2016-04-22T00:00:00"/>
    <s v="Neapol"/>
    <x v="3"/>
    <x v="1"/>
    <n v="36"/>
    <n v="35"/>
  </r>
  <r>
    <d v="2016-04-22T00:00:00"/>
    <s v="Neapol"/>
    <x v="0"/>
    <x v="0"/>
    <n v="5"/>
    <n v="66"/>
  </r>
  <r>
    <d v="2016-04-22T00:00:00"/>
    <s v="Neapol"/>
    <x v="1"/>
    <x v="0"/>
    <n v="35"/>
    <n v="41"/>
  </r>
  <r>
    <d v="2016-05-14T00:00:00"/>
    <s v="Monako"/>
    <x v="0"/>
    <x v="1"/>
    <n v="38"/>
    <n v="98"/>
  </r>
  <r>
    <d v="2016-05-14T00:00:00"/>
    <s v="Monako"/>
    <x v="3"/>
    <x v="0"/>
    <n v="10"/>
    <n v="23"/>
  </r>
  <r>
    <d v="2016-06-08T00:00:00"/>
    <s v="Barcelona"/>
    <x v="3"/>
    <x v="1"/>
    <n v="4"/>
    <n v="38"/>
  </r>
  <r>
    <d v="2016-06-08T00:00:00"/>
    <s v="Barcelona"/>
    <x v="0"/>
    <x v="0"/>
    <n v="42"/>
    <n v="60"/>
  </r>
  <r>
    <d v="2016-06-08T00:00:00"/>
    <s v="Barcelona"/>
    <x v="2"/>
    <x v="0"/>
    <n v="28"/>
    <n v="8"/>
  </r>
  <r>
    <d v="2016-06-08T00:00:00"/>
    <s v="Barcelona"/>
    <x v="4"/>
    <x v="0"/>
    <n v="19"/>
    <n v="19"/>
  </r>
  <r>
    <d v="2016-06-21T00:00:00"/>
    <s v="Walencja"/>
    <x v="4"/>
    <x v="1"/>
    <n v="72"/>
    <n v="28"/>
  </r>
  <r>
    <d v="2016-06-21T00:00:00"/>
    <s v="Walencja"/>
    <x v="0"/>
    <x v="1"/>
    <n v="42"/>
    <n v="90"/>
  </r>
  <r>
    <d v="2016-06-21T00:00:00"/>
    <s v="Walencja"/>
    <x v="1"/>
    <x v="0"/>
    <n v="42"/>
    <n v="44"/>
  </r>
  <r>
    <d v="2016-06-21T00:00:00"/>
    <s v="Walencja"/>
    <x v="3"/>
    <x v="0"/>
    <n v="33"/>
    <n v="26"/>
  </r>
  <r>
    <d v="2016-06-21T00:00:00"/>
    <s v="Walencja"/>
    <x v="2"/>
    <x v="0"/>
    <n v="9"/>
    <n v="9"/>
  </r>
  <r>
    <d v="2016-07-08T00:00:00"/>
    <s v="Algier"/>
    <x v="4"/>
    <x v="1"/>
    <n v="4"/>
    <n v="29"/>
  </r>
  <r>
    <d v="2016-07-08T00:00:00"/>
    <s v="Algier"/>
    <x v="2"/>
    <x v="1"/>
    <n v="37"/>
    <n v="12"/>
  </r>
  <r>
    <d v="2016-07-08T00:00:00"/>
    <s v="Algier"/>
    <x v="1"/>
    <x v="0"/>
    <n v="35"/>
    <n v="42"/>
  </r>
  <r>
    <d v="2016-07-08T00:00:00"/>
    <s v="Algier"/>
    <x v="0"/>
    <x v="0"/>
    <n v="32"/>
    <n v="66"/>
  </r>
  <r>
    <d v="2016-07-23T00:00:00"/>
    <s v="Tunis"/>
    <x v="0"/>
    <x v="1"/>
    <n v="32"/>
    <n v="92"/>
  </r>
  <r>
    <d v="2016-07-23T00:00:00"/>
    <s v="Tunis"/>
    <x v="1"/>
    <x v="0"/>
    <n v="48"/>
    <n v="43"/>
  </r>
  <r>
    <d v="2016-08-11T00:00:00"/>
    <s v="Benghazi"/>
    <x v="1"/>
    <x v="1"/>
    <n v="191"/>
    <n v="60"/>
  </r>
  <r>
    <d v="2016-08-11T00:00:00"/>
    <s v="Benghazi"/>
    <x v="3"/>
    <x v="0"/>
    <n v="9"/>
    <n v="24"/>
  </r>
  <r>
    <d v="2016-08-11T00:00:00"/>
    <s v="Benghazi"/>
    <x v="0"/>
    <x v="0"/>
    <n v="36"/>
    <n v="65"/>
  </r>
  <r>
    <d v="2016-09-06T00:00:00"/>
    <s v="Aleksandria"/>
    <x v="2"/>
    <x v="0"/>
    <n v="47"/>
    <n v="7"/>
  </r>
  <r>
    <d v="2016-09-06T00:00:00"/>
    <s v="Aleksandria"/>
    <x v="1"/>
    <x v="1"/>
    <n v="4"/>
    <n v="63"/>
  </r>
  <r>
    <d v="2016-09-06T00:00:00"/>
    <s v="Aleksandria"/>
    <x v="4"/>
    <x v="0"/>
    <n v="8"/>
    <n v="19"/>
  </r>
  <r>
    <d v="2016-09-06T00:00:00"/>
    <s v="Aleksandria"/>
    <x v="3"/>
    <x v="0"/>
    <n v="3"/>
    <n v="22"/>
  </r>
  <r>
    <d v="2016-09-06T00:00:00"/>
    <s v="Aleksandria"/>
    <x v="0"/>
    <x v="0"/>
    <n v="41"/>
    <n v="59"/>
  </r>
  <r>
    <d v="2016-09-27T00:00:00"/>
    <s v="Bejrut"/>
    <x v="1"/>
    <x v="0"/>
    <n v="44"/>
    <n v="40"/>
  </r>
  <r>
    <d v="2016-09-27T00:00:00"/>
    <s v="Bejrut"/>
    <x v="2"/>
    <x v="1"/>
    <n v="45"/>
    <n v="12"/>
  </r>
  <r>
    <d v="2016-09-27T00:00:00"/>
    <s v="Bejrut"/>
    <x v="4"/>
    <x v="0"/>
    <n v="40"/>
    <n v="20"/>
  </r>
  <r>
    <d v="2016-09-27T00:00:00"/>
    <s v="Bejrut"/>
    <x v="0"/>
    <x v="0"/>
    <n v="3"/>
    <n v="63"/>
  </r>
  <r>
    <d v="2016-09-27T00:00:00"/>
    <s v="Bejrut"/>
    <x v="3"/>
    <x v="0"/>
    <n v="17"/>
    <n v="24"/>
  </r>
  <r>
    <d v="2016-10-21T00:00:00"/>
    <s v="Palermo"/>
    <x v="2"/>
    <x v="1"/>
    <n v="2"/>
    <n v="12"/>
  </r>
  <r>
    <d v="2016-10-21T00:00:00"/>
    <s v="Palermo"/>
    <x v="4"/>
    <x v="0"/>
    <n v="14"/>
    <n v="19"/>
  </r>
  <r>
    <d v="2016-10-21T00:00:00"/>
    <s v="Palermo"/>
    <x v="3"/>
    <x v="0"/>
    <n v="23"/>
    <n v="23"/>
  </r>
  <r>
    <d v="2016-11-08T00:00:00"/>
    <s v="Neapol"/>
    <x v="2"/>
    <x v="0"/>
    <n v="11"/>
    <n v="8"/>
  </r>
  <r>
    <d v="2016-11-08T00:00:00"/>
    <s v="Neapol"/>
    <x v="0"/>
    <x v="0"/>
    <n v="17"/>
    <n v="66"/>
  </r>
  <r>
    <d v="2016-11-08T00:00:00"/>
    <s v="Neapol"/>
    <x v="1"/>
    <x v="0"/>
    <n v="30"/>
    <n v="41"/>
  </r>
  <r>
    <d v="2016-11-30T00:00:00"/>
    <s v="Monako"/>
    <x v="0"/>
    <x v="1"/>
    <n v="97"/>
    <n v="98"/>
  </r>
  <r>
    <d v="2016-11-30T00:00:00"/>
    <s v="Monako"/>
    <x v="2"/>
    <x v="1"/>
    <n v="11"/>
    <n v="12"/>
  </r>
  <r>
    <d v="2016-11-30T00:00:00"/>
    <s v="Monako"/>
    <x v="4"/>
    <x v="0"/>
    <n v="17"/>
    <n v="20"/>
  </r>
  <r>
    <d v="2016-11-30T00:00:00"/>
    <s v="Monako"/>
    <x v="3"/>
    <x v="0"/>
    <n v="4"/>
    <n v="23"/>
  </r>
  <r>
    <d v="2016-12-25T00:00:00"/>
    <s v="Barcelona"/>
    <x v="4"/>
    <x v="1"/>
    <n v="79"/>
    <n v="31"/>
  </r>
  <r>
    <d v="2016-12-25T00:00:00"/>
    <s v="Barcelona"/>
    <x v="0"/>
    <x v="0"/>
    <n v="33"/>
    <n v="60"/>
  </r>
  <r>
    <d v="2016-12-25T00:00:00"/>
    <s v="Barcelona"/>
    <x v="3"/>
    <x v="0"/>
    <n v="26"/>
    <n v="23"/>
  </r>
  <r>
    <d v="2017-01-07T00:00:00"/>
    <s v="Walencja"/>
    <x v="4"/>
    <x v="0"/>
    <n v="40"/>
    <n v="22"/>
  </r>
  <r>
    <d v="2017-01-07T00:00:00"/>
    <s v="Walencja"/>
    <x v="2"/>
    <x v="0"/>
    <n v="42"/>
    <n v="9"/>
  </r>
  <r>
    <d v="2017-01-07T00:00:00"/>
    <s v="Walencja"/>
    <x v="3"/>
    <x v="0"/>
    <n v="42"/>
    <n v="26"/>
  </r>
  <r>
    <d v="2017-01-07T00:00:00"/>
    <s v="Walencja"/>
    <x v="0"/>
    <x v="0"/>
    <n v="9"/>
    <n v="70"/>
  </r>
  <r>
    <d v="2017-01-07T00:00:00"/>
    <s v="Walencja"/>
    <x v="1"/>
    <x v="0"/>
    <n v="39"/>
    <n v="44"/>
  </r>
  <r>
    <d v="2017-01-24T00:00:00"/>
    <s v="Algier"/>
    <x v="1"/>
    <x v="1"/>
    <n v="112"/>
    <n v="59"/>
  </r>
  <r>
    <d v="2017-01-24T00:00:00"/>
    <s v="Algier"/>
    <x v="0"/>
    <x v="0"/>
    <n v="34"/>
    <n v="66"/>
  </r>
  <r>
    <d v="2017-01-24T00:00:00"/>
    <s v="Algier"/>
    <x v="4"/>
    <x v="0"/>
    <n v="5"/>
    <n v="21"/>
  </r>
  <r>
    <d v="2017-02-08T00:00:00"/>
    <s v="Tunis"/>
    <x v="0"/>
    <x v="1"/>
    <n v="74"/>
    <n v="92"/>
  </r>
  <r>
    <d v="2017-02-08T00:00:00"/>
    <s v="Tunis"/>
    <x v="3"/>
    <x v="0"/>
    <n v="14"/>
    <n v="26"/>
  </r>
  <r>
    <d v="2017-02-27T00:00:00"/>
    <s v="Benghazi"/>
    <x v="1"/>
    <x v="1"/>
    <n v="1"/>
    <n v="60"/>
  </r>
  <r>
    <d v="2017-02-27T00:00:00"/>
    <s v="Benghazi"/>
    <x v="3"/>
    <x v="1"/>
    <n v="43"/>
    <n v="36"/>
  </r>
  <r>
    <d v="2017-02-27T00:00:00"/>
    <s v="Benghazi"/>
    <x v="2"/>
    <x v="0"/>
    <n v="30"/>
    <n v="8"/>
  </r>
  <r>
    <d v="2017-02-27T00:00:00"/>
    <s v="Benghazi"/>
    <x v="4"/>
    <x v="0"/>
    <n v="14"/>
    <n v="20"/>
  </r>
  <r>
    <d v="2017-03-25T00:00:00"/>
    <s v="Aleksandria"/>
    <x v="3"/>
    <x v="1"/>
    <n v="33"/>
    <n v="38"/>
  </r>
  <r>
    <d v="2017-03-25T00:00:00"/>
    <s v="Aleksandria"/>
    <x v="1"/>
    <x v="0"/>
    <n v="35"/>
    <n v="37"/>
  </r>
  <r>
    <d v="2017-03-25T00:00:00"/>
    <s v="Aleksandria"/>
    <x v="4"/>
    <x v="0"/>
    <n v="40"/>
    <n v="19"/>
  </r>
  <r>
    <d v="2017-04-15T00:00:00"/>
    <s v="Bejrut"/>
    <x v="3"/>
    <x v="1"/>
    <n v="21"/>
    <n v="36"/>
  </r>
  <r>
    <d v="2017-04-15T00:00:00"/>
    <s v="Bejrut"/>
    <x v="0"/>
    <x v="1"/>
    <n v="2"/>
    <n v="97"/>
  </r>
  <r>
    <d v="2017-04-15T00:00:00"/>
    <s v="Bejrut"/>
    <x v="4"/>
    <x v="0"/>
    <n v="12"/>
    <n v="20"/>
  </r>
  <r>
    <d v="2017-04-15T00:00:00"/>
    <s v="Bejrut"/>
    <x v="2"/>
    <x v="0"/>
    <n v="15"/>
    <n v="8"/>
  </r>
  <r>
    <d v="2017-04-15T00:00:00"/>
    <s v="Bejrut"/>
    <x v="1"/>
    <x v="0"/>
    <n v="1"/>
    <n v="40"/>
  </r>
  <r>
    <d v="2017-05-09T00:00:00"/>
    <s v="Palermo"/>
    <x v="2"/>
    <x v="1"/>
    <n v="86"/>
    <n v="12"/>
  </r>
  <r>
    <d v="2017-05-09T00:00:00"/>
    <s v="Palermo"/>
    <x v="4"/>
    <x v="1"/>
    <n v="110"/>
    <n v="31"/>
  </r>
  <r>
    <d v="2017-05-09T00:00:00"/>
    <s v="Palermo"/>
    <x v="1"/>
    <x v="0"/>
    <n v="33"/>
    <n v="38"/>
  </r>
  <r>
    <d v="2017-05-09T00:00:00"/>
    <s v="Palermo"/>
    <x v="3"/>
    <x v="0"/>
    <n v="13"/>
    <n v="23"/>
  </r>
  <r>
    <d v="2017-05-09T00:00:00"/>
    <s v="Palermo"/>
    <x v="0"/>
    <x v="0"/>
    <n v="37"/>
    <n v="61"/>
  </r>
  <r>
    <d v="2017-05-27T00:00:00"/>
    <s v="Neapol"/>
    <x v="2"/>
    <x v="1"/>
    <n v="1"/>
    <n v="12"/>
  </r>
  <r>
    <d v="2017-05-27T00:00:00"/>
    <s v="Neapol"/>
    <x v="1"/>
    <x v="1"/>
    <n v="68"/>
    <n v="59"/>
  </r>
  <r>
    <d v="2017-05-27T00:00:00"/>
    <s v="Neapol"/>
    <x v="0"/>
    <x v="0"/>
    <n v="35"/>
    <n v="66"/>
  </r>
  <r>
    <d v="2017-05-27T00:00:00"/>
    <s v="Neapol"/>
    <x v="4"/>
    <x v="0"/>
    <n v="25"/>
    <n v="21"/>
  </r>
  <r>
    <d v="2017-05-27T00:00:00"/>
    <s v="Neapol"/>
    <x v="3"/>
    <x v="0"/>
    <n v="10"/>
    <n v="25"/>
  </r>
  <r>
    <d v="2017-06-18T00:00:00"/>
    <s v="Monako"/>
    <x v="3"/>
    <x v="1"/>
    <n v="38"/>
    <n v="37"/>
  </r>
  <r>
    <d v="2017-06-18T00:00:00"/>
    <s v="Monako"/>
    <x v="2"/>
    <x v="0"/>
    <n v="22"/>
    <n v="8"/>
  </r>
  <r>
    <d v="2017-06-18T00:00:00"/>
    <s v="Monako"/>
    <x v="4"/>
    <x v="0"/>
    <n v="25"/>
    <n v="20"/>
  </r>
  <r>
    <d v="2017-06-18T00:00:00"/>
    <s v="Monako"/>
    <x v="1"/>
    <x v="0"/>
    <n v="8"/>
    <n v="39"/>
  </r>
  <r>
    <d v="2017-06-18T00:00:00"/>
    <s v="Monako"/>
    <x v="0"/>
    <x v="0"/>
    <n v="45"/>
    <n v="62"/>
  </r>
  <r>
    <d v="2017-07-13T00:00:00"/>
    <s v="Barcelona"/>
    <x v="0"/>
    <x v="1"/>
    <n v="116"/>
    <n v="100"/>
  </r>
  <r>
    <d v="2017-07-13T00:00:00"/>
    <s v="Barcelona"/>
    <x v="4"/>
    <x v="0"/>
    <n v="29"/>
    <n v="19"/>
  </r>
  <r>
    <d v="2017-07-26T00:00:00"/>
    <s v="Walencja"/>
    <x v="3"/>
    <x v="1"/>
    <n v="5"/>
    <n v="34"/>
  </r>
  <r>
    <d v="2017-07-26T00:00:00"/>
    <s v="Walencja"/>
    <x v="2"/>
    <x v="1"/>
    <n v="22"/>
    <n v="11"/>
  </r>
  <r>
    <d v="2017-07-26T00:00:00"/>
    <s v="Walencja"/>
    <x v="4"/>
    <x v="0"/>
    <n v="37"/>
    <n v="22"/>
  </r>
  <r>
    <d v="2017-07-26T00:00:00"/>
    <s v="Walencja"/>
    <x v="0"/>
    <x v="0"/>
    <n v="10"/>
    <n v="70"/>
  </r>
  <r>
    <d v="2017-07-26T00:00:00"/>
    <s v="Walencja"/>
    <x v="1"/>
    <x v="0"/>
    <n v="42"/>
    <n v="44"/>
  </r>
  <r>
    <d v="2017-08-12T00:00:00"/>
    <s v="Algier"/>
    <x v="0"/>
    <x v="1"/>
    <n v="11"/>
    <n v="94"/>
  </r>
  <r>
    <d v="2017-08-12T00:00:00"/>
    <s v="Algier"/>
    <x v="1"/>
    <x v="1"/>
    <n v="48"/>
    <n v="59"/>
  </r>
  <r>
    <d v="2017-08-12T00:00:00"/>
    <s v="Algier"/>
    <x v="4"/>
    <x v="0"/>
    <n v="20"/>
    <n v="21"/>
  </r>
  <r>
    <d v="2017-08-12T00:00:00"/>
    <s v="Algier"/>
    <x v="3"/>
    <x v="0"/>
    <n v="26"/>
    <n v="25"/>
  </r>
  <r>
    <d v="2017-08-27T00:00:00"/>
    <s v="Tunis"/>
    <x v="2"/>
    <x v="0"/>
    <n v="24"/>
    <n v="9"/>
  </r>
  <r>
    <d v="2017-08-27T00:00:00"/>
    <s v="Tunis"/>
    <x v="0"/>
    <x v="0"/>
    <n v="38"/>
    <n v="68"/>
  </r>
  <r>
    <d v="2017-08-27T00:00:00"/>
    <s v="Tunis"/>
    <x v="4"/>
    <x v="0"/>
    <n v="14"/>
    <n v="21"/>
  </r>
  <r>
    <d v="2017-08-27T00:00:00"/>
    <s v="Tunis"/>
    <x v="1"/>
    <x v="0"/>
    <n v="4"/>
    <n v="43"/>
  </r>
  <r>
    <d v="2017-09-15T00:00:00"/>
    <s v="Benghazi"/>
    <x v="3"/>
    <x v="1"/>
    <n v="19"/>
    <n v="36"/>
  </r>
  <r>
    <d v="2017-09-15T00:00:00"/>
    <s v="Benghazi"/>
    <x v="0"/>
    <x v="0"/>
    <n v="30"/>
    <n v="65"/>
  </r>
  <r>
    <d v="2017-10-11T00:00:00"/>
    <s v="Aleksandria"/>
    <x v="1"/>
    <x v="1"/>
    <n v="6"/>
    <n v="63"/>
  </r>
  <r>
    <d v="2017-10-11T00:00:00"/>
    <s v="Aleksandria"/>
    <x v="0"/>
    <x v="0"/>
    <n v="43"/>
    <n v="59"/>
  </r>
  <r>
    <d v="2017-11-01T00:00:00"/>
    <s v="Bejrut"/>
    <x v="1"/>
    <x v="1"/>
    <n v="1"/>
    <n v="61"/>
  </r>
  <r>
    <d v="2017-11-01T00:00:00"/>
    <s v="Bejrut"/>
    <x v="4"/>
    <x v="1"/>
    <n v="147"/>
    <n v="30"/>
  </r>
  <r>
    <d v="2017-11-01T00:00:00"/>
    <s v="Bejrut"/>
    <x v="2"/>
    <x v="0"/>
    <n v="15"/>
    <n v="8"/>
  </r>
  <r>
    <d v="2017-11-01T00:00:00"/>
    <s v="Bejrut"/>
    <x v="0"/>
    <x v="0"/>
    <n v="24"/>
    <n v="63"/>
  </r>
  <r>
    <d v="2017-11-01T00:00:00"/>
    <s v="Bejrut"/>
    <x v="3"/>
    <x v="0"/>
    <n v="19"/>
    <n v="24"/>
  </r>
  <r>
    <d v="2017-11-25T00:00:00"/>
    <s v="Palermo"/>
    <x v="0"/>
    <x v="1"/>
    <n v="134"/>
    <n v="99"/>
  </r>
  <r>
    <d v="2017-11-25T00:00:00"/>
    <s v="Palermo"/>
    <x v="1"/>
    <x v="0"/>
    <n v="12"/>
    <n v="38"/>
  </r>
  <r>
    <d v="2017-12-13T00:00:00"/>
    <s v="Neapol"/>
    <x v="4"/>
    <x v="1"/>
    <n v="4"/>
    <n v="30"/>
  </r>
  <r>
    <d v="2017-12-13T00:00:00"/>
    <s v="Neapol"/>
    <x v="2"/>
    <x v="0"/>
    <n v="26"/>
    <n v="8"/>
  </r>
  <r>
    <d v="2017-12-13T00:00:00"/>
    <s v="Neapol"/>
    <x v="0"/>
    <x v="0"/>
    <n v="38"/>
    <n v="66"/>
  </r>
  <r>
    <d v="2018-01-04T00:00:00"/>
    <s v="Monako"/>
    <x v="0"/>
    <x v="1"/>
    <n v="38"/>
    <n v="98"/>
  </r>
  <r>
    <d v="2018-01-04T00:00:00"/>
    <s v="Monako"/>
    <x v="3"/>
    <x v="1"/>
    <n v="44"/>
    <n v="37"/>
  </r>
  <r>
    <d v="2018-01-04T00:00:00"/>
    <s v="Monako"/>
    <x v="2"/>
    <x v="0"/>
    <n v="21"/>
    <n v="8"/>
  </r>
  <r>
    <d v="2018-01-04T00:00:00"/>
    <s v="Monako"/>
    <x v="1"/>
    <x v="0"/>
    <n v="10"/>
    <n v="39"/>
  </r>
  <r>
    <d v="2018-01-29T00:00:00"/>
    <s v="Barcelona"/>
    <x v="3"/>
    <x v="1"/>
    <n v="15"/>
    <n v="38"/>
  </r>
  <r>
    <d v="2018-01-29T00:00:00"/>
    <s v="Barcelona"/>
    <x v="1"/>
    <x v="1"/>
    <n v="22"/>
    <n v="63"/>
  </r>
  <r>
    <d v="2018-01-29T00:00:00"/>
    <s v="Barcelona"/>
    <x v="0"/>
    <x v="0"/>
    <n v="9"/>
    <n v="60"/>
  </r>
  <r>
    <d v="2018-01-29T00:00:00"/>
    <s v="Barcelona"/>
    <x v="4"/>
    <x v="0"/>
    <n v="6"/>
    <n v="19"/>
  </r>
  <r>
    <d v="2018-01-29T00:00:00"/>
    <s v="Barcelona"/>
    <x v="2"/>
    <x v="0"/>
    <n v="4"/>
    <n v="8"/>
  </r>
  <r>
    <d v="2018-01-30T00:00:00"/>
    <s v="Walencja"/>
    <x v="4"/>
    <x v="1"/>
    <n v="6"/>
    <n v="25"/>
  </r>
  <r>
    <d v="2018-01-30T00:00:00"/>
    <s v="Walencja"/>
    <x v="0"/>
    <x v="0"/>
    <n v="48"/>
    <n v="79"/>
  </r>
  <r>
    <d v="2018-02-16T00:00:00"/>
    <s v="Algier"/>
    <x v="1"/>
    <x v="0"/>
    <n v="34"/>
    <n v="42"/>
  </r>
  <r>
    <d v="2018-02-16T00:00:00"/>
    <s v="Algier"/>
    <x v="3"/>
    <x v="1"/>
    <n v="49"/>
    <n v="35"/>
  </r>
  <r>
    <d v="2018-02-16T00:00:00"/>
    <s v="Algier"/>
    <x v="2"/>
    <x v="0"/>
    <n v="10"/>
    <n v="8"/>
  </r>
  <r>
    <d v="2018-02-16T00:00:00"/>
    <s v="Algier"/>
    <x v="4"/>
    <x v="0"/>
    <n v="47"/>
    <n v="21"/>
  </r>
  <r>
    <d v="2018-02-16T00:00:00"/>
    <s v="Algier"/>
    <x v="0"/>
    <x v="0"/>
    <n v="48"/>
    <n v="66"/>
  </r>
  <r>
    <d v="2018-03-03T00:00:00"/>
    <s v="Tunis"/>
    <x v="1"/>
    <x v="1"/>
    <n v="34"/>
    <n v="58"/>
  </r>
  <r>
    <d v="2018-03-03T00:00:00"/>
    <s v="Tunis"/>
    <x v="2"/>
    <x v="0"/>
    <n v="5"/>
    <n v="9"/>
  </r>
  <r>
    <d v="2018-03-22T00:00:00"/>
    <s v="Benghazi"/>
    <x v="4"/>
    <x v="1"/>
    <n v="46"/>
    <n v="30"/>
  </r>
  <r>
    <d v="2018-03-22T00:00:00"/>
    <s v="Benghazi"/>
    <x v="0"/>
    <x v="0"/>
    <n v="49"/>
    <n v="65"/>
  </r>
  <r>
    <d v="2018-03-22T00:00:00"/>
    <s v="Benghazi"/>
    <x v="2"/>
    <x v="0"/>
    <n v="16"/>
    <n v="8"/>
  </r>
  <r>
    <d v="2018-04-17T00:00:00"/>
    <s v="Aleksandria"/>
    <x v="1"/>
    <x v="0"/>
    <n v="5"/>
    <n v="37"/>
  </r>
  <r>
    <d v="2018-04-17T00:00:00"/>
    <s v="Aleksandria"/>
    <x v="4"/>
    <x v="1"/>
    <n v="1"/>
    <n v="32"/>
  </r>
  <r>
    <d v="2018-04-17T00:00:00"/>
    <s v="Aleksandria"/>
    <x v="2"/>
    <x v="0"/>
    <n v="34"/>
    <n v="7"/>
  </r>
  <r>
    <d v="2018-04-17T00:00:00"/>
    <s v="Aleksandria"/>
    <x v="0"/>
    <x v="0"/>
    <n v="29"/>
    <n v="59"/>
  </r>
  <r>
    <d v="2018-05-08T00:00:00"/>
    <s v="Bejrut"/>
    <x v="3"/>
    <x v="0"/>
    <n v="34"/>
    <n v="24"/>
  </r>
  <r>
    <d v="2018-05-08T00:00:00"/>
    <s v="Bejrut"/>
    <x v="4"/>
    <x v="0"/>
    <n v="27"/>
    <n v="20"/>
  </r>
  <r>
    <d v="2018-05-08T00:00:00"/>
    <s v="Bejrut"/>
    <x v="2"/>
    <x v="0"/>
    <n v="40"/>
    <n v="8"/>
  </r>
  <r>
    <d v="2018-06-01T00:00:00"/>
    <s v="Palermo"/>
    <x v="0"/>
    <x v="1"/>
    <n v="184"/>
    <n v="99"/>
  </r>
  <r>
    <d v="2018-06-01T00:00:00"/>
    <s v="Palermo"/>
    <x v="1"/>
    <x v="0"/>
    <n v="48"/>
    <n v="38"/>
  </r>
  <r>
    <d v="2018-06-01T00:00:00"/>
    <s v="Palermo"/>
    <x v="3"/>
    <x v="0"/>
    <n v="21"/>
    <n v="23"/>
  </r>
  <r>
    <d v="2018-06-19T00:00:00"/>
    <s v="Neapol"/>
    <x v="0"/>
    <x v="0"/>
    <n v="47"/>
    <n v="66"/>
  </r>
  <r>
    <d v="2018-06-19T00:00:00"/>
    <s v="Neapol"/>
    <x v="3"/>
    <x v="0"/>
    <n v="6"/>
    <n v="25"/>
  </r>
  <r>
    <d v="2018-06-19T00:00:00"/>
    <s v="Neapol"/>
    <x v="1"/>
    <x v="0"/>
    <n v="47"/>
    <n v="41"/>
  </r>
  <r>
    <d v="2018-07-11T00:00:00"/>
    <s v="Monako"/>
    <x v="2"/>
    <x v="1"/>
    <n v="192"/>
    <n v="12"/>
  </r>
  <r>
    <d v="2018-07-11T00:00:00"/>
    <s v="Monako"/>
    <x v="3"/>
    <x v="1"/>
    <n v="48"/>
    <n v="37"/>
  </r>
  <r>
    <d v="2018-07-11T00:00:00"/>
    <s v="Monako"/>
    <x v="0"/>
    <x v="0"/>
    <n v="18"/>
    <n v="62"/>
  </r>
  <r>
    <d v="2018-07-11T00:00:00"/>
    <s v="Monako"/>
    <x v="1"/>
    <x v="0"/>
    <n v="25"/>
    <n v="39"/>
  </r>
  <r>
    <d v="2018-07-11T00:00:00"/>
    <s v="Monako"/>
    <x v="4"/>
    <x v="0"/>
    <n v="2"/>
    <n v="20"/>
  </r>
  <r>
    <d v="2018-08-05T00:00:00"/>
    <s v="Barcelona"/>
    <x v="3"/>
    <x v="1"/>
    <n v="13"/>
    <n v="38"/>
  </r>
  <r>
    <d v="2018-08-05T00:00:00"/>
    <s v="Barcelona"/>
    <x v="1"/>
    <x v="1"/>
    <n v="121"/>
    <n v="63"/>
  </r>
  <r>
    <d v="2018-08-05T00:00:00"/>
    <s v="Barcelona"/>
    <x v="4"/>
    <x v="0"/>
    <n v="30"/>
    <n v="19"/>
  </r>
  <r>
    <d v="2018-08-05T00:00:00"/>
    <s v="Barcelona"/>
    <x v="2"/>
    <x v="0"/>
    <n v="46"/>
    <n v="8"/>
  </r>
  <r>
    <d v="2018-08-18T00:00:00"/>
    <s v="Walencja"/>
    <x v="2"/>
    <x v="1"/>
    <n v="49"/>
    <n v="11"/>
  </r>
  <r>
    <d v="2018-08-18T00:00:00"/>
    <s v="Walencja"/>
    <x v="0"/>
    <x v="1"/>
    <n v="61"/>
    <n v="90"/>
  </r>
  <r>
    <d v="2018-08-18T00:00:00"/>
    <s v="Walencja"/>
    <x v="4"/>
    <x v="0"/>
    <n v="19"/>
    <n v="22"/>
  </r>
  <r>
    <d v="2018-08-18T00:00:00"/>
    <s v="Walencja"/>
    <x v="1"/>
    <x v="0"/>
    <n v="22"/>
    <n v="44"/>
  </r>
  <r>
    <d v="2018-09-04T00:00:00"/>
    <s v="Algier"/>
    <x v="3"/>
    <x v="0"/>
    <n v="9"/>
    <n v="25"/>
  </r>
  <r>
    <d v="2018-09-04T00:00:00"/>
    <s v="Algier"/>
    <x v="0"/>
    <x v="1"/>
    <n v="4"/>
    <n v="94"/>
  </r>
  <r>
    <d v="2018-09-04T00:00:00"/>
    <s v="Algier"/>
    <x v="4"/>
    <x v="0"/>
    <n v="8"/>
    <n v="21"/>
  </r>
  <r>
    <d v="2018-09-04T00:00:00"/>
    <s v="Algier"/>
    <x v="2"/>
    <x v="0"/>
    <n v="47"/>
    <n v="8"/>
  </r>
  <r>
    <d v="2018-09-19T00:00:00"/>
    <s v="Tunis"/>
    <x v="4"/>
    <x v="1"/>
    <n v="82"/>
    <n v="29"/>
  </r>
  <r>
    <d v="2018-09-19T00:00:00"/>
    <s v="Tunis"/>
    <x v="1"/>
    <x v="1"/>
    <n v="26"/>
    <n v="58"/>
  </r>
  <r>
    <d v="2018-09-19T00:00:00"/>
    <s v="Tunis"/>
    <x v="2"/>
    <x v="0"/>
    <n v="24"/>
    <n v="9"/>
  </r>
  <r>
    <d v="2018-09-19T00:00:00"/>
    <s v="Tunis"/>
    <x v="3"/>
    <x v="0"/>
    <n v="36"/>
    <n v="26"/>
  </r>
  <r>
    <d v="2018-09-19T00:00:00"/>
    <s v="Tunis"/>
    <x v="0"/>
    <x v="0"/>
    <n v="6"/>
    <n v="68"/>
  </r>
  <r>
    <d v="2018-10-08T00:00:00"/>
    <s v="Benghazi"/>
    <x v="3"/>
    <x v="1"/>
    <n v="45"/>
    <n v="36"/>
  </r>
  <r>
    <d v="2018-10-08T00:00:00"/>
    <s v="Benghazi"/>
    <x v="2"/>
    <x v="0"/>
    <n v="18"/>
    <n v="8"/>
  </r>
  <r>
    <d v="2018-10-08T00:00:00"/>
    <s v="Benghazi"/>
    <x v="1"/>
    <x v="0"/>
    <n v="20"/>
    <n v="41"/>
  </r>
  <r>
    <d v="2018-11-03T00:00:00"/>
    <s v="Aleksandria"/>
    <x v="4"/>
    <x v="1"/>
    <n v="4"/>
    <n v="32"/>
  </r>
  <r>
    <d v="2018-11-03T00:00:00"/>
    <s v="Aleksandria"/>
    <x v="1"/>
    <x v="0"/>
    <n v="48"/>
    <n v="37"/>
  </r>
  <r>
    <d v="2018-11-24T00:00:00"/>
    <s v="Bejrut"/>
    <x v="1"/>
    <x v="1"/>
    <n v="64"/>
    <n v="61"/>
  </r>
  <r>
    <d v="2018-11-24T00:00:00"/>
    <s v="Bejrut"/>
    <x v="0"/>
    <x v="0"/>
    <n v="43"/>
    <n v="63"/>
  </r>
  <r>
    <d v="2018-11-24T00:00:00"/>
    <s v="Bejrut"/>
    <x v="3"/>
    <x v="0"/>
    <n v="24"/>
    <n v="24"/>
  </r>
  <r>
    <d v="2018-12-18T00:00:00"/>
    <s v="Palermo"/>
    <x v="1"/>
    <x v="1"/>
    <n v="4"/>
    <n v="62"/>
  </r>
  <r>
    <d v="2018-12-18T00:00:00"/>
    <s v="Palermo"/>
    <x v="4"/>
    <x v="0"/>
    <n v="35"/>
    <n v="19"/>
  </r>
  <r>
    <d v="2018-12-18T00:00:00"/>
    <s v="Palermo"/>
    <x v="2"/>
    <x v="0"/>
    <n v="41"/>
    <n v="8"/>
  </r>
  <r>
    <d v="2018-12-18T00:00:00"/>
    <s v="Palermo"/>
    <x v="0"/>
    <x v="0"/>
    <n v="23"/>
    <n v="61"/>
  </r>
  <r>
    <d v="2018-12-18T00:00:00"/>
    <s v="Palermo"/>
    <x v="3"/>
    <x v="0"/>
    <n v="46"/>
    <n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6-01-01T00:00:00"/>
    <s v="Algier"/>
    <s v="T5"/>
    <x v="0"/>
    <n v="32"/>
    <n v="50"/>
    <x v="0"/>
  </r>
  <r>
    <d v="2016-01-16T00:00:00"/>
    <s v="Tunis"/>
    <s v="T5"/>
    <x v="1"/>
    <n v="32"/>
    <n v="58"/>
    <x v="0"/>
  </r>
  <r>
    <d v="2016-01-24T00:00:00"/>
    <s v="Benghazi"/>
    <s v="T5"/>
    <x v="0"/>
    <n v="44"/>
    <n v="46"/>
    <x v="0"/>
  </r>
  <r>
    <d v="2016-02-19T00:00:00"/>
    <s v="Aleksandria"/>
    <s v="T5"/>
    <x v="0"/>
    <n v="8"/>
    <n v="37"/>
    <x v="1"/>
  </r>
  <r>
    <d v="2016-03-11T00:00:00"/>
    <s v="Bejrut"/>
    <s v="T5"/>
    <x v="1"/>
    <n v="50"/>
    <n v="61"/>
    <x v="2"/>
  </r>
  <r>
    <d v="2016-04-04T00:00:00"/>
    <s v="Palermo"/>
    <s v="T5"/>
    <x v="0"/>
    <n v="33"/>
    <n v="38"/>
    <x v="3"/>
  </r>
  <r>
    <d v="2016-04-22T00:00:00"/>
    <s v="Neapol"/>
    <s v="T5"/>
    <x v="0"/>
    <n v="35"/>
    <n v="41"/>
    <x v="3"/>
  </r>
  <r>
    <d v="2016-06-21T00:00:00"/>
    <s v="Walencja"/>
    <s v="T5"/>
    <x v="0"/>
    <n v="42"/>
    <n v="44"/>
    <x v="4"/>
  </r>
  <r>
    <d v="2016-07-08T00:00:00"/>
    <s v="Algier"/>
    <s v="T5"/>
    <x v="0"/>
    <n v="35"/>
    <n v="42"/>
    <x v="5"/>
  </r>
  <r>
    <d v="2016-07-23T00:00:00"/>
    <s v="Tunis"/>
    <s v="T5"/>
    <x v="0"/>
    <n v="48"/>
    <n v="43"/>
    <x v="5"/>
  </r>
  <r>
    <d v="2016-08-11T00:00:00"/>
    <s v="Benghazi"/>
    <s v="T5"/>
    <x v="1"/>
    <n v="191"/>
    <n v="60"/>
    <x v="6"/>
  </r>
  <r>
    <d v="2016-09-06T00:00:00"/>
    <s v="Aleksandria"/>
    <s v="T5"/>
    <x v="1"/>
    <n v="4"/>
    <n v="63"/>
    <x v="7"/>
  </r>
  <r>
    <d v="2016-09-27T00:00:00"/>
    <s v="Bejrut"/>
    <s v="T5"/>
    <x v="0"/>
    <n v="44"/>
    <n v="40"/>
    <x v="7"/>
  </r>
  <r>
    <d v="2016-11-08T00:00:00"/>
    <s v="Neapol"/>
    <s v="T5"/>
    <x v="0"/>
    <n v="30"/>
    <n v="41"/>
    <x v="8"/>
  </r>
  <r>
    <d v="2017-01-07T00:00:00"/>
    <s v="Walencja"/>
    <s v="T5"/>
    <x v="0"/>
    <n v="39"/>
    <n v="44"/>
    <x v="9"/>
  </r>
  <r>
    <d v="2017-01-24T00:00:00"/>
    <s v="Algier"/>
    <s v="T5"/>
    <x v="1"/>
    <n v="112"/>
    <n v="59"/>
    <x v="9"/>
  </r>
  <r>
    <d v="2017-02-27T00:00:00"/>
    <s v="Benghazi"/>
    <s v="T5"/>
    <x v="1"/>
    <n v="1"/>
    <n v="60"/>
    <x v="10"/>
  </r>
  <r>
    <d v="2017-03-25T00:00:00"/>
    <s v="Aleksandria"/>
    <s v="T5"/>
    <x v="0"/>
    <n v="35"/>
    <n v="37"/>
    <x v="11"/>
  </r>
  <r>
    <d v="2017-04-15T00:00:00"/>
    <s v="Bejrut"/>
    <s v="T5"/>
    <x v="0"/>
    <n v="1"/>
    <n v="40"/>
    <x v="12"/>
  </r>
  <r>
    <d v="2017-05-09T00:00:00"/>
    <s v="Palermo"/>
    <s v="T5"/>
    <x v="0"/>
    <n v="33"/>
    <n v="38"/>
    <x v="13"/>
  </r>
  <r>
    <d v="2017-05-27T00:00:00"/>
    <s v="Neapol"/>
    <s v="T5"/>
    <x v="1"/>
    <n v="68"/>
    <n v="59"/>
    <x v="13"/>
  </r>
  <r>
    <d v="2017-06-18T00:00:00"/>
    <s v="Monako"/>
    <s v="T5"/>
    <x v="0"/>
    <n v="8"/>
    <n v="39"/>
    <x v="14"/>
  </r>
  <r>
    <d v="2017-07-26T00:00:00"/>
    <s v="Walencja"/>
    <s v="T5"/>
    <x v="0"/>
    <n v="42"/>
    <n v="44"/>
    <x v="15"/>
  </r>
  <r>
    <d v="2017-08-12T00:00:00"/>
    <s v="Algier"/>
    <s v="T5"/>
    <x v="1"/>
    <n v="48"/>
    <n v="59"/>
    <x v="16"/>
  </r>
  <r>
    <d v="2017-08-27T00:00:00"/>
    <s v="Tunis"/>
    <s v="T5"/>
    <x v="0"/>
    <n v="4"/>
    <n v="43"/>
    <x v="16"/>
  </r>
  <r>
    <d v="2017-10-11T00:00:00"/>
    <s v="Aleksandria"/>
    <s v="T5"/>
    <x v="1"/>
    <n v="6"/>
    <n v="63"/>
    <x v="17"/>
  </r>
  <r>
    <d v="2017-11-01T00:00:00"/>
    <s v="Bejrut"/>
    <s v="T5"/>
    <x v="1"/>
    <n v="1"/>
    <n v="61"/>
    <x v="18"/>
  </r>
  <r>
    <d v="2017-11-25T00:00:00"/>
    <s v="Palermo"/>
    <s v="T5"/>
    <x v="0"/>
    <n v="12"/>
    <n v="38"/>
    <x v="18"/>
  </r>
  <r>
    <d v="2018-01-04T00:00:00"/>
    <s v="Monako"/>
    <s v="T5"/>
    <x v="0"/>
    <n v="10"/>
    <n v="39"/>
    <x v="19"/>
  </r>
  <r>
    <d v="2018-01-29T00:00:00"/>
    <s v="Barcelona"/>
    <s v="T5"/>
    <x v="1"/>
    <n v="22"/>
    <n v="63"/>
    <x v="19"/>
  </r>
  <r>
    <d v="2018-02-16T00:00:00"/>
    <s v="Algier"/>
    <s v="T5"/>
    <x v="0"/>
    <n v="34"/>
    <n v="42"/>
    <x v="20"/>
  </r>
  <r>
    <d v="2018-03-03T00:00:00"/>
    <s v="Tunis"/>
    <s v="T5"/>
    <x v="1"/>
    <n v="34"/>
    <n v="58"/>
    <x v="21"/>
  </r>
  <r>
    <d v="2018-04-17T00:00:00"/>
    <s v="Aleksandria"/>
    <s v="T5"/>
    <x v="0"/>
    <n v="5"/>
    <n v="37"/>
    <x v="22"/>
  </r>
  <r>
    <d v="2018-06-01T00:00:00"/>
    <s v="Palermo"/>
    <s v="T5"/>
    <x v="0"/>
    <n v="48"/>
    <n v="38"/>
    <x v="23"/>
  </r>
  <r>
    <d v="2018-06-19T00:00:00"/>
    <s v="Neapol"/>
    <s v="T5"/>
    <x v="0"/>
    <n v="47"/>
    <n v="41"/>
    <x v="23"/>
  </r>
  <r>
    <d v="2018-07-11T00:00:00"/>
    <s v="Monako"/>
    <s v="T5"/>
    <x v="0"/>
    <n v="25"/>
    <n v="39"/>
    <x v="24"/>
  </r>
  <r>
    <d v="2018-08-05T00:00:00"/>
    <s v="Barcelona"/>
    <s v="T5"/>
    <x v="1"/>
    <n v="121"/>
    <n v="63"/>
    <x v="25"/>
  </r>
  <r>
    <d v="2018-08-18T00:00:00"/>
    <s v="Walencja"/>
    <s v="T5"/>
    <x v="0"/>
    <n v="22"/>
    <n v="44"/>
    <x v="25"/>
  </r>
  <r>
    <d v="2018-09-19T00:00:00"/>
    <s v="Tunis"/>
    <s v="T5"/>
    <x v="1"/>
    <n v="26"/>
    <n v="58"/>
    <x v="26"/>
  </r>
  <r>
    <d v="2018-10-08T00:00:00"/>
    <s v="Benghazi"/>
    <s v="T5"/>
    <x v="0"/>
    <n v="20"/>
    <n v="41"/>
    <x v="27"/>
  </r>
  <r>
    <d v="2018-11-03T00:00:00"/>
    <s v="Aleksandria"/>
    <s v="T5"/>
    <x v="0"/>
    <n v="48"/>
    <n v="37"/>
    <x v="28"/>
  </r>
  <r>
    <d v="2018-11-24T00:00:00"/>
    <s v="Bejrut"/>
    <s v="T5"/>
    <x v="1"/>
    <n v="64"/>
    <n v="61"/>
    <x v="28"/>
  </r>
  <r>
    <d v="2018-12-18T00:00:00"/>
    <s v="Palermo"/>
    <s v="T5"/>
    <x v="1"/>
    <n v="4"/>
    <n v="62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EB00B-7A76-4DA8-85EB-949B046365C1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6">
    <pivotField numFmtId="14" showAll="0"/>
    <pivotField showAll="0"/>
    <pivotField axis="axisRow" dataField="1" showAll="0">
      <items count="6">
        <item x="2"/>
        <item x="3"/>
        <item x="4"/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a z ile ton" fld="4" baseField="0" baseItem="0"/>
    <dataField name="Liczba z towa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73D71-1879-4714-B494-4F82280E4C76}" name="Tabela przestawna5" cacheId="1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J6:M38" firstHeaderRow="1" firstDataRow="2" firstDataCol="1"/>
  <pivotFields count="7"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dataField="1" showAll="0"/>
    <pivotField showAll="0"/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a z ile ton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" connectionId="1" xr16:uid="{9AFDC175-2309-4C89-8D84-C957042E91F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" connectionId="2" xr16:uid="{21C84255-3F92-489C-93B6-37DA85F7EC6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" connectionId="3" xr16:uid="{68BF22A7-B4B9-4156-8460-9E90DCF2766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" connectionId="4" xr16:uid="{B3570D34-4A48-421D-9A35-A566C412290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zoomScale="160" zoomScaleNormal="160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140625" bestFit="1" customWidth="1"/>
    <col min="4" max="4" width="4.7109375" bestFit="1" customWidth="1"/>
    <col min="5" max="5" width="6.710937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6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</row>
    <row r="4" spans="1:6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</row>
    <row r="5" spans="1:6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</row>
    <row r="6" spans="1:6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</row>
    <row r="7" spans="1:6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</row>
    <row r="8" spans="1:6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</row>
    <row r="9" spans="1:6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</row>
    <row r="10" spans="1:6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</row>
    <row r="11" spans="1:6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</row>
    <row r="12" spans="1:6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</row>
    <row r="13" spans="1:6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</row>
    <row r="14" spans="1:6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</row>
    <row r="15" spans="1:6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</row>
    <row r="16" spans="1:6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</row>
    <row r="17" spans="1:6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</row>
    <row r="18" spans="1:6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</row>
    <row r="19" spans="1:6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</row>
    <row r="20" spans="1:6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</row>
    <row r="21" spans="1:6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</row>
    <row r="22" spans="1:6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</row>
    <row r="23" spans="1:6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</row>
    <row r="24" spans="1:6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</row>
    <row r="25" spans="1:6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</row>
    <row r="26" spans="1:6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</row>
    <row r="27" spans="1:6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</row>
    <row r="28" spans="1:6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</row>
    <row r="29" spans="1:6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</row>
    <row r="30" spans="1:6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</row>
    <row r="31" spans="1:6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</row>
    <row r="32" spans="1:6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</row>
    <row r="33" spans="1:6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</row>
    <row r="34" spans="1:6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</row>
    <row r="35" spans="1:6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</row>
    <row r="36" spans="1:6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</row>
    <row r="37" spans="1:6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</row>
    <row r="38" spans="1:6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</row>
    <row r="39" spans="1:6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</row>
    <row r="40" spans="1:6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</row>
    <row r="41" spans="1:6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</row>
    <row r="42" spans="1:6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</row>
    <row r="43" spans="1:6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</row>
    <row r="44" spans="1:6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</row>
    <row r="45" spans="1:6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</row>
    <row r="46" spans="1:6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</row>
    <row r="47" spans="1:6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</row>
    <row r="48" spans="1:6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</row>
    <row r="49" spans="1:6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</row>
    <row r="50" spans="1:6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</row>
    <row r="51" spans="1:6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</row>
    <row r="52" spans="1:6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</row>
    <row r="53" spans="1:6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</row>
    <row r="54" spans="1:6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</row>
    <row r="55" spans="1:6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</row>
    <row r="56" spans="1:6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</row>
    <row r="57" spans="1:6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</row>
    <row r="58" spans="1:6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</row>
    <row r="59" spans="1:6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</row>
    <row r="60" spans="1:6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</row>
    <row r="61" spans="1:6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</row>
    <row r="62" spans="1:6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</row>
    <row r="63" spans="1:6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</row>
    <row r="64" spans="1:6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</row>
    <row r="65" spans="1:6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</row>
    <row r="66" spans="1:6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</row>
    <row r="67" spans="1:6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</row>
    <row r="68" spans="1:6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</row>
    <row r="69" spans="1:6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</row>
    <row r="70" spans="1:6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</row>
    <row r="71" spans="1:6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</row>
    <row r="72" spans="1:6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</row>
    <row r="73" spans="1:6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</row>
    <row r="74" spans="1:6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</row>
    <row r="75" spans="1:6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</row>
    <row r="76" spans="1:6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</row>
    <row r="77" spans="1:6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</row>
    <row r="78" spans="1:6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</row>
    <row r="79" spans="1:6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</row>
    <row r="80" spans="1:6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</row>
    <row r="81" spans="1:6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</row>
    <row r="82" spans="1:6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</row>
    <row r="83" spans="1:6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</row>
    <row r="84" spans="1:6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</row>
    <row r="85" spans="1:6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</row>
    <row r="86" spans="1:6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</row>
    <row r="87" spans="1:6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</row>
    <row r="88" spans="1:6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</row>
    <row r="89" spans="1:6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</row>
    <row r="90" spans="1:6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</row>
    <row r="91" spans="1:6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</row>
    <row r="92" spans="1:6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</row>
    <row r="93" spans="1:6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</row>
    <row r="94" spans="1:6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</row>
    <row r="95" spans="1:6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</row>
    <row r="96" spans="1:6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</row>
    <row r="97" spans="1:6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</row>
    <row r="98" spans="1:6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</row>
    <row r="99" spans="1:6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</row>
    <row r="100" spans="1:6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</row>
    <row r="101" spans="1:6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</row>
    <row r="102" spans="1:6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</row>
    <row r="103" spans="1:6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</row>
    <row r="104" spans="1:6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</row>
    <row r="105" spans="1:6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</row>
    <row r="106" spans="1:6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</row>
    <row r="107" spans="1:6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</row>
    <row r="108" spans="1:6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</row>
    <row r="109" spans="1:6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</row>
    <row r="110" spans="1:6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</row>
    <row r="111" spans="1:6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</row>
    <row r="112" spans="1:6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</row>
    <row r="113" spans="1:6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</row>
    <row r="114" spans="1:6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</row>
    <row r="115" spans="1:6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</row>
    <row r="116" spans="1:6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</row>
    <row r="117" spans="1:6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</row>
    <row r="118" spans="1:6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</row>
    <row r="119" spans="1:6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</row>
    <row r="120" spans="1:6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</row>
    <row r="121" spans="1:6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</row>
    <row r="122" spans="1:6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</row>
    <row r="123" spans="1:6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</row>
    <row r="124" spans="1:6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</row>
    <row r="125" spans="1:6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</row>
    <row r="126" spans="1:6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</row>
    <row r="127" spans="1:6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</row>
    <row r="128" spans="1:6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</row>
    <row r="129" spans="1:6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</row>
    <row r="130" spans="1:6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</row>
    <row r="131" spans="1:6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</row>
    <row r="132" spans="1:6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</row>
    <row r="133" spans="1:6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</row>
    <row r="134" spans="1:6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</row>
    <row r="135" spans="1:6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</row>
    <row r="136" spans="1:6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</row>
    <row r="137" spans="1:6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</row>
    <row r="138" spans="1:6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</row>
    <row r="139" spans="1:6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</row>
    <row r="140" spans="1:6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</row>
    <row r="141" spans="1:6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</row>
    <row r="142" spans="1:6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</row>
    <row r="143" spans="1:6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</row>
    <row r="144" spans="1:6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</row>
    <row r="145" spans="1:6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</row>
    <row r="146" spans="1:6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</row>
    <row r="147" spans="1:6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</row>
    <row r="148" spans="1:6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</row>
    <row r="149" spans="1:6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</row>
    <row r="150" spans="1:6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</row>
    <row r="151" spans="1:6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</row>
    <row r="152" spans="1:6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</row>
    <row r="153" spans="1:6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</row>
    <row r="154" spans="1:6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</row>
    <row r="155" spans="1:6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</row>
    <row r="156" spans="1:6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</row>
    <row r="157" spans="1:6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</row>
    <row r="158" spans="1:6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</row>
    <row r="159" spans="1:6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</row>
    <row r="160" spans="1:6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</row>
    <row r="161" spans="1:6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</row>
    <row r="162" spans="1:6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</row>
    <row r="163" spans="1:6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</row>
    <row r="164" spans="1:6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</row>
    <row r="165" spans="1:6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</row>
    <row r="166" spans="1:6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</row>
    <row r="167" spans="1:6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</row>
    <row r="168" spans="1:6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</row>
    <row r="169" spans="1:6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</row>
    <row r="170" spans="1:6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</row>
    <row r="171" spans="1:6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</row>
    <row r="172" spans="1:6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</row>
    <row r="173" spans="1:6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</row>
    <row r="174" spans="1:6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</row>
    <row r="175" spans="1:6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</row>
    <row r="176" spans="1:6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</row>
    <row r="177" spans="1:6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</row>
    <row r="178" spans="1:6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</row>
    <row r="179" spans="1:6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</row>
    <row r="180" spans="1:6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</row>
    <row r="181" spans="1:6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</row>
    <row r="182" spans="1:6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</row>
    <row r="183" spans="1:6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</row>
    <row r="184" spans="1:6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</row>
    <row r="185" spans="1:6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</row>
    <row r="186" spans="1:6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</row>
    <row r="187" spans="1:6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</row>
    <row r="188" spans="1:6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</row>
    <row r="189" spans="1:6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</row>
    <row r="190" spans="1:6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</row>
    <row r="191" spans="1:6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</row>
    <row r="192" spans="1:6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</row>
    <row r="193" spans="1:6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</row>
    <row r="194" spans="1:6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</row>
    <row r="195" spans="1:6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</row>
    <row r="196" spans="1:6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</row>
    <row r="197" spans="1:6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</row>
    <row r="198" spans="1:6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</row>
    <row r="199" spans="1:6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</row>
    <row r="200" spans="1:6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</row>
    <row r="201" spans="1:6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</row>
    <row r="202" spans="1:6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</row>
    <row r="203" spans="1:6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EE24-7F31-47DE-BE10-4B40F53DB725}">
  <dimension ref="A1:C9"/>
  <sheetViews>
    <sheetView zoomScale="145" zoomScaleNormal="145" workbookViewId="0">
      <selection activeCell="A7" sqref="A7:C7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3" width="13.28515625" bestFit="1" customWidth="1"/>
  </cols>
  <sheetData>
    <row r="1" spans="1:3" x14ac:dyDescent="0.25">
      <c r="A1" s="2" t="s">
        <v>3</v>
      </c>
      <c r="B1" t="s">
        <v>8</v>
      </c>
    </row>
    <row r="3" spans="1:3" x14ac:dyDescent="0.25">
      <c r="A3" s="2" t="s">
        <v>23</v>
      </c>
      <c r="B3" t="s">
        <v>25</v>
      </c>
      <c r="C3" t="s">
        <v>26</v>
      </c>
    </row>
    <row r="4" spans="1:3" x14ac:dyDescent="0.25">
      <c r="A4" s="3" t="s">
        <v>10</v>
      </c>
      <c r="B4" s="4">
        <v>620</v>
      </c>
      <c r="C4" s="4">
        <v>25</v>
      </c>
    </row>
    <row r="5" spans="1:3" x14ac:dyDescent="0.25">
      <c r="A5" s="3" t="s">
        <v>11</v>
      </c>
      <c r="B5" s="4">
        <v>483</v>
      </c>
      <c r="C5" s="4">
        <v>25</v>
      </c>
    </row>
    <row r="6" spans="1:3" x14ac:dyDescent="0.25">
      <c r="A6" s="3" t="s">
        <v>12</v>
      </c>
      <c r="B6" s="4">
        <v>633</v>
      </c>
      <c r="C6" s="4">
        <v>27</v>
      </c>
    </row>
    <row r="7" spans="1:3" x14ac:dyDescent="0.25">
      <c r="A7" s="3" t="s">
        <v>7</v>
      </c>
      <c r="B7" s="4">
        <v>905</v>
      </c>
      <c r="C7" s="4">
        <v>32</v>
      </c>
    </row>
    <row r="8" spans="1:3" x14ac:dyDescent="0.25">
      <c r="A8" s="3" t="s">
        <v>9</v>
      </c>
      <c r="B8" s="4">
        <v>784</v>
      </c>
      <c r="C8" s="4">
        <v>27</v>
      </c>
    </row>
    <row r="9" spans="1:3" x14ac:dyDescent="0.25">
      <c r="A9" s="3" t="s">
        <v>24</v>
      </c>
      <c r="B9" s="4">
        <v>3425</v>
      </c>
      <c r="C9" s="4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129A-68FD-43F2-AC27-78D42D144AD3}">
  <dimension ref="A1:J203"/>
  <sheetViews>
    <sheetView zoomScale="175" zoomScaleNormal="175" workbookViewId="0">
      <selection activeCell="I10" sqref="I10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140625" bestFit="1" customWidth="1"/>
    <col min="4" max="4" width="4.7109375" bestFit="1" customWidth="1"/>
    <col min="5" max="5" width="6.7109375" bestFit="1" customWidth="1"/>
    <col min="6" max="6" width="21.85546875" bestFit="1" customWidth="1"/>
    <col min="7" max="7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10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v>0</v>
      </c>
    </row>
    <row r="3" spans="1:10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>IF(A3=A2,0,A3-A2-1)</f>
        <v>0</v>
      </c>
      <c r="J3" s="5">
        <f>COUNTIF(G2:G203,"&gt;20")</f>
        <v>22</v>
      </c>
    </row>
    <row r="4" spans="1:10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ref="G4:G67" si="0">IF(A4=A3,0,A4-A3-1)</f>
        <v>0</v>
      </c>
    </row>
    <row r="5" spans="1:10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0"/>
        <v>0</v>
      </c>
    </row>
    <row r="6" spans="1:10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0"/>
        <v>0</v>
      </c>
    </row>
    <row r="7" spans="1:10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0"/>
        <v>14</v>
      </c>
    </row>
    <row r="8" spans="1:10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0"/>
        <v>0</v>
      </c>
    </row>
    <row r="9" spans="1:10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0"/>
        <v>7</v>
      </c>
    </row>
    <row r="10" spans="1:10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0"/>
        <v>0</v>
      </c>
    </row>
    <row r="11" spans="1:10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>
        <f t="shared" si="0"/>
        <v>0</v>
      </c>
    </row>
    <row r="12" spans="1:10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0"/>
        <v>25</v>
      </c>
    </row>
    <row r="13" spans="1:10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0"/>
        <v>0</v>
      </c>
    </row>
    <row r="14" spans="1:10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0"/>
        <v>0</v>
      </c>
    </row>
    <row r="15" spans="1:10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0"/>
        <v>0</v>
      </c>
    </row>
    <row r="16" spans="1:10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0"/>
        <v>20</v>
      </c>
    </row>
    <row r="17" spans="1:7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0"/>
        <v>0</v>
      </c>
    </row>
    <row r="18" spans="1:7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0"/>
        <v>0</v>
      </c>
    </row>
    <row r="19" spans="1:7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0"/>
        <v>0</v>
      </c>
    </row>
    <row r="20" spans="1:7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0"/>
        <v>23</v>
      </c>
    </row>
    <row r="21" spans="1:7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0"/>
        <v>0</v>
      </c>
    </row>
    <row r="22" spans="1:7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0"/>
        <v>0</v>
      </c>
    </row>
    <row r="23" spans="1:7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0"/>
        <v>17</v>
      </c>
    </row>
    <row r="24" spans="1:7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0"/>
        <v>0</v>
      </c>
    </row>
    <row r="25" spans="1:7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0"/>
        <v>0</v>
      </c>
    </row>
    <row r="26" spans="1:7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0"/>
        <v>21</v>
      </c>
    </row>
    <row r="27" spans="1:7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0"/>
        <v>0</v>
      </c>
    </row>
    <row r="28" spans="1:7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0"/>
        <v>24</v>
      </c>
    </row>
    <row r="29" spans="1:7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0"/>
        <v>0</v>
      </c>
    </row>
    <row r="30" spans="1:7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0"/>
        <v>0</v>
      </c>
    </row>
    <row r="31" spans="1:7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0"/>
        <v>0</v>
      </c>
    </row>
    <row r="32" spans="1:7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0"/>
        <v>12</v>
      </c>
    </row>
    <row r="33" spans="1:7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0"/>
        <v>0</v>
      </c>
    </row>
    <row r="34" spans="1:7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0"/>
        <v>0</v>
      </c>
    </row>
    <row r="35" spans="1:7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0"/>
        <v>0</v>
      </c>
    </row>
    <row r="36" spans="1:7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0"/>
        <v>0</v>
      </c>
    </row>
    <row r="37" spans="1:7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0"/>
        <v>16</v>
      </c>
    </row>
    <row r="38" spans="1:7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0"/>
        <v>0</v>
      </c>
    </row>
    <row r="39" spans="1:7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0"/>
        <v>0</v>
      </c>
    </row>
    <row r="40" spans="1:7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0"/>
        <v>0</v>
      </c>
    </row>
    <row r="41" spans="1:7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0"/>
        <v>14</v>
      </c>
    </row>
    <row r="42" spans="1:7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0"/>
        <v>0</v>
      </c>
    </row>
    <row r="43" spans="1:7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0"/>
        <v>18</v>
      </c>
    </row>
    <row r="44" spans="1:7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0"/>
        <v>0</v>
      </c>
    </row>
    <row r="45" spans="1:7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0"/>
        <v>0</v>
      </c>
    </row>
    <row r="46" spans="1:7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0"/>
        <v>25</v>
      </c>
    </row>
    <row r="47" spans="1:7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0"/>
        <v>0</v>
      </c>
    </row>
    <row r="48" spans="1:7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0"/>
        <v>0</v>
      </c>
    </row>
    <row r="49" spans="1:7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0"/>
        <v>0</v>
      </c>
    </row>
    <row r="50" spans="1:7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0"/>
        <v>0</v>
      </c>
    </row>
    <row r="51" spans="1:7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0"/>
        <v>20</v>
      </c>
    </row>
    <row r="52" spans="1:7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0"/>
        <v>0</v>
      </c>
    </row>
    <row r="53" spans="1:7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0"/>
        <v>0</v>
      </c>
    </row>
    <row r="54" spans="1:7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0"/>
        <v>0</v>
      </c>
    </row>
    <row r="55" spans="1:7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0"/>
        <v>0</v>
      </c>
    </row>
    <row r="56" spans="1:7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0"/>
        <v>23</v>
      </c>
    </row>
    <row r="57" spans="1:7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0"/>
        <v>0</v>
      </c>
    </row>
    <row r="58" spans="1:7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0"/>
        <v>0</v>
      </c>
    </row>
    <row r="59" spans="1:7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0"/>
        <v>17</v>
      </c>
    </row>
    <row r="60" spans="1:7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0"/>
        <v>0</v>
      </c>
    </row>
    <row r="61" spans="1:7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0"/>
        <v>0</v>
      </c>
    </row>
    <row r="62" spans="1:7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0"/>
        <v>21</v>
      </c>
    </row>
    <row r="63" spans="1:7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0"/>
        <v>0</v>
      </c>
    </row>
    <row r="64" spans="1:7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0"/>
        <v>0</v>
      </c>
    </row>
    <row r="65" spans="1:7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0"/>
        <v>0</v>
      </c>
    </row>
    <row r="66" spans="1:7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0"/>
        <v>24</v>
      </c>
    </row>
    <row r="67" spans="1:7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si="0"/>
        <v>0</v>
      </c>
    </row>
    <row r="68" spans="1:7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ref="G68:G131" si="1">IF(A68=A67,0,A68-A67-1)</f>
        <v>0</v>
      </c>
    </row>
    <row r="69" spans="1:7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1"/>
        <v>12</v>
      </c>
    </row>
    <row r="70" spans="1:7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1"/>
        <v>0</v>
      </c>
    </row>
    <row r="71" spans="1:7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1"/>
        <v>0</v>
      </c>
    </row>
    <row r="72" spans="1:7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1"/>
        <v>0</v>
      </c>
    </row>
    <row r="73" spans="1:7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1"/>
        <v>0</v>
      </c>
    </row>
    <row r="74" spans="1:7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1"/>
        <v>16</v>
      </c>
    </row>
    <row r="75" spans="1:7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1"/>
        <v>0</v>
      </c>
    </row>
    <row r="76" spans="1:7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1"/>
        <v>0</v>
      </c>
    </row>
    <row r="77" spans="1:7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1"/>
        <v>14</v>
      </c>
    </row>
    <row r="78" spans="1:7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1"/>
        <v>0</v>
      </c>
    </row>
    <row r="79" spans="1:7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1"/>
        <v>18</v>
      </c>
    </row>
    <row r="80" spans="1:7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1"/>
        <v>0</v>
      </c>
    </row>
    <row r="81" spans="1:7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1"/>
        <v>0</v>
      </c>
    </row>
    <row r="82" spans="1:7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1"/>
        <v>0</v>
      </c>
    </row>
    <row r="83" spans="1:7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1"/>
        <v>25</v>
      </c>
    </row>
    <row r="84" spans="1:7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1"/>
        <v>0</v>
      </c>
    </row>
    <row r="85" spans="1:7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1"/>
        <v>0</v>
      </c>
    </row>
    <row r="86" spans="1:7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1"/>
        <v>20</v>
      </c>
    </row>
    <row r="87" spans="1:7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1"/>
        <v>0</v>
      </c>
    </row>
    <row r="88" spans="1:7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1"/>
        <v>0</v>
      </c>
    </row>
    <row r="89" spans="1:7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1"/>
        <v>0</v>
      </c>
    </row>
    <row r="90" spans="1:7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1"/>
        <v>0</v>
      </c>
    </row>
    <row r="91" spans="1:7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1"/>
        <v>23</v>
      </c>
    </row>
    <row r="92" spans="1:7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1"/>
        <v>0</v>
      </c>
    </row>
    <row r="93" spans="1:7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1"/>
        <v>0</v>
      </c>
    </row>
    <row r="94" spans="1:7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1"/>
        <v>0</v>
      </c>
    </row>
    <row r="95" spans="1:7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1"/>
        <v>0</v>
      </c>
    </row>
    <row r="96" spans="1:7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1"/>
        <v>17</v>
      </c>
    </row>
    <row r="97" spans="1:7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1"/>
        <v>0</v>
      </c>
    </row>
    <row r="98" spans="1:7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1"/>
        <v>0</v>
      </c>
    </row>
    <row r="99" spans="1:7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1"/>
        <v>0</v>
      </c>
    </row>
    <row r="100" spans="1:7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1"/>
        <v>0</v>
      </c>
    </row>
    <row r="101" spans="1:7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1"/>
        <v>21</v>
      </c>
    </row>
    <row r="102" spans="1:7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1"/>
        <v>0</v>
      </c>
    </row>
    <row r="103" spans="1:7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1"/>
        <v>0</v>
      </c>
    </row>
    <row r="104" spans="1:7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1"/>
        <v>0</v>
      </c>
    </row>
    <row r="105" spans="1:7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1"/>
        <v>0</v>
      </c>
    </row>
    <row r="106" spans="1:7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1"/>
        <v>24</v>
      </c>
    </row>
    <row r="107" spans="1:7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1"/>
        <v>0</v>
      </c>
    </row>
    <row r="108" spans="1:7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1"/>
        <v>12</v>
      </c>
    </row>
    <row r="109" spans="1:7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1"/>
        <v>0</v>
      </c>
    </row>
    <row r="110" spans="1:7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1"/>
        <v>0</v>
      </c>
    </row>
    <row r="111" spans="1:7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1"/>
        <v>0</v>
      </c>
    </row>
    <row r="112" spans="1:7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1"/>
        <v>0</v>
      </c>
    </row>
    <row r="113" spans="1:7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1"/>
        <v>16</v>
      </c>
    </row>
    <row r="114" spans="1:7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1"/>
        <v>0</v>
      </c>
    </row>
    <row r="115" spans="1:7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1"/>
        <v>0</v>
      </c>
    </row>
    <row r="116" spans="1:7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1"/>
        <v>0</v>
      </c>
    </row>
    <row r="117" spans="1:7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1"/>
        <v>14</v>
      </c>
    </row>
    <row r="118" spans="1:7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1"/>
        <v>0</v>
      </c>
    </row>
    <row r="119" spans="1:7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1"/>
        <v>0</v>
      </c>
    </row>
    <row r="120" spans="1:7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1"/>
        <v>0</v>
      </c>
    </row>
    <row r="121" spans="1:7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1"/>
        <v>18</v>
      </c>
    </row>
    <row r="122" spans="1:7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1"/>
        <v>0</v>
      </c>
    </row>
    <row r="123" spans="1:7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1"/>
        <v>25</v>
      </c>
    </row>
    <row r="124" spans="1:7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1"/>
        <v>0</v>
      </c>
    </row>
    <row r="125" spans="1:7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1"/>
        <v>20</v>
      </c>
    </row>
    <row r="126" spans="1:7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1"/>
        <v>0</v>
      </c>
    </row>
    <row r="127" spans="1:7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1"/>
        <v>0</v>
      </c>
    </row>
    <row r="128" spans="1:7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1"/>
        <v>0</v>
      </c>
    </row>
    <row r="129" spans="1:7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1"/>
        <v>0</v>
      </c>
    </row>
    <row r="130" spans="1:7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1"/>
        <v>23</v>
      </c>
    </row>
    <row r="131" spans="1:7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si="1"/>
        <v>0</v>
      </c>
    </row>
    <row r="132" spans="1:7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ref="G132:G195" si="2">IF(A132=A131,0,A132-A131-1)</f>
        <v>17</v>
      </c>
    </row>
    <row r="133" spans="1:7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2"/>
        <v>0</v>
      </c>
    </row>
    <row r="134" spans="1:7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2"/>
        <v>0</v>
      </c>
    </row>
    <row r="135" spans="1:7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2"/>
        <v>21</v>
      </c>
    </row>
    <row r="136" spans="1:7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2"/>
        <v>0</v>
      </c>
    </row>
    <row r="137" spans="1:7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2"/>
        <v>0</v>
      </c>
    </row>
    <row r="138" spans="1:7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2"/>
        <v>0</v>
      </c>
    </row>
    <row r="139" spans="1:7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2"/>
        <v>24</v>
      </c>
    </row>
    <row r="140" spans="1:7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2"/>
        <v>0</v>
      </c>
    </row>
    <row r="141" spans="1:7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2"/>
        <v>0</v>
      </c>
    </row>
    <row r="142" spans="1:7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2"/>
        <v>0</v>
      </c>
    </row>
    <row r="143" spans="1:7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2"/>
        <v>0</v>
      </c>
    </row>
    <row r="144" spans="1:7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2"/>
        <v>0</v>
      </c>
    </row>
    <row r="145" spans="1:7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2"/>
        <v>0</v>
      </c>
    </row>
    <row r="146" spans="1:7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2"/>
        <v>16</v>
      </c>
    </row>
    <row r="147" spans="1:7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2"/>
        <v>0</v>
      </c>
    </row>
    <row r="148" spans="1:7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2"/>
        <v>0</v>
      </c>
    </row>
    <row r="149" spans="1:7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2"/>
        <v>0</v>
      </c>
    </row>
    <row r="150" spans="1:7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2"/>
        <v>0</v>
      </c>
    </row>
    <row r="151" spans="1:7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2"/>
        <v>14</v>
      </c>
    </row>
    <row r="152" spans="1:7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2"/>
        <v>0</v>
      </c>
    </row>
    <row r="153" spans="1:7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2"/>
        <v>18</v>
      </c>
    </row>
    <row r="154" spans="1:7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2"/>
        <v>0</v>
      </c>
    </row>
    <row r="155" spans="1:7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2"/>
        <v>0</v>
      </c>
    </row>
    <row r="156" spans="1:7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2"/>
        <v>25</v>
      </c>
    </row>
    <row r="157" spans="1:7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2"/>
        <v>0</v>
      </c>
    </row>
    <row r="158" spans="1:7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2"/>
        <v>0</v>
      </c>
    </row>
    <row r="159" spans="1:7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2"/>
        <v>0</v>
      </c>
    </row>
    <row r="160" spans="1:7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2"/>
        <v>20</v>
      </c>
    </row>
    <row r="161" spans="1:7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2"/>
        <v>0</v>
      </c>
    </row>
    <row r="162" spans="1:7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2"/>
        <v>0</v>
      </c>
    </row>
    <row r="163" spans="1:7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2"/>
        <v>23</v>
      </c>
    </row>
    <row r="164" spans="1:7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2"/>
        <v>0</v>
      </c>
    </row>
    <row r="165" spans="1:7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2"/>
        <v>0</v>
      </c>
    </row>
    <row r="166" spans="1:7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2"/>
        <v>17</v>
      </c>
    </row>
    <row r="167" spans="1:7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2"/>
        <v>0</v>
      </c>
    </row>
    <row r="168" spans="1:7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2"/>
        <v>0</v>
      </c>
    </row>
    <row r="169" spans="1:7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2"/>
        <v>21</v>
      </c>
    </row>
    <row r="170" spans="1:7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2"/>
        <v>0</v>
      </c>
    </row>
    <row r="171" spans="1:7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2"/>
        <v>0</v>
      </c>
    </row>
    <row r="172" spans="1:7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2"/>
        <v>0</v>
      </c>
    </row>
    <row r="173" spans="1:7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>
        <f t="shared" si="2"/>
        <v>0</v>
      </c>
    </row>
    <row r="174" spans="1:7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2"/>
        <v>24</v>
      </c>
    </row>
    <row r="175" spans="1:7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2"/>
        <v>0</v>
      </c>
    </row>
    <row r="176" spans="1:7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2"/>
        <v>0</v>
      </c>
    </row>
    <row r="177" spans="1:7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2"/>
        <v>0</v>
      </c>
    </row>
    <row r="178" spans="1:7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2"/>
        <v>12</v>
      </c>
    </row>
    <row r="179" spans="1:7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2"/>
        <v>0</v>
      </c>
    </row>
    <row r="180" spans="1:7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2"/>
        <v>0</v>
      </c>
    </row>
    <row r="181" spans="1:7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2"/>
        <v>0</v>
      </c>
    </row>
    <row r="182" spans="1:7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2"/>
        <v>16</v>
      </c>
    </row>
    <row r="183" spans="1:7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2"/>
        <v>0</v>
      </c>
    </row>
    <row r="184" spans="1:7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2"/>
        <v>0</v>
      </c>
    </row>
    <row r="185" spans="1:7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2"/>
        <v>0</v>
      </c>
    </row>
    <row r="186" spans="1:7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2"/>
        <v>14</v>
      </c>
    </row>
    <row r="187" spans="1:7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2"/>
        <v>0</v>
      </c>
    </row>
    <row r="188" spans="1:7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2"/>
        <v>0</v>
      </c>
    </row>
    <row r="189" spans="1:7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2"/>
        <v>0</v>
      </c>
    </row>
    <row r="190" spans="1:7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2"/>
        <v>0</v>
      </c>
    </row>
    <row r="191" spans="1:7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2"/>
        <v>18</v>
      </c>
    </row>
    <row r="192" spans="1:7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2"/>
        <v>0</v>
      </c>
    </row>
    <row r="193" spans="1:7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>
        <f t="shared" si="2"/>
        <v>0</v>
      </c>
    </row>
    <row r="194" spans="1:7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2"/>
        <v>25</v>
      </c>
    </row>
    <row r="195" spans="1:7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si="2"/>
        <v>0</v>
      </c>
    </row>
    <row r="196" spans="1:7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f t="shared" ref="G196:G203" si="3">IF(A196=A195,0,A196-A195-1)</f>
        <v>20</v>
      </c>
    </row>
    <row r="197" spans="1:7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3"/>
        <v>0</v>
      </c>
    </row>
    <row r="198" spans="1:7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3"/>
        <v>0</v>
      </c>
    </row>
    <row r="199" spans="1:7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3"/>
        <v>23</v>
      </c>
    </row>
    <row r="200" spans="1:7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3"/>
        <v>0</v>
      </c>
    </row>
    <row r="201" spans="1:7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3"/>
        <v>0</v>
      </c>
    </row>
    <row r="202" spans="1:7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3"/>
        <v>0</v>
      </c>
    </row>
    <row r="203" spans="1:7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5926-39E8-48FC-A2ED-A95C07A3EA9A}">
  <dimension ref="A1:K203"/>
  <sheetViews>
    <sheetView topLeftCell="A141" zoomScale="85" zoomScaleNormal="85" workbookViewId="0">
      <selection activeCell="K3" sqref="K3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140625" bestFit="1" customWidth="1"/>
    <col min="4" max="4" width="4.7109375" bestFit="1" customWidth="1"/>
    <col min="5" max="5" width="6.7109375" bestFit="1" customWidth="1"/>
    <col min="6" max="6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>IF($C3="T1",IF($D3="Z",G2+$E3,G2-$E3),G2)</f>
        <v>0</v>
      </c>
      <c r="H3">
        <f>IF($C3="T2",IF($D3="Z",H2+$E3,H2-$E3),H2)</f>
        <v>0</v>
      </c>
      <c r="I3">
        <f>IF($C3="T3",IF($D3="Z",I2+$E3,I2-$E3),I2)</f>
        <v>0</v>
      </c>
      <c r="J3">
        <f>IF($C3="T4",IF($D3="Z",J2+$E3,J2-$E3),J2)</f>
        <v>3</v>
      </c>
      <c r="K3">
        <f>IF($C3="T5",IF($D3="Z",K2+$E3,K2-$E3),K2)</f>
        <v>32</v>
      </c>
    </row>
    <row r="4" spans="1:11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ref="G4:G67" si="0">IF($C4="T1",IF($D4="Z",G3+$E4,G3-$E4),G3)</f>
        <v>38</v>
      </c>
      <c r="H4">
        <f t="shared" ref="H4:H67" si="1">IF($C4="T2",IF($D4="Z",H3+$E4,H3-$E4),H3)</f>
        <v>0</v>
      </c>
      <c r="I4">
        <f t="shared" ref="I4:I67" si="2">IF($C4="T3",IF($D4="Z",I3+$E4,I3-$E4),I3)</f>
        <v>0</v>
      </c>
      <c r="J4">
        <f t="shared" ref="J4:J67" si="3">IF($C4="T4",IF($D4="Z",J3+$E4,J3-$E4),J3)</f>
        <v>3</v>
      </c>
      <c r="K4">
        <f t="shared" ref="K4:K67" si="4">IF($C4="T5",IF($D4="Z",K3+$E4,K3-$E4),K3)</f>
        <v>32</v>
      </c>
    </row>
    <row r="5" spans="1:11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0"/>
        <v>38</v>
      </c>
      <c r="H5">
        <f t="shared" si="1"/>
        <v>33</v>
      </c>
      <c r="I5">
        <f t="shared" si="2"/>
        <v>0</v>
      </c>
      <c r="J5">
        <f t="shared" si="3"/>
        <v>3</v>
      </c>
      <c r="K5">
        <f t="shared" si="4"/>
        <v>32</v>
      </c>
    </row>
    <row r="6" spans="1:11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0"/>
        <v>38</v>
      </c>
      <c r="H6">
        <f t="shared" si="1"/>
        <v>33</v>
      </c>
      <c r="I6">
        <f t="shared" si="2"/>
        <v>43</v>
      </c>
      <c r="J6">
        <f t="shared" si="3"/>
        <v>3</v>
      </c>
      <c r="K6">
        <f t="shared" si="4"/>
        <v>32</v>
      </c>
    </row>
    <row r="7" spans="1:11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0"/>
        <v>38</v>
      </c>
      <c r="H7">
        <f t="shared" si="1"/>
        <v>33</v>
      </c>
      <c r="I7">
        <f t="shared" si="2"/>
        <v>43</v>
      </c>
      <c r="J7">
        <f t="shared" si="3"/>
        <v>3</v>
      </c>
      <c r="K7">
        <f t="shared" si="4"/>
        <v>0</v>
      </c>
    </row>
    <row r="8" spans="1:11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0"/>
        <v>38</v>
      </c>
      <c r="H8">
        <f t="shared" si="1"/>
        <v>47</v>
      </c>
      <c r="I8">
        <f t="shared" si="2"/>
        <v>43</v>
      </c>
      <c r="J8">
        <f t="shared" si="3"/>
        <v>3</v>
      </c>
      <c r="K8">
        <f t="shared" si="4"/>
        <v>0</v>
      </c>
    </row>
    <row r="9" spans="1:11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0"/>
        <v>38</v>
      </c>
      <c r="H9">
        <f t="shared" si="1"/>
        <v>47</v>
      </c>
      <c r="I9">
        <f t="shared" si="2"/>
        <v>43</v>
      </c>
      <c r="J9">
        <f t="shared" si="3"/>
        <v>3</v>
      </c>
      <c r="K9">
        <f t="shared" si="4"/>
        <v>44</v>
      </c>
    </row>
    <row r="10" spans="1:11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0"/>
        <v>38</v>
      </c>
      <c r="H10">
        <f t="shared" si="1"/>
        <v>48</v>
      </c>
      <c r="I10">
        <f t="shared" si="2"/>
        <v>43</v>
      </c>
      <c r="J10">
        <f t="shared" si="3"/>
        <v>3</v>
      </c>
      <c r="K10">
        <f t="shared" si="4"/>
        <v>44</v>
      </c>
    </row>
    <row r="11" spans="1:11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>
        <f t="shared" si="0"/>
        <v>38</v>
      </c>
      <c r="H11">
        <f t="shared" si="1"/>
        <v>48</v>
      </c>
      <c r="I11">
        <f t="shared" si="2"/>
        <v>43</v>
      </c>
      <c r="J11">
        <f t="shared" si="3"/>
        <v>24</v>
      </c>
      <c r="K11">
        <f t="shared" si="4"/>
        <v>44</v>
      </c>
    </row>
    <row r="12" spans="1:11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0"/>
        <v>38</v>
      </c>
      <c r="H12">
        <f t="shared" si="1"/>
        <v>48</v>
      </c>
      <c r="I12">
        <f t="shared" si="2"/>
        <v>0</v>
      </c>
      <c r="J12">
        <f t="shared" si="3"/>
        <v>24</v>
      </c>
      <c r="K12">
        <f t="shared" si="4"/>
        <v>44</v>
      </c>
    </row>
    <row r="13" spans="1:11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0"/>
        <v>0</v>
      </c>
      <c r="H13">
        <f t="shared" si="1"/>
        <v>48</v>
      </c>
      <c r="I13">
        <f t="shared" si="2"/>
        <v>0</v>
      </c>
      <c r="J13">
        <f t="shared" si="3"/>
        <v>24</v>
      </c>
      <c r="K13">
        <f t="shared" si="4"/>
        <v>44</v>
      </c>
    </row>
    <row r="14" spans="1:11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0"/>
        <v>0</v>
      </c>
      <c r="H14">
        <f t="shared" si="1"/>
        <v>48</v>
      </c>
      <c r="I14">
        <f t="shared" si="2"/>
        <v>0</v>
      </c>
      <c r="J14">
        <f t="shared" si="3"/>
        <v>33</v>
      </c>
      <c r="K14">
        <f t="shared" si="4"/>
        <v>44</v>
      </c>
    </row>
    <row r="15" spans="1:11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0"/>
        <v>0</v>
      </c>
      <c r="H15">
        <f t="shared" si="1"/>
        <v>48</v>
      </c>
      <c r="I15">
        <f t="shared" si="2"/>
        <v>0</v>
      </c>
      <c r="J15">
        <f t="shared" si="3"/>
        <v>33</v>
      </c>
      <c r="K15">
        <f t="shared" si="4"/>
        <v>52</v>
      </c>
    </row>
    <row r="16" spans="1:11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0"/>
        <v>0</v>
      </c>
      <c r="H16">
        <f t="shared" si="1"/>
        <v>48</v>
      </c>
      <c r="I16">
        <f t="shared" si="2"/>
        <v>0</v>
      </c>
      <c r="J16">
        <f t="shared" si="3"/>
        <v>33</v>
      </c>
      <c r="K16">
        <f t="shared" si="4"/>
        <v>2</v>
      </c>
    </row>
    <row r="17" spans="1:11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0"/>
        <v>0</v>
      </c>
      <c r="H17">
        <f t="shared" si="1"/>
        <v>48</v>
      </c>
      <c r="I17">
        <f t="shared" si="2"/>
        <v>32</v>
      </c>
      <c r="J17">
        <f t="shared" si="3"/>
        <v>33</v>
      </c>
      <c r="K17">
        <f t="shared" si="4"/>
        <v>2</v>
      </c>
    </row>
    <row r="18" spans="1:11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0"/>
        <v>7</v>
      </c>
      <c r="H18">
        <f t="shared" si="1"/>
        <v>48</v>
      </c>
      <c r="I18">
        <f t="shared" si="2"/>
        <v>32</v>
      </c>
      <c r="J18">
        <f t="shared" si="3"/>
        <v>33</v>
      </c>
      <c r="K18">
        <f t="shared" si="4"/>
        <v>2</v>
      </c>
    </row>
    <row r="19" spans="1:11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0"/>
        <v>7</v>
      </c>
      <c r="H19">
        <f t="shared" si="1"/>
        <v>58</v>
      </c>
      <c r="I19">
        <f t="shared" si="2"/>
        <v>32</v>
      </c>
      <c r="J19">
        <f t="shared" si="3"/>
        <v>33</v>
      </c>
      <c r="K19">
        <f t="shared" si="4"/>
        <v>2</v>
      </c>
    </row>
    <row r="20" spans="1:11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0"/>
        <v>0</v>
      </c>
      <c r="H20">
        <f t="shared" si="1"/>
        <v>58</v>
      </c>
      <c r="I20">
        <f t="shared" si="2"/>
        <v>32</v>
      </c>
      <c r="J20">
        <f t="shared" si="3"/>
        <v>33</v>
      </c>
      <c r="K20">
        <f t="shared" si="4"/>
        <v>2</v>
      </c>
    </row>
    <row r="21" spans="1:11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0"/>
        <v>0</v>
      </c>
      <c r="H21">
        <f t="shared" si="1"/>
        <v>58</v>
      </c>
      <c r="I21">
        <f t="shared" si="2"/>
        <v>57</v>
      </c>
      <c r="J21">
        <f t="shared" si="3"/>
        <v>33</v>
      </c>
      <c r="K21">
        <f t="shared" si="4"/>
        <v>2</v>
      </c>
    </row>
    <row r="22" spans="1:11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0"/>
        <v>0</v>
      </c>
      <c r="H22">
        <f t="shared" si="1"/>
        <v>58</v>
      </c>
      <c r="I22">
        <f t="shared" si="2"/>
        <v>57</v>
      </c>
      <c r="J22">
        <f t="shared" si="3"/>
        <v>33</v>
      </c>
      <c r="K22">
        <f t="shared" si="4"/>
        <v>35</v>
      </c>
    </row>
    <row r="23" spans="1:11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0"/>
        <v>0</v>
      </c>
      <c r="H23">
        <f t="shared" si="1"/>
        <v>22</v>
      </c>
      <c r="I23">
        <f t="shared" si="2"/>
        <v>57</v>
      </c>
      <c r="J23">
        <f t="shared" si="3"/>
        <v>33</v>
      </c>
      <c r="K23">
        <f t="shared" si="4"/>
        <v>35</v>
      </c>
    </row>
    <row r="24" spans="1:11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0"/>
        <v>0</v>
      </c>
      <c r="H24">
        <f t="shared" si="1"/>
        <v>22</v>
      </c>
      <c r="I24">
        <f t="shared" si="2"/>
        <v>57</v>
      </c>
      <c r="J24">
        <f t="shared" si="3"/>
        <v>38</v>
      </c>
      <c r="K24">
        <f t="shared" si="4"/>
        <v>35</v>
      </c>
    </row>
    <row r="25" spans="1:11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0"/>
        <v>0</v>
      </c>
      <c r="H25">
        <f t="shared" si="1"/>
        <v>22</v>
      </c>
      <c r="I25">
        <f t="shared" si="2"/>
        <v>57</v>
      </c>
      <c r="J25">
        <f t="shared" si="3"/>
        <v>38</v>
      </c>
      <c r="K25">
        <f t="shared" si="4"/>
        <v>70</v>
      </c>
    </row>
    <row r="26" spans="1:11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0"/>
        <v>0</v>
      </c>
      <c r="H26">
        <f t="shared" si="1"/>
        <v>22</v>
      </c>
      <c r="I26">
        <f t="shared" si="2"/>
        <v>57</v>
      </c>
      <c r="J26">
        <f t="shared" si="3"/>
        <v>0</v>
      </c>
      <c r="K26">
        <f t="shared" si="4"/>
        <v>70</v>
      </c>
    </row>
    <row r="27" spans="1:11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0"/>
        <v>0</v>
      </c>
      <c r="H27">
        <f t="shared" si="1"/>
        <v>32</v>
      </c>
      <c r="I27">
        <f t="shared" si="2"/>
        <v>57</v>
      </c>
      <c r="J27">
        <f t="shared" si="3"/>
        <v>0</v>
      </c>
      <c r="K27">
        <f t="shared" si="4"/>
        <v>70</v>
      </c>
    </row>
    <row r="28" spans="1:11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0"/>
        <v>0</v>
      </c>
      <c r="H28">
        <f t="shared" si="1"/>
        <v>28</v>
      </c>
      <c r="I28">
        <f t="shared" si="2"/>
        <v>57</v>
      </c>
      <c r="J28">
        <f t="shared" si="3"/>
        <v>0</v>
      </c>
      <c r="K28">
        <f t="shared" si="4"/>
        <v>70</v>
      </c>
    </row>
    <row r="29" spans="1:11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0"/>
        <v>0</v>
      </c>
      <c r="H29">
        <f t="shared" si="1"/>
        <v>28</v>
      </c>
      <c r="I29">
        <f t="shared" si="2"/>
        <v>57</v>
      </c>
      <c r="J29">
        <f t="shared" si="3"/>
        <v>42</v>
      </c>
      <c r="K29">
        <f t="shared" si="4"/>
        <v>70</v>
      </c>
    </row>
    <row r="30" spans="1:11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0"/>
        <v>28</v>
      </c>
      <c r="H30">
        <f t="shared" si="1"/>
        <v>28</v>
      </c>
      <c r="I30">
        <f t="shared" si="2"/>
        <v>57</v>
      </c>
      <c r="J30">
        <f t="shared" si="3"/>
        <v>42</v>
      </c>
      <c r="K30">
        <f t="shared" si="4"/>
        <v>70</v>
      </c>
    </row>
    <row r="31" spans="1:11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0"/>
        <v>28</v>
      </c>
      <c r="H31">
        <f t="shared" si="1"/>
        <v>28</v>
      </c>
      <c r="I31">
        <f t="shared" si="2"/>
        <v>76</v>
      </c>
      <c r="J31">
        <f t="shared" si="3"/>
        <v>42</v>
      </c>
      <c r="K31">
        <f t="shared" si="4"/>
        <v>70</v>
      </c>
    </row>
    <row r="32" spans="1:11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0"/>
        <v>28</v>
      </c>
      <c r="H32">
        <f t="shared" si="1"/>
        <v>28</v>
      </c>
      <c r="I32">
        <f t="shared" si="2"/>
        <v>4</v>
      </c>
      <c r="J32">
        <f t="shared" si="3"/>
        <v>42</v>
      </c>
      <c r="K32">
        <f t="shared" si="4"/>
        <v>70</v>
      </c>
    </row>
    <row r="33" spans="1:11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0"/>
        <v>28</v>
      </c>
      <c r="H33">
        <f t="shared" si="1"/>
        <v>28</v>
      </c>
      <c r="I33">
        <f t="shared" si="2"/>
        <v>4</v>
      </c>
      <c r="J33">
        <f t="shared" si="3"/>
        <v>0</v>
      </c>
      <c r="K33">
        <f t="shared" si="4"/>
        <v>70</v>
      </c>
    </row>
    <row r="34" spans="1:11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0"/>
        <v>28</v>
      </c>
      <c r="H34">
        <f t="shared" si="1"/>
        <v>28</v>
      </c>
      <c r="I34">
        <f t="shared" si="2"/>
        <v>4</v>
      </c>
      <c r="J34">
        <f t="shared" si="3"/>
        <v>0</v>
      </c>
      <c r="K34">
        <f t="shared" si="4"/>
        <v>112</v>
      </c>
    </row>
    <row r="35" spans="1:11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0"/>
        <v>28</v>
      </c>
      <c r="H35">
        <f t="shared" si="1"/>
        <v>61</v>
      </c>
      <c r="I35">
        <f t="shared" si="2"/>
        <v>4</v>
      </c>
      <c r="J35">
        <f t="shared" si="3"/>
        <v>0</v>
      </c>
      <c r="K35">
        <f t="shared" si="4"/>
        <v>112</v>
      </c>
    </row>
    <row r="36" spans="1:11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0"/>
        <v>37</v>
      </c>
      <c r="H36">
        <f t="shared" si="1"/>
        <v>61</v>
      </c>
      <c r="I36">
        <f t="shared" si="2"/>
        <v>4</v>
      </c>
      <c r="J36">
        <f t="shared" si="3"/>
        <v>0</v>
      </c>
      <c r="K36">
        <f t="shared" si="4"/>
        <v>112</v>
      </c>
    </row>
    <row r="37" spans="1:11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0"/>
        <v>37</v>
      </c>
      <c r="H37">
        <f t="shared" si="1"/>
        <v>61</v>
      </c>
      <c r="I37">
        <f t="shared" si="2"/>
        <v>0</v>
      </c>
      <c r="J37">
        <f t="shared" si="3"/>
        <v>0</v>
      </c>
      <c r="K37">
        <f t="shared" si="4"/>
        <v>112</v>
      </c>
    </row>
    <row r="38" spans="1:11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0"/>
        <v>0</v>
      </c>
      <c r="H38">
        <f t="shared" si="1"/>
        <v>61</v>
      </c>
      <c r="I38">
        <f t="shared" si="2"/>
        <v>0</v>
      </c>
      <c r="J38">
        <f t="shared" si="3"/>
        <v>0</v>
      </c>
      <c r="K38">
        <f t="shared" si="4"/>
        <v>112</v>
      </c>
    </row>
    <row r="39" spans="1:11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0"/>
        <v>0</v>
      </c>
      <c r="H39">
        <f t="shared" si="1"/>
        <v>61</v>
      </c>
      <c r="I39">
        <f t="shared" si="2"/>
        <v>0</v>
      </c>
      <c r="J39">
        <f t="shared" si="3"/>
        <v>0</v>
      </c>
      <c r="K39">
        <f t="shared" si="4"/>
        <v>147</v>
      </c>
    </row>
    <row r="40" spans="1:11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0"/>
        <v>0</v>
      </c>
      <c r="H40">
        <f t="shared" si="1"/>
        <v>61</v>
      </c>
      <c r="I40">
        <f t="shared" si="2"/>
        <v>0</v>
      </c>
      <c r="J40">
        <f t="shared" si="3"/>
        <v>32</v>
      </c>
      <c r="K40">
        <f t="shared" si="4"/>
        <v>147</v>
      </c>
    </row>
    <row r="41" spans="1:11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0"/>
        <v>0</v>
      </c>
      <c r="H41">
        <f t="shared" si="1"/>
        <v>61</v>
      </c>
      <c r="I41">
        <f t="shared" si="2"/>
        <v>0</v>
      </c>
      <c r="J41">
        <f t="shared" si="3"/>
        <v>0</v>
      </c>
      <c r="K41">
        <f t="shared" si="4"/>
        <v>147</v>
      </c>
    </row>
    <row r="42" spans="1:11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0"/>
        <v>0</v>
      </c>
      <c r="H42">
        <f t="shared" si="1"/>
        <v>61</v>
      </c>
      <c r="I42">
        <f t="shared" si="2"/>
        <v>0</v>
      </c>
      <c r="J42">
        <f t="shared" si="3"/>
        <v>0</v>
      </c>
      <c r="K42">
        <f t="shared" si="4"/>
        <v>195</v>
      </c>
    </row>
    <row r="43" spans="1:11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0"/>
        <v>0</v>
      </c>
      <c r="H43">
        <f t="shared" si="1"/>
        <v>61</v>
      </c>
      <c r="I43">
        <f t="shared" si="2"/>
        <v>0</v>
      </c>
      <c r="J43">
        <f t="shared" si="3"/>
        <v>0</v>
      </c>
      <c r="K43">
        <f t="shared" si="4"/>
        <v>4</v>
      </c>
    </row>
    <row r="44" spans="1:11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0"/>
        <v>0</v>
      </c>
      <c r="H44">
        <f t="shared" si="1"/>
        <v>70</v>
      </c>
      <c r="I44">
        <f t="shared" si="2"/>
        <v>0</v>
      </c>
      <c r="J44">
        <f t="shared" si="3"/>
        <v>0</v>
      </c>
      <c r="K44">
        <f t="shared" si="4"/>
        <v>4</v>
      </c>
    </row>
    <row r="45" spans="1:11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0"/>
        <v>0</v>
      </c>
      <c r="H45">
        <f t="shared" si="1"/>
        <v>70</v>
      </c>
      <c r="I45">
        <f t="shared" si="2"/>
        <v>0</v>
      </c>
      <c r="J45">
        <f t="shared" si="3"/>
        <v>36</v>
      </c>
      <c r="K45">
        <f t="shared" si="4"/>
        <v>4</v>
      </c>
    </row>
    <row r="46" spans="1:11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0"/>
        <v>47</v>
      </c>
      <c r="H46">
        <f t="shared" si="1"/>
        <v>70</v>
      </c>
      <c r="I46">
        <f t="shared" si="2"/>
        <v>0</v>
      </c>
      <c r="J46">
        <f t="shared" si="3"/>
        <v>36</v>
      </c>
      <c r="K46">
        <f t="shared" si="4"/>
        <v>4</v>
      </c>
    </row>
    <row r="47" spans="1:11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0"/>
        <v>47</v>
      </c>
      <c r="H47">
        <f t="shared" si="1"/>
        <v>70</v>
      </c>
      <c r="I47">
        <f t="shared" si="2"/>
        <v>0</v>
      </c>
      <c r="J47">
        <f t="shared" si="3"/>
        <v>36</v>
      </c>
      <c r="K47">
        <f t="shared" si="4"/>
        <v>0</v>
      </c>
    </row>
    <row r="48" spans="1:11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0"/>
        <v>47</v>
      </c>
      <c r="H48">
        <f t="shared" si="1"/>
        <v>70</v>
      </c>
      <c r="I48">
        <f t="shared" si="2"/>
        <v>8</v>
      </c>
      <c r="J48">
        <f t="shared" si="3"/>
        <v>36</v>
      </c>
      <c r="K48">
        <f t="shared" si="4"/>
        <v>0</v>
      </c>
    </row>
    <row r="49" spans="1:11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0"/>
        <v>47</v>
      </c>
      <c r="H49">
        <f t="shared" si="1"/>
        <v>73</v>
      </c>
      <c r="I49">
        <f t="shared" si="2"/>
        <v>8</v>
      </c>
      <c r="J49">
        <f t="shared" si="3"/>
        <v>36</v>
      </c>
      <c r="K49">
        <f t="shared" si="4"/>
        <v>0</v>
      </c>
    </row>
    <row r="50" spans="1:11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0"/>
        <v>47</v>
      </c>
      <c r="H50">
        <f t="shared" si="1"/>
        <v>73</v>
      </c>
      <c r="I50">
        <f t="shared" si="2"/>
        <v>8</v>
      </c>
      <c r="J50">
        <f t="shared" si="3"/>
        <v>77</v>
      </c>
      <c r="K50">
        <f t="shared" si="4"/>
        <v>0</v>
      </c>
    </row>
    <row r="51" spans="1:11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0"/>
        <v>47</v>
      </c>
      <c r="H51">
        <f t="shared" si="1"/>
        <v>73</v>
      </c>
      <c r="I51">
        <f t="shared" si="2"/>
        <v>8</v>
      </c>
      <c r="J51">
        <f t="shared" si="3"/>
        <v>77</v>
      </c>
      <c r="K51">
        <f t="shared" si="4"/>
        <v>44</v>
      </c>
    </row>
    <row r="52" spans="1:11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0"/>
        <v>2</v>
      </c>
      <c r="H52">
        <f t="shared" si="1"/>
        <v>73</v>
      </c>
      <c r="I52">
        <f t="shared" si="2"/>
        <v>8</v>
      </c>
      <c r="J52">
        <f t="shared" si="3"/>
        <v>77</v>
      </c>
      <c r="K52">
        <f t="shared" si="4"/>
        <v>44</v>
      </c>
    </row>
    <row r="53" spans="1:11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0"/>
        <v>2</v>
      </c>
      <c r="H53">
        <f t="shared" si="1"/>
        <v>73</v>
      </c>
      <c r="I53">
        <f t="shared" si="2"/>
        <v>48</v>
      </c>
      <c r="J53">
        <f t="shared" si="3"/>
        <v>77</v>
      </c>
      <c r="K53">
        <f t="shared" si="4"/>
        <v>44</v>
      </c>
    </row>
    <row r="54" spans="1:11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0"/>
        <v>2</v>
      </c>
      <c r="H54">
        <f t="shared" si="1"/>
        <v>73</v>
      </c>
      <c r="I54">
        <f t="shared" si="2"/>
        <v>48</v>
      </c>
      <c r="J54">
        <f t="shared" si="3"/>
        <v>80</v>
      </c>
      <c r="K54">
        <f t="shared" si="4"/>
        <v>44</v>
      </c>
    </row>
    <row r="55" spans="1:11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0"/>
        <v>2</v>
      </c>
      <c r="H55">
        <f t="shared" si="1"/>
        <v>90</v>
      </c>
      <c r="I55">
        <f t="shared" si="2"/>
        <v>48</v>
      </c>
      <c r="J55">
        <f t="shared" si="3"/>
        <v>80</v>
      </c>
      <c r="K55">
        <f t="shared" si="4"/>
        <v>44</v>
      </c>
    </row>
    <row r="56" spans="1:11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0"/>
        <v>0</v>
      </c>
      <c r="H56">
        <f t="shared" si="1"/>
        <v>90</v>
      </c>
      <c r="I56">
        <f t="shared" si="2"/>
        <v>48</v>
      </c>
      <c r="J56">
        <f t="shared" si="3"/>
        <v>80</v>
      </c>
      <c r="K56">
        <f t="shared" si="4"/>
        <v>44</v>
      </c>
    </row>
    <row r="57" spans="1:11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0"/>
        <v>0</v>
      </c>
      <c r="H57">
        <f t="shared" si="1"/>
        <v>90</v>
      </c>
      <c r="I57">
        <f t="shared" si="2"/>
        <v>62</v>
      </c>
      <c r="J57">
        <f t="shared" si="3"/>
        <v>80</v>
      </c>
      <c r="K57">
        <f t="shared" si="4"/>
        <v>44</v>
      </c>
    </row>
    <row r="58" spans="1:11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0"/>
        <v>0</v>
      </c>
      <c r="H58">
        <f t="shared" si="1"/>
        <v>113</v>
      </c>
      <c r="I58">
        <f t="shared" si="2"/>
        <v>62</v>
      </c>
      <c r="J58">
        <f t="shared" si="3"/>
        <v>80</v>
      </c>
      <c r="K58">
        <f t="shared" si="4"/>
        <v>44</v>
      </c>
    </row>
    <row r="59" spans="1:11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0"/>
        <v>11</v>
      </c>
      <c r="H59">
        <f t="shared" si="1"/>
        <v>113</v>
      </c>
      <c r="I59">
        <f t="shared" si="2"/>
        <v>62</v>
      </c>
      <c r="J59">
        <f t="shared" si="3"/>
        <v>80</v>
      </c>
      <c r="K59">
        <f t="shared" si="4"/>
        <v>44</v>
      </c>
    </row>
    <row r="60" spans="1:11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0"/>
        <v>11</v>
      </c>
      <c r="H60">
        <f t="shared" si="1"/>
        <v>113</v>
      </c>
      <c r="I60">
        <f t="shared" si="2"/>
        <v>62</v>
      </c>
      <c r="J60">
        <f t="shared" si="3"/>
        <v>97</v>
      </c>
      <c r="K60">
        <f t="shared" si="4"/>
        <v>44</v>
      </c>
    </row>
    <row r="61" spans="1:11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0"/>
        <v>11</v>
      </c>
      <c r="H61">
        <f t="shared" si="1"/>
        <v>113</v>
      </c>
      <c r="I61">
        <f t="shared" si="2"/>
        <v>62</v>
      </c>
      <c r="J61">
        <f t="shared" si="3"/>
        <v>97</v>
      </c>
      <c r="K61">
        <f t="shared" si="4"/>
        <v>74</v>
      </c>
    </row>
    <row r="62" spans="1:11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0"/>
        <v>11</v>
      </c>
      <c r="H62">
        <f t="shared" si="1"/>
        <v>113</v>
      </c>
      <c r="I62">
        <f t="shared" si="2"/>
        <v>62</v>
      </c>
      <c r="J62">
        <f t="shared" si="3"/>
        <v>0</v>
      </c>
      <c r="K62">
        <f t="shared" si="4"/>
        <v>74</v>
      </c>
    </row>
    <row r="63" spans="1:11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0"/>
        <v>0</v>
      </c>
      <c r="H63">
        <f t="shared" si="1"/>
        <v>113</v>
      </c>
      <c r="I63">
        <f t="shared" si="2"/>
        <v>62</v>
      </c>
      <c r="J63">
        <f t="shared" si="3"/>
        <v>0</v>
      </c>
      <c r="K63">
        <f t="shared" si="4"/>
        <v>74</v>
      </c>
    </row>
    <row r="64" spans="1:11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0"/>
        <v>0</v>
      </c>
      <c r="H64">
        <f t="shared" si="1"/>
        <v>113</v>
      </c>
      <c r="I64">
        <f t="shared" si="2"/>
        <v>79</v>
      </c>
      <c r="J64">
        <f t="shared" si="3"/>
        <v>0</v>
      </c>
      <c r="K64">
        <f t="shared" si="4"/>
        <v>74</v>
      </c>
    </row>
    <row r="65" spans="1:11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0"/>
        <v>0</v>
      </c>
      <c r="H65">
        <f t="shared" si="1"/>
        <v>117</v>
      </c>
      <c r="I65">
        <f t="shared" si="2"/>
        <v>79</v>
      </c>
      <c r="J65">
        <f t="shared" si="3"/>
        <v>0</v>
      </c>
      <c r="K65">
        <f t="shared" si="4"/>
        <v>74</v>
      </c>
    </row>
    <row r="66" spans="1:11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0"/>
        <v>0</v>
      </c>
      <c r="H66">
        <f t="shared" si="1"/>
        <v>117</v>
      </c>
      <c r="I66">
        <f t="shared" si="2"/>
        <v>0</v>
      </c>
      <c r="J66">
        <f t="shared" si="3"/>
        <v>0</v>
      </c>
      <c r="K66">
        <f t="shared" si="4"/>
        <v>74</v>
      </c>
    </row>
    <row r="67" spans="1:11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si="0"/>
        <v>0</v>
      </c>
      <c r="H67">
        <f t="shared" si="1"/>
        <v>117</v>
      </c>
      <c r="I67">
        <f t="shared" si="2"/>
        <v>0</v>
      </c>
      <c r="J67">
        <f t="shared" si="3"/>
        <v>33</v>
      </c>
      <c r="K67">
        <f t="shared" si="4"/>
        <v>74</v>
      </c>
    </row>
    <row r="68" spans="1:11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ref="G68:G131" si="5">IF($C68="T1",IF($D68="Z",G67+$E68,G67-$E68),G67)</f>
        <v>0</v>
      </c>
      <c r="H68">
        <f t="shared" ref="H68:H131" si="6">IF($C68="T2",IF($D68="Z",H67+$E68,H67-$E68),H67)</f>
        <v>143</v>
      </c>
      <c r="I68">
        <f t="shared" ref="I68:I131" si="7">IF($C68="T3",IF($D68="Z",I67+$E68,I67-$E68),I67)</f>
        <v>0</v>
      </c>
      <c r="J68">
        <f t="shared" ref="J68:J131" si="8">IF($C68="T4",IF($D68="Z",J67+$E68,J67-$E68),J67)</f>
        <v>33</v>
      </c>
      <c r="K68">
        <f t="shared" ref="K68:K131" si="9">IF($C68="T5",IF($D68="Z",K67+$E68,K67-$E68),K67)</f>
        <v>74</v>
      </c>
    </row>
    <row r="69" spans="1:11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5"/>
        <v>0</v>
      </c>
      <c r="H69">
        <f t="shared" si="6"/>
        <v>143</v>
      </c>
      <c r="I69">
        <f t="shared" si="7"/>
        <v>40</v>
      </c>
      <c r="J69">
        <f t="shared" si="8"/>
        <v>33</v>
      </c>
      <c r="K69">
        <f t="shared" si="9"/>
        <v>74</v>
      </c>
    </row>
    <row r="70" spans="1:11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5"/>
        <v>42</v>
      </c>
      <c r="H70">
        <f t="shared" si="6"/>
        <v>143</v>
      </c>
      <c r="I70">
        <f t="shared" si="7"/>
        <v>40</v>
      </c>
      <c r="J70">
        <f t="shared" si="8"/>
        <v>33</v>
      </c>
      <c r="K70">
        <f t="shared" si="9"/>
        <v>74</v>
      </c>
    </row>
    <row r="71" spans="1:11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5"/>
        <v>42</v>
      </c>
      <c r="H71">
        <f t="shared" si="6"/>
        <v>185</v>
      </c>
      <c r="I71">
        <f t="shared" si="7"/>
        <v>40</v>
      </c>
      <c r="J71">
        <f t="shared" si="8"/>
        <v>33</v>
      </c>
      <c r="K71">
        <f t="shared" si="9"/>
        <v>74</v>
      </c>
    </row>
    <row r="72" spans="1:11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5"/>
        <v>42</v>
      </c>
      <c r="H72">
        <f t="shared" si="6"/>
        <v>185</v>
      </c>
      <c r="I72">
        <f t="shared" si="7"/>
        <v>40</v>
      </c>
      <c r="J72">
        <f t="shared" si="8"/>
        <v>42</v>
      </c>
      <c r="K72">
        <f t="shared" si="9"/>
        <v>74</v>
      </c>
    </row>
    <row r="73" spans="1:11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5"/>
        <v>42</v>
      </c>
      <c r="H73">
        <f t="shared" si="6"/>
        <v>185</v>
      </c>
      <c r="I73">
        <f t="shared" si="7"/>
        <v>40</v>
      </c>
      <c r="J73">
        <f t="shared" si="8"/>
        <v>42</v>
      </c>
      <c r="K73">
        <f t="shared" si="9"/>
        <v>113</v>
      </c>
    </row>
    <row r="74" spans="1:11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5"/>
        <v>42</v>
      </c>
      <c r="H74">
        <f t="shared" si="6"/>
        <v>185</v>
      </c>
      <c r="I74">
        <f t="shared" si="7"/>
        <v>40</v>
      </c>
      <c r="J74">
        <f t="shared" si="8"/>
        <v>42</v>
      </c>
      <c r="K74">
        <f t="shared" si="9"/>
        <v>1</v>
      </c>
    </row>
    <row r="75" spans="1:11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5"/>
        <v>42</v>
      </c>
      <c r="H75">
        <f t="shared" si="6"/>
        <v>185</v>
      </c>
      <c r="I75">
        <f t="shared" si="7"/>
        <v>40</v>
      </c>
      <c r="J75">
        <f t="shared" si="8"/>
        <v>76</v>
      </c>
      <c r="K75">
        <f t="shared" si="9"/>
        <v>1</v>
      </c>
    </row>
    <row r="76" spans="1:11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5"/>
        <v>42</v>
      </c>
      <c r="H76">
        <f t="shared" si="6"/>
        <v>185</v>
      </c>
      <c r="I76">
        <f t="shared" si="7"/>
        <v>45</v>
      </c>
      <c r="J76">
        <f t="shared" si="8"/>
        <v>76</v>
      </c>
      <c r="K76">
        <f t="shared" si="9"/>
        <v>1</v>
      </c>
    </row>
    <row r="77" spans="1:11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5"/>
        <v>42</v>
      </c>
      <c r="H77">
        <f t="shared" si="6"/>
        <v>185</v>
      </c>
      <c r="I77">
        <f t="shared" si="7"/>
        <v>45</v>
      </c>
      <c r="J77">
        <f t="shared" si="8"/>
        <v>2</v>
      </c>
      <c r="K77">
        <f t="shared" si="9"/>
        <v>1</v>
      </c>
    </row>
    <row r="78" spans="1:11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5"/>
        <v>42</v>
      </c>
      <c r="H78">
        <f t="shared" si="6"/>
        <v>199</v>
      </c>
      <c r="I78">
        <f t="shared" si="7"/>
        <v>45</v>
      </c>
      <c r="J78">
        <f t="shared" si="8"/>
        <v>2</v>
      </c>
      <c r="K78">
        <f t="shared" si="9"/>
        <v>1</v>
      </c>
    </row>
    <row r="79" spans="1:11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5"/>
        <v>42</v>
      </c>
      <c r="H79">
        <f t="shared" si="6"/>
        <v>199</v>
      </c>
      <c r="I79">
        <f t="shared" si="7"/>
        <v>45</v>
      </c>
      <c r="J79">
        <f t="shared" si="8"/>
        <v>2</v>
      </c>
      <c r="K79">
        <f t="shared" si="9"/>
        <v>0</v>
      </c>
    </row>
    <row r="80" spans="1:11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5"/>
        <v>42</v>
      </c>
      <c r="H80">
        <f t="shared" si="6"/>
        <v>156</v>
      </c>
      <c r="I80">
        <f t="shared" si="7"/>
        <v>45</v>
      </c>
      <c r="J80">
        <f t="shared" si="8"/>
        <v>2</v>
      </c>
      <c r="K80">
        <f t="shared" si="9"/>
        <v>0</v>
      </c>
    </row>
    <row r="81" spans="1:11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5"/>
        <v>72</v>
      </c>
      <c r="H81">
        <f t="shared" si="6"/>
        <v>156</v>
      </c>
      <c r="I81">
        <f t="shared" si="7"/>
        <v>45</v>
      </c>
      <c r="J81">
        <f t="shared" si="8"/>
        <v>2</v>
      </c>
      <c r="K81">
        <f t="shared" si="9"/>
        <v>0</v>
      </c>
    </row>
    <row r="82" spans="1:11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5"/>
        <v>72</v>
      </c>
      <c r="H82">
        <f t="shared" si="6"/>
        <v>156</v>
      </c>
      <c r="I82">
        <f t="shared" si="7"/>
        <v>59</v>
      </c>
      <c r="J82">
        <f t="shared" si="8"/>
        <v>2</v>
      </c>
      <c r="K82">
        <f t="shared" si="9"/>
        <v>0</v>
      </c>
    </row>
    <row r="83" spans="1:11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5"/>
        <v>72</v>
      </c>
      <c r="H83">
        <f t="shared" si="6"/>
        <v>123</v>
      </c>
      <c r="I83">
        <f t="shared" si="7"/>
        <v>59</v>
      </c>
      <c r="J83">
        <f t="shared" si="8"/>
        <v>2</v>
      </c>
      <c r="K83">
        <f t="shared" si="9"/>
        <v>0</v>
      </c>
    </row>
    <row r="84" spans="1:11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5"/>
        <v>72</v>
      </c>
      <c r="H84">
        <f t="shared" si="6"/>
        <v>123</v>
      </c>
      <c r="I84">
        <f t="shared" si="7"/>
        <v>59</v>
      </c>
      <c r="J84">
        <f t="shared" si="8"/>
        <v>2</v>
      </c>
      <c r="K84">
        <f t="shared" si="9"/>
        <v>35</v>
      </c>
    </row>
    <row r="85" spans="1:11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5"/>
        <v>72</v>
      </c>
      <c r="H85">
        <f t="shared" si="6"/>
        <v>123</v>
      </c>
      <c r="I85">
        <f t="shared" si="7"/>
        <v>99</v>
      </c>
      <c r="J85">
        <f t="shared" si="8"/>
        <v>2</v>
      </c>
      <c r="K85">
        <f t="shared" si="9"/>
        <v>35</v>
      </c>
    </row>
    <row r="86" spans="1:11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5"/>
        <v>72</v>
      </c>
      <c r="H86">
        <f t="shared" si="6"/>
        <v>102</v>
      </c>
      <c r="I86">
        <f t="shared" si="7"/>
        <v>99</v>
      </c>
      <c r="J86">
        <f t="shared" si="8"/>
        <v>2</v>
      </c>
      <c r="K86">
        <f t="shared" si="9"/>
        <v>35</v>
      </c>
    </row>
    <row r="87" spans="1:11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5"/>
        <v>72</v>
      </c>
      <c r="H87">
        <f t="shared" si="6"/>
        <v>102</v>
      </c>
      <c r="I87">
        <f t="shared" si="7"/>
        <v>99</v>
      </c>
      <c r="J87">
        <f t="shared" si="8"/>
        <v>0</v>
      </c>
      <c r="K87">
        <f t="shared" si="9"/>
        <v>35</v>
      </c>
    </row>
    <row r="88" spans="1:11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5"/>
        <v>72</v>
      </c>
      <c r="H88">
        <f t="shared" si="6"/>
        <v>102</v>
      </c>
      <c r="I88">
        <f t="shared" si="7"/>
        <v>111</v>
      </c>
      <c r="J88">
        <f t="shared" si="8"/>
        <v>0</v>
      </c>
      <c r="K88">
        <f t="shared" si="9"/>
        <v>35</v>
      </c>
    </row>
    <row r="89" spans="1:11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5"/>
        <v>87</v>
      </c>
      <c r="H89">
        <f t="shared" si="6"/>
        <v>102</v>
      </c>
      <c r="I89">
        <f t="shared" si="7"/>
        <v>111</v>
      </c>
      <c r="J89">
        <f t="shared" si="8"/>
        <v>0</v>
      </c>
      <c r="K89">
        <f t="shared" si="9"/>
        <v>35</v>
      </c>
    </row>
    <row r="90" spans="1:11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5"/>
        <v>87</v>
      </c>
      <c r="H90">
        <f t="shared" si="6"/>
        <v>102</v>
      </c>
      <c r="I90">
        <f t="shared" si="7"/>
        <v>111</v>
      </c>
      <c r="J90">
        <f t="shared" si="8"/>
        <v>0</v>
      </c>
      <c r="K90">
        <f t="shared" si="9"/>
        <v>36</v>
      </c>
    </row>
    <row r="91" spans="1:11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5"/>
        <v>1</v>
      </c>
      <c r="H91">
        <f t="shared" si="6"/>
        <v>102</v>
      </c>
      <c r="I91">
        <f t="shared" si="7"/>
        <v>111</v>
      </c>
      <c r="J91">
        <f t="shared" si="8"/>
        <v>0</v>
      </c>
      <c r="K91">
        <f t="shared" si="9"/>
        <v>36</v>
      </c>
    </row>
    <row r="92" spans="1:11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5"/>
        <v>1</v>
      </c>
      <c r="H92">
        <f t="shared" si="6"/>
        <v>102</v>
      </c>
      <c r="I92">
        <f t="shared" si="7"/>
        <v>1</v>
      </c>
      <c r="J92">
        <f t="shared" si="8"/>
        <v>0</v>
      </c>
      <c r="K92">
        <f t="shared" si="9"/>
        <v>36</v>
      </c>
    </row>
    <row r="93" spans="1:11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5"/>
        <v>1</v>
      </c>
      <c r="H93">
        <f t="shared" si="6"/>
        <v>102</v>
      </c>
      <c r="I93">
        <f t="shared" si="7"/>
        <v>1</v>
      </c>
      <c r="J93">
        <f t="shared" si="8"/>
        <v>0</v>
      </c>
      <c r="K93">
        <f t="shared" si="9"/>
        <v>69</v>
      </c>
    </row>
    <row r="94" spans="1:11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5"/>
        <v>1</v>
      </c>
      <c r="H94">
        <f t="shared" si="6"/>
        <v>115</v>
      </c>
      <c r="I94">
        <f t="shared" si="7"/>
        <v>1</v>
      </c>
      <c r="J94">
        <f t="shared" si="8"/>
        <v>0</v>
      </c>
      <c r="K94">
        <f t="shared" si="9"/>
        <v>69</v>
      </c>
    </row>
    <row r="95" spans="1:11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5"/>
        <v>1</v>
      </c>
      <c r="H95">
        <f t="shared" si="6"/>
        <v>115</v>
      </c>
      <c r="I95">
        <f t="shared" si="7"/>
        <v>1</v>
      </c>
      <c r="J95">
        <f t="shared" si="8"/>
        <v>37</v>
      </c>
      <c r="K95">
        <f t="shared" si="9"/>
        <v>69</v>
      </c>
    </row>
    <row r="96" spans="1:11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5"/>
        <v>0</v>
      </c>
      <c r="H96">
        <f t="shared" si="6"/>
        <v>115</v>
      </c>
      <c r="I96">
        <f t="shared" si="7"/>
        <v>1</v>
      </c>
      <c r="J96">
        <f t="shared" si="8"/>
        <v>37</v>
      </c>
      <c r="K96">
        <f t="shared" si="9"/>
        <v>69</v>
      </c>
    </row>
    <row r="97" spans="1:11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5"/>
        <v>0</v>
      </c>
      <c r="H97">
        <f t="shared" si="6"/>
        <v>115</v>
      </c>
      <c r="I97">
        <f t="shared" si="7"/>
        <v>1</v>
      </c>
      <c r="J97">
        <f t="shared" si="8"/>
        <v>37</v>
      </c>
      <c r="K97">
        <f t="shared" si="9"/>
        <v>1</v>
      </c>
    </row>
    <row r="98" spans="1:11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5"/>
        <v>0</v>
      </c>
      <c r="H98">
        <f t="shared" si="6"/>
        <v>115</v>
      </c>
      <c r="I98">
        <f t="shared" si="7"/>
        <v>1</v>
      </c>
      <c r="J98">
        <f t="shared" si="8"/>
        <v>72</v>
      </c>
      <c r="K98">
        <f t="shared" si="9"/>
        <v>1</v>
      </c>
    </row>
    <row r="99" spans="1:11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5"/>
        <v>0</v>
      </c>
      <c r="H99">
        <f t="shared" si="6"/>
        <v>115</v>
      </c>
      <c r="I99">
        <f t="shared" si="7"/>
        <v>26</v>
      </c>
      <c r="J99">
        <f t="shared" si="8"/>
        <v>72</v>
      </c>
      <c r="K99">
        <f t="shared" si="9"/>
        <v>1</v>
      </c>
    </row>
    <row r="100" spans="1:11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5"/>
        <v>0</v>
      </c>
      <c r="H100">
        <f t="shared" si="6"/>
        <v>125</v>
      </c>
      <c r="I100">
        <f t="shared" si="7"/>
        <v>26</v>
      </c>
      <c r="J100">
        <f t="shared" si="8"/>
        <v>72</v>
      </c>
      <c r="K100">
        <f t="shared" si="9"/>
        <v>1</v>
      </c>
    </row>
    <row r="101" spans="1:11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5"/>
        <v>0</v>
      </c>
      <c r="H101">
        <f t="shared" si="6"/>
        <v>87</v>
      </c>
      <c r="I101">
        <f t="shared" si="7"/>
        <v>26</v>
      </c>
      <c r="J101">
        <f t="shared" si="8"/>
        <v>72</v>
      </c>
      <c r="K101">
        <f t="shared" si="9"/>
        <v>1</v>
      </c>
    </row>
    <row r="102" spans="1:11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5"/>
        <v>22</v>
      </c>
      <c r="H102">
        <f t="shared" si="6"/>
        <v>87</v>
      </c>
      <c r="I102">
        <f t="shared" si="7"/>
        <v>26</v>
      </c>
      <c r="J102">
        <f t="shared" si="8"/>
        <v>72</v>
      </c>
      <c r="K102">
        <f t="shared" si="9"/>
        <v>1</v>
      </c>
    </row>
    <row r="103" spans="1:11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5"/>
        <v>22</v>
      </c>
      <c r="H103">
        <f t="shared" si="6"/>
        <v>87</v>
      </c>
      <c r="I103">
        <f t="shared" si="7"/>
        <v>51</v>
      </c>
      <c r="J103">
        <f t="shared" si="8"/>
        <v>72</v>
      </c>
      <c r="K103">
        <f t="shared" si="9"/>
        <v>1</v>
      </c>
    </row>
    <row r="104" spans="1:11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5"/>
        <v>22</v>
      </c>
      <c r="H104">
        <f t="shared" si="6"/>
        <v>87</v>
      </c>
      <c r="I104">
        <f t="shared" si="7"/>
        <v>51</v>
      </c>
      <c r="J104">
        <f t="shared" si="8"/>
        <v>72</v>
      </c>
      <c r="K104">
        <f t="shared" si="9"/>
        <v>9</v>
      </c>
    </row>
    <row r="105" spans="1:11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5"/>
        <v>22</v>
      </c>
      <c r="H105">
        <f t="shared" si="6"/>
        <v>87</v>
      </c>
      <c r="I105">
        <f t="shared" si="7"/>
        <v>51</v>
      </c>
      <c r="J105">
        <f t="shared" si="8"/>
        <v>117</v>
      </c>
      <c r="K105">
        <f t="shared" si="9"/>
        <v>9</v>
      </c>
    </row>
    <row r="106" spans="1:11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5"/>
        <v>22</v>
      </c>
      <c r="H106">
        <f t="shared" si="6"/>
        <v>87</v>
      </c>
      <c r="I106">
        <f t="shared" si="7"/>
        <v>51</v>
      </c>
      <c r="J106">
        <f t="shared" si="8"/>
        <v>1</v>
      </c>
      <c r="K106">
        <f t="shared" si="9"/>
        <v>9</v>
      </c>
    </row>
    <row r="107" spans="1:11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5"/>
        <v>22</v>
      </c>
      <c r="H107">
        <f t="shared" si="6"/>
        <v>87</v>
      </c>
      <c r="I107">
        <f t="shared" si="7"/>
        <v>80</v>
      </c>
      <c r="J107">
        <f t="shared" si="8"/>
        <v>1</v>
      </c>
      <c r="K107">
        <f t="shared" si="9"/>
        <v>9</v>
      </c>
    </row>
    <row r="108" spans="1:11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5"/>
        <v>22</v>
      </c>
      <c r="H108">
        <f t="shared" si="6"/>
        <v>82</v>
      </c>
      <c r="I108">
        <f t="shared" si="7"/>
        <v>80</v>
      </c>
      <c r="J108">
        <f t="shared" si="8"/>
        <v>1</v>
      </c>
      <c r="K108">
        <f t="shared" si="9"/>
        <v>9</v>
      </c>
    </row>
    <row r="109" spans="1:11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5"/>
        <v>0</v>
      </c>
      <c r="H109">
        <f t="shared" si="6"/>
        <v>82</v>
      </c>
      <c r="I109">
        <f t="shared" si="7"/>
        <v>80</v>
      </c>
      <c r="J109">
        <f t="shared" si="8"/>
        <v>1</v>
      </c>
      <c r="K109">
        <f t="shared" si="9"/>
        <v>9</v>
      </c>
    </row>
    <row r="110" spans="1:11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5"/>
        <v>0</v>
      </c>
      <c r="H110">
        <f t="shared" si="6"/>
        <v>82</v>
      </c>
      <c r="I110">
        <f t="shared" si="7"/>
        <v>117</v>
      </c>
      <c r="J110">
        <f t="shared" si="8"/>
        <v>1</v>
      </c>
      <c r="K110">
        <f t="shared" si="9"/>
        <v>9</v>
      </c>
    </row>
    <row r="111" spans="1:11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5"/>
        <v>0</v>
      </c>
      <c r="H111">
        <f t="shared" si="6"/>
        <v>82</v>
      </c>
      <c r="I111">
        <f t="shared" si="7"/>
        <v>117</v>
      </c>
      <c r="J111">
        <f t="shared" si="8"/>
        <v>11</v>
      </c>
      <c r="K111">
        <f t="shared" si="9"/>
        <v>9</v>
      </c>
    </row>
    <row r="112" spans="1:11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5"/>
        <v>0</v>
      </c>
      <c r="H112">
        <f t="shared" si="6"/>
        <v>82</v>
      </c>
      <c r="I112">
        <f t="shared" si="7"/>
        <v>117</v>
      </c>
      <c r="J112">
        <f t="shared" si="8"/>
        <v>11</v>
      </c>
      <c r="K112">
        <f t="shared" si="9"/>
        <v>51</v>
      </c>
    </row>
    <row r="113" spans="1:11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5"/>
        <v>0</v>
      </c>
      <c r="H113">
        <f t="shared" si="6"/>
        <v>82</v>
      </c>
      <c r="I113">
        <f t="shared" si="7"/>
        <v>117</v>
      </c>
      <c r="J113">
        <f t="shared" si="8"/>
        <v>0</v>
      </c>
      <c r="K113">
        <f t="shared" si="9"/>
        <v>51</v>
      </c>
    </row>
    <row r="114" spans="1:11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5"/>
        <v>0</v>
      </c>
      <c r="H114">
        <f t="shared" si="6"/>
        <v>82</v>
      </c>
      <c r="I114">
        <f t="shared" si="7"/>
        <v>117</v>
      </c>
      <c r="J114">
        <f t="shared" si="8"/>
        <v>0</v>
      </c>
      <c r="K114">
        <f t="shared" si="9"/>
        <v>3</v>
      </c>
    </row>
    <row r="115" spans="1:11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5"/>
        <v>0</v>
      </c>
      <c r="H115">
        <f t="shared" si="6"/>
        <v>82</v>
      </c>
      <c r="I115">
        <f t="shared" si="7"/>
        <v>137</v>
      </c>
      <c r="J115">
        <f t="shared" si="8"/>
        <v>0</v>
      </c>
      <c r="K115">
        <f t="shared" si="9"/>
        <v>3</v>
      </c>
    </row>
    <row r="116" spans="1:11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5"/>
        <v>0</v>
      </c>
      <c r="H116">
        <f t="shared" si="6"/>
        <v>108</v>
      </c>
      <c r="I116">
        <f t="shared" si="7"/>
        <v>137</v>
      </c>
      <c r="J116">
        <f t="shared" si="8"/>
        <v>0</v>
      </c>
      <c r="K116">
        <f t="shared" si="9"/>
        <v>3</v>
      </c>
    </row>
    <row r="117" spans="1:11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5"/>
        <v>24</v>
      </c>
      <c r="H117">
        <f t="shared" si="6"/>
        <v>108</v>
      </c>
      <c r="I117">
        <f t="shared" si="7"/>
        <v>137</v>
      </c>
      <c r="J117">
        <f t="shared" si="8"/>
        <v>0</v>
      </c>
      <c r="K117">
        <f t="shared" si="9"/>
        <v>3</v>
      </c>
    </row>
    <row r="118" spans="1:11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5"/>
        <v>24</v>
      </c>
      <c r="H118">
        <f t="shared" si="6"/>
        <v>108</v>
      </c>
      <c r="I118">
        <f t="shared" si="7"/>
        <v>137</v>
      </c>
      <c r="J118">
        <f t="shared" si="8"/>
        <v>38</v>
      </c>
      <c r="K118">
        <f t="shared" si="9"/>
        <v>3</v>
      </c>
    </row>
    <row r="119" spans="1:11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5"/>
        <v>24</v>
      </c>
      <c r="H119">
        <f t="shared" si="6"/>
        <v>108</v>
      </c>
      <c r="I119">
        <f t="shared" si="7"/>
        <v>151</v>
      </c>
      <c r="J119">
        <f t="shared" si="8"/>
        <v>38</v>
      </c>
      <c r="K119">
        <f t="shared" si="9"/>
        <v>3</v>
      </c>
    </row>
    <row r="120" spans="1:11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5"/>
        <v>24</v>
      </c>
      <c r="H120">
        <f t="shared" si="6"/>
        <v>108</v>
      </c>
      <c r="I120">
        <f t="shared" si="7"/>
        <v>151</v>
      </c>
      <c r="J120">
        <f t="shared" si="8"/>
        <v>38</v>
      </c>
      <c r="K120">
        <f t="shared" si="9"/>
        <v>7</v>
      </c>
    </row>
    <row r="121" spans="1:11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5"/>
        <v>24</v>
      </c>
      <c r="H121">
        <f t="shared" si="6"/>
        <v>89</v>
      </c>
      <c r="I121">
        <f t="shared" si="7"/>
        <v>151</v>
      </c>
      <c r="J121">
        <f t="shared" si="8"/>
        <v>38</v>
      </c>
      <c r="K121">
        <f t="shared" si="9"/>
        <v>7</v>
      </c>
    </row>
    <row r="122" spans="1:11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5"/>
        <v>24</v>
      </c>
      <c r="H122">
        <f t="shared" si="6"/>
        <v>89</v>
      </c>
      <c r="I122">
        <f t="shared" si="7"/>
        <v>151</v>
      </c>
      <c r="J122">
        <f t="shared" si="8"/>
        <v>68</v>
      </c>
      <c r="K122">
        <f t="shared" si="9"/>
        <v>7</v>
      </c>
    </row>
    <row r="123" spans="1:11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5"/>
        <v>24</v>
      </c>
      <c r="H123">
        <f t="shared" si="6"/>
        <v>89</v>
      </c>
      <c r="I123">
        <f t="shared" si="7"/>
        <v>151</v>
      </c>
      <c r="J123">
        <f t="shared" si="8"/>
        <v>68</v>
      </c>
      <c r="K123">
        <f t="shared" si="9"/>
        <v>1</v>
      </c>
    </row>
    <row r="124" spans="1:11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5"/>
        <v>24</v>
      </c>
      <c r="H124">
        <f t="shared" si="6"/>
        <v>89</v>
      </c>
      <c r="I124">
        <f t="shared" si="7"/>
        <v>151</v>
      </c>
      <c r="J124">
        <f t="shared" si="8"/>
        <v>111</v>
      </c>
      <c r="K124">
        <f t="shared" si="9"/>
        <v>1</v>
      </c>
    </row>
    <row r="125" spans="1:11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5"/>
        <v>24</v>
      </c>
      <c r="H125">
        <f t="shared" si="6"/>
        <v>89</v>
      </c>
      <c r="I125">
        <f t="shared" si="7"/>
        <v>151</v>
      </c>
      <c r="J125">
        <f t="shared" si="8"/>
        <v>111</v>
      </c>
      <c r="K125">
        <f t="shared" si="9"/>
        <v>0</v>
      </c>
    </row>
    <row r="126" spans="1:11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5"/>
        <v>24</v>
      </c>
      <c r="H126">
        <f t="shared" si="6"/>
        <v>89</v>
      </c>
      <c r="I126">
        <f t="shared" si="7"/>
        <v>4</v>
      </c>
      <c r="J126">
        <f t="shared" si="8"/>
        <v>111</v>
      </c>
      <c r="K126">
        <f t="shared" si="9"/>
        <v>0</v>
      </c>
    </row>
    <row r="127" spans="1:11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5"/>
        <v>39</v>
      </c>
      <c r="H127">
        <f t="shared" si="6"/>
        <v>89</v>
      </c>
      <c r="I127">
        <f t="shared" si="7"/>
        <v>4</v>
      </c>
      <c r="J127">
        <f t="shared" si="8"/>
        <v>111</v>
      </c>
      <c r="K127">
        <f t="shared" si="9"/>
        <v>0</v>
      </c>
    </row>
    <row r="128" spans="1:11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5"/>
        <v>39</v>
      </c>
      <c r="H128">
        <f t="shared" si="6"/>
        <v>89</v>
      </c>
      <c r="I128">
        <f t="shared" si="7"/>
        <v>4</v>
      </c>
      <c r="J128">
        <f t="shared" si="8"/>
        <v>135</v>
      </c>
      <c r="K128">
        <f t="shared" si="9"/>
        <v>0</v>
      </c>
    </row>
    <row r="129" spans="1:11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5"/>
        <v>39</v>
      </c>
      <c r="H129">
        <f t="shared" si="6"/>
        <v>108</v>
      </c>
      <c r="I129">
        <f t="shared" si="7"/>
        <v>4</v>
      </c>
      <c r="J129">
        <f t="shared" si="8"/>
        <v>135</v>
      </c>
      <c r="K129">
        <f t="shared" si="9"/>
        <v>0</v>
      </c>
    </row>
    <row r="130" spans="1:11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5"/>
        <v>39</v>
      </c>
      <c r="H130">
        <f t="shared" si="6"/>
        <v>108</v>
      </c>
      <c r="I130">
        <f t="shared" si="7"/>
        <v>4</v>
      </c>
      <c r="J130">
        <f t="shared" si="8"/>
        <v>1</v>
      </c>
      <c r="K130">
        <f t="shared" si="9"/>
        <v>0</v>
      </c>
    </row>
    <row r="131" spans="1:11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si="5"/>
        <v>39</v>
      </c>
      <c r="H131">
        <f t="shared" si="6"/>
        <v>108</v>
      </c>
      <c r="I131">
        <f t="shared" si="7"/>
        <v>4</v>
      </c>
      <c r="J131">
        <f t="shared" si="8"/>
        <v>1</v>
      </c>
      <c r="K131">
        <f t="shared" si="9"/>
        <v>12</v>
      </c>
    </row>
    <row r="132" spans="1:11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ref="G132:G195" si="10">IF($C132="T1",IF($D132="Z",G131+$E132,G131-$E132),G131)</f>
        <v>39</v>
      </c>
      <c r="H132">
        <f t="shared" ref="H132:H195" si="11">IF($C132="T2",IF($D132="Z",H131+$E132,H131-$E132),H131)</f>
        <v>108</v>
      </c>
      <c r="I132">
        <f t="shared" ref="I132:I195" si="12">IF($C132="T3",IF($D132="Z",I131+$E132,I131-$E132),I131)</f>
        <v>0</v>
      </c>
      <c r="J132">
        <f t="shared" ref="J132:J195" si="13">IF($C132="T4",IF($D132="Z",J131+$E132,J131-$E132),J131)</f>
        <v>1</v>
      </c>
      <c r="K132">
        <f t="shared" ref="K132:K195" si="14">IF($C132="T5",IF($D132="Z",K131+$E132,K131-$E132),K131)</f>
        <v>12</v>
      </c>
    </row>
    <row r="133" spans="1:11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10"/>
        <v>65</v>
      </c>
      <c r="H133">
        <f t="shared" si="11"/>
        <v>108</v>
      </c>
      <c r="I133">
        <f t="shared" si="12"/>
        <v>0</v>
      </c>
      <c r="J133">
        <f t="shared" si="13"/>
        <v>1</v>
      </c>
      <c r="K133">
        <f t="shared" si="14"/>
        <v>12</v>
      </c>
    </row>
    <row r="134" spans="1:11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10"/>
        <v>65</v>
      </c>
      <c r="H134">
        <f t="shared" si="11"/>
        <v>108</v>
      </c>
      <c r="I134">
        <f t="shared" si="12"/>
        <v>0</v>
      </c>
      <c r="J134">
        <f t="shared" si="13"/>
        <v>39</v>
      </c>
      <c r="K134">
        <f t="shared" si="14"/>
        <v>12</v>
      </c>
    </row>
    <row r="135" spans="1:11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10"/>
        <v>65</v>
      </c>
      <c r="H135">
        <f t="shared" si="11"/>
        <v>108</v>
      </c>
      <c r="I135">
        <f t="shared" si="12"/>
        <v>0</v>
      </c>
      <c r="J135">
        <f t="shared" si="13"/>
        <v>1</v>
      </c>
      <c r="K135">
        <f t="shared" si="14"/>
        <v>12</v>
      </c>
    </row>
    <row r="136" spans="1:11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10"/>
        <v>65</v>
      </c>
      <c r="H136">
        <f t="shared" si="11"/>
        <v>64</v>
      </c>
      <c r="I136">
        <f t="shared" si="12"/>
        <v>0</v>
      </c>
      <c r="J136">
        <f t="shared" si="13"/>
        <v>1</v>
      </c>
      <c r="K136">
        <f t="shared" si="14"/>
        <v>12</v>
      </c>
    </row>
    <row r="137" spans="1:11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10"/>
        <v>86</v>
      </c>
      <c r="H137">
        <f t="shared" si="11"/>
        <v>64</v>
      </c>
      <c r="I137">
        <f t="shared" si="12"/>
        <v>0</v>
      </c>
      <c r="J137">
        <f t="shared" si="13"/>
        <v>1</v>
      </c>
      <c r="K137">
        <f t="shared" si="14"/>
        <v>12</v>
      </c>
    </row>
    <row r="138" spans="1:11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10"/>
        <v>86</v>
      </c>
      <c r="H138">
        <f t="shared" si="11"/>
        <v>64</v>
      </c>
      <c r="I138">
        <f t="shared" si="12"/>
        <v>0</v>
      </c>
      <c r="J138">
        <f t="shared" si="13"/>
        <v>1</v>
      </c>
      <c r="K138">
        <f t="shared" si="14"/>
        <v>22</v>
      </c>
    </row>
    <row r="139" spans="1:11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10"/>
        <v>86</v>
      </c>
      <c r="H139">
        <f t="shared" si="11"/>
        <v>49</v>
      </c>
      <c r="I139">
        <f t="shared" si="12"/>
        <v>0</v>
      </c>
      <c r="J139">
        <f t="shared" si="13"/>
        <v>1</v>
      </c>
      <c r="K139">
        <f t="shared" si="14"/>
        <v>22</v>
      </c>
    </row>
    <row r="140" spans="1:11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10"/>
        <v>86</v>
      </c>
      <c r="H140">
        <f t="shared" si="11"/>
        <v>49</v>
      </c>
      <c r="I140">
        <f t="shared" si="12"/>
        <v>0</v>
      </c>
      <c r="J140">
        <f t="shared" si="13"/>
        <v>1</v>
      </c>
      <c r="K140">
        <f t="shared" si="14"/>
        <v>0</v>
      </c>
    </row>
    <row r="141" spans="1:11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10"/>
        <v>86</v>
      </c>
      <c r="H141">
        <f t="shared" si="11"/>
        <v>49</v>
      </c>
      <c r="I141">
        <f t="shared" si="12"/>
        <v>0</v>
      </c>
      <c r="J141">
        <f t="shared" si="13"/>
        <v>10</v>
      </c>
      <c r="K141">
        <f t="shared" si="14"/>
        <v>0</v>
      </c>
    </row>
    <row r="142" spans="1:11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10"/>
        <v>86</v>
      </c>
      <c r="H142">
        <f t="shared" si="11"/>
        <v>49</v>
      </c>
      <c r="I142">
        <f t="shared" si="12"/>
        <v>6</v>
      </c>
      <c r="J142">
        <f t="shared" si="13"/>
        <v>10</v>
      </c>
      <c r="K142">
        <f t="shared" si="14"/>
        <v>0</v>
      </c>
    </row>
    <row r="143" spans="1:11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10"/>
        <v>90</v>
      </c>
      <c r="H143">
        <f t="shared" si="11"/>
        <v>49</v>
      </c>
      <c r="I143">
        <f t="shared" si="12"/>
        <v>6</v>
      </c>
      <c r="J143">
        <f t="shared" si="13"/>
        <v>10</v>
      </c>
      <c r="K143">
        <f t="shared" si="14"/>
        <v>0</v>
      </c>
    </row>
    <row r="144" spans="1:11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10"/>
        <v>90</v>
      </c>
      <c r="H144">
        <f t="shared" si="11"/>
        <v>49</v>
      </c>
      <c r="I144">
        <f t="shared" si="12"/>
        <v>0</v>
      </c>
      <c r="J144">
        <f t="shared" si="13"/>
        <v>10</v>
      </c>
      <c r="K144">
        <f t="shared" si="14"/>
        <v>0</v>
      </c>
    </row>
    <row r="145" spans="1:11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10"/>
        <v>90</v>
      </c>
      <c r="H145">
        <f t="shared" si="11"/>
        <v>49</v>
      </c>
      <c r="I145">
        <f t="shared" si="12"/>
        <v>0</v>
      </c>
      <c r="J145">
        <f t="shared" si="13"/>
        <v>58</v>
      </c>
      <c r="K145">
        <f t="shared" si="14"/>
        <v>0</v>
      </c>
    </row>
    <row r="146" spans="1:11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10"/>
        <v>90</v>
      </c>
      <c r="H146">
        <f t="shared" si="11"/>
        <v>49</v>
      </c>
      <c r="I146">
        <f t="shared" si="12"/>
        <v>0</v>
      </c>
      <c r="J146">
        <f t="shared" si="13"/>
        <v>58</v>
      </c>
      <c r="K146">
        <f t="shared" si="14"/>
        <v>34</v>
      </c>
    </row>
    <row r="147" spans="1:11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10"/>
        <v>90</v>
      </c>
      <c r="H147">
        <f t="shared" si="11"/>
        <v>0</v>
      </c>
      <c r="I147">
        <f t="shared" si="12"/>
        <v>0</v>
      </c>
      <c r="J147">
        <f t="shared" si="13"/>
        <v>58</v>
      </c>
      <c r="K147">
        <f t="shared" si="14"/>
        <v>34</v>
      </c>
    </row>
    <row r="148" spans="1:11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10"/>
        <v>100</v>
      </c>
      <c r="H148">
        <f t="shared" si="11"/>
        <v>0</v>
      </c>
      <c r="I148">
        <f t="shared" si="12"/>
        <v>0</v>
      </c>
      <c r="J148">
        <f t="shared" si="13"/>
        <v>58</v>
      </c>
      <c r="K148">
        <f t="shared" si="14"/>
        <v>34</v>
      </c>
    </row>
    <row r="149" spans="1:11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10"/>
        <v>100</v>
      </c>
      <c r="H149">
        <f t="shared" si="11"/>
        <v>0</v>
      </c>
      <c r="I149">
        <f t="shared" si="12"/>
        <v>47</v>
      </c>
      <c r="J149">
        <f t="shared" si="13"/>
        <v>58</v>
      </c>
      <c r="K149">
        <f t="shared" si="14"/>
        <v>34</v>
      </c>
    </row>
    <row r="150" spans="1:11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10"/>
        <v>100</v>
      </c>
      <c r="H150">
        <f t="shared" si="11"/>
        <v>0</v>
      </c>
      <c r="I150">
        <f t="shared" si="12"/>
        <v>47</v>
      </c>
      <c r="J150">
        <f t="shared" si="13"/>
        <v>106</v>
      </c>
      <c r="K150">
        <f t="shared" si="14"/>
        <v>34</v>
      </c>
    </row>
    <row r="151" spans="1:11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10"/>
        <v>100</v>
      </c>
      <c r="H151">
        <f t="shared" si="11"/>
        <v>0</v>
      </c>
      <c r="I151">
        <f t="shared" si="12"/>
        <v>47</v>
      </c>
      <c r="J151">
        <f t="shared" si="13"/>
        <v>106</v>
      </c>
      <c r="K151">
        <f t="shared" si="14"/>
        <v>0</v>
      </c>
    </row>
    <row r="152" spans="1:11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10"/>
        <v>105</v>
      </c>
      <c r="H152">
        <f t="shared" si="11"/>
        <v>0</v>
      </c>
      <c r="I152">
        <f t="shared" si="12"/>
        <v>47</v>
      </c>
      <c r="J152">
        <f t="shared" si="13"/>
        <v>106</v>
      </c>
      <c r="K152">
        <f t="shared" si="14"/>
        <v>0</v>
      </c>
    </row>
    <row r="153" spans="1:11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10"/>
        <v>105</v>
      </c>
      <c r="H153">
        <f t="shared" si="11"/>
        <v>0</v>
      </c>
      <c r="I153">
        <f t="shared" si="12"/>
        <v>1</v>
      </c>
      <c r="J153">
        <f t="shared" si="13"/>
        <v>106</v>
      </c>
      <c r="K153">
        <f t="shared" si="14"/>
        <v>0</v>
      </c>
    </row>
    <row r="154" spans="1:11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10"/>
        <v>105</v>
      </c>
      <c r="H154">
        <f t="shared" si="11"/>
        <v>0</v>
      </c>
      <c r="I154">
        <f t="shared" si="12"/>
        <v>1</v>
      </c>
      <c r="J154">
        <f t="shared" si="13"/>
        <v>155</v>
      </c>
      <c r="K154">
        <f t="shared" si="14"/>
        <v>0</v>
      </c>
    </row>
    <row r="155" spans="1:11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10"/>
        <v>121</v>
      </c>
      <c r="H155">
        <f t="shared" si="11"/>
        <v>0</v>
      </c>
      <c r="I155">
        <f t="shared" si="12"/>
        <v>1</v>
      </c>
      <c r="J155">
        <f t="shared" si="13"/>
        <v>155</v>
      </c>
      <c r="K155">
        <f t="shared" si="14"/>
        <v>0</v>
      </c>
    </row>
    <row r="156" spans="1:11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10"/>
        <v>121</v>
      </c>
      <c r="H156">
        <f t="shared" si="11"/>
        <v>0</v>
      </c>
      <c r="I156">
        <f t="shared" si="12"/>
        <v>1</v>
      </c>
      <c r="J156">
        <f t="shared" si="13"/>
        <v>155</v>
      </c>
      <c r="K156">
        <f t="shared" si="14"/>
        <v>5</v>
      </c>
    </row>
    <row r="157" spans="1:11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10"/>
        <v>121</v>
      </c>
      <c r="H157">
        <f t="shared" si="11"/>
        <v>0</v>
      </c>
      <c r="I157">
        <f t="shared" si="12"/>
        <v>0</v>
      </c>
      <c r="J157">
        <f t="shared" si="13"/>
        <v>155</v>
      </c>
      <c r="K157">
        <f t="shared" si="14"/>
        <v>5</v>
      </c>
    </row>
    <row r="158" spans="1:11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10"/>
        <v>155</v>
      </c>
      <c r="H158">
        <f t="shared" si="11"/>
        <v>0</v>
      </c>
      <c r="I158">
        <f t="shared" si="12"/>
        <v>0</v>
      </c>
      <c r="J158">
        <f t="shared" si="13"/>
        <v>155</v>
      </c>
      <c r="K158">
        <f t="shared" si="14"/>
        <v>5</v>
      </c>
    </row>
    <row r="159" spans="1:11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10"/>
        <v>155</v>
      </c>
      <c r="H159">
        <f t="shared" si="11"/>
        <v>0</v>
      </c>
      <c r="I159">
        <f t="shared" si="12"/>
        <v>0</v>
      </c>
      <c r="J159">
        <f t="shared" si="13"/>
        <v>184</v>
      </c>
      <c r="K159">
        <f t="shared" si="14"/>
        <v>5</v>
      </c>
    </row>
    <row r="160" spans="1:11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10"/>
        <v>155</v>
      </c>
      <c r="H160">
        <f t="shared" si="11"/>
        <v>34</v>
      </c>
      <c r="I160">
        <f t="shared" si="12"/>
        <v>0</v>
      </c>
      <c r="J160">
        <f t="shared" si="13"/>
        <v>184</v>
      </c>
      <c r="K160">
        <f t="shared" si="14"/>
        <v>5</v>
      </c>
    </row>
    <row r="161" spans="1:11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10"/>
        <v>155</v>
      </c>
      <c r="H161">
        <f t="shared" si="11"/>
        <v>34</v>
      </c>
      <c r="I161">
        <f t="shared" si="12"/>
        <v>27</v>
      </c>
      <c r="J161">
        <f t="shared" si="13"/>
        <v>184</v>
      </c>
      <c r="K161">
        <f t="shared" si="14"/>
        <v>5</v>
      </c>
    </row>
    <row r="162" spans="1:11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10"/>
        <v>195</v>
      </c>
      <c r="H162">
        <f t="shared" si="11"/>
        <v>34</v>
      </c>
      <c r="I162">
        <f t="shared" si="12"/>
        <v>27</v>
      </c>
      <c r="J162">
        <f t="shared" si="13"/>
        <v>184</v>
      </c>
      <c r="K162">
        <f t="shared" si="14"/>
        <v>5</v>
      </c>
    </row>
    <row r="163" spans="1:11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10"/>
        <v>195</v>
      </c>
      <c r="H163">
        <f t="shared" si="11"/>
        <v>34</v>
      </c>
      <c r="I163">
        <f t="shared" si="12"/>
        <v>27</v>
      </c>
      <c r="J163">
        <f t="shared" si="13"/>
        <v>0</v>
      </c>
      <c r="K163">
        <f t="shared" si="14"/>
        <v>5</v>
      </c>
    </row>
    <row r="164" spans="1:11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10"/>
        <v>195</v>
      </c>
      <c r="H164">
        <f t="shared" si="11"/>
        <v>34</v>
      </c>
      <c r="I164">
        <f t="shared" si="12"/>
        <v>27</v>
      </c>
      <c r="J164">
        <f t="shared" si="13"/>
        <v>0</v>
      </c>
      <c r="K164">
        <f t="shared" si="14"/>
        <v>53</v>
      </c>
    </row>
    <row r="165" spans="1:11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10"/>
        <v>195</v>
      </c>
      <c r="H165">
        <f t="shared" si="11"/>
        <v>55</v>
      </c>
      <c r="I165">
        <f t="shared" si="12"/>
        <v>27</v>
      </c>
      <c r="J165">
        <f t="shared" si="13"/>
        <v>0</v>
      </c>
      <c r="K165">
        <f t="shared" si="14"/>
        <v>53</v>
      </c>
    </row>
    <row r="166" spans="1:11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10"/>
        <v>195</v>
      </c>
      <c r="H166">
        <f t="shared" si="11"/>
        <v>55</v>
      </c>
      <c r="I166">
        <f t="shared" si="12"/>
        <v>27</v>
      </c>
      <c r="J166">
        <f t="shared" si="13"/>
        <v>47</v>
      </c>
      <c r="K166">
        <f t="shared" si="14"/>
        <v>53</v>
      </c>
    </row>
    <row r="167" spans="1:11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10"/>
        <v>195</v>
      </c>
      <c r="H167">
        <f t="shared" si="11"/>
        <v>61</v>
      </c>
      <c r="I167">
        <f t="shared" si="12"/>
        <v>27</v>
      </c>
      <c r="J167">
        <f t="shared" si="13"/>
        <v>47</v>
      </c>
      <c r="K167">
        <f t="shared" si="14"/>
        <v>53</v>
      </c>
    </row>
    <row r="168" spans="1:11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10"/>
        <v>195</v>
      </c>
      <c r="H168">
        <f t="shared" si="11"/>
        <v>61</v>
      </c>
      <c r="I168">
        <f t="shared" si="12"/>
        <v>27</v>
      </c>
      <c r="J168">
        <f t="shared" si="13"/>
        <v>47</v>
      </c>
      <c r="K168">
        <f t="shared" si="14"/>
        <v>100</v>
      </c>
    </row>
    <row r="169" spans="1:11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10"/>
        <v>3</v>
      </c>
      <c r="H169">
        <f t="shared" si="11"/>
        <v>61</v>
      </c>
      <c r="I169">
        <f t="shared" si="12"/>
        <v>27</v>
      </c>
      <c r="J169">
        <f t="shared" si="13"/>
        <v>47</v>
      </c>
      <c r="K169">
        <f t="shared" si="14"/>
        <v>100</v>
      </c>
    </row>
    <row r="170" spans="1:11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10"/>
        <v>3</v>
      </c>
      <c r="H170">
        <f t="shared" si="11"/>
        <v>13</v>
      </c>
      <c r="I170">
        <f t="shared" si="12"/>
        <v>27</v>
      </c>
      <c r="J170">
        <f t="shared" si="13"/>
        <v>47</v>
      </c>
      <c r="K170">
        <f t="shared" si="14"/>
        <v>100</v>
      </c>
    </row>
    <row r="171" spans="1:11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10"/>
        <v>3</v>
      </c>
      <c r="H171">
        <f t="shared" si="11"/>
        <v>13</v>
      </c>
      <c r="I171">
        <f t="shared" si="12"/>
        <v>27</v>
      </c>
      <c r="J171">
        <f t="shared" si="13"/>
        <v>65</v>
      </c>
      <c r="K171">
        <f t="shared" si="14"/>
        <v>100</v>
      </c>
    </row>
    <row r="172" spans="1:11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10"/>
        <v>3</v>
      </c>
      <c r="H172">
        <f t="shared" si="11"/>
        <v>13</v>
      </c>
      <c r="I172">
        <f t="shared" si="12"/>
        <v>27</v>
      </c>
      <c r="J172">
        <f t="shared" si="13"/>
        <v>65</v>
      </c>
      <c r="K172">
        <f t="shared" si="14"/>
        <v>125</v>
      </c>
    </row>
    <row r="173" spans="1:11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>
        <f t="shared" si="10"/>
        <v>3</v>
      </c>
      <c r="H173">
        <f t="shared" si="11"/>
        <v>13</v>
      </c>
      <c r="I173">
        <f t="shared" si="12"/>
        <v>29</v>
      </c>
      <c r="J173">
        <f t="shared" si="13"/>
        <v>65</v>
      </c>
      <c r="K173">
        <f t="shared" si="14"/>
        <v>125</v>
      </c>
    </row>
    <row r="174" spans="1:11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10"/>
        <v>3</v>
      </c>
      <c r="H174">
        <f t="shared" si="11"/>
        <v>0</v>
      </c>
      <c r="I174">
        <f t="shared" si="12"/>
        <v>29</v>
      </c>
      <c r="J174">
        <f t="shared" si="13"/>
        <v>65</v>
      </c>
      <c r="K174">
        <f t="shared" si="14"/>
        <v>125</v>
      </c>
    </row>
    <row r="175" spans="1:11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10"/>
        <v>3</v>
      </c>
      <c r="H175">
        <f t="shared" si="11"/>
        <v>0</v>
      </c>
      <c r="I175">
        <f t="shared" si="12"/>
        <v>29</v>
      </c>
      <c r="J175">
        <f t="shared" si="13"/>
        <v>65</v>
      </c>
      <c r="K175">
        <f t="shared" si="14"/>
        <v>4</v>
      </c>
    </row>
    <row r="176" spans="1:11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10"/>
        <v>3</v>
      </c>
      <c r="H176">
        <f t="shared" si="11"/>
        <v>0</v>
      </c>
      <c r="I176">
        <f t="shared" si="12"/>
        <v>59</v>
      </c>
      <c r="J176">
        <f t="shared" si="13"/>
        <v>65</v>
      </c>
      <c r="K176">
        <f t="shared" si="14"/>
        <v>4</v>
      </c>
    </row>
    <row r="177" spans="1:11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10"/>
        <v>49</v>
      </c>
      <c r="H177">
        <f t="shared" si="11"/>
        <v>0</v>
      </c>
      <c r="I177">
        <f t="shared" si="12"/>
        <v>59</v>
      </c>
      <c r="J177">
        <f t="shared" si="13"/>
        <v>65</v>
      </c>
      <c r="K177">
        <f t="shared" si="14"/>
        <v>4</v>
      </c>
    </row>
    <row r="178" spans="1:11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10"/>
        <v>0</v>
      </c>
      <c r="H178">
        <f t="shared" si="11"/>
        <v>0</v>
      </c>
      <c r="I178">
        <f t="shared" si="12"/>
        <v>59</v>
      </c>
      <c r="J178">
        <f t="shared" si="13"/>
        <v>65</v>
      </c>
      <c r="K178">
        <f t="shared" si="14"/>
        <v>4</v>
      </c>
    </row>
    <row r="179" spans="1:11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10"/>
        <v>0</v>
      </c>
      <c r="H179">
        <f t="shared" si="11"/>
        <v>0</v>
      </c>
      <c r="I179">
        <f t="shared" si="12"/>
        <v>59</v>
      </c>
      <c r="J179">
        <f t="shared" si="13"/>
        <v>4</v>
      </c>
      <c r="K179">
        <f t="shared" si="14"/>
        <v>4</v>
      </c>
    </row>
    <row r="180" spans="1:11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10"/>
        <v>0</v>
      </c>
      <c r="H180">
        <f t="shared" si="11"/>
        <v>0</v>
      </c>
      <c r="I180">
        <f t="shared" si="12"/>
        <v>78</v>
      </c>
      <c r="J180">
        <f t="shared" si="13"/>
        <v>4</v>
      </c>
      <c r="K180">
        <f t="shared" si="14"/>
        <v>4</v>
      </c>
    </row>
    <row r="181" spans="1:11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10"/>
        <v>0</v>
      </c>
      <c r="H181">
        <f t="shared" si="11"/>
        <v>0</v>
      </c>
      <c r="I181">
        <f t="shared" si="12"/>
        <v>78</v>
      </c>
      <c r="J181">
        <f t="shared" si="13"/>
        <v>4</v>
      </c>
      <c r="K181">
        <f t="shared" si="14"/>
        <v>26</v>
      </c>
    </row>
    <row r="182" spans="1:11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10"/>
        <v>0</v>
      </c>
      <c r="H182">
        <f t="shared" si="11"/>
        <v>9</v>
      </c>
      <c r="I182">
        <f t="shared" si="12"/>
        <v>78</v>
      </c>
      <c r="J182">
        <f t="shared" si="13"/>
        <v>4</v>
      </c>
      <c r="K182">
        <f t="shared" si="14"/>
        <v>26</v>
      </c>
    </row>
    <row r="183" spans="1:11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10"/>
        <v>0</v>
      </c>
      <c r="H183">
        <f t="shared" si="11"/>
        <v>9</v>
      </c>
      <c r="I183">
        <f t="shared" si="12"/>
        <v>78</v>
      </c>
      <c r="J183">
        <f t="shared" si="13"/>
        <v>0</v>
      </c>
      <c r="K183">
        <f t="shared" si="14"/>
        <v>26</v>
      </c>
    </row>
    <row r="184" spans="1:11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10"/>
        <v>0</v>
      </c>
      <c r="H184">
        <f t="shared" si="11"/>
        <v>9</v>
      </c>
      <c r="I184">
        <f t="shared" si="12"/>
        <v>86</v>
      </c>
      <c r="J184">
        <f t="shared" si="13"/>
        <v>0</v>
      </c>
      <c r="K184">
        <f t="shared" si="14"/>
        <v>26</v>
      </c>
    </row>
    <row r="185" spans="1:11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10"/>
        <v>47</v>
      </c>
      <c r="H185">
        <f t="shared" si="11"/>
        <v>9</v>
      </c>
      <c r="I185">
        <f t="shared" si="12"/>
        <v>86</v>
      </c>
      <c r="J185">
        <f t="shared" si="13"/>
        <v>0</v>
      </c>
      <c r="K185">
        <f t="shared" si="14"/>
        <v>26</v>
      </c>
    </row>
    <row r="186" spans="1:11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10"/>
        <v>47</v>
      </c>
      <c r="H186">
        <f t="shared" si="11"/>
        <v>9</v>
      </c>
      <c r="I186">
        <f t="shared" si="12"/>
        <v>4</v>
      </c>
      <c r="J186">
        <f t="shared" si="13"/>
        <v>0</v>
      </c>
      <c r="K186">
        <f t="shared" si="14"/>
        <v>26</v>
      </c>
    </row>
    <row r="187" spans="1:11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10"/>
        <v>47</v>
      </c>
      <c r="H187">
        <f t="shared" si="11"/>
        <v>9</v>
      </c>
      <c r="I187">
        <f t="shared" si="12"/>
        <v>4</v>
      </c>
      <c r="J187">
        <f t="shared" si="13"/>
        <v>0</v>
      </c>
      <c r="K187">
        <f t="shared" si="14"/>
        <v>0</v>
      </c>
    </row>
    <row r="188" spans="1:11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10"/>
        <v>71</v>
      </c>
      <c r="H188">
        <f t="shared" si="11"/>
        <v>9</v>
      </c>
      <c r="I188">
        <f t="shared" si="12"/>
        <v>4</v>
      </c>
      <c r="J188">
        <f t="shared" si="13"/>
        <v>0</v>
      </c>
      <c r="K188">
        <f t="shared" si="14"/>
        <v>0</v>
      </c>
    </row>
    <row r="189" spans="1:11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10"/>
        <v>71</v>
      </c>
      <c r="H189">
        <f t="shared" si="11"/>
        <v>45</v>
      </c>
      <c r="I189">
        <f t="shared" si="12"/>
        <v>4</v>
      </c>
      <c r="J189">
        <f t="shared" si="13"/>
        <v>0</v>
      </c>
      <c r="K189">
        <f t="shared" si="14"/>
        <v>0</v>
      </c>
    </row>
    <row r="190" spans="1:11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10"/>
        <v>71</v>
      </c>
      <c r="H190">
        <f t="shared" si="11"/>
        <v>45</v>
      </c>
      <c r="I190">
        <f t="shared" si="12"/>
        <v>4</v>
      </c>
      <c r="J190">
        <f t="shared" si="13"/>
        <v>6</v>
      </c>
      <c r="K190">
        <f t="shared" si="14"/>
        <v>0</v>
      </c>
    </row>
    <row r="191" spans="1:11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10"/>
        <v>71</v>
      </c>
      <c r="H191">
        <f t="shared" si="11"/>
        <v>0</v>
      </c>
      <c r="I191">
        <f t="shared" si="12"/>
        <v>4</v>
      </c>
      <c r="J191">
        <f t="shared" si="13"/>
        <v>6</v>
      </c>
      <c r="K191">
        <f t="shared" si="14"/>
        <v>0</v>
      </c>
    </row>
    <row r="192" spans="1:11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10"/>
        <v>89</v>
      </c>
      <c r="H192">
        <f t="shared" si="11"/>
        <v>0</v>
      </c>
      <c r="I192">
        <f t="shared" si="12"/>
        <v>4</v>
      </c>
      <c r="J192">
        <f t="shared" si="13"/>
        <v>6</v>
      </c>
      <c r="K192">
        <f t="shared" si="14"/>
        <v>0</v>
      </c>
    </row>
    <row r="193" spans="1:11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>
        <f t="shared" si="10"/>
        <v>89</v>
      </c>
      <c r="H193">
        <f t="shared" si="11"/>
        <v>0</v>
      </c>
      <c r="I193">
        <f t="shared" si="12"/>
        <v>4</v>
      </c>
      <c r="J193">
        <f t="shared" si="13"/>
        <v>6</v>
      </c>
      <c r="K193">
        <f t="shared" si="14"/>
        <v>20</v>
      </c>
    </row>
    <row r="194" spans="1:11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10"/>
        <v>89</v>
      </c>
      <c r="H194">
        <f t="shared" si="11"/>
        <v>0</v>
      </c>
      <c r="I194">
        <f t="shared" si="12"/>
        <v>0</v>
      </c>
      <c r="J194">
        <f t="shared" si="13"/>
        <v>6</v>
      </c>
      <c r="K194">
        <f t="shared" si="14"/>
        <v>20</v>
      </c>
    </row>
    <row r="195" spans="1:11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si="10"/>
        <v>89</v>
      </c>
      <c r="H195">
        <f t="shared" si="11"/>
        <v>0</v>
      </c>
      <c r="I195">
        <f t="shared" si="12"/>
        <v>0</v>
      </c>
      <c r="J195">
        <f t="shared" si="13"/>
        <v>6</v>
      </c>
      <c r="K195">
        <f t="shared" si="14"/>
        <v>68</v>
      </c>
    </row>
    <row r="196" spans="1:11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f t="shared" ref="G196:G203" si="15">IF($C196="T1",IF($D196="Z",G195+$E196,G195-$E196),G195)</f>
        <v>89</v>
      </c>
      <c r="H196">
        <f t="shared" ref="H196:H203" si="16">IF($C196="T2",IF($D196="Z",H195+$E196,H195-$E196),H195)</f>
        <v>0</v>
      </c>
      <c r="I196">
        <f t="shared" ref="I196:I203" si="17">IF($C196="T3",IF($D196="Z",I195+$E196,I195-$E196),I195)</f>
        <v>0</v>
      </c>
      <c r="J196">
        <f t="shared" ref="J196:J203" si="18">IF($C196="T4",IF($D196="Z",J195+$E196,J195-$E196),J195)</f>
        <v>6</v>
      </c>
      <c r="K196">
        <f t="shared" ref="K196:K203" si="19">IF($C196="T5",IF($D196="Z",K195+$E196,K195-$E196),K195)</f>
        <v>4</v>
      </c>
    </row>
    <row r="197" spans="1:11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15"/>
        <v>89</v>
      </c>
      <c r="H197">
        <f t="shared" si="16"/>
        <v>0</v>
      </c>
      <c r="I197">
        <f t="shared" si="17"/>
        <v>0</v>
      </c>
      <c r="J197">
        <f t="shared" si="18"/>
        <v>49</v>
      </c>
      <c r="K197">
        <f t="shared" si="19"/>
        <v>4</v>
      </c>
    </row>
    <row r="198" spans="1:11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15"/>
        <v>89</v>
      </c>
      <c r="H198">
        <f t="shared" si="16"/>
        <v>24</v>
      </c>
      <c r="I198">
        <f t="shared" si="17"/>
        <v>0</v>
      </c>
      <c r="J198">
        <f t="shared" si="18"/>
        <v>49</v>
      </c>
      <c r="K198">
        <f t="shared" si="19"/>
        <v>4</v>
      </c>
    </row>
    <row r="199" spans="1:11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15"/>
        <v>89</v>
      </c>
      <c r="H199">
        <f t="shared" si="16"/>
        <v>24</v>
      </c>
      <c r="I199">
        <f t="shared" si="17"/>
        <v>0</v>
      </c>
      <c r="J199">
        <f t="shared" si="18"/>
        <v>49</v>
      </c>
      <c r="K199">
        <f t="shared" si="19"/>
        <v>0</v>
      </c>
    </row>
    <row r="200" spans="1:11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15"/>
        <v>89</v>
      </c>
      <c r="H200">
        <f t="shared" si="16"/>
        <v>24</v>
      </c>
      <c r="I200">
        <f t="shared" si="17"/>
        <v>35</v>
      </c>
      <c r="J200">
        <f t="shared" si="18"/>
        <v>49</v>
      </c>
      <c r="K200">
        <f t="shared" si="19"/>
        <v>0</v>
      </c>
    </row>
    <row r="201" spans="1:11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15"/>
        <v>130</v>
      </c>
      <c r="H201">
        <f t="shared" si="16"/>
        <v>24</v>
      </c>
      <c r="I201">
        <f t="shared" si="17"/>
        <v>35</v>
      </c>
      <c r="J201">
        <f t="shared" si="18"/>
        <v>49</v>
      </c>
      <c r="K201">
        <f t="shared" si="19"/>
        <v>0</v>
      </c>
    </row>
    <row r="202" spans="1:11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15"/>
        <v>130</v>
      </c>
      <c r="H202">
        <f t="shared" si="16"/>
        <v>24</v>
      </c>
      <c r="I202">
        <f t="shared" si="17"/>
        <v>35</v>
      </c>
      <c r="J202">
        <f t="shared" si="18"/>
        <v>72</v>
      </c>
      <c r="K202">
        <f t="shared" si="19"/>
        <v>0</v>
      </c>
    </row>
    <row r="203" spans="1:11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15"/>
        <v>130</v>
      </c>
      <c r="H203">
        <f t="shared" si="16"/>
        <v>70</v>
      </c>
      <c r="I203">
        <f t="shared" si="17"/>
        <v>35</v>
      </c>
      <c r="J203">
        <f t="shared" si="18"/>
        <v>72</v>
      </c>
      <c r="K203">
        <f t="shared" si="1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6A17-1DD2-4EE3-9B45-401387987FD4}">
  <dimension ref="A1:M44"/>
  <sheetViews>
    <sheetView tabSelected="1" topLeftCell="A9" zoomScale="70" zoomScaleNormal="70" workbookViewId="0">
      <selection activeCell="E58" sqref="E58"/>
    </sheetView>
  </sheetViews>
  <sheetFormatPr defaultRowHeight="15" x14ac:dyDescent="0.25"/>
  <cols>
    <col min="1" max="1" width="11.140625" bestFit="1" customWidth="1"/>
    <col min="10" max="11" width="17.7109375" bestFit="1" customWidth="1"/>
    <col min="12" max="12" width="4.42578125" bestFit="1" customWidth="1"/>
    <col min="13" max="13" width="1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13" x14ac:dyDescent="0.25">
      <c r="A2" s="1">
        <v>42370</v>
      </c>
      <c r="B2" t="s">
        <v>6</v>
      </c>
      <c r="C2" t="s">
        <v>9</v>
      </c>
      <c r="D2" t="s">
        <v>8</v>
      </c>
      <c r="E2">
        <v>32</v>
      </c>
      <c r="F2">
        <v>50</v>
      </c>
      <c r="G2" t="str">
        <f>TEXT(A2,"RRRR-MM")</f>
        <v>2016-01</v>
      </c>
    </row>
    <row r="3" spans="1:13" x14ac:dyDescent="0.25">
      <c r="A3" s="1">
        <v>42385</v>
      </c>
      <c r="B3" t="s">
        <v>13</v>
      </c>
      <c r="C3" t="s">
        <v>9</v>
      </c>
      <c r="D3" t="s">
        <v>14</v>
      </c>
      <c r="E3">
        <v>32</v>
      </c>
      <c r="F3">
        <v>58</v>
      </c>
      <c r="G3" t="str">
        <f t="shared" ref="G3:G44" si="0">TEXT(A3,"RRRR-MM")</f>
        <v>2016-01</v>
      </c>
    </row>
    <row r="4" spans="1:13" x14ac:dyDescent="0.25">
      <c r="A4" s="1">
        <v>42393</v>
      </c>
      <c r="B4" t="s">
        <v>15</v>
      </c>
      <c r="C4" t="s">
        <v>9</v>
      </c>
      <c r="D4" t="s">
        <v>8</v>
      </c>
      <c r="E4">
        <v>44</v>
      </c>
      <c r="F4">
        <v>46</v>
      </c>
      <c r="G4" t="str">
        <f t="shared" si="0"/>
        <v>2016-01</v>
      </c>
    </row>
    <row r="5" spans="1:13" x14ac:dyDescent="0.25">
      <c r="A5" s="1">
        <v>42419</v>
      </c>
      <c r="B5" t="s">
        <v>16</v>
      </c>
      <c r="C5" t="s">
        <v>9</v>
      </c>
      <c r="D5" t="s">
        <v>8</v>
      </c>
      <c r="E5">
        <v>8</v>
      </c>
      <c r="F5">
        <v>37</v>
      </c>
      <c r="G5" t="str">
        <f t="shared" si="0"/>
        <v>2016-02</v>
      </c>
    </row>
    <row r="6" spans="1:13" x14ac:dyDescent="0.25">
      <c r="A6" s="1">
        <v>42440</v>
      </c>
      <c r="B6" t="s">
        <v>17</v>
      </c>
      <c r="C6" t="s">
        <v>9</v>
      </c>
      <c r="D6" t="s">
        <v>14</v>
      </c>
      <c r="E6">
        <v>50</v>
      </c>
      <c r="F6">
        <v>61</v>
      </c>
      <c r="G6" t="str">
        <f t="shared" si="0"/>
        <v>2016-03</v>
      </c>
      <c r="J6" s="2" t="s">
        <v>25</v>
      </c>
      <c r="K6" s="2" t="s">
        <v>33</v>
      </c>
    </row>
    <row r="7" spans="1:13" x14ac:dyDescent="0.25">
      <c r="A7" s="1">
        <v>42464</v>
      </c>
      <c r="B7" t="s">
        <v>18</v>
      </c>
      <c r="C7" t="s">
        <v>9</v>
      </c>
      <c r="D7" t="s">
        <v>8</v>
      </c>
      <c r="E7">
        <v>33</v>
      </c>
      <c r="F7">
        <v>38</v>
      </c>
      <c r="G7" t="str">
        <f t="shared" si="0"/>
        <v>2016-04</v>
      </c>
      <c r="J7" s="2" t="s">
        <v>23</v>
      </c>
      <c r="K7" t="s">
        <v>14</v>
      </c>
      <c r="L7" t="s">
        <v>8</v>
      </c>
      <c r="M7" t="s">
        <v>24</v>
      </c>
    </row>
    <row r="8" spans="1:13" x14ac:dyDescent="0.25">
      <c r="A8" s="1">
        <v>42482</v>
      </c>
      <c r="B8" t="s">
        <v>19</v>
      </c>
      <c r="C8" t="s">
        <v>9</v>
      </c>
      <c r="D8" t="s">
        <v>8</v>
      </c>
      <c r="E8">
        <v>35</v>
      </c>
      <c r="F8">
        <v>41</v>
      </c>
      <c r="G8" t="str">
        <f t="shared" si="0"/>
        <v>2016-04</v>
      </c>
      <c r="J8" s="3" t="s">
        <v>41</v>
      </c>
      <c r="K8" s="4">
        <v>32</v>
      </c>
      <c r="L8" s="4">
        <v>76</v>
      </c>
      <c r="M8" s="4">
        <v>108</v>
      </c>
    </row>
    <row r="9" spans="1:13" x14ac:dyDescent="0.25">
      <c r="A9" s="1">
        <v>42542</v>
      </c>
      <c r="B9" t="s">
        <v>22</v>
      </c>
      <c r="C9" t="s">
        <v>9</v>
      </c>
      <c r="D9" t="s">
        <v>8</v>
      </c>
      <c r="E9">
        <v>42</v>
      </c>
      <c r="F9">
        <v>44</v>
      </c>
      <c r="G9" t="str">
        <f t="shared" si="0"/>
        <v>2016-06</v>
      </c>
      <c r="J9" s="3" t="s">
        <v>42</v>
      </c>
      <c r="K9" s="4"/>
      <c r="L9" s="4">
        <v>8</v>
      </c>
      <c r="M9" s="4">
        <v>8</v>
      </c>
    </row>
    <row r="10" spans="1:13" x14ac:dyDescent="0.25">
      <c r="A10" s="1">
        <v>42559</v>
      </c>
      <c r="B10" t="s">
        <v>6</v>
      </c>
      <c r="C10" t="s">
        <v>9</v>
      </c>
      <c r="D10" t="s">
        <v>8</v>
      </c>
      <c r="E10">
        <v>35</v>
      </c>
      <c r="F10">
        <v>42</v>
      </c>
      <c r="G10" t="str">
        <f t="shared" si="0"/>
        <v>2016-07</v>
      </c>
      <c r="J10" s="3" t="s">
        <v>43</v>
      </c>
      <c r="K10" s="4">
        <v>50</v>
      </c>
      <c r="L10" s="4"/>
      <c r="M10" s="4">
        <v>50</v>
      </c>
    </row>
    <row r="11" spans="1:13" x14ac:dyDescent="0.25">
      <c r="A11" s="1">
        <v>42574</v>
      </c>
      <c r="B11" t="s">
        <v>13</v>
      </c>
      <c r="C11" t="s">
        <v>9</v>
      </c>
      <c r="D11" t="s">
        <v>8</v>
      </c>
      <c r="E11">
        <v>48</v>
      </c>
      <c r="F11">
        <v>43</v>
      </c>
      <c r="G11" t="str">
        <f t="shared" si="0"/>
        <v>2016-07</v>
      </c>
      <c r="J11" s="3" t="s">
        <v>44</v>
      </c>
      <c r="K11" s="4"/>
      <c r="L11" s="4">
        <v>68</v>
      </c>
      <c r="M11" s="4">
        <v>68</v>
      </c>
    </row>
    <row r="12" spans="1:13" x14ac:dyDescent="0.25">
      <c r="A12" s="1">
        <v>42593</v>
      </c>
      <c r="B12" t="s">
        <v>15</v>
      </c>
      <c r="C12" t="s">
        <v>9</v>
      </c>
      <c r="D12" t="s">
        <v>14</v>
      </c>
      <c r="E12">
        <v>191</v>
      </c>
      <c r="F12">
        <v>60</v>
      </c>
      <c r="G12" t="str">
        <f t="shared" si="0"/>
        <v>2016-08</v>
      </c>
      <c r="J12" s="3" t="s">
        <v>45</v>
      </c>
      <c r="K12" s="4"/>
      <c r="L12" s="4">
        <v>42</v>
      </c>
      <c r="M12" s="4">
        <v>42</v>
      </c>
    </row>
    <row r="13" spans="1:13" x14ac:dyDescent="0.25">
      <c r="A13" s="1">
        <v>42619</v>
      </c>
      <c r="B13" t="s">
        <v>16</v>
      </c>
      <c r="C13" t="s">
        <v>9</v>
      </c>
      <c r="D13" t="s">
        <v>14</v>
      </c>
      <c r="E13">
        <v>4</v>
      </c>
      <c r="F13">
        <v>63</v>
      </c>
      <c r="G13" t="str">
        <f t="shared" si="0"/>
        <v>2016-09</v>
      </c>
      <c r="J13" s="3" t="s">
        <v>46</v>
      </c>
      <c r="K13" s="4"/>
      <c r="L13" s="4">
        <v>83</v>
      </c>
      <c r="M13" s="4">
        <v>83</v>
      </c>
    </row>
    <row r="14" spans="1:13" x14ac:dyDescent="0.25">
      <c r="A14" s="1">
        <v>42640</v>
      </c>
      <c r="B14" t="s">
        <v>17</v>
      </c>
      <c r="C14" t="s">
        <v>9</v>
      </c>
      <c r="D14" t="s">
        <v>8</v>
      </c>
      <c r="E14">
        <v>44</v>
      </c>
      <c r="F14">
        <v>40</v>
      </c>
      <c r="G14" t="str">
        <f t="shared" si="0"/>
        <v>2016-09</v>
      </c>
      <c r="J14" s="3" t="s">
        <v>47</v>
      </c>
      <c r="K14" s="4">
        <v>191</v>
      </c>
      <c r="L14" s="4"/>
      <c r="M14" s="4">
        <v>191</v>
      </c>
    </row>
    <row r="15" spans="1:13" x14ac:dyDescent="0.25">
      <c r="A15" s="1">
        <v>42682</v>
      </c>
      <c r="B15" t="s">
        <v>19</v>
      </c>
      <c r="C15" t="s">
        <v>9</v>
      </c>
      <c r="D15" t="s">
        <v>8</v>
      </c>
      <c r="E15">
        <v>30</v>
      </c>
      <c r="F15">
        <v>41</v>
      </c>
      <c r="G15" t="str">
        <f t="shared" si="0"/>
        <v>2016-11</v>
      </c>
      <c r="J15" s="3" t="s">
        <v>48</v>
      </c>
      <c r="K15" s="4">
        <v>4</v>
      </c>
      <c r="L15" s="4">
        <v>44</v>
      </c>
      <c r="M15" s="4">
        <v>48</v>
      </c>
    </row>
    <row r="16" spans="1:13" x14ac:dyDescent="0.25">
      <c r="A16" s="1">
        <v>42742</v>
      </c>
      <c r="B16" t="s">
        <v>22</v>
      </c>
      <c r="C16" t="s">
        <v>9</v>
      </c>
      <c r="D16" t="s">
        <v>8</v>
      </c>
      <c r="E16">
        <v>39</v>
      </c>
      <c r="F16">
        <v>44</v>
      </c>
      <c r="G16" t="str">
        <f t="shared" si="0"/>
        <v>2017-01</v>
      </c>
      <c r="J16" s="3" t="s">
        <v>49</v>
      </c>
      <c r="K16" s="4"/>
      <c r="L16" s="4">
        <v>30</v>
      </c>
      <c r="M16" s="4">
        <v>30</v>
      </c>
    </row>
    <row r="17" spans="1:13" x14ac:dyDescent="0.25">
      <c r="A17" s="1">
        <v>42759</v>
      </c>
      <c r="B17" t="s">
        <v>6</v>
      </c>
      <c r="C17" t="s">
        <v>9</v>
      </c>
      <c r="D17" t="s">
        <v>14</v>
      </c>
      <c r="E17">
        <v>112</v>
      </c>
      <c r="F17">
        <v>59</v>
      </c>
      <c r="G17" t="str">
        <f t="shared" si="0"/>
        <v>2017-01</v>
      </c>
      <c r="J17" s="3" t="s">
        <v>50</v>
      </c>
      <c r="K17" s="4">
        <v>112</v>
      </c>
      <c r="L17" s="4">
        <v>39</v>
      </c>
      <c r="M17" s="4">
        <v>151</v>
      </c>
    </row>
    <row r="18" spans="1:13" x14ac:dyDescent="0.25">
      <c r="A18" s="1">
        <v>42793</v>
      </c>
      <c r="B18" t="s">
        <v>15</v>
      </c>
      <c r="C18" t="s">
        <v>9</v>
      </c>
      <c r="D18" t="s">
        <v>14</v>
      </c>
      <c r="E18">
        <v>1</v>
      </c>
      <c r="F18">
        <v>60</v>
      </c>
      <c r="G18" t="str">
        <f t="shared" si="0"/>
        <v>2017-02</v>
      </c>
      <c r="J18" s="3" t="s">
        <v>51</v>
      </c>
      <c r="K18" s="4">
        <v>1</v>
      </c>
      <c r="L18" s="4"/>
      <c r="M18" s="4">
        <v>1</v>
      </c>
    </row>
    <row r="19" spans="1:13" x14ac:dyDescent="0.25">
      <c r="A19" s="1">
        <v>42819</v>
      </c>
      <c r="B19" t="s">
        <v>16</v>
      </c>
      <c r="C19" t="s">
        <v>9</v>
      </c>
      <c r="D19" t="s">
        <v>8</v>
      </c>
      <c r="E19">
        <v>35</v>
      </c>
      <c r="F19">
        <v>37</v>
      </c>
      <c r="G19" t="str">
        <f t="shared" si="0"/>
        <v>2017-03</v>
      </c>
      <c r="J19" s="3" t="s">
        <v>52</v>
      </c>
      <c r="K19" s="4"/>
      <c r="L19" s="4">
        <v>35</v>
      </c>
      <c r="M19" s="4">
        <v>35</v>
      </c>
    </row>
    <row r="20" spans="1:13" x14ac:dyDescent="0.25">
      <c r="A20" s="1">
        <v>42840</v>
      </c>
      <c r="B20" t="s">
        <v>17</v>
      </c>
      <c r="C20" t="s">
        <v>9</v>
      </c>
      <c r="D20" t="s">
        <v>8</v>
      </c>
      <c r="E20">
        <v>1</v>
      </c>
      <c r="F20">
        <v>40</v>
      </c>
      <c r="G20" t="str">
        <f t="shared" si="0"/>
        <v>2017-04</v>
      </c>
      <c r="J20" s="3" t="s">
        <v>53</v>
      </c>
      <c r="K20" s="4"/>
      <c r="L20" s="4">
        <v>1</v>
      </c>
      <c r="M20" s="4">
        <v>1</v>
      </c>
    </row>
    <row r="21" spans="1:13" x14ac:dyDescent="0.25">
      <c r="A21" s="1">
        <v>42864</v>
      </c>
      <c r="B21" t="s">
        <v>18</v>
      </c>
      <c r="C21" t="s">
        <v>9</v>
      </c>
      <c r="D21" t="s">
        <v>8</v>
      </c>
      <c r="E21">
        <v>33</v>
      </c>
      <c r="F21">
        <v>38</v>
      </c>
      <c r="G21" t="str">
        <f t="shared" si="0"/>
        <v>2017-05</v>
      </c>
      <c r="J21" s="3" t="s">
        <v>54</v>
      </c>
      <c r="K21" s="4">
        <v>68</v>
      </c>
      <c r="L21" s="4">
        <v>33</v>
      </c>
      <c r="M21" s="4">
        <v>101</v>
      </c>
    </row>
    <row r="22" spans="1:13" x14ac:dyDescent="0.25">
      <c r="A22" s="1">
        <v>42882</v>
      </c>
      <c r="B22" t="s">
        <v>19</v>
      </c>
      <c r="C22" t="s">
        <v>9</v>
      </c>
      <c r="D22" t="s">
        <v>14</v>
      </c>
      <c r="E22">
        <v>68</v>
      </c>
      <c r="F22">
        <v>59</v>
      </c>
      <c r="G22" t="str">
        <f t="shared" si="0"/>
        <v>2017-05</v>
      </c>
      <c r="J22" s="3" t="s">
        <v>55</v>
      </c>
      <c r="K22" s="4"/>
      <c r="L22" s="4">
        <v>8</v>
      </c>
      <c r="M22" s="4">
        <v>8</v>
      </c>
    </row>
    <row r="23" spans="1:13" x14ac:dyDescent="0.25">
      <c r="A23" s="1">
        <v>42904</v>
      </c>
      <c r="B23" t="s">
        <v>20</v>
      </c>
      <c r="C23" t="s">
        <v>9</v>
      </c>
      <c r="D23" t="s">
        <v>8</v>
      </c>
      <c r="E23">
        <v>8</v>
      </c>
      <c r="F23">
        <v>39</v>
      </c>
      <c r="G23" t="str">
        <f t="shared" si="0"/>
        <v>2017-06</v>
      </c>
      <c r="J23" s="3" t="s">
        <v>56</v>
      </c>
      <c r="K23" s="4"/>
      <c r="L23" s="4">
        <v>42</v>
      </c>
      <c r="M23" s="4">
        <v>42</v>
      </c>
    </row>
    <row r="24" spans="1:13" x14ac:dyDescent="0.25">
      <c r="A24" s="1">
        <v>42942</v>
      </c>
      <c r="B24" t="s">
        <v>22</v>
      </c>
      <c r="C24" t="s">
        <v>9</v>
      </c>
      <c r="D24" t="s">
        <v>8</v>
      </c>
      <c r="E24">
        <v>42</v>
      </c>
      <c r="F24">
        <v>44</v>
      </c>
      <c r="G24" t="str">
        <f t="shared" si="0"/>
        <v>2017-07</v>
      </c>
      <c r="J24" s="3" t="s">
        <v>57</v>
      </c>
      <c r="K24" s="4">
        <v>48</v>
      </c>
      <c r="L24" s="4">
        <v>4</v>
      </c>
      <c r="M24" s="4">
        <v>52</v>
      </c>
    </row>
    <row r="25" spans="1:13" x14ac:dyDescent="0.25">
      <c r="A25" s="1">
        <v>42959</v>
      </c>
      <c r="B25" t="s">
        <v>6</v>
      </c>
      <c r="C25" t="s">
        <v>9</v>
      </c>
      <c r="D25" t="s">
        <v>14</v>
      </c>
      <c r="E25">
        <v>48</v>
      </c>
      <c r="F25">
        <v>59</v>
      </c>
      <c r="G25" t="str">
        <f t="shared" si="0"/>
        <v>2017-08</v>
      </c>
      <c r="J25" s="3" t="s">
        <v>58</v>
      </c>
      <c r="K25" s="4">
        <v>6</v>
      </c>
      <c r="L25" s="4"/>
      <c r="M25" s="4">
        <v>6</v>
      </c>
    </row>
    <row r="26" spans="1:13" x14ac:dyDescent="0.25">
      <c r="A26" s="1">
        <v>42974</v>
      </c>
      <c r="B26" t="s">
        <v>13</v>
      </c>
      <c r="C26" t="s">
        <v>9</v>
      </c>
      <c r="D26" t="s">
        <v>8</v>
      </c>
      <c r="E26">
        <v>4</v>
      </c>
      <c r="F26">
        <v>43</v>
      </c>
      <c r="G26" t="str">
        <f t="shared" si="0"/>
        <v>2017-08</v>
      </c>
      <c r="J26" s="3" t="s">
        <v>59</v>
      </c>
      <c r="K26" s="4">
        <v>1</v>
      </c>
      <c r="L26" s="4">
        <v>12</v>
      </c>
      <c r="M26" s="4">
        <v>13</v>
      </c>
    </row>
    <row r="27" spans="1:13" x14ac:dyDescent="0.25">
      <c r="A27" s="1">
        <v>43019</v>
      </c>
      <c r="B27" t="s">
        <v>16</v>
      </c>
      <c r="C27" t="s">
        <v>9</v>
      </c>
      <c r="D27" t="s">
        <v>14</v>
      </c>
      <c r="E27">
        <v>6</v>
      </c>
      <c r="F27">
        <v>63</v>
      </c>
      <c r="G27" t="str">
        <f t="shared" si="0"/>
        <v>2017-10</v>
      </c>
      <c r="J27" s="3" t="s">
        <v>60</v>
      </c>
      <c r="K27" s="4">
        <v>22</v>
      </c>
      <c r="L27" s="4">
        <v>10</v>
      </c>
      <c r="M27" s="4">
        <v>32</v>
      </c>
    </row>
    <row r="28" spans="1:13" x14ac:dyDescent="0.25">
      <c r="A28" s="1">
        <v>43040</v>
      </c>
      <c r="B28" t="s">
        <v>17</v>
      </c>
      <c r="C28" t="s">
        <v>9</v>
      </c>
      <c r="D28" t="s">
        <v>14</v>
      </c>
      <c r="E28">
        <v>1</v>
      </c>
      <c r="F28">
        <v>61</v>
      </c>
      <c r="G28" t="str">
        <f t="shared" si="0"/>
        <v>2017-11</v>
      </c>
      <c r="J28" s="3" t="s">
        <v>61</v>
      </c>
      <c r="K28" s="4"/>
      <c r="L28" s="4">
        <v>34</v>
      </c>
      <c r="M28" s="4">
        <v>34</v>
      </c>
    </row>
    <row r="29" spans="1:13" x14ac:dyDescent="0.25">
      <c r="A29" s="1">
        <v>43064</v>
      </c>
      <c r="B29" t="s">
        <v>18</v>
      </c>
      <c r="C29" t="s">
        <v>9</v>
      </c>
      <c r="D29" t="s">
        <v>8</v>
      </c>
      <c r="E29">
        <v>12</v>
      </c>
      <c r="F29">
        <v>38</v>
      </c>
      <c r="G29" t="str">
        <f t="shared" si="0"/>
        <v>2017-11</v>
      </c>
      <c r="J29" s="3" t="s">
        <v>62</v>
      </c>
      <c r="K29" s="4">
        <v>34</v>
      </c>
      <c r="L29" s="4"/>
      <c r="M29" s="4">
        <v>34</v>
      </c>
    </row>
    <row r="30" spans="1:13" x14ac:dyDescent="0.25">
      <c r="A30" s="1">
        <v>43104</v>
      </c>
      <c r="B30" t="s">
        <v>20</v>
      </c>
      <c r="C30" t="s">
        <v>9</v>
      </c>
      <c r="D30" t="s">
        <v>8</v>
      </c>
      <c r="E30">
        <v>10</v>
      </c>
      <c r="F30">
        <v>39</v>
      </c>
      <c r="G30" t="str">
        <f t="shared" si="0"/>
        <v>2018-01</v>
      </c>
      <c r="J30" s="3" t="s">
        <v>63</v>
      </c>
      <c r="K30" s="4"/>
      <c r="L30" s="4">
        <v>5</v>
      </c>
      <c r="M30" s="4">
        <v>5</v>
      </c>
    </row>
    <row r="31" spans="1:13" x14ac:dyDescent="0.25">
      <c r="A31" s="1">
        <v>43129</v>
      </c>
      <c r="B31" t="s">
        <v>21</v>
      </c>
      <c r="C31" t="s">
        <v>9</v>
      </c>
      <c r="D31" t="s">
        <v>14</v>
      </c>
      <c r="E31">
        <v>22</v>
      </c>
      <c r="F31">
        <v>63</v>
      </c>
      <c r="G31" t="str">
        <f t="shared" si="0"/>
        <v>2018-01</v>
      </c>
      <c r="J31" s="3" t="s">
        <v>64</v>
      </c>
      <c r="K31" s="4"/>
      <c r="L31" s="4">
        <v>95</v>
      </c>
      <c r="M31" s="4">
        <v>95</v>
      </c>
    </row>
    <row r="32" spans="1:13" x14ac:dyDescent="0.25">
      <c r="A32" s="1">
        <v>43147</v>
      </c>
      <c r="B32" t="s">
        <v>6</v>
      </c>
      <c r="C32" t="s">
        <v>9</v>
      </c>
      <c r="D32" t="s">
        <v>8</v>
      </c>
      <c r="E32">
        <v>34</v>
      </c>
      <c r="F32">
        <v>42</v>
      </c>
      <c r="G32" t="str">
        <f t="shared" si="0"/>
        <v>2018-02</v>
      </c>
      <c r="J32" s="3" t="s">
        <v>65</v>
      </c>
      <c r="K32" s="4"/>
      <c r="L32" s="4">
        <v>25</v>
      </c>
      <c r="M32" s="4">
        <v>25</v>
      </c>
    </row>
    <row r="33" spans="1:13" x14ac:dyDescent="0.25">
      <c r="A33" s="1">
        <v>43162</v>
      </c>
      <c r="B33" t="s">
        <v>13</v>
      </c>
      <c r="C33" t="s">
        <v>9</v>
      </c>
      <c r="D33" t="s">
        <v>14</v>
      </c>
      <c r="E33">
        <v>34</v>
      </c>
      <c r="F33">
        <v>58</v>
      </c>
      <c r="G33" t="str">
        <f t="shared" si="0"/>
        <v>2018-03</v>
      </c>
      <c r="J33" s="3" t="s">
        <v>66</v>
      </c>
      <c r="K33" s="4">
        <v>121</v>
      </c>
      <c r="L33" s="4">
        <v>22</v>
      </c>
      <c r="M33" s="4">
        <v>143</v>
      </c>
    </row>
    <row r="34" spans="1:13" x14ac:dyDescent="0.25">
      <c r="A34" s="1">
        <v>43207</v>
      </c>
      <c r="B34" t="s">
        <v>16</v>
      </c>
      <c r="C34" t="s">
        <v>9</v>
      </c>
      <c r="D34" t="s">
        <v>8</v>
      </c>
      <c r="E34">
        <v>5</v>
      </c>
      <c r="F34">
        <v>37</v>
      </c>
      <c r="G34" t="str">
        <f t="shared" si="0"/>
        <v>2018-04</v>
      </c>
      <c r="J34" s="3" t="s">
        <v>67</v>
      </c>
      <c r="K34" s="4">
        <v>26</v>
      </c>
      <c r="L34" s="4"/>
      <c r="M34" s="4">
        <v>26</v>
      </c>
    </row>
    <row r="35" spans="1:13" x14ac:dyDescent="0.25">
      <c r="A35" s="1">
        <v>43252</v>
      </c>
      <c r="B35" t="s">
        <v>18</v>
      </c>
      <c r="C35" t="s">
        <v>9</v>
      </c>
      <c r="D35" t="s">
        <v>8</v>
      </c>
      <c r="E35">
        <v>48</v>
      </c>
      <c r="F35">
        <v>38</v>
      </c>
      <c r="G35" t="str">
        <f t="shared" si="0"/>
        <v>2018-06</v>
      </c>
      <c r="J35" s="3" t="s">
        <v>68</v>
      </c>
      <c r="K35" s="4"/>
      <c r="L35" s="4">
        <v>20</v>
      </c>
      <c r="M35" s="4">
        <v>20</v>
      </c>
    </row>
    <row r="36" spans="1:13" x14ac:dyDescent="0.25">
      <c r="A36" s="1">
        <v>43270</v>
      </c>
      <c r="B36" t="s">
        <v>19</v>
      </c>
      <c r="C36" t="s">
        <v>9</v>
      </c>
      <c r="D36" t="s">
        <v>8</v>
      </c>
      <c r="E36">
        <v>47</v>
      </c>
      <c r="F36">
        <v>41</v>
      </c>
      <c r="G36" t="str">
        <f t="shared" si="0"/>
        <v>2018-06</v>
      </c>
      <c r="J36" s="3" t="s">
        <v>69</v>
      </c>
      <c r="K36" s="4">
        <v>64</v>
      </c>
      <c r="L36" s="4">
        <v>48</v>
      </c>
      <c r="M36" s="4">
        <v>112</v>
      </c>
    </row>
    <row r="37" spans="1:13" x14ac:dyDescent="0.25">
      <c r="A37" s="1">
        <v>43292</v>
      </c>
      <c r="B37" t="s">
        <v>20</v>
      </c>
      <c r="C37" t="s">
        <v>9</v>
      </c>
      <c r="D37" t="s">
        <v>8</v>
      </c>
      <c r="E37">
        <v>25</v>
      </c>
      <c r="F37">
        <v>39</v>
      </c>
      <c r="G37" t="str">
        <f t="shared" si="0"/>
        <v>2018-07</v>
      </c>
      <c r="J37" s="3" t="s">
        <v>70</v>
      </c>
      <c r="K37" s="4">
        <v>4</v>
      </c>
      <c r="L37" s="4"/>
      <c r="M37" s="4">
        <v>4</v>
      </c>
    </row>
    <row r="38" spans="1:13" x14ac:dyDescent="0.25">
      <c r="A38" s="1">
        <v>43317</v>
      </c>
      <c r="B38" t="s">
        <v>21</v>
      </c>
      <c r="C38" t="s">
        <v>9</v>
      </c>
      <c r="D38" t="s">
        <v>14</v>
      </c>
      <c r="E38">
        <v>121</v>
      </c>
      <c r="F38">
        <v>63</v>
      </c>
      <c r="G38" t="str">
        <f t="shared" si="0"/>
        <v>2018-08</v>
      </c>
      <c r="J38" s="3" t="s">
        <v>24</v>
      </c>
      <c r="K38" s="4">
        <v>784</v>
      </c>
      <c r="L38" s="4">
        <v>784</v>
      </c>
      <c r="M38" s="4">
        <v>1568</v>
      </c>
    </row>
    <row r="39" spans="1:13" x14ac:dyDescent="0.25">
      <c r="A39" s="1">
        <v>43330</v>
      </c>
      <c r="B39" t="s">
        <v>22</v>
      </c>
      <c r="C39" t="s">
        <v>9</v>
      </c>
      <c r="D39" t="s">
        <v>8</v>
      </c>
      <c r="E39">
        <v>22</v>
      </c>
      <c r="F39">
        <v>44</v>
      </c>
      <c r="G39" t="str">
        <f t="shared" si="0"/>
        <v>2018-08</v>
      </c>
    </row>
    <row r="40" spans="1:13" x14ac:dyDescent="0.25">
      <c r="A40" s="1">
        <v>43362</v>
      </c>
      <c r="B40" t="s">
        <v>13</v>
      </c>
      <c r="C40" t="s">
        <v>9</v>
      </c>
      <c r="D40" t="s">
        <v>14</v>
      </c>
      <c r="E40">
        <v>26</v>
      </c>
      <c r="F40">
        <v>58</v>
      </c>
      <c r="G40" t="str">
        <f t="shared" si="0"/>
        <v>2018-09</v>
      </c>
    </row>
    <row r="41" spans="1:13" x14ac:dyDescent="0.25">
      <c r="A41" s="1">
        <v>43381</v>
      </c>
      <c r="B41" t="s">
        <v>15</v>
      </c>
      <c r="C41" t="s">
        <v>9</v>
      </c>
      <c r="D41" t="s">
        <v>8</v>
      </c>
      <c r="E41">
        <v>20</v>
      </c>
      <c r="F41">
        <v>41</v>
      </c>
      <c r="G41" t="str">
        <f t="shared" si="0"/>
        <v>2018-10</v>
      </c>
    </row>
    <row r="42" spans="1:13" x14ac:dyDescent="0.25">
      <c r="A42" s="1">
        <v>43407</v>
      </c>
      <c r="B42" t="s">
        <v>16</v>
      </c>
      <c r="C42" t="s">
        <v>9</v>
      </c>
      <c r="D42" t="s">
        <v>8</v>
      </c>
      <c r="E42">
        <v>48</v>
      </c>
      <c r="F42">
        <v>37</v>
      </c>
      <c r="G42" t="str">
        <f t="shared" si="0"/>
        <v>2018-11</v>
      </c>
    </row>
    <row r="43" spans="1:13" x14ac:dyDescent="0.25">
      <c r="A43" s="1">
        <v>43428</v>
      </c>
      <c r="B43" t="s">
        <v>17</v>
      </c>
      <c r="C43" t="s">
        <v>9</v>
      </c>
      <c r="D43" t="s">
        <v>14</v>
      </c>
      <c r="E43">
        <v>64</v>
      </c>
      <c r="F43">
        <v>61</v>
      </c>
      <c r="G43" t="str">
        <f t="shared" si="0"/>
        <v>2018-11</v>
      </c>
    </row>
    <row r="44" spans="1:13" x14ac:dyDescent="0.25">
      <c r="A44" s="1">
        <v>43452</v>
      </c>
      <c r="B44" t="s">
        <v>18</v>
      </c>
      <c r="C44" t="s">
        <v>9</v>
      </c>
      <c r="D44" t="s">
        <v>14</v>
      </c>
      <c r="E44">
        <v>4</v>
      </c>
      <c r="F44">
        <v>62</v>
      </c>
      <c r="G44" t="str">
        <f t="shared" si="0"/>
        <v>2018-12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613C-9A9E-441D-907B-5AB38F7A50A7}">
  <dimension ref="A1:M203"/>
  <sheetViews>
    <sheetView zoomScale="70" zoomScaleNormal="70" workbookViewId="0">
      <selection activeCell="K3" sqref="K3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6.140625" bestFit="1" customWidth="1"/>
    <col min="4" max="4" width="4.7109375" bestFit="1" customWidth="1"/>
    <col min="5" max="5" width="6.7109375" bestFit="1" customWidth="1"/>
    <col min="6" max="6" width="21.85546875" bestFit="1" customWidth="1"/>
    <col min="7" max="7" width="10.28515625" bestFit="1" customWidth="1"/>
    <col min="8" max="8" width="21.140625" bestFit="1" customWidth="1"/>
    <col min="9" max="9" width="22.140625" bestFit="1" customWidth="1"/>
    <col min="13" max="13" width="2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36</v>
      </c>
      <c r="I1" t="s">
        <v>38</v>
      </c>
    </row>
    <row r="2" spans="1:13" x14ac:dyDescent="0.25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G2">
        <f>K3-240</f>
        <v>6159</v>
      </c>
      <c r="H2" t="str">
        <f>IF(A3=A2,"NIE","TAK")</f>
        <v>NIE</v>
      </c>
      <c r="I2">
        <v>495715</v>
      </c>
      <c r="K2" t="s">
        <v>35</v>
      </c>
    </row>
    <row r="3" spans="1:13" x14ac:dyDescent="0.25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G3">
        <f>IF(D3="Z",G2-E3*F3,G2+E3*F3)</f>
        <v>4559</v>
      </c>
      <c r="H3" t="str">
        <f t="shared" ref="H3:H66" si="0">IF(A4=A3,"NIE","TAK")</f>
        <v>NIE</v>
      </c>
      <c r="I3">
        <v>495715</v>
      </c>
      <c r="K3">
        <v>6399</v>
      </c>
    </row>
    <row r="4" spans="1:13" x14ac:dyDescent="0.25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G4">
        <f t="shared" ref="G2:I67" si="1">IF(D4="Z",G3-E4*F4,G3+E4*F4)</f>
        <v>4179</v>
      </c>
      <c r="H4" t="str">
        <f t="shared" si="0"/>
        <v>NIE</v>
      </c>
      <c r="I4">
        <v>495715</v>
      </c>
      <c r="M4" t="s">
        <v>39</v>
      </c>
    </row>
    <row r="5" spans="1:13" x14ac:dyDescent="0.25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G5">
        <f t="shared" si="1"/>
        <v>3189</v>
      </c>
      <c r="H5" t="str">
        <f t="shared" si="0"/>
        <v>NIE</v>
      </c>
      <c r="I5">
        <v>495715</v>
      </c>
      <c r="M5">
        <f>MIN(G2:G203)</f>
        <v>0</v>
      </c>
    </row>
    <row r="6" spans="1:13" x14ac:dyDescent="0.25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G6">
        <f t="shared" si="1"/>
        <v>2114</v>
      </c>
      <c r="H6" t="str">
        <f t="shared" si="0"/>
        <v>TAK</v>
      </c>
      <c r="I6">
        <f>IF(H6="TAK",G6,I5)</f>
        <v>2114</v>
      </c>
    </row>
    <row r="7" spans="1:13" x14ac:dyDescent="0.25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G7">
        <f t="shared" si="1"/>
        <v>3970</v>
      </c>
      <c r="H7" t="str">
        <f t="shared" si="0"/>
        <v>NIE</v>
      </c>
      <c r="I7">
        <f t="shared" ref="I7:I70" si="2">IF(H7="TAK",G7,I6)</f>
        <v>2114</v>
      </c>
      <c r="K7">
        <f>MAX(I2:I203)</f>
        <v>495715</v>
      </c>
    </row>
    <row r="8" spans="1:13" x14ac:dyDescent="0.25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G8">
        <f t="shared" si="1"/>
        <v>3606</v>
      </c>
      <c r="H8" t="str">
        <f t="shared" si="0"/>
        <v>TAK</v>
      </c>
      <c r="I8">
        <f t="shared" si="2"/>
        <v>3606</v>
      </c>
    </row>
    <row r="9" spans="1:13" x14ac:dyDescent="0.25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G9">
        <f t="shared" si="1"/>
        <v>1582</v>
      </c>
      <c r="H9" t="str">
        <f t="shared" si="0"/>
        <v>NIE</v>
      </c>
      <c r="I9">
        <f t="shared" si="2"/>
        <v>3606</v>
      </c>
    </row>
    <row r="10" spans="1:13" x14ac:dyDescent="0.25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G10">
        <f t="shared" si="1"/>
        <v>1554</v>
      </c>
      <c r="H10" t="str">
        <f t="shared" si="0"/>
        <v>NIE</v>
      </c>
      <c r="I10">
        <f t="shared" si="2"/>
        <v>3606</v>
      </c>
    </row>
    <row r="11" spans="1:13" x14ac:dyDescent="0.25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G11">
        <f t="shared" si="1"/>
        <v>0</v>
      </c>
      <c r="H11" t="str">
        <f t="shared" si="0"/>
        <v>TAK</v>
      </c>
      <c r="I11">
        <f t="shared" si="2"/>
        <v>0</v>
      </c>
    </row>
    <row r="12" spans="1:13" x14ac:dyDescent="0.25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G12">
        <f t="shared" si="1"/>
        <v>1376</v>
      </c>
      <c r="H12" t="str">
        <f t="shared" si="0"/>
        <v>NIE</v>
      </c>
      <c r="I12">
        <f t="shared" si="2"/>
        <v>0</v>
      </c>
    </row>
    <row r="13" spans="1:13" x14ac:dyDescent="0.25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G13">
        <f t="shared" si="1"/>
        <v>1870</v>
      </c>
      <c r="H13" t="str">
        <f t="shared" si="0"/>
        <v>NIE</v>
      </c>
      <c r="I13">
        <f t="shared" si="2"/>
        <v>0</v>
      </c>
    </row>
    <row r="14" spans="1:13" x14ac:dyDescent="0.25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G14">
        <f t="shared" si="1"/>
        <v>1339</v>
      </c>
      <c r="H14" t="str">
        <f t="shared" si="0"/>
        <v>NIE</v>
      </c>
      <c r="I14">
        <f t="shared" si="2"/>
        <v>0</v>
      </c>
    </row>
    <row r="15" spans="1:13" x14ac:dyDescent="0.25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G15">
        <f t="shared" si="1"/>
        <v>1043</v>
      </c>
      <c r="H15" t="str">
        <f t="shared" si="0"/>
        <v>TAK</v>
      </c>
      <c r="I15">
        <f t="shared" si="2"/>
        <v>1043</v>
      </c>
    </row>
    <row r="16" spans="1:13" x14ac:dyDescent="0.25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G16">
        <f t="shared" si="1"/>
        <v>4093</v>
      </c>
      <c r="H16" t="str">
        <f t="shared" si="0"/>
        <v>NIE</v>
      </c>
      <c r="I16">
        <f t="shared" si="2"/>
        <v>1043</v>
      </c>
    </row>
    <row r="17" spans="1:9" x14ac:dyDescent="0.25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G17">
        <f t="shared" si="1"/>
        <v>3453</v>
      </c>
      <c r="H17" t="str">
        <f t="shared" si="0"/>
        <v>NIE</v>
      </c>
      <c r="I17">
        <f t="shared" si="2"/>
        <v>1043</v>
      </c>
    </row>
    <row r="18" spans="1:9" x14ac:dyDescent="0.25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G18">
        <f t="shared" si="1"/>
        <v>3397</v>
      </c>
      <c r="H18" t="str">
        <f t="shared" si="0"/>
        <v>NIE</v>
      </c>
      <c r="I18">
        <f t="shared" si="2"/>
        <v>1043</v>
      </c>
    </row>
    <row r="19" spans="1:9" x14ac:dyDescent="0.25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G19">
        <f t="shared" si="1"/>
        <v>3157</v>
      </c>
      <c r="H19" t="str">
        <f t="shared" si="0"/>
        <v>TAK</v>
      </c>
      <c r="I19">
        <f t="shared" si="2"/>
        <v>3157</v>
      </c>
    </row>
    <row r="20" spans="1:9" x14ac:dyDescent="0.25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G20">
        <f t="shared" si="1"/>
        <v>3241</v>
      </c>
      <c r="H20" t="str">
        <f t="shared" si="0"/>
        <v>NIE</v>
      </c>
      <c r="I20">
        <f t="shared" si="2"/>
        <v>3157</v>
      </c>
    </row>
    <row r="21" spans="1:9" x14ac:dyDescent="0.25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G21">
        <f t="shared" si="1"/>
        <v>2766</v>
      </c>
      <c r="H21" t="str">
        <f t="shared" si="0"/>
        <v>NIE</v>
      </c>
      <c r="I21">
        <f t="shared" si="2"/>
        <v>3157</v>
      </c>
    </row>
    <row r="22" spans="1:9" x14ac:dyDescent="0.25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G22">
        <f t="shared" si="1"/>
        <v>1512</v>
      </c>
      <c r="H22" t="str">
        <f t="shared" si="0"/>
        <v>TAK</v>
      </c>
      <c r="I22">
        <f t="shared" si="2"/>
        <v>1512</v>
      </c>
    </row>
    <row r="23" spans="1:9" x14ac:dyDescent="0.25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G23">
        <f t="shared" si="1"/>
        <v>2772</v>
      </c>
      <c r="H23" t="str">
        <f t="shared" si="0"/>
        <v>NIE</v>
      </c>
      <c r="I23">
        <f t="shared" si="2"/>
        <v>1512</v>
      </c>
    </row>
    <row r="24" spans="1:9" x14ac:dyDescent="0.25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G24">
        <f t="shared" si="1"/>
        <v>2442</v>
      </c>
      <c r="H24" t="str">
        <f t="shared" si="0"/>
        <v>NIE</v>
      </c>
      <c r="I24">
        <f t="shared" si="2"/>
        <v>1512</v>
      </c>
    </row>
    <row r="25" spans="1:9" x14ac:dyDescent="0.25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G25">
        <f t="shared" si="1"/>
        <v>1007</v>
      </c>
      <c r="H25" t="str">
        <f t="shared" si="0"/>
        <v>TAK</v>
      </c>
      <c r="I25">
        <f t="shared" si="2"/>
        <v>1007</v>
      </c>
    </row>
    <row r="26" spans="1:9" x14ac:dyDescent="0.25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G26">
        <f t="shared" si="1"/>
        <v>4731</v>
      </c>
      <c r="H26" t="str">
        <f t="shared" si="0"/>
        <v>NIE</v>
      </c>
      <c r="I26">
        <f t="shared" si="2"/>
        <v>1007</v>
      </c>
    </row>
    <row r="27" spans="1:9" x14ac:dyDescent="0.25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G27">
        <f t="shared" si="1"/>
        <v>4501</v>
      </c>
      <c r="H27" t="str">
        <f t="shared" si="0"/>
        <v>TAK</v>
      </c>
      <c r="I27">
        <f t="shared" si="2"/>
        <v>4501</v>
      </c>
    </row>
    <row r="28" spans="1:9" x14ac:dyDescent="0.25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G28">
        <f t="shared" si="1"/>
        <v>4653</v>
      </c>
      <c r="H28" t="str">
        <f t="shared" si="0"/>
        <v>NIE</v>
      </c>
      <c r="I28">
        <f t="shared" si="2"/>
        <v>4501</v>
      </c>
    </row>
    <row r="29" spans="1:9" x14ac:dyDescent="0.25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G29">
        <f t="shared" si="1"/>
        <v>2133</v>
      </c>
      <c r="H29" t="str">
        <f t="shared" si="0"/>
        <v>NIE</v>
      </c>
      <c r="I29">
        <f t="shared" si="2"/>
        <v>4501</v>
      </c>
    </row>
    <row r="30" spans="1:9" x14ac:dyDescent="0.25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G30">
        <f t="shared" si="1"/>
        <v>1909</v>
      </c>
      <c r="H30" t="str">
        <f t="shared" si="0"/>
        <v>NIE</v>
      </c>
      <c r="I30">
        <f t="shared" si="2"/>
        <v>4501</v>
      </c>
    </row>
    <row r="31" spans="1:9" x14ac:dyDescent="0.25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G31">
        <f t="shared" si="1"/>
        <v>1548</v>
      </c>
      <c r="H31" t="str">
        <f t="shared" si="0"/>
        <v>TAK</v>
      </c>
      <c r="I31">
        <f t="shared" si="2"/>
        <v>1548</v>
      </c>
    </row>
    <row r="32" spans="1:9" x14ac:dyDescent="0.25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G32">
        <f t="shared" si="1"/>
        <v>3564</v>
      </c>
      <c r="H32" t="str">
        <f t="shared" si="0"/>
        <v>NIE</v>
      </c>
      <c r="I32">
        <f t="shared" si="2"/>
        <v>1548</v>
      </c>
    </row>
    <row r="33" spans="1:9" x14ac:dyDescent="0.25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G33">
        <f t="shared" si="1"/>
        <v>7344</v>
      </c>
      <c r="H33" t="str">
        <f t="shared" si="0"/>
        <v>NIE</v>
      </c>
      <c r="I33">
        <f t="shared" si="2"/>
        <v>1548</v>
      </c>
    </row>
    <row r="34" spans="1:9" x14ac:dyDescent="0.25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G34">
        <f t="shared" si="1"/>
        <v>5496</v>
      </c>
      <c r="H34" t="str">
        <f t="shared" si="0"/>
        <v>NIE</v>
      </c>
      <c r="I34">
        <f t="shared" si="2"/>
        <v>1548</v>
      </c>
    </row>
    <row r="35" spans="1:9" x14ac:dyDescent="0.25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G35">
        <f t="shared" si="1"/>
        <v>4638</v>
      </c>
      <c r="H35" t="str">
        <f t="shared" si="0"/>
        <v>NIE</v>
      </c>
      <c r="I35">
        <f t="shared" si="2"/>
        <v>1548</v>
      </c>
    </row>
    <row r="36" spans="1:9" x14ac:dyDescent="0.25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G36">
        <f t="shared" si="1"/>
        <v>4557</v>
      </c>
      <c r="H36" t="str">
        <f t="shared" si="0"/>
        <v>TAK</v>
      </c>
      <c r="I36">
        <f t="shared" si="2"/>
        <v>4557</v>
      </c>
    </row>
    <row r="37" spans="1:9" x14ac:dyDescent="0.25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G37">
        <f t="shared" si="1"/>
        <v>4673</v>
      </c>
      <c r="H37" t="str">
        <f t="shared" si="0"/>
        <v>NIE</v>
      </c>
      <c r="I37">
        <f t="shared" si="2"/>
        <v>4557</v>
      </c>
    </row>
    <row r="38" spans="1:9" x14ac:dyDescent="0.25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G38">
        <f t="shared" si="1"/>
        <v>5117</v>
      </c>
      <c r="H38" t="str">
        <f t="shared" si="0"/>
        <v>NIE</v>
      </c>
      <c r="I38">
        <f t="shared" si="2"/>
        <v>4557</v>
      </c>
    </row>
    <row r="39" spans="1:9" x14ac:dyDescent="0.25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G39">
        <f t="shared" si="1"/>
        <v>3647</v>
      </c>
      <c r="H39" t="str">
        <f t="shared" si="0"/>
        <v>NIE</v>
      </c>
      <c r="I39">
        <f t="shared" si="2"/>
        <v>4557</v>
      </c>
    </row>
    <row r="40" spans="1:9" x14ac:dyDescent="0.25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G40">
        <f t="shared" si="1"/>
        <v>1535</v>
      </c>
      <c r="H40" t="str">
        <f t="shared" si="0"/>
        <v>TAK</v>
      </c>
      <c r="I40">
        <f t="shared" si="2"/>
        <v>1535</v>
      </c>
    </row>
    <row r="41" spans="1:9" x14ac:dyDescent="0.25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G41">
        <f t="shared" si="1"/>
        <v>4479</v>
      </c>
      <c r="H41" t="str">
        <f t="shared" si="0"/>
        <v>NIE</v>
      </c>
      <c r="I41">
        <f t="shared" si="2"/>
        <v>1535</v>
      </c>
    </row>
    <row r="42" spans="1:9" x14ac:dyDescent="0.25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G42">
        <f t="shared" si="1"/>
        <v>2415</v>
      </c>
      <c r="H42" t="str">
        <f t="shared" si="0"/>
        <v>TAK</v>
      </c>
      <c r="I42">
        <f t="shared" si="2"/>
        <v>2415</v>
      </c>
    </row>
    <row r="43" spans="1:9" x14ac:dyDescent="0.25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G43">
        <f t="shared" si="1"/>
        <v>13875</v>
      </c>
      <c r="H43" t="str">
        <f t="shared" si="0"/>
        <v>NIE</v>
      </c>
      <c r="I43">
        <f t="shared" si="2"/>
        <v>2415</v>
      </c>
    </row>
    <row r="44" spans="1:9" x14ac:dyDescent="0.25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G44">
        <f t="shared" si="1"/>
        <v>13659</v>
      </c>
      <c r="H44" t="str">
        <f t="shared" si="0"/>
        <v>NIE</v>
      </c>
      <c r="I44">
        <f t="shared" si="2"/>
        <v>2415</v>
      </c>
    </row>
    <row r="45" spans="1:9" x14ac:dyDescent="0.25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G45">
        <f t="shared" si="1"/>
        <v>11319</v>
      </c>
      <c r="H45" t="str">
        <f t="shared" si="0"/>
        <v>TAK</v>
      </c>
      <c r="I45">
        <f t="shared" si="2"/>
        <v>11319</v>
      </c>
    </row>
    <row r="46" spans="1:9" x14ac:dyDescent="0.25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G46">
        <f t="shared" si="1"/>
        <v>10990</v>
      </c>
      <c r="H46" t="str">
        <f t="shared" si="0"/>
        <v>NIE</v>
      </c>
      <c r="I46">
        <f t="shared" si="2"/>
        <v>11319</v>
      </c>
    </row>
    <row r="47" spans="1:9" x14ac:dyDescent="0.25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G47">
        <f t="shared" si="1"/>
        <v>11242</v>
      </c>
      <c r="H47" t="str">
        <f t="shared" si="0"/>
        <v>NIE</v>
      </c>
      <c r="I47">
        <f t="shared" si="2"/>
        <v>11319</v>
      </c>
    </row>
    <row r="48" spans="1:9" x14ac:dyDescent="0.25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G48">
        <f t="shared" si="1"/>
        <v>11090</v>
      </c>
      <c r="H48" t="str">
        <f t="shared" si="0"/>
        <v>NIE</v>
      </c>
      <c r="I48">
        <f t="shared" si="2"/>
        <v>11319</v>
      </c>
    </row>
    <row r="49" spans="1:9" x14ac:dyDescent="0.25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G49">
        <f t="shared" si="1"/>
        <v>11024</v>
      </c>
      <c r="H49" t="str">
        <f t="shared" si="0"/>
        <v>NIE</v>
      </c>
      <c r="I49">
        <f t="shared" si="2"/>
        <v>11319</v>
      </c>
    </row>
    <row r="50" spans="1:9" x14ac:dyDescent="0.25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G50">
        <f t="shared" si="1"/>
        <v>8605</v>
      </c>
      <c r="H50" t="str">
        <f t="shared" si="0"/>
        <v>TAK</v>
      </c>
      <c r="I50">
        <f t="shared" si="2"/>
        <v>8605</v>
      </c>
    </row>
    <row r="51" spans="1:9" x14ac:dyDescent="0.25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G51">
        <f t="shared" si="1"/>
        <v>6845</v>
      </c>
      <c r="H51" t="str">
        <f t="shared" si="0"/>
        <v>NIE</v>
      </c>
      <c r="I51">
        <f t="shared" si="2"/>
        <v>8605</v>
      </c>
    </row>
    <row r="52" spans="1:9" x14ac:dyDescent="0.25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G52">
        <f t="shared" si="1"/>
        <v>7385</v>
      </c>
      <c r="H52" t="str">
        <f t="shared" si="0"/>
        <v>NIE</v>
      </c>
      <c r="I52">
        <f t="shared" si="2"/>
        <v>8605</v>
      </c>
    </row>
    <row r="53" spans="1:9" x14ac:dyDescent="0.25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G53">
        <f t="shared" si="1"/>
        <v>6585</v>
      </c>
      <c r="H53" t="str">
        <f t="shared" si="0"/>
        <v>NIE</v>
      </c>
      <c r="I53">
        <f t="shared" si="2"/>
        <v>8605</v>
      </c>
    </row>
    <row r="54" spans="1:9" x14ac:dyDescent="0.25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G54">
        <f t="shared" si="1"/>
        <v>6396</v>
      </c>
      <c r="H54" t="str">
        <f t="shared" si="0"/>
        <v>NIE</v>
      </c>
      <c r="I54">
        <f t="shared" si="2"/>
        <v>8605</v>
      </c>
    </row>
    <row r="55" spans="1:9" x14ac:dyDescent="0.25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G55">
        <f t="shared" si="1"/>
        <v>5988</v>
      </c>
      <c r="H55" t="str">
        <f t="shared" si="0"/>
        <v>TAK</v>
      </c>
      <c r="I55">
        <f t="shared" si="2"/>
        <v>5988</v>
      </c>
    </row>
    <row r="56" spans="1:9" x14ac:dyDescent="0.25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G56">
        <f t="shared" si="1"/>
        <v>6012</v>
      </c>
      <c r="H56" t="str">
        <f t="shared" si="0"/>
        <v>NIE</v>
      </c>
      <c r="I56">
        <f t="shared" si="2"/>
        <v>5988</v>
      </c>
    </row>
    <row r="57" spans="1:9" x14ac:dyDescent="0.25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G57">
        <f t="shared" si="1"/>
        <v>5746</v>
      </c>
      <c r="H57" t="str">
        <f t="shared" si="0"/>
        <v>NIE</v>
      </c>
      <c r="I57">
        <f t="shared" si="2"/>
        <v>5988</v>
      </c>
    </row>
    <row r="58" spans="1:9" x14ac:dyDescent="0.25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G58">
        <f t="shared" si="1"/>
        <v>5217</v>
      </c>
      <c r="H58" t="str">
        <f t="shared" si="0"/>
        <v>TAK</v>
      </c>
      <c r="I58">
        <f t="shared" si="2"/>
        <v>5217</v>
      </c>
    </row>
    <row r="59" spans="1:9" x14ac:dyDescent="0.25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G59">
        <f t="shared" si="1"/>
        <v>5129</v>
      </c>
      <c r="H59" t="str">
        <f t="shared" si="0"/>
        <v>NIE</v>
      </c>
      <c r="I59">
        <f t="shared" si="2"/>
        <v>5217</v>
      </c>
    </row>
    <row r="60" spans="1:9" x14ac:dyDescent="0.25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G60">
        <f t="shared" si="1"/>
        <v>4007</v>
      </c>
      <c r="H60" t="str">
        <f t="shared" si="0"/>
        <v>NIE</v>
      </c>
      <c r="I60">
        <f t="shared" si="2"/>
        <v>5217</v>
      </c>
    </row>
    <row r="61" spans="1:9" x14ac:dyDescent="0.25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G61">
        <f t="shared" si="1"/>
        <v>2777</v>
      </c>
      <c r="H61" t="str">
        <f t="shared" si="0"/>
        <v>TAK</v>
      </c>
      <c r="I61">
        <f t="shared" si="2"/>
        <v>2777</v>
      </c>
    </row>
    <row r="62" spans="1:9" x14ac:dyDescent="0.25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G62">
        <f t="shared" si="1"/>
        <v>12283</v>
      </c>
      <c r="H62" t="str">
        <f t="shared" si="0"/>
        <v>NIE</v>
      </c>
      <c r="I62">
        <f t="shared" si="2"/>
        <v>2777</v>
      </c>
    </row>
    <row r="63" spans="1:9" x14ac:dyDescent="0.25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G63">
        <f t="shared" si="1"/>
        <v>12415</v>
      </c>
      <c r="H63" t="str">
        <f t="shared" si="0"/>
        <v>NIE</v>
      </c>
      <c r="I63">
        <f t="shared" si="2"/>
        <v>2777</v>
      </c>
    </row>
    <row r="64" spans="1:9" x14ac:dyDescent="0.25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G64">
        <f t="shared" si="1"/>
        <v>12075</v>
      </c>
      <c r="H64" t="str">
        <f t="shared" si="0"/>
        <v>NIE</v>
      </c>
      <c r="I64">
        <f t="shared" si="2"/>
        <v>2777</v>
      </c>
    </row>
    <row r="65" spans="1:9" x14ac:dyDescent="0.25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G65">
        <f t="shared" si="1"/>
        <v>11983</v>
      </c>
      <c r="H65" t="str">
        <f t="shared" si="0"/>
        <v>TAK</v>
      </c>
      <c r="I65">
        <f t="shared" si="2"/>
        <v>11983</v>
      </c>
    </row>
    <row r="66" spans="1:9" x14ac:dyDescent="0.25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G66">
        <f t="shared" si="1"/>
        <v>14432</v>
      </c>
      <c r="H66" t="str">
        <f t="shared" si="0"/>
        <v>NIE</v>
      </c>
      <c r="I66">
        <f t="shared" si="2"/>
        <v>11983</v>
      </c>
    </row>
    <row r="67" spans="1:9" x14ac:dyDescent="0.25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G67">
        <f t="shared" si="1"/>
        <v>12452</v>
      </c>
      <c r="H67" t="str">
        <f t="shared" ref="H67:H130" si="3">IF(A68=A67,"NIE","TAK")</f>
        <v>NIE</v>
      </c>
      <c r="I67">
        <f t="shared" si="2"/>
        <v>11983</v>
      </c>
    </row>
    <row r="68" spans="1:9" x14ac:dyDescent="0.25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G68">
        <f t="shared" ref="G68:G131" si="4">IF(D68="Z",G67-E68*F68,G67+E68*F68)</f>
        <v>11854</v>
      </c>
      <c r="H68" t="str">
        <f t="shared" si="3"/>
        <v>TAK</v>
      </c>
      <c r="I68">
        <f t="shared" si="2"/>
        <v>11854</v>
      </c>
    </row>
    <row r="69" spans="1:9" x14ac:dyDescent="0.25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G69">
        <f t="shared" si="4"/>
        <v>10974</v>
      </c>
      <c r="H69" t="str">
        <f t="shared" si="3"/>
        <v>NIE</v>
      </c>
      <c r="I69">
        <f t="shared" si="2"/>
        <v>11854</v>
      </c>
    </row>
    <row r="70" spans="1:9" x14ac:dyDescent="0.25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G70">
        <f t="shared" si="4"/>
        <v>10596</v>
      </c>
      <c r="H70" t="str">
        <f t="shared" si="3"/>
        <v>NIE</v>
      </c>
      <c r="I70">
        <f t="shared" si="2"/>
        <v>11854</v>
      </c>
    </row>
    <row r="71" spans="1:9" x14ac:dyDescent="0.25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G71">
        <f t="shared" si="4"/>
        <v>9504</v>
      </c>
      <c r="H71" t="str">
        <f t="shared" si="3"/>
        <v>NIE</v>
      </c>
      <c r="I71">
        <f t="shared" ref="I71:I134" si="5">IF(H71="TAK",G71,I70)</f>
        <v>11854</v>
      </c>
    </row>
    <row r="72" spans="1:9" x14ac:dyDescent="0.25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G72">
        <f t="shared" si="4"/>
        <v>8874</v>
      </c>
      <c r="H72" t="str">
        <f t="shared" si="3"/>
        <v>NIE</v>
      </c>
      <c r="I72">
        <f t="shared" si="5"/>
        <v>11854</v>
      </c>
    </row>
    <row r="73" spans="1:9" x14ac:dyDescent="0.25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G73">
        <f t="shared" si="4"/>
        <v>7158</v>
      </c>
      <c r="H73" t="str">
        <f t="shared" si="3"/>
        <v>TAK</v>
      </c>
      <c r="I73">
        <f t="shared" si="5"/>
        <v>7158</v>
      </c>
    </row>
    <row r="74" spans="1:9" x14ac:dyDescent="0.25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G74">
        <f t="shared" si="4"/>
        <v>13766</v>
      </c>
      <c r="H74" t="str">
        <f t="shared" si="3"/>
        <v>NIE</v>
      </c>
      <c r="I74">
        <f t="shared" si="5"/>
        <v>7158</v>
      </c>
    </row>
    <row r="75" spans="1:9" x14ac:dyDescent="0.25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G75">
        <f t="shared" si="4"/>
        <v>11522</v>
      </c>
      <c r="H75" t="str">
        <f t="shared" si="3"/>
        <v>NIE</v>
      </c>
      <c r="I75">
        <f t="shared" si="5"/>
        <v>7158</v>
      </c>
    </row>
    <row r="76" spans="1:9" x14ac:dyDescent="0.25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G76">
        <f t="shared" si="4"/>
        <v>11417</v>
      </c>
      <c r="H76" t="str">
        <f t="shared" si="3"/>
        <v>TAK</v>
      </c>
      <c r="I76">
        <f t="shared" si="5"/>
        <v>11417</v>
      </c>
    </row>
    <row r="77" spans="1:9" x14ac:dyDescent="0.25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G77">
        <f t="shared" si="4"/>
        <v>18225</v>
      </c>
      <c r="H77" t="str">
        <f t="shared" si="3"/>
        <v>NIE</v>
      </c>
      <c r="I77">
        <f t="shared" si="5"/>
        <v>11417</v>
      </c>
    </row>
    <row r="78" spans="1:9" x14ac:dyDescent="0.25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G78">
        <f t="shared" si="4"/>
        <v>17861</v>
      </c>
      <c r="H78" t="str">
        <f t="shared" si="3"/>
        <v>TAK</v>
      </c>
      <c r="I78">
        <f t="shared" si="5"/>
        <v>17861</v>
      </c>
    </row>
    <row r="79" spans="1:9" x14ac:dyDescent="0.25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G79">
        <f t="shared" si="4"/>
        <v>17921</v>
      </c>
      <c r="H79" t="str">
        <f t="shared" si="3"/>
        <v>NIE</v>
      </c>
      <c r="I79">
        <f t="shared" si="5"/>
        <v>17861</v>
      </c>
    </row>
    <row r="80" spans="1:9" x14ac:dyDescent="0.25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G80">
        <f t="shared" si="4"/>
        <v>19469</v>
      </c>
      <c r="H80" t="str">
        <f t="shared" si="3"/>
        <v>NIE</v>
      </c>
      <c r="I80">
        <f t="shared" si="5"/>
        <v>17861</v>
      </c>
    </row>
    <row r="81" spans="1:9" x14ac:dyDescent="0.25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G81">
        <f t="shared" si="4"/>
        <v>19229</v>
      </c>
      <c r="H81" t="str">
        <f t="shared" si="3"/>
        <v>NIE</v>
      </c>
      <c r="I81">
        <f t="shared" si="5"/>
        <v>17861</v>
      </c>
    </row>
    <row r="82" spans="1:9" x14ac:dyDescent="0.25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G82">
        <f t="shared" si="4"/>
        <v>18949</v>
      </c>
      <c r="H82" t="str">
        <f t="shared" si="3"/>
        <v>TAK</v>
      </c>
      <c r="I82">
        <f t="shared" si="5"/>
        <v>18949</v>
      </c>
    </row>
    <row r="83" spans="1:9" x14ac:dyDescent="0.25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G83">
        <f t="shared" si="4"/>
        <v>20203</v>
      </c>
      <c r="H83" t="str">
        <f t="shared" si="3"/>
        <v>NIE</v>
      </c>
      <c r="I83">
        <f t="shared" si="5"/>
        <v>18949</v>
      </c>
    </row>
    <row r="84" spans="1:9" x14ac:dyDescent="0.25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G84">
        <f t="shared" si="4"/>
        <v>18908</v>
      </c>
      <c r="H84" t="str">
        <f t="shared" si="3"/>
        <v>NIE</v>
      </c>
      <c r="I84">
        <f t="shared" si="5"/>
        <v>18949</v>
      </c>
    </row>
    <row r="85" spans="1:9" x14ac:dyDescent="0.25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G85">
        <f t="shared" si="4"/>
        <v>18148</v>
      </c>
      <c r="H85" t="str">
        <f t="shared" si="3"/>
        <v>TAK</v>
      </c>
      <c r="I85">
        <f t="shared" si="5"/>
        <v>18148</v>
      </c>
    </row>
    <row r="86" spans="1:9" x14ac:dyDescent="0.25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G86">
        <f t="shared" si="4"/>
        <v>18904</v>
      </c>
      <c r="H86" t="str">
        <f t="shared" si="3"/>
        <v>NIE</v>
      </c>
      <c r="I86">
        <f t="shared" si="5"/>
        <v>18148</v>
      </c>
    </row>
    <row r="87" spans="1:9" x14ac:dyDescent="0.25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G87">
        <f t="shared" si="4"/>
        <v>19098</v>
      </c>
      <c r="H87" t="str">
        <f t="shared" si="3"/>
        <v>NIE</v>
      </c>
      <c r="I87">
        <f t="shared" si="5"/>
        <v>18148</v>
      </c>
    </row>
    <row r="88" spans="1:9" x14ac:dyDescent="0.25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G88">
        <f t="shared" si="4"/>
        <v>18858</v>
      </c>
      <c r="H88" t="str">
        <f t="shared" si="3"/>
        <v>NIE</v>
      </c>
      <c r="I88">
        <f t="shared" si="5"/>
        <v>18148</v>
      </c>
    </row>
    <row r="89" spans="1:9" x14ac:dyDescent="0.25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G89">
        <f t="shared" si="4"/>
        <v>18738</v>
      </c>
      <c r="H89" t="str">
        <f t="shared" si="3"/>
        <v>NIE</v>
      </c>
      <c r="I89">
        <f t="shared" si="5"/>
        <v>18148</v>
      </c>
    </row>
    <row r="90" spans="1:9" x14ac:dyDescent="0.25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G90">
        <f t="shared" si="4"/>
        <v>18698</v>
      </c>
      <c r="H90" t="str">
        <f t="shared" si="3"/>
        <v>TAK</v>
      </c>
      <c r="I90">
        <f t="shared" si="5"/>
        <v>18698</v>
      </c>
    </row>
    <row r="91" spans="1:9" x14ac:dyDescent="0.25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G91">
        <f t="shared" si="4"/>
        <v>19730</v>
      </c>
      <c r="H91" t="str">
        <f t="shared" si="3"/>
        <v>NIE</v>
      </c>
      <c r="I91">
        <f t="shared" si="5"/>
        <v>18698</v>
      </c>
    </row>
    <row r="92" spans="1:9" x14ac:dyDescent="0.25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G92">
        <f t="shared" si="4"/>
        <v>23140</v>
      </c>
      <c r="H92" t="str">
        <f t="shared" si="3"/>
        <v>NIE</v>
      </c>
      <c r="I92">
        <f t="shared" si="5"/>
        <v>18698</v>
      </c>
    </row>
    <row r="93" spans="1:9" x14ac:dyDescent="0.25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G93">
        <f t="shared" si="4"/>
        <v>21886</v>
      </c>
      <c r="H93" t="str">
        <f t="shared" si="3"/>
        <v>NIE</v>
      </c>
      <c r="I93">
        <f t="shared" si="5"/>
        <v>18698</v>
      </c>
    </row>
    <row r="94" spans="1:9" x14ac:dyDescent="0.25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G94">
        <f t="shared" si="4"/>
        <v>21587</v>
      </c>
      <c r="H94" t="str">
        <f t="shared" si="3"/>
        <v>NIE</v>
      </c>
      <c r="I94">
        <f t="shared" si="5"/>
        <v>18698</v>
      </c>
    </row>
    <row r="95" spans="1:9" x14ac:dyDescent="0.25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G95">
        <f t="shared" si="4"/>
        <v>19330</v>
      </c>
      <c r="H95" t="str">
        <f t="shared" si="3"/>
        <v>TAK</v>
      </c>
      <c r="I95">
        <f t="shared" si="5"/>
        <v>19330</v>
      </c>
    </row>
    <row r="96" spans="1:9" x14ac:dyDescent="0.25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G96">
        <f t="shared" si="4"/>
        <v>19342</v>
      </c>
      <c r="H96" t="str">
        <f t="shared" si="3"/>
        <v>NIE</v>
      </c>
      <c r="I96">
        <f t="shared" si="5"/>
        <v>19330</v>
      </c>
    </row>
    <row r="97" spans="1:9" x14ac:dyDescent="0.25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G97">
        <f t="shared" si="4"/>
        <v>23354</v>
      </c>
      <c r="H97" t="str">
        <f t="shared" si="3"/>
        <v>NIE</v>
      </c>
      <c r="I97">
        <f t="shared" si="5"/>
        <v>19330</v>
      </c>
    </row>
    <row r="98" spans="1:9" x14ac:dyDescent="0.25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G98">
        <f t="shared" si="4"/>
        <v>21044</v>
      </c>
      <c r="H98" t="str">
        <f t="shared" si="3"/>
        <v>NIE</v>
      </c>
      <c r="I98">
        <f t="shared" si="5"/>
        <v>19330</v>
      </c>
    </row>
    <row r="99" spans="1:9" x14ac:dyDescent="0.25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G99">
        <f t="shared" si="4"/>
        <v>20519</v>
      </c>
      <c r="H99" t="str">
        <f t="shared" si="3"/>
        <v>NIE</v>
      </c>
      <c r="I99">
        <f t="shared" si="5"/>
        <v>19330</v>
      </c>
    </row>
    <row r="100" spans="1:9" x14ac:dyDescent="0.25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G100">
        <f t="shared" si="4"/>
        <v>20269</v>
      </c>
      <c r="H100" t="str">
        <f t="shared" si="3"/>
        <v>TAK</v>
      </c>
      <c r="I100">
        <f t="shared" si="5"/>
        <v>20269</v>
      </c>
    </row>
    <row r="101" spans="1:9" x14ac:dyDescent="0.25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G101">
        <f t="shared" si="4"/>
        <v>21675</v>
      </c>
      <c r="H101" t="str">
        <f t="shared" si="3"/>
        <v>NIE</v>
      </c>
      <c r="I101">
        <f t="shared" si="5"/>
        <v>20269</v>
      </c>
    </row>
    <row r="102" spans="1:9" x14ac:dyDescent="0.25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G102">
        <f t="shared" si="4"/>
        <v>21499</v>
      </c>
      <c r="H102" t="str">
        <f t="shared" si="3"/>
        <v>NIE</v>
      </c>
      <c r="I102">
        <f t="shared" si="5"/>
        <v>20269</v>
      </c>
    </row>
    <row r="103" spans="1:9" x14ac:dyDescent="0.25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G103">
        <f t="shared" si="4"/>
        <v>20999</v>
      </c>
      <c r="H103" t="str">
        <f t="shared" si="3"/>
        <v>NIE</v>
      </c>
      <c r="I103">
        <f t="shared" si="5"/>
        <v>20269</v>
      </c>
    </row>
    <row r="104" spans="1:9" x14ac:dyDescent="0.25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G104">
        <f t="shared" si="4"/>
        <v>20687</v>
      </c>
      <c r="H104" t="str">
        <f t="shared" si="3"/>
        <v>NIE</v>
      </c>
      <c r="I104">
        <f t="shared" si="5"/>
        <v>20269</v>
      </c>
    </row>
    <row r="105" spans="1:9" x14ac:dyDescent="0.25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G105">
        <f t="shared" si="4"/>
        <v>17897</v>
      </c>
      <c r="H105" t="str">
        <f t="shared" si="3"/>
        <v>TAK</v>
      </c>
      <c r="I105">
        <f t="shared" si="5"/>
        <v>17897</v>
      </c>
    </row>
    <row r="106" spans="1:9" x14ac:dyDescent="0.25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G106">
        <f t="shared" si="4"/>
        <v>29497</v>
      </c>
      <c r="H106" t="str">
        <f t="shared" si="3"/>
        <v>NIE</v>
      </c>
      <c r="I106">
        <f t="shared" si="5"/>
        <v>17897</v>
      </c>
    </row>
    <row r="107" spans="1:9" x14ac:dyDescent="0.25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G107">
        <f t="shared" si="4"/>
        <v>28946</v>
      </c>
      <c r="H107" t="str">
        <f t="shared" si="3"/>
        <v>TAK</v>
      </c>
      <c r="I107">
        <f t="shared" si="5"/>
        <v>28946</v>
      </c>
    </row>
    <row r="108" spans="1:9" x14ac:dyDescent="0.25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G108">
        <f t="shared" si="4"/>
        <v>29116</v>
      </c>
      <c r="H108" t="str">
        <f t="shared" si="3"/>
        <v>NIE</v>
      </c>
      <c r="I108">
        <f t="shared" si="5"/>
        <v>28946</v>
      </c>
    </row>
    <row r="109" spans="1:9" x14ac:dyDescent="0.25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G109">
        <f t="shared" si="4"/>
        <v>29358</v>
      </c>
      <c r="H109" t="str">
        <f t="shared" si="3"/>
        <v>NIE</v>
      </c>
      <c r="I109">
        <f t="shared" si="5"/>
        <v>28946</v>
      </c>
    </row>
    <row r="110" spans="1:9" x14ac:dyDescent="0.25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G110">
        <f t="shared" si="4"/>
        <v>28544</v>
      </c>
      <c r="H110" t="str">
        <f t="shared" si="3"/>
        <v>NIE</v>
      </c>
      <c r="I110">
        <f t="shared" si="5"/>
        <v>28946</v>
      </c>
    </row>
    <row r="111" spans="1:9" x14ac:dyDescent="0.25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G111">
        <f t="shared" si="4"/>
        <v>27844</v>
      </c>
      <c r="H111" t="str">
        <f t="shared" si="3"/>
        <v>NIE</v>
      </c>
      <c r="I111">
        <f t="shared" si="5"/>
        <v>28946</v>
      </c>
    </row>
    <row r="112" spans="1:9" x14ac:dyDescent="0.25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G112">
        <f t="shared" si="4"/>
        <v>25996</v>
      </c>
      <c r="H112" t="str">
        <f t="shared" si="3"/>
        <v>TAK</v>
      </c>
      <c r="I112">
        <f t="shared" si="5"/>
        <v>25996</v>
      </c>
    </row>
    <row r="113" spans="1:9" x14ac:dyDescent="0.25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G113">
        <f t="shared" si="4"/>
        <v>27030</v>
      </c>
      <c r="H113" t="str">
        <f t="shared" si="3"/>
        <v>NIE</v>
      </c>
      <c r="I113">
        <f t="shared" si="5"/>
        <v>25996</v>
      </c>
    </row>
    <row r="114" spans="1:9" x14ac:dyDescent="0.25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G114">
        <f t="shared" si="4"/>
        <v>29862</v>
      </c>
      <c r="H114" t="str">
        <f t="shared" si="3"/>
        <v>NIE</v>
      </c>
      <c r="I114">
        <f t="shared" si="5"/>
        <v>25996</v>
      </c>
    </row>
    <row r="115" spans="1:9" x14ac:dyDescent="0.25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G115">
        <f t="shared" si="4"/>
        <v>29442</v>
      </c>
      <c r="H115" t="str">
        <f t="shared" si="3"/>
        <v>NIE</v>
      </c>
      <c r="I115">
        <f t="shared" si="5"/>
        <v>25996</v>
      </c>
    </row>
    <row r="116" spans="1:9" x14ac:dyDescent="0.25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G116">
        <f t="shared" si="4"/>
        <v>28792</v>
      </c>
      <c r="H116" t="str">
        <f t="shared" si="3"/>
        <v>TAK</v>
      </c>
      <c r="I116">
        <f t="shared" si="5"/>
        <v>28792</v>
      </c>
    </row>
    <row r="117" spans="1:9" x14ac:dyDescent="0.25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G117">
        <f t="shared" si="4"/>
        <v>28576</v>
      </c>
      <c r="H117" t="str">
        <f t="shared" si="3"/>
        <v>NIE</v>
      </c>
      <c r="I117">
        <f t="shared" si="5"/>
        <v>28792</v>
      </c>
    </row>
    <row r="118" spans="1:9" x14ac:dyDescent="0.25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G118">
        <f t="shared" si="4"/>
        <v>25992</v>
      </c>
      <c r="H118" t="str">
        <f t="shared" si="3"/>
        <v>NIE</v>
      </c>
      <c r="I118">
        <f t="shared" si="5"/>
        <v>28792</v>
      </c>
    </row>
    <row r="119" spans="1:9" x14ac:dyDescent="0.25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G119">
        <f t="shared" si="4"/>
        <v>25698</v>
      </c>
      <c r="H119" t="str">
        <f t="shared" si="3"/>
        <v>NIE</v>
      </c>
      <c r="I119">
        <f t="shared" si="5"/>
        <v>28792</v>
      </c>
    </row>
    <row r="120" spans="1:9" x14ac:dyDescent="0.25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G120">
        <f t="shared" si="4"/>
        <v>25526</v>
      </c>
      <c r="H120" t="str">
        <f t="shared" si="3"/>
        <v>TAK</v>
      </c>
      <c r="I120">
        <f t="shared" si="5"/>
        <v>25526</v>
      </c>
    </row>
    <row r="121" spans="1:9" x14ac:dyDescent="0.25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G121">
        <f t="shared" si="4"/>
        <v>26210</v>
      </c>
      <c r="H121" t="str">
        <f t="shared" si="3"/>
        <v>NIE</v>
      </c>
      <c r="I121">
        <f t="shared" si="5"/>
        <v>25526</v>
      </c>
    </row>
    <row r="122" spans="1:9" x14ac:dyDescent="0.25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G122">
        <f t="shared" si="4"/>
        <v>24260</v>
      </c>
      <c r="H122" t="str">
        <f t="shared" si="3"/>
        <v>TAK</v>
      </c>
      <c r="I122">
        <f t="shared" si="5"/>
        <v>24260</v>
      </c>
    </row>
    <row r="123" spans="1:9" x14ac:dyDescent="0.25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G123">
        <f t="shared" si="4"/>
        <v>24638</v>
      </c>
      <c r="H123" t="str">
        <f t="shared" si="3"/>
        <v>NIE</v>
      </c>
      <c r="I123">
        <f t="shared" si="5"/>
        <v>24260</v>
      </c>
    </row>
    <row r="124" spans="1:9" x14ac:dyDescent="0.25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G124">
        <f t="shared" si="4"/>
        <v>22101</v>
      </c>
      <c r="H124" t="str">
        <f t="shared" si="3"/>
        <v>TAK</v>
      </c>
      <c r="I124">
        <f t="shared" si="5"/>
        <v>22101</v>
      </c>
    </row>
    <row r="125" spans="1:9" x14ac:dyDescent="0.25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G125">
        <f t="shared" si="4"/>
        <v>22162</v>
      </c>
      <c r="H125" t="str">
        <f t="shared" si="3"/>
        <v>NIE</v>
      </c>
      <c r="I125">
        <f t="shared" si="5"/>
        <v>22101</v>
      </c>
    </row>
    <row r="126" spans="1:9" x14ac:dyDescent="0.25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G126">
        <f t="shared" si="4"/>
        <v>26572</v>
      </c>
      <c r="H126" t="str">
        <f t="shared" si="3"/>
        <v>NIE</v>
      </c>
      <c r="I126">
        <f t="shared" si="5"/>
        <v>22101</v>
      </c>
    </row>
    <row r="127" spans="1:9" x14ac:dyDescent="0.25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G127">
        <f t="shared" si="4"/>
        <v>26452</v>
      </c>
      <c r="H127" t="str">
        <f t="shared" si="3"/>
        <v>NIE</v>
      </c>
      <c r="I127">
        <f t="shared" si="5"/>
        <v>22101</v>
      </c>
    </row>
    <row r="128" spans="1:9" x14ac:dyDescent="0.25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G128">
        <f t="shared" si="4"/>
        <v>24940</v>
      </c>
      <c r="H128" t="str">
        <f t="shared" si="3"/>
        <v>NIE</v>
      </c>
      <c r="I128">
        <f t="shared" si="5"/>
        <v>22101</v>
      </c>
    </row>
    <row r="129" spans="1:9" x14ac:dyDescent="0.25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G129">
        <f t="shared" si="4"/>
        <v>24484</v>
      </c>
      <c r="H129" t="str">
        <f t="shared" si="3"/>
        <v>TAK</v>
      </c>
      <c r="I129">
        <f t="shared" si="5"/>
        <v>24484</v>
      </c>
    </row>
    <row r="130" spans="1:9" x14ac:dyDescent="0.25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G130">
        <f t="shared" si="4"/>
        <v>37750</v>
      </c>
      <c r="H130" t="str">
        <f t="shared" si="3"/>
        <v>NIE</v>
      </c>
      <c r="I130">
        <f t="shared" si="5"/>
        <v>24484</v>
      </c>
    </row>
    <row r="131" spans="1:9" x14ac:dyDescent="0.25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G131">
        <f t="shared" si="4"/>
        <v>37294</v>
      </c>
      <c r="H131" t="str">
        <f t="shared" ref="H131:H194" si="6">IF(A132=A131,"NIE","TAK")</f>
        <v>TAK</v>
      </c>
      <c r="I131">
        <f t="shared" si="5"/>
        <v>37294</v>
      </c>
    </row>
    <row r="132" spans="1:9" x14ac:dyDescent="0.25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G132">
        <f t="shared" ref="G132:G195" si="7">IF(D132="Z",G131-E132*F132,G131+E132*F132)</f>
        <v>37414</v>
      </c>
      <c r="H132" t="str">
        <f t="shared" si="6"/>
        <v>NIE</v>
      </c>
      <c r="I132">
        <f t="shared" si="5"/>
        <v>37294</v>
      </c>
    </row>
    <row r="133" spans="1:9" x14ac:dyDescent="0.25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G133">
        <f t="shared" si="7"/>
        <v>37206</v>
      </c>
      <c r="H133" t="str">
        <f t="shared" si="6"/>
        <v>NIE</v>
      </c>
      <c r="I133">
        <f t="shared" si="5"/>
        <v>37294</v>
      </c>
    </row>
    <row r="134" spans="1:9" x14ac:dyDescent="0.25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G134">
        <f t="shared" si="7"/>
        <v>34698</v>
      </c>
      <c r="H134" t="str">
        <f t="shared" si="6"/>
        <v>TAK</v>
      </c>
      <c r="I134">
        <f t="shared" si="5"/>
        <v>34698</v>
      </c>
    </row>
    <row r="135" spans="1:9" x14ac:dyDescent="0.25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G135">
        <f t="shared" si="7"/>
        <v>38422</v>
      </c>
      <c r="H135" t="str">
        <f t="shared" si="6"/>
        <v>NIE</v>
      </c>
      <c r="I135">
        <f t="shared" ref="I135:I198" si="8">IF(H135="TAK",G135,I134)</f>
        <v>34698</v>
      </c>
    </row>
    <row r="136" spans="1:9" x14ac:dyDescent="0.25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G136">
        <f t="shared" si="7"/>
        <v>40050</v>
      </c>
      <c r="H136" t="str">
        <f t="shared" si="6"/>
        <v>NIE</v>
      </c>
      <c r="I136">
        <f t="shared" si="8"/>
        <v>34698</v>
      </c>
    </row>
    <row r="137" spans="1:9" x14ac:dyDescent="0.25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G137">
        <f t="shared" si="7"/>
        <v>39882</v>
      </c>
      <c r="H137" t="str">
        <f t="shared" si="6"/>
        <v>NIE</v>
      </c>
      <c r="I137">
        <f t="shared" si="8"/>
        <v>34698</v>
      </c>
    </row>
    <row r="138" spans="1:9" x14ac:dyDescent="0.25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G138">
        <f t="shared" si="7"/>
        <v>39492</v>
      </c>
      <c r="H138" t="str">
        <f t="shared" si="6"/>
        <v>TAK</v>
      </c>
      <c r="I138">
        <f t="shared" si="8"/>
        <v>39492</v>
      </c>
    </row>
    <row r="139" spans="1:9" x14ac:dyDescent="0.25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G139">
        <f t="shared" si="7"/>
        <v>40062</v>
      </c>
      <c r="H139" t="str">
        <f t="shared" si="6"/>
        <v>NIE</v>
      </c>
      <c r="I139">
        <f t="shared" si="8"/>
        <v>39492</v>
      </c>
    </row>
    <row r="140" spans="1:9" x14ac:dyDescent="0.25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G140">
        <f t="shared" si="7"/>
        <v>41448</v>
      </c>
      <c r="H140" t="str">
        <f t="shared" si="6"/>
        <v>NIE</v>
      </c>
      <c r="I140">
        <f t="shared" si="8"/>
        <v>39492</v>
      </c>
    </row>
    <row r="141" spans="1:9" x14ac:dyDescent="0.25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G141">
        <f t="shared" si="7"/>
        <v>40908</v>
      </c>
      <c r="H141" t="str">
        <f t="shared" si="6"/>
        <v>NIE</v>
      </c>
      <c r="I141">
        <f t="shared" si="8"/>
        <v>39492</v>
      </c>
    </row>
    <row r="142" spans="1:9" x14ac:dyDescent="0.25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G142">
        <f t="shared" si="7"/>
        <v>40794</v>
      </c>
      <c r="H142" t="str">
        <f t="shared" si="6"/>
        <v>NIE</v>
      </c>
      <c r="I142">
        <f t="shared" si="8"/>
        <v>39492</v>
      </c>
    </row>
    <row r="143" spans="1:9" x14ac:dyDescent="0.25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G143">
        <f t="shared" si="7"/>
        <v>40762</v>
      </c>
      <c r="H143" t="str">
        <f t="shared" si="6"/>
        <v>TAK</v>
      </c>
      <c r="I143">
        <f t="shared" si="8"/>
        <v>40762</v>
      </c>
    </row>
    <row r="144" spans="1:9" x14ac:dyDescent="0.25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G144">
        <f t="shared" si="7"/>
        <v>40912</v>
      </c>
      <c r="H144" t="str">
        <f t="shared" si="6"/>
        <v>NIE</v>
      </c>
      <c r="I144">
        <f t="shared" si="8"/>
        <v>40762</v>
      </c>
    </row>
    <row r="145" spans="1:9" x14ac:dyDescent="0.25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G145">
        <f t="shared" si="7"/>
        <v>37120</v>
      </c>
      <c r="H145" t="str">
        <f t="shared" si="6"/>
        <v>TAK</v>
      </c>
      <c r="I145">
        <f t="shared" si="8"/>
        <v>37120</v>
      </c>
    </row>
    <row r="146" spans="1:9" x14ac:dyDescent="0.25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G146">
        <f t="shared" si="7"/>
        <v>35692</v>
      </c>
      <c r="H146" t="str">
        <f t="shared" si="6"/>
        <v>NIE</v>
      </c>
      <c r="I146">
        <f t="shared" si="8"/>
        <v>37120</v>
      </c>
    </row>
    <row r="147" spans="1:9" x14ac:dyDescent="0.25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G147">
        <f t="shared" si="7"/>
        <v>37407</v>
      </c>
      <c r="H147" t="str">
        <f t="shared" si="6"/>
        <v>NIE</v>
      </c>
      <c r="I147">
        <f t="shared" si="8"/>
        <v>37120</v>
      </c>
    </row>
    <row r="148" spans="1:9" x14ac:dyDescent="0.25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G148">
        <f t="shared" si="7"/>
        <v>37327</v>
      </c>
      <c r="H148" t="str">
        <f t="shared" si="6"/>
        <v>NIE</v>
      </c>
      <c r="I148">
        <f t="shared" si="8"/>
        <v>37120</v>
      </c>
    </row>
    <row r="149" spans="1:9" x14ac:dyDescent="0.25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G149">
        <f t="shared" si="7"/>
        <v>36340</v>
      </c>
      <c r="H149" t="str">
        <f t="shared" si="6"/>
        <v>NIE</v>
      </c>
      <c r="I149">
        <f t="shared" si="8"/>
        <v>37120</v>
      </c>
    </row>
    <row r="150" spans="1:9" x14ac:dyDescent="0.25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G150">
        <f t="shared" si="7"/>
        <v>33172</v>
      </c>
      <c r="H150" t="str">
        <f t="shared" si="6"/>
        <v>TAK</v>
      </c>
      <c r="I150">
        <f t="shared" si="8"/>
        <v>33172</v>
      </c>
    </row>
    <row r="151" spans="1:9" x14ac:dyDescent="0.25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G151">
        <f t="shared" si="7"/>
        <v>35144</v>
      </c>
      <c r="H151" t="str">
        <f t="shared" si="6"/>
        <v>NIE</v>
      </c>
      <c r="I151">
        <f t="shared" si="8"/>
        <v>33172</v>
      </c>
    </row>
    <row r="152" spans="1:9" x14ac:dyDescent="0.25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G152">
        <f t="shared" si="7"/>
        <v>35099</v>
      </c>
      <c r="H152" t="str">
        <f t="shared" si="6"/>
        <v>TAK</v>
      </c>
      <c r="I152">
        <f t="shared" si="8"/>
        <v>35099</v>
      </c>
    </row>
    <row r="153" spans="1:9" x14ac:dyDescent="0.25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G153">
        <f t="shared" si="7"/>
        <v>36479</v>
      </c>
      <c r="H153" t="str">
        <f t="shared" si="6"/>
        <v>NIE</v>
      </c>
      <c r="I153">
        <f t="shared" si="8"/>
        <v>35099</v>
      </c>
    </row>
    <row r="154" spans="1:9" x14ac:dyDescent="0.25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G154">
        <f t="shared" si="7"/>
        <v>33294</v>
      </c>
      <c r="H154" t="str">
        <f t="shared" si="6"/>
        <v>NIE</v>
      </c>
      <c r="I154">
        <f t="shared" si="8"/>
        <v>35099</v>
      </c>
    </row>
    <row r="155" spans="1:9" x14ac:dyDescent="0.25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G155">
        <f t="shared" si="7"/>
        <v>33166</v>
      </c>
      <c r="H155" t="str">
        <f t="shared" si="6"/>
        <v>TAK</v>
      </c>
      <c r="I155">
        <f t="shared" si="8"/>
        <v>33166</v>
      </c>
    </row>
    <row r="156" spans="1:9" x14ac:dyDescent="0.25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G156">
        <f t="shared" si="7"/>
        <v>32981</v>
      </c>
      <c r="H156" t="str">
        <f t="shared" si="6"/>
        <v>NIE</v>
      </c>
      <c r="I156">
        <f t="shared" si="8"/>
        <v>33166</v>
      </c>
    </row>
    <row r="157" spans="1:9" x14ac:dyDescent="0.25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G157">
        <f t="shared" si="7"/>
        <v>33013</v>
      </c>
      <c r="H157" t="str">
        <f t="shared" si="6"/>
        <v>NIE</v>
      </c>
      <c r="I157">
        <f t="shared" si="8"/>
        <v>33166</v>
      </c>
    </row>
    <row r="158" spans="1:9" x14ac:dyDescent="0.25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G158">
        <f t="shared" si="7"/>
        <v>32775</v>
      </c>
      <c r="H158" t="str">
        <f t="shared" si="6"/>
        <v>NIE</v>
      </c>
      <c r="I158">
        <f t="shared" si="8"/>
        <v>33166</v>
      </c>
    </row>
    <row r="159" spans="1:9" x14ac:dyDescent="0.25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G159">
        <f t="shared" si="7"/>
        <v>31064</v>
      </c>
      <c r="H159" t="str">
        <f t="shared" si="6"/>
        <v>TAK</v>
      </c>
      <c r="I159">
        <f t="shared" si="8"/>
        <v>31064</v>
      </c>
    </row>
    <row r="160" spans="1:9" x14ac:dyDescent="0.25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G160">
        <f t="shared" si="7"/>
        <v>30248</v>
      </c>
      <c r="H160" t="str">
        <f t="shared" si="6"/>
        <v>NIE</v>
      </c>
      <c r="I160">
        <f t="shared" si="8"/>
        <v>31064</v>
      </c>
    </row>
    <row r="161" spans="1:9" x14ac:dyDescent="0.25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G161">
        <f t="shared" si="7"/>
        <v>29708</v>
      </c>
      <c r="H161" t="str">
        <f t="shared" si="6"/>
        <v>NIE</v>
      </c>
      <c r="I161">
        <f t="shared" si="8"/>
        <v>31064</v>
      </c>
    </row>
    <row r="162" spans="1:9" x14ac:dyDescent="0.25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G162">
        <f t="shared" si="7"/>
        <v>29388</v>
      </c>
      <c r="H162" t="str">
        <f t="shared" si="6"/>
        <v>TAK</v>
      </c>
      <c r="I162">
        <f t="shared" si="8"/>
        <v>29388</v>
      </c>
    </row>
    <row r="163" spans="1:9" x14ac:dyDescent="0.25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G163">
        <f t="shared" si="7"/>
        <v>47604</v>
      </c>
      <c r="H163" t="str">
        <f t="shared" si="6"/>
        <v>NIE</v>
      </c>
      <c r="I163">
        <f t="shared" si="8"/>
        <v>29388</v>
      </c>
    </row>
    <row r="164" spans="1:9" x14ac:dyDescent="0.25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G164">
        <f t="shared" si="7"/>
        <v>45780</v>
      </c>
      <c r="H164" t="str">
        <f t="shared" si="6"/>
        <v>NIE</v>
      </c>
      <c r="I164">
        <f t="shared" si="8"/>
        <v>29388</v>
      </c>
    </row>
    <row r="165" spans="1:9" x14ac:dyDescent="0.25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G165">
        <f t="shared" si="7"/>
        <v>45297</v>
      </c>
      <c r="H165" t="str">
        <f t="shared" si="6"/>
        <v>TAK</v>
      </c>
      <c r="I165">
        <f t="shared" si="8"/>
        <v>45297</v>
      </c>
    </row>
    <row r="166" spans="1:9" x14ac:dyDescent="0.25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G166">
        <f t="shared" si="7"/>
        <v>42195</v>
      </c>
      <c r="H166" t="str">
        <f t="shared" si="6"/>
        <v>NIE</v>
      </c>
      <c r="I166">
        <f t="shared" si="8"/>
        <v>45297</v>
      </c>
    </row>
    <row r="167" spans="1:9" x14ac:dyDescent="0.25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G167">
        <f t="shared" si="7"/>
        <v>42045</v>
      </c>
      <c r="H167" t="str">
        <f t="shared" si="6"/>
        <v>NIE</v>
      </c>
      <c r="I167">
        <f t="shared" si="8"/>
        <v>45297</v>
      </c>
    </row>
    <row r="168" spans="1:9" x14ac:dyDescent="0.25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G168">
        <f t="shared" si="7"/>
        <v>40118</v>
      </c>
      <c r="H168" t="str">
        <f t="shared" si="6"/>
        <v>TAK</v>
      </c>
      <c r="I168">
        <f t="shared" si="8"/>
        <v>40118</v>
      </c>
    </row>
    <row r="169" spans="1:9" x14ac:dyDescent="0.25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G169">
        <f t="shared" si="7"/>
        <v>42422</v>
      </c>
      <c r="H169" t="str">
        <f t="shared" si="6"/>
        <v>NIE</v>
      </c>
      <c r="I169">
        <f t="shared" si="8"/>
        <v>40118</v>
      </c>
    </row>
    <row r="170" spans="1:9" x14ac:dyDescent="0.25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G170">
        <f t="shared" si="7"/>
        <v>44198</v>
      </c>
      <c r="H170" t="str">
        <f t="shared" si="6"/>
        <v>NIE</v>
      </c>
      <c r="I170">
        <f t="shared" si="8"/>
        <v>40118</v>
      </c>
    </row>
    <row r="171" spans="1:9" x14ac:dyDescent="0.25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G171">
        <f t="shared" si="7"/>
        <v>43082</v>
      </c>
      <c r="H171" t="str">
        <f t="shared" si="6"/>
        <v>NIE</v>
      </c>
      <c r="I171">
        <f t="shared" si="8"/>
        <v>40118</v>
      </c>
    </row>
    <row r="172" spans="1:9" x14ac:dyDescent="0.25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G172">
        <f t="shared" si="7"/>
        <v>42107</v>
      </c>
      <c r="H172" t="str">
        <f t="shared" si="6"/>
        <v>NIE</v>
      </c>
      <c r="I172">
        <f t="shared" si="8"/>
        <v>40118</v>
      </c>
    </row>
    <row r="173" spans="1:9" x14ac:dyDescent="0.25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G173">
        <f t="shared" si="7"/>
        <v>42067</v>
      </c>
      <c r="H173" t="str">
        <f t="shared" si="6"/>
        <v>TAK</v>
      </c>
      <c r="I173">
        <f t="shared" si="8"/>
        <v>42067</v>
      </c>
    </row>
    <row r="174" spans="1:9" x14ac:dyDescent="0.25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G174">
        <f t="shared" si="7"/>
        <v>42561</v>
      </c>
      <c r="H174" t="str">
        <f t="shared" si="6"/>
        <v>NIE</v>
      </c>
      <c r="I174">
        <f t="shared" si="8"/>
        <v>42067</v>
      </c>
    </row>
    <row r="175" spans="1:9" x14ac:dyDescent="0.25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G175">
        <f t="shared" si="7"/>
        <v>50184</v>
      </c>
      <c r="H175" t="str">
        <f t="shared" si="6"/>
        <v>NIE</v>
      </c>
      <c r="I175">
        <f t="shared" si="8"/>
        <v>42067</v>
      </c>
    </row>
    <row r="176" spans="1:9" x14ac:dyDescent="0.25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G176">
        <f t="shared" si="7"/>
        <v>49614</v>
      </c>
      <c r="H176" t="str">
        <f t="shared" si="6"/>
        <v>NIE</v>
      </c>
      <c r="I176">
        <f t="shared" si="8"/>
        <v>42067</v>
      </c>
    </row>
    <row r="177" spans="1:9" x14ac:dyDescent="0.25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G177">
        <f t="shared" si="7"/>
        <v>49246</v>
      </c>
      <c r="H177" t="str">
        <f t="shared" si="6"/>
        <v>TAK</v>
      </c>
      <c r="I177">
        <f t="shared" si="8"/>
        <v>49246</v>
      </c>
    </row>
    <row r="178" spans="1:9" x14ac:dyDescent="0.25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G178">
        <f t="shared" si="7"/>
        <v>49785</v>
      </c>
      <c r="H178" t="str">
        <f t="shared" si="6"/>
        <v>NIE</v>
      </c>
      <c r="I178">
        <f t="shared" si="8"/>
        <v>49246</v>
      </c>
    </row>
    <row r="179" spans="1:9" x14ac:dyDescent="0.25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G179">
        <f t="shared" si="7"/>
        <v>55275</v>
      </c>
      <c r="H179" t="str">
        <f t="shared" si="6"/>
        <v>NIE</v>
      </c>
      <c r="I179">
        <f t="shared" si="8"/>
        <v>49246</v>
      </c>
    </row>
    <row r="180" spans="1:9" x14ac:dyDescent="0.25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G180">
        <f t="shared" si="7"/>
        <v>54857</v>
      </c>
      <c r="H180" t="str">
        <f t="shared" si="6"/>
        <v>NIE</v>
      </c>
      <c r="I180">
        <f t="shared" si="8"/>
        <v>49246</v>
      </c>
    </row>
    <row r="181" spans="1:9" x14ac:dyDescent="0.25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G181">
        <f t="shared" si="7"/>
        <v>53889</v>
      </c>
      <c r="H181" t="str">
        <f t="shared" si="6"/>
        <v>TAK</v>
      </c>
      <c r="I181">
        <f t="shared" si="8"/>
        <v>53889</v>
      </c>
    </row>
    <row r="182" spans="1:9" x14ac:dyDescent="0.25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G182">
        <f t="shared" si="7"/>
        <v>53664</v>
      </c>
      <c r="H182" t="str">
        <f t="shared" si="6"/>
        <v>NIE</v>
      </c>
      <c r="I182">
        <f t="shared" si="8"/>
        <v>53889</v>
      </c>
    </row>
    <row r="183" spans="1:9" x14ac:dyDescent="0.25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G183">
        <f t="shared" si="7"/>
        <v>54040</v>
      </c>
      <c r="H183" t="str">
        <f t="shared" si="6"/>
        <v>NIE</v>
      </c>
      <c r="I183">
        <f t="shared" si="8"/>
        <v>53889</v>
      </c>
    </row>
    <row r="184" spans="1:9" x14ac:dyDescent="0.25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G184">
        <f t="shared" si="7"/>
        <v>53872</v>
      </c>
      <c r="H184" t="str">
        <f t="shared" si="6"/>
        <v>NIE</v>
      </c>
      <c r="I184">
        <f t="shared" si="8"/>
        <v>53889</v>
      </c>
    </row>
    <row r="185" spans="1:9" x14ac:dyDescent="0.25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G185">
        <f t="shared" si="7"/>
        <v>53496</v>
      </c>
      <c r="H185" t="str">
        <f t="shared" si="6"/>
        <v>TAK</v>
      </c>
      <c r="I185">
        <f t="shared" si="8"/>
        <v>53496</v>
      </c>
    </row>
    <row r="186" spans="1:9" x14ac:dyDescent="0.25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G186">
        <f t="shared" si="7"/>
        <v>55874</v>
      </c>
      <c r="H186" t="str">
        <f t="shared" si="6"/>
        <v>NIE</v>
      </c>
      <c r="I186">
        <f t="shared" si="8"/>
        <v>53496</v>
      </c>
    </row>
    <row r="187" spans="1:9" x14ac:dyDescent="0.25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G187">
        <f t="shared" si="7"/>
        <v>57382</v>
      </c>
      <c r="H187" t="str">
        <f t="shared" si="6"/>
        <v>NIE</v>
      </c>
      <c r="I187">
        <f t="shared" si="8"/>
        <v>53496</v>
      </c>
    </row>
    <row r="188" spans="1:9" x14ac:dyDescent="0.25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G188">
        <f t="shared" si="7"/>
        <v>57166</v>
      </c>
      <c r="H188" t="str">
        <f t="shared" si="6"/>
        <v>NIE</v>
      </c>
      <c r="I188">
        <f t="shared" si="8"/>
        <v>53496</v>
      </c>
    </row>
    <row r="189" spans="1:9" x14ac:dyDescent="0.25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G189">
        <f t="shared" si="7"/>
        <v>56230</v>
      </c>
      <c r="H189" t="str">
        <f t="shared" si="6"/>
        <v>NIE</v>
      </c>
      <c r="I189">
        <f t="shared" si="8"/>
        <v>53496</v>
      </c>
    </row>
    <row r="190" spans="1:9" x14ac:dyDescent="0.25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G190">
        <f t="shared" si="7"/>
        <v>55822</v>
      </c>
      <c r="H190" t="str">
        <f t="shared" si="6"/>
        <v>TAK</v>
      </c>
      <c r="I190">
        <f t="shared" si="8"/>
        <v>55822</v>
      </c>
    </row>
    <row r="191" spans="1:9" x14ac:dyDescent="0.25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G191">
        <f t="shared" si="7"/>
        <v>57442</v>
      </c>
      <c r="H191" t="str">
        <f t="shared" si="6"/>
        <v>NIE</v>
      </c>
      <c r="I191">
        <f t="shared" si="8"/>
        <v>55822</v>
      </c>
    </row>
    <row r="192" spans="1:9" x14ac:dyDescent="0.25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G192">
        <f t="shared" si="7"/>
        <v>57298</v>
      </c>
      <c r="H192" t="str">
        <f t="shared" si="6"/>
        <v>NIE</v>
      </c>
      <c r="I192">
        <f t="shared" si="8"/>
        <v>55822</v>
      </c>
    </row>
    <row r="193" spans="1:9" x14ac:dyDescent="0.25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G193">
        <f t="shared" si="7"/>
        <v>56478</v>
      </c>
      <c r="H193" t="str">
        <f t="shared" si="6"/>
        <v>TAK</v>
      </c>
      <c r="I193">
        <f t="shared" si="8"/>
        <v>56478</v>
      </c>
    </row>
    <row r="194" spans="1:9" x14ac:dyDescent="0.25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G194">
        <f t="shared" si="7"/>
        <v>56606</v>
      </c>
      <c r="H194" t="str">
        <f t="shared" si="6"/>
        <v>NIE</v>
      </c>
      <c r="I194">
        <f t="shared" si="8"/>
        <v>56478</v>
      </c>
    </row>
    <row r="195" spans="1:9" x14ac:dyDescent="0.25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G195">
        <f t="shared" si="7"/>
        <v>54830</v>
      </c>
      <c r="H195" t="str">
        <f t="shared" ref="H195:H202" si="9">IF(A196=A195,"NIE","TAK")</f>
        <v>TAK</v>
      </c>
      <c r="I195">
        <f t="shared" si="8"/>
        <v>54830</v>
      </c>
    </row>
    <row r="196" spans="1:9" x14ac:dyDescent="0.25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G196">
        <f t="shared" ref="G196:G203" si="10">IF(D196="Z",G195-E196*F196,G195+E196*F196)</f>
        <v>58734</v>
      </c>
      <c r="H196" t="str">
        <f t="shared" si="9"/>
        <v>NIE</v>
      </c>
      <c r="I196">
        <f t="shared" si="8"/>
        <v>54830</v>
      </c>
    </row>
    <row r="197" spans="1:9" x14ac:dyDescent="0.25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G197">
        <f t="shared" si="10"/>
        <v>56025</v>
      </c>
      <c r="H197" t="str">
        <f t="shared" si="9"/>
        <v>NIE</v>
      </c>
      <c r="I197">
        <f t="shared" si="8"/>
        <v>54830</v>
      </c>
    </row>
    <row r="198" spans="1:9" x14ac:dyDescent="0.25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G198">
        <f t="shared" si="10"/>
        <v>55449</v>
      </c>
      <c r="H198" t="str">
        <f t="shared" si="9"/>
        <v>TAK</v>
      </c>
      <c r="I198">
        <f t="shared" si="8"/>
        <v>55449</v>
      </c>
    </row>
    <row r="199" spans="1:9" x14ac:dyDescent="0.25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G199">
        <f t="shared" si="10"/>
        <v>55697</v>
      </c>
      <c r="H199" t="str">
        <f t="shared" si="9"/>
        <v>NIE</v>
      </c>
      <c r="I199">
        <f t="shared" ref="I199:I203" si="11">IF(H199="TAK",G199,I198)</f>
        <v>55449</v>
      </c>
    </row>
    <row r="200" spans="1:9" x14ac:dyDescent="0.25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G200">
        <f t="shared" si="10"/>
        <v>55032</v>
      </c>
      <c r="H200" t="str">
        <f t="shared" si="9"/>
        <v>NIE</v>
      </c>
      <c r="I200">
        <f t="shared" si="11"/>
        <v>55449</v>
      </c>
    </row>
    <row r="201" spans="1:9" x14ac:dyDescent="0.25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G201">
        <f t="shared" si="10"/>
        <v>54704</v>
      </c>
      <c r="H201" t="str">
        <f t="shared" si="9"/>
        <v>NIE</v>
      </c>
      <c r="I201">
        <f t="shared" si="11"/>
        <v>55449</v>
      </c>
    </row>
    <row r="202" spans="1:9" x14ac:dyDescent="0.25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G202">
        <f t="shared" si="10"/>
        <v>53301</v>
      </c>
      <c r="H202" t="str">
        <f t="shared" si="9"/>
        <v>NIE</v>
      </c>
      <c r="I202">
        <f t="shared" si="11"/>
        <v>55449</v>
      </c>
    </row>
    <row r="203" spans="1:9" x14ac:dyDescent="0.25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G203">
        <f t="shared" si="10"/>
        <v>52243</v>
      </c>
      <c r="H203" t="s">
        <v>37</v>
      </c>
      <c r="I203">
        <f t="shared" si="11"/>
        <v>52243</v>
      </c>
    </row>
  </sheetData>
  <conditionalFormatting sqref="I1:I1048576">
    <cfRule type="cellIs" dxfId="0" priority="1" operator="equal">
      <formula>550079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4</vt:i4>
      </vt:variant>
    </vt:vector>
  </HeadingPairs>
  <TitlesOfParts>
    <vt:vector size="10" baseType="lpstr">
      <vt:lpstr>Arkusz1</vt:lpstr>
      <vt:lpstr>6-1</vt:lpstr>
      <vt:lpstr>6-2</vt:lpstr>
      <vt:lpstr>6-3</vt:lpstr>
      <vt:lpstr>6-4</vt:lpstr>
      <vt:lpstr>6-5</vt:lpstr>
      <vt:lpstr>'6-2'!statek</vt:lpstr>
      <vt:lpstr>'6-3'!statek</vt:lpstr>
      <vt:lpstr>'6-5'!statek</vt:lpstr>
      <vt:lpstr>Arkusz1!statek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2023-03-25T19:52:18Z</dcterms:modified>
</cp:coreProperties>
</file>