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0" windowWidth="20730" windowHeight="11040" tabRatio="654"/>
  </bookViews>
  <sheets>
    <sheet name="Revision History" sheetId="4" r:id="rId1"/>
    <sheet name="Guidelines" sheetId="10" r:id="rId2"/>
    <sheet name="Reference Projects Efforts" sheetId="9" r:id="rId3"/>
  </sheets>
  <definedNames>
    <definedName name="_Toc430008715" localSheetId="1">Guidelines!$C$2</definedName>
    <definedName name="_Toc430008716" localSheetId="1">Guidelines!$K$2</definedName>
    <definedName name="_Toc430008717" localSheetId="1">Guidelines!$K$11</definedName>
    <definedName name="_Toc430008718" localSheetId="1">Guidelines!$K$29</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41" i="9" l="1"/>
  <c r="G40" i="9"/>
  <c r="F40" i="9"/>
  <c r="E40" i="9"/>
  <c r="D40" i="9"/>
  <c r="C40" i="9"/>
  <c r="G39" i="9"/>
  <c r="G41" i="9" s="1"/>
  <c r="F39" i="9"/>
  <c r="F41" i="9" s="1"/>
  <c r="E39" i="9"/>
  <c r="E41" i="9" s="1"/>
  <c r="D39" i="9"/>
  <c r="C39" i="9"/>
  <c r="C41" i="9" s="1"/>
  <c r="H41" i="9" s="1"/>
  <c r="E35" i="9"/>
  <c r="C34" i="9"/>
  <c r="G14" i="9" l="1"/>
  <c r="E14" i="9"/>
  <c r="F14" i="9"/>
  <c r="D14" i="9"/>
  <c r="H14" i="9" l="1"/>
</calcChain>
</file>

<file path=xl/sharedStrings.xml><?xml version="1.0" encoding="utf-8"?>
<sst xmlns="http://schemas.openxmlformats.org/spreadsheetml/2006/main" count="155" uniqueCount="131">
  <si>
    <t>Project Code</t>
  </si>
  <si>
    <t>Final Estimations</t>
  </si>
  <si>
    <t>Total</t>
  </si>
  <si>
    <t>Refer Estimation guidelines for details on using this template.</t>
  </si>
  <si>
    <t>Genus Innovation Limited</t>
  </si>
  <si>
    <t>S. No.</t>
  </si>
  <si>
    <t>Reference Project Name</t>
  </si>
  <si>
    <t>Why Selected as Reference</t>
  </si>
  <si>
    <t>Actual Efforts in Phase-1</t>
  </si>
  <si>
    <t>Actual Efforts in Phase-2</t>
  </si>
  <si>
    <t>g123</t>
  </si>
  <si>
    <t>Difference from reference in detail</t>
  </si>
  <si>
    <t>Impact in person hours due to the difference</t>
  </si>
  <si>
    <t>Total Impact</t>
  </si>
  <si>
    <t>Average Efforts in person hours</t>
  </si>
  <si>
    <t>Actual Efforts in Phase-3</t>
  </si>
  <si>
    <t>Actual Efforts in Phase-4</t>
  </si>
  <si>
    <t>Actual Efforts in Phase-5</t>
  </si>
  <si>
    <t>Estimated Efforts in Phase-1</t>
  </si>
  <si>
    <t>Estimated Efforts in Phase-2</t>
  </si>
  <si>
    <t>Estimated Efforts in Phase-3</t>
  </si>
  <si>
    <t>Estimated Efforts in Phase-4</t>
  </si>
  <si>
    <t>Estimated Efforts in Phase-5</t>
  </si>
  <si>
    <t>Past Projects</t>
  </si>
  <si>
    <t>Differences from reference projects</t>
  </si>
  <si>
    <t>Final estimates</t>
  </si>
  <si>
    <t>Complexity Estimations</t>
  </si>
  <si>
    <t>Firmware:</t>
  </si>
  <si>
    <t xml:space="preserve">The estimation of complexity of a requirement is critical to estimating the project work against it for design, implementation, testing among other aspects. Expert judgment and historical information of similar activities is the basis for this estimation. If a particular requirement does not entail complexity in particular functional area, then complexity score would be zero (0) for the same. The tables below are complimentary to the practitioner’s expert judgment and project performance experience. The practitioner must take into account the following factors, among others, in determining the complexity of a certain requirement. 
The complexity score for each factor against an individual requirement is averaged. Based on the average, the tool assigns a score from LOW to HIGH to each requirement. </t>
  </si>
  <si>
    <t>Complexity factor</t>
  </si>
  <si>
    <t>High Complexity (8 - 10)</t>
  </si>
  <si>
    <t>Medium Complexity (4 - 7)</t>
  </si>
  <si>
    <t>Low Complexity (1 - 3)</t>
  </si>
  <si>
    <t xml:space="preserve">Algorithmic complexity </t>
  </si>
  <si>
    <t>Intensive transformation including mathematical calculation, complicated decision flow</t>
  </si>
  <si>
    <t>Complicated decision flow</t>
  </si>
  <si>
    <t>No intensive transformation and complicated decision flow</t>
  </si>
  <si>
    <t>New Hardware and Firmware modules interfacing</t>
  </si>
  <si>
    <t>More than 15 configuration registers with sensitive (5% variance) timing and sequencing constraints</t>
  </si>
  <si>
    <t>More than 10 , less than 15 configuration registers with sensitive (10% variance) timing</t>
  </si>
  <si>
    <t>Less than 5 configuration registers</t>
  </si>
  <si>
    <t>Unfamiliar architecture</t>
  </si>
  <si>
    <t>Real time constraints and ISR</t>
  </si>
  <si>
    <t>Sensitive timing constraints, High ISR frequency</t>
  </si>
  <si>
    <t>High ISR frequency</t>
  </si>
  <si>
    <t>No sensitive timing related constraints</t>
  </si>
  <si>
    <t>Reusability ( %)</t>
  </si>
  <si>
    <t>0 &lt;= Reusability &lt;= 30</t>
  </si>
  <si>
    <t>30 &lt; Reusability &lt; = 70</t>
  </si>
  <si>
    <t>70 &lt; Reusability &lt; = 100</t>
  </si>
  <si>
    <t>External interfaces</t>
  </si>
  <si>
    <t>External hardware and Communication interface</t>
  </si>
  <si>
    <t>External hardware interface</t>
  </si>
  <si>
    <t>External communication interface</t>
  </si>
  <si>
    <t>Hardware and PCB:</t>
  </si>
  <si>
    <t>Component characteristics and Packaging</t>
  </si>
  <si>
    <t>More Than One ICs and five non-linear components.</t>
  </si>
  <si>
    <t>Less than or equal to one IC.</t>
  </si>
  <si>
    <t>Less than or equal to one non linear component</t>
  </si>
  <si>
    <t>Less than or equal to five and more than one non-linear components</t>
  </si>
  <si>
    <t>Accuracy</t>
  </si>
  <si>
    <t>Tolerance &lt;= 2%</t>
  </si>
  <si>
    <t>2% &lt; Tolerance &lt; 5%</t>
  </si>
  <si>
    <t>Tolerance &gt;= 5%</t>
  </si>
  <si>
    <t>Longetivity</t>
  </si>
  <si>
    <t>Warranty years &gt;= 5</t>
  </si>
  <si>
    <t>2&lt;Warranty years &lt; 5</t>
  </si>
  <si>
    <t>Warranty years &lt;= 2</t>
  </si>
  <si>
    <t>No. of internal/external interfaces</t>
  </si>
  <si>
    <r>
      <t>·</t>
    </r>
    <r>
      <rPr>
        <sz val="7"/>
        <color rgb="FF365F91"/>
        <rFont val="Times New Roman"/>
        <family val="1"/>
      </rPr>
      <t xml:space="preserve">         </t>
    </r>
    <r>
      <rPr>
        <sz val="11"/>
        <color rgb="FF365F91"/>
        <rFont val="Calibri"/>
        <family val="2"/>
        <scheme val="minor"/>
      </rPr>
      <t>Fitment</t>
    </r>
  </si>
  <si>
    <r>
      <t>·</t>
    </r>
    <r>
      <rPr>
        <sz val="7"/>
        <color rgb="FF365F91"/>
        <rFont val="Times New Roman"/>
        <family val="1"/>
      </rPr>
      <t xml:space="preserve">         </t>
    </r>
    <r>
      <rPr>
        <sz val="11"/>
        <color rgb="FF365F91"/>
        <rFont val="Calibri"/>
        <family val="2"/>
        <scheme val="minor"/>
      </rPr>
      <t>Functional performance</t>
    </r>
  </si>
  <si>
    <r>
      <t>·</t>
    </r>
    <r>
      <rPr>
        <sz val="7"/>
        <color rgb="FF365F91"/>
        <rFont val="Times New Roman"/>
        <family val="1"/>
      </rPr>
      <t xml:space="preserve">         </t>
    </r>
    <r>
      <rPr>
        <sz val="11"/>
        <color rgb="FF365F91"/>
        <rFont val="Calibri"/>
        <family val="2"/>
        <scheme val="minor"/>
      </rPr>
      <t>User Safety</t>
    </r>
  </si>
  <si>
    <r>
      <t>·</t>
    </r>
    <r>
      <rPr>
        <sz val="7"/>
        <color rgb="FF365F91"/>
        <rFont val="Times New Roman"/>
        <family val="1"/>
      </rPr>
      <t xml:space="preserve">         </t>
    </r>
    <r>
      <rPr>
        <sz val="11"/>
        <color rgb="FF365F91"/>
        <rFont val="Calibri"/>
        <family val="2"/>
        <scheme val="minor"/>
      </rPr>
      <t>Equipment safety</t>
    </r>
  </si>
  <si>
    <t xml:space="preserve">Internal interfaces with other daughter boards &lt; 3 </t>
  </si>
  <si>
    <t>Internal interfaces with other daughter boards &gt;= 3</t>
  </si>
  <si>
    <t>EMI/EMC</t>
  </si>
  <si>
    <t xml:space="preserve">More susceptibility to EMI/EMC </t>
  </si>
  <si>
    <t xml:space="preserve">Less susceptibility to EMI/EMC </t>
  </si>
  <si>
    <t xml:space="preserve">No susceptibility to EMI/EMC </t>
  </si>
  <si>
    <t>Analog/Digital</t>
  </si>
  <si>
    <t>Analog plus digital</t>
  </si>
  <si>
    <t>Analog</t>
  </si>
  <si>
    <t>Digital</t>
  </si>
  <si>
    <t>PCB Layout</t>
  </si>
  <si>
    <t>SMD Compnents &lt;90%</t>
  </si>
  <si>
    <t xml:space="preserve">SMD Compnents &gt;=90% </t>
  </si>
  <si>
    <t>100% through hole components</t>
  </si>
  <si>
    <t>Reusability (%)</t>
  </si>
  <si>
    <t>Mechanical:</t>
  </si>
  <si>
    <t>Aesthetic requirements</t>
  </si>
  <si>
    <t>Highly user visible part</t>
  </si>
  <si>
    <t>User serviceable part</t>
  </si>
  <si>
    <t>Internal non-user visible part</t>
  </si>
  <si>
    <t>User handling, safety constraints and ergonomics</t>
  </si>
  <si>
    <t>High frequency of handling, Risk of fatal Injury/death</t>
  </si>
  <si>
    <t>Medium frequency of handling</t>
  </si>
  <si>
    <t>Rarely used</t>
  </si>
  <si>
    <t>IPxy requirements and mechanical standard compliance (X)</t>
  </si>
  <si>
    <t>X &gt;= 5</t>
  </si>
  <si>
    <t>2 &lt; X &lt; = 4</t>
  </si>
  <si>
    <t xml:space="preserve">X &lt;= 2 </t>
  </si>
  <si>
    <t>IPxy requirements and mechanical standard compliance (Y)</t>
  </si>
  <si>
    <t xml:space="preserve">Y &gt; 2 </t>
  </si>
  <si>
    <t>0 &lt; Y &lt;= 2</t>
  </si>
  <si>
    <t>Y = 0</t>
  </si>
  <si>
    <t>Precision and Tolerance</t>
  </si>
  <si>
    <t>Tolerance &lt;= 0.5mm</t>
  </si>
  <si>
    <t>0.5mm &lt;Tolerance&lt; 2.0mm</t>
  </si>
  <si>
    <t>Tolerance &gt;= 2.0mm</t>
  </si>
  <si>
    <t>Template Version -8</t>
  </si>
  <si>
    <t>Complexity</t>
  </si>
  <si>
    <t>Remarks (Optional)</t>
  </si>
  <si>
    <t>Display module as it is reused from g123</t>
  </si>
  <si>
    <t>H</t>
  </si>
  <si>
    <t>Only model name need to display via little modification in firmware</t>
  </si>
  <si>
    <t>Solar charger module as it is reused from g134</t>
  </si>
  <si>
    <t>Only fitment on new power need to fix</t>
  </si>
  <si>
    <t>Chassis size will increase to accommodate new modules like Power PCB, T/R</t>
  </si>
  <si>
    <t>Chassis concept same with g123</t>
  </si>
  <si>
    <t>Terminal blocks, MCB locations &amp; wiring/routing</t>
  </si>
  <si>
    <t>M</t>
  </si>
  <si>
    <t>During chassis design, integration this need to ensure more precisely</t>
  </si>
  <si>
    <t>Power PCB new design to incorporate TO-247 package MOSFETs, power tracks, spacious but compact</t>
  </si>
  <si>
    <t>Totally new design, circuits concept same</t>
  </si>
  <si>
    <t>artworks like User manual, chassis stickers and screens</t>
  </si>
  <si>
    <t>L</t>
  </si>
  <si>
    <t>modified existing artworks to incorporate this model.</t>
  </si>
  <si>
    <t>Size</t>
  </si>
  <si>
    <t>LCD display type/feature/PCB same; Chassis concept same; artworks concept same</t>
  </si>
  <si>
    <t>g134</t>
  </si>
  <si>
    <t>Solar charger rating &amp; PCB same; Chassis concept same; artworks concept same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</si>
</sst>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5"/>
      <color theme="3"/>
      <name val="Calibri"/>
      <family val="2"/>
      <scheme val="minor"/>
    </font>
    <font>
      <b/>
      <sz val="11"/>
      <color theme="1"/>
      <name val="Calibri"/>
      <family val="2"/>
      <scheme val="minor"/>
    </font>
    <font>
      <b/>
      <sz val="18"/>
      <color theme="3"/>
      <name val="Cambria"/>
      <family val="2"/>
      <scheme val="major"/>
    </font>
    <font>
      <sz val="11"/>
      <color theme="1"/>
      <name val="Calibri"/>
      <family val="2"/>
      <scheme val="minor"/>
    </font>
    <font>
      <sz val="11"/>
      <color rgb="FFFA7D00"/>
      <name val="Calibri"/>
      <family val="2"/>
      <scheme val="minor"/>
    </font>
    <font>
      <b/>
      <sz val="14"/>
      <color theme="1"/>
      <name val="Calibri"/>
      <family val="2"/>
      <scheme val="minor"/>
    </font>
    <font>
      <b/>
      <sz val="16"/>
      <color theme="1"/>
      <name val="Calibri"/>
      <family val="2"/>
      <scheme val="minor"/>
    </font>
    <font>
      <sz val="8"/>
      <name val="Calibri"/>
      <family val="2"/>
      <scheme val="minor"/>
    </font>
    <font>
      <sz val="20"/>
      <color theme="1"/>
      <name val="Calibri"/>
      <family val="2"/>
      <scheme val="minor"/>
    </font>
    <font>
      <b/>
      <sz val="20"/>
      <color theme="1"/>
      <name val="Calibri"/>
      <family val="2"/>
      <scheme val="minor"/>
    </font>
    <font>
      <b/>
      <sz val="13"/>
      <color rgb="FF365F91"/>
      <name val="Cambria"/>
      <family val="1"/>
    </font>
    <font>
      <b/>
      <sz val="13"/>
      <color theme="9" tint="-0.499984740745262"/>
      <name val="Cambria"/>
      <family val="1"/>
    </font>
    <font>
      <b/>
      <sz val="11"/>
      <color rgb="FF365F91"/>
      <name val="Calibri"/>
      <family val="2"/>
      <scheme val="minor"/>
    </font>
    <font>
      <sz val="11"/>
      <color rgb="FF365F91"/>
      <name val="Calibri"/>
      <family val="2"/>
      <scheme val="minor"/>
    </font>
    <font>
      <sz val="11"/>
      <color rgb="FF365F91"/>
      <name val="Symbol"/>
      <family val="1"/>
      <charset val="2"/>
    </font>
    <font>
      <sz val="7"/>
      <color rgb="FF365F91"/>
      <name val="Times New Roman"/>
      <family val="1"/>
    </font>
  </fonts>
  <fills count="5">
    <fill>
      <patternFill patternType="none"/>
    </fill>
    <fill>
      <patternFill patternType="gray125"/>
    </fill>
    <fill>
      <patternFill patternType="solid">
        <fgColor theme="4" tint="0.79998168889431442"/>
        <bgColor indexed="65"/>
      </patternFill>
    </fill>
    <fill>
      <patternFill patternType="solid">
        <fgColor theme="4" tint="0.79998168889431442"/>
        <bgColor indexed="64"/>
      </patternFill>
    </fill>
    <fill>
      <patternFill patternType="solid">
        <fgColor rgb="FFD3DFEE"/>
        <bgColor indexed="64"/>
      </patternFill>
    </fill>
  </fills>
  <borders count="2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top/>
      <bottom style="double">
        <color rgb="FFFF8001"/>
      </bottom>
      <diagonal/>
    </border>
    <border>
      <left/>
      <right/>
      <top style="thin">
        <color indexed="64"/>
      </top>
      <bottom style="double">
        <color indexed="64"/>
      </bottom>
      <diagonal/>
    </border>
    <border>
      <left/>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rgb="FF4F81BD"/>
      </left>
      <right style="medium">
        <color rgb="FF4F81BD"/>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indexed="64"/>
      </left>
      <right/>
      <top/>
      <bottom/>
      <diagonal/>
    </border>
    <border>
      <left/>
      <right style="medium">
        <color indexed="64"/>
      </right>
      <top/>
      <bottom/>
      <diagonal/>
    </border>
    <border>
      <left style="medium">
        <color rgb="FF4F81BD"/>
      </left>
      <right style="medium">
        <color rgb="FF4F81BD"/>
      </right>
      <top/>
      <bottom style="medium">
        <color rgb="FF4F81BD"/>
      </bottom>
      <diagonal/>
    </border>
    <border>
      <left/>
      <right style="medium">
        <color rgb="FF4F81BD"/>
      </right>
      <top/>
      <bottom style="medium">
        <color rgb="FF4F81BD"/>
      </bottom>
      <diagonal/>
    </border>
    <border>
      <left style="medium">
        <color rgb="FF4F81BD"/>
      </left>
      <right style="medium">
        <color rgb="FF4F81BD"/>
      </right>
      <top style="medium">
        <color rgb="FF4F81BD"/>
      </top>
      <bottom/>
      <diagonal/>
    </border>
    <border>
      <left/>
      <right style="medium">
        <color rgb="FF4F81BD"/>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4F81BD"/>
      </left>
      <right style="medium">
        <color rgb="FF4F81BD"/>
      </right>
      <top/>
      <bottom/>
      <diagonal/>
    </border>
  </borders>
  <cellStyleXfs count="5">
    <xf numFmtId="0" fontId="0" fillId="0" borderId="0"/>
    <xf numFmtId="0" fontId="1" fillId="0" borderId="1" applyNumberFormat="0" applyFill="0" applyAlignment="0" applyProtection="0"/>
    <xf numFmtId="0" fontId="3" fillId="0" borderId="0" applyNumberFormat="0" applyFill="0" applyBorder="0" applyAlignment="0" applyProtection="0"/>
    <xf numFmtId="0" fontId="5" fillId="0" borderId="3" applyNumberFormat="0" applyFill="0" applyAlignment="0" applyProtection="0"/>
    <xf numFmtId="0" fontId="4" fillId="2" borderId="0" applyNumberFormat="0" applyBorder="0" applyAlignment="0" applyProtection="0"/>
  </cellStyleXfs>
  <cellXfs count="58">
    <xf numFmtId="0" fontId="0" fillId="0" borderId="0" xfId="0"/>
    <xf numFmtId="0" fontId="1" fillId="0" borderId="1" xfId="1"/>
    <xf numFmtId="0" fontId="2" fillId="0" borderId="0" xfId="0" applyFont="1"/>
    <xf numFmtId="0" fontId="3" fillId="0" borderId="0" xfId="2"/>
    <xf numFmtId="0" fontId="0" fillId="0" borderId="0" xfId="0" applyAlignment="1">
      <alignment vertical="center" wrapText="1"/>
    </xf>
    <xf numFmtId="0" fontId="0" fillId="0" borderId="2" xfId="0" applyBorder="1" applyAlignment="1">
      <alignment vertical="center" wrapText="1"/>
    </xf>
    <xf numFmtId="0" fontId="0" fillId="0" borderId="0" xfId="0" applyAlignment="1">
      <alignment horizontal="left" vertical="center" wrapText="1"/>
    </xf>
    <xf numFmtId="0" fontId="0" fillId="0" borderId="2" xfId="0" applyBorder="1" applyAlignment="1">
      <alignment horizontal="center" vertical="center" wrapText="1"/>
    </xf>
    <xf numFmtId="0" fontId="4" fillId="2" borderId="2" xfId="4" applyBorder="1" applyAlignment="1">
      <alignment horizontal="center" vertical="center" wrapText="1"/>
    </xf>
    <xf numFmtId="0" fontId="4" fillId="2" borderId="2" xfId="4" applyBorder="1" applyAlignment="1">
      <alignment vertical="center" wrapText="1"/>
    </xf>
    <xf numFmtId="0" fontId="5" fillId="0" borderId="3" xfId="3" applyAlignment="1">
      <alignment vertical="center" wrapText="1"/>
    </xf>
    <xf numFmtId="0" fontId="6" fillId="0" borderId="2" xfId="0" applyFont="1" applyBorder="1" applyAlignment="1">
      <alignment vertical="center" wrapText="1"/>
    </xf>
    <xf numFmtId="0" fontId="2" fillId="0" borderId="2" xfId="0" applyFont="1" applyBorder="1" applyAlignment="1">
      <alignment horizontal="center" vertical="center" wrapText="1"/>
    </xf>
    <xf numFmtId="0" fontId="7" fillId="0" borderId="4" xfId="0" applyFont="1" applyBorder="1" applyAlignment="1">
      <alignment vertical="center" wrapText="1"/>
    </xf>
    <xf numFmtId="0" fontId="7" fillId="0" borderId="4" xfId="0" applyFont="1" applyBorder="1" applyAlignment="1">
      <alignment horizontal="center" vertical="center" wrapText="1"/>
    </xf>
    <xf numFmtId="0" fontId="2" fillId="2" borderId="2" xfId="4" applyFont="1" applyBorder="1" applyAlignment="1">
      <alignment vertical="center" wrapText="1"/>
    </xf>
    <xf numFmtId="0" fontId="0" fillId="0" borderId="5" xfId="0" applyBorder="1" applyAlignment="1">
      <alignment vertical="center" wrapText="1"/>
    </xf>
    <xf numFmtId="0" fontId="9" fillId="0" borderId="6" xfId="0" applyFont="1" applyBorder="1" applyAlignment="1">
      <alignment horizontal="right" vertical="center" wrapText="1"/>
    </xf>
    <xf numFmtId="0" fontId="10" fillId="0" borderId="7" xfId="0" applyFont="1" applyBorder="1" applyAlignment="1">
      <alignment vertical="center" wrapText="1"/>
    </xf>
    <xf numFmtId="0" fontId="3" fillId="0" borderId="0" xfId="2" applyAlignment="1">
      <alignment horizontal="left" vertical="center" wrapText="1"/>
    </xf>
    <xf numFmtId="0" fontId="1" fillId="0" borderId="1" xfId="1" applyAlignment="1">
      <alignment horizontal="left" vertical="center" wrapText="1"/>
    </xf>
    <xf numFmtId="0" fontId="11" fillId="0" borderId="0" xfId="0" applyFont="1" applyAlignment="1">
      <alignment horizontal="center" vertical="center"/>
    </xf>
    <xf numFmtId="0" fontId="0" fillId="3" borderId="0" xfId="0" applyFill="1"/>
    <xf numFmtId="0" fontId="12" fillId="0" borderId="0" xfId="0" applyFont="1" applyAlignment="1">
      <alignmen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3" fillId="0" borderId="11" xfId="0" applyFont="1" applyBorder="1" applyAlignment="1">
      <alignment vertical="center" wrapText="1"/>
    </xf>
    <xf numFmtId="0" fontId="13" fillId="0" borderId="12" xfId="0" applyFont="1" applyBorder="1" applyAlignment="1">
      <alignment vertical="center" wrapText="1"/>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0" fillId="0" borderId="14" xfId="0" applyBorder="1" applyAlignment="1">
      <alignment horizontal="center" vertical="center" wrapText="1"/>
    </xf>
    <xf numFmtId="0" fontId="13" fillId="4" borderId="15" xfId="0" applyFont="1" applyFill="1" applyBorder="1" applyAlignment="1">
      <alignment vertical="center" wrapText="1"/>
    </xf>
    <xf numFmtId="0" fontId="14" fillId="4" borderId="16" xfId="0" applyFont="1" applyFill="1" applyBorder="1" applyAlignment="1">
      <alignment vertical="center" wrapText="1"/>
    </xf>
    <xf numFmtId="0" fontId="13" fillId="0" borderId="17" xfId="0" applyFont="1" applyBorder="1" applyAlignment="1">
      <alignment vertical="center" wrapText="1"/>
    </xf>
    <xf numFmtId="0" fontId="14" fillId="0" borderId="18" xfId="0" applyFont="1" applyBorder="1" applyAlignment="1">
      <alignment vertical="center" wrapText="1"/>
    </xf>
    <xf numFmtId="0" fontId="14" fillId="0" borderId="17" xfId="0" applyFont="1" applyBorder="1" applyAlignment="1">
      <alignment vertical="center" wrapText="1"/>
    </xf>
    <xf numFmtId="0" fontId="13" fillId="0" borderId="15" xfId="0" applyFont="1" applyBorder="1" applyAlignment="1">
      <alignment vertical="center" wrapText="1"/>
    </xf>
    <xf numFmtId="0" fontId="14" fillId="0" borderId="16" xfId="0" applyFont="1" applyBorder="1" applyAlignment="1">
      <alignment vertical="center" wrapText="1"/>
    </xf>
    <xf numFmtId="0" fontId="14" fillId="0" borderId="15" xfId="0" applyFont="1" applyBorder="1" applyAlignment="1">
      <alignment vertical="center" wrapText="1"/>
    </xf>
    <xf numFmtId="0" fontId="13" fillId="0" borderId="15" xfId="0" applyFont="1" applyBorder="1" applyAlignment="1">
      <alignment vertical="center" wrapText="1"/>
    </xf>
    <xf numFmtId="0" fontId="0" fillId="0" borderId="0" xfId="0" applyAlignment="1">
      <alignment vertical="center"/>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13" fillId="4" borderId="17" xfId="0" applyFont="1" applyFill="1" applyBorder="1" applyAlignment="1">
      <alignment vertical="center" wrapText="1"/>
    </xf>
    <xf numFmtId="0" fontId="14" fillId="4" borderId="17" xfId="0" applyFont="1" applyFill="1" applyBorder="1" applyAlignment="1">
      <alignment vertical="center" wrapText="1"/>
    </xf>
    <xf numFmtId="0" fontId="14" fillId="4" borderId="18" xfId="0" applyFont="1" applyFill="1" applyBorder="1" applyAlignment="1">
      <alignment vertical="center" wrapText="1"/>
    </xf>
    <xf numFmtId="0" fontId="13" fillId="4" borderId="15" xfId="0" applyFont="1" applyFill="1" applyBorder="1" applyAlignment="1">
      <alignment vertical="center" wrapText="1"/>
    </xf>
    <xf numFmtId="0" fontId="14" fillId="4" borderId="15" xfId="0" applyFont="1" applyFill="1" applyBorder="1" applyAlignment="1">
      <alignment vertical="center" wrapText="1"/>
    </xf>
    <xf numFmtId="0" fontId="13" fillId="0" borderId="22" xfId="0" applyFont="1" applyBorder="1" applyAlignment="1">
      <alignment vertical="center" wrapText="1"/>
    </xf>
    <xf numFmtId="0" fontId="15" fillId="0" borderId="18" xfId="0" applyFont="1" applyBorder="1" applyAlignment="1">
      <alignment horizontal="left" vertical="center" wrapText="1" indent="5"/>
    </xf>
    <xf numFmtId="0" fontId="0" fillId="0" borderId="18" xfId="0" applyBorder="1" applyAlignment="1">
      <alignment vertical="top" wrapText="1"/>
    </xf>
    <xf numFmtId="0" fontId="0" fillId="0" borderId="16" xfId="0" applyBorder="1" applyAlignment="1">
      <alignment vertical="top" wrapText="1"/>
    </xf>
    <xf numFmtId="0" fontId="13" fillId="0" borderId="0" xfId="0" applyFont="1" applyBorder="1" applyAlignment="1">
      <alignment vertical="center" wrapText="1"/>
    </xf>
    <xf numFmtId="0" fontId="14" fillId="0" borderId="0" xfId="0" applyFont="1" applyBorder="1" applyAlignment="1">
      <alignment vertical="center" wrapText="1"/>
    </xf>
    <xf numFmtId="0" fontId="0" fillId="0" borderId="2" xfId="0" applyBorder="1" applyAlignment="1">
      <alignment vertical="center"/>
    </xf>
    <xf numFmtId="0" fontId="2" fillId="0" borderId="2" xfId="0" applyFont="1" applyBorder="1" applyAlignment="1">
      <alignment vertical="center"/>
    </xf>
  </cellXfs>
  <cellStyles count="5">
    <cellStyle name="20% - Accent1" xfId="4" builtinId="30"/>
    <cellStyle name="Heading 1" xfId="1" builtinId="16"/>
    <cellStyle name="Linked Cell" xfId="3" builtinId="24"/>
    <cellStyle name="Normal" xfId="0" builtinId="0"/>
    <cellStyle name="Titl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zoomScaleNormal="100" workbookViewId="0">
      <selection activeCell="A6" sqref="A6"/>
    </sheetView>
  </sheetViews>
  <sheetFormatPr defaultRowHeight="15" x14ac:dyDescent="0.25"/>
  <cols>
    <col min="1" max="1" width="19.85546875" customWidth="1"/>
    <col min="2" max="2" width="10.85546875" customWidth="1"/>
    <col min="3" max="3" width="14.5703125" customWidth="1"/>
    <col min="4" max="4" width="22" customWidth="1"/>
    <col min="5" max="5" width="22.28515625" customWidth="1"/>
    <col min="6" max="6" width="29.5703125" customWidth="1"/>
  </cols>
  <sheetData>
    <row r="1" spans="1:2" ht="22.5" x14ac:dyDescent="0.3">
      <c r="A1" s="3" t="s">
        <v>4</v>
      </c>
    </row>
    <row r="5" spans="1:2" ht="20.25" thickBot="1" x14ac:dyDescent="0.35">
      <c r="A5" s="1" t="s">
        <v>109</v>
      </c>
    </row>
    <row r="6" spans="1:2" ht="15.75" thickTop="1" x14ac:dyDescent="0.25"/>
    <row r="7" spans="1:2" x14ac:dyDescent="0.25">
      <c r="B7" s="2" t="s">
        <v>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N37"/>
  <sheetViews>
    <sheetView zoomScaleNormal="100" workbookViewId="0">
      <selection activeCell="M27" sqref="M27"/>
    </sheetView>
  </sheetViews>
  <sheetFormatPr defaultRowHeight="15" x14ac:dyDescent="0.25"/>
  <cols>
    <col min="1" max="1" width="1.28515625" customWidth="1"/>
    <col min="2" max="2" width="1" customWidth="1"/>
    <col min="10" max="10" width="1.85546875" style="22" customWidth="1"/>
    <col min="11" max="14" width="35.7109375" customWidth="1"/>
  </cols>
  <sheetData>
    <row r="2" spans="3:14" ht="17.25" thickBot="1" x14ac:dyDescent="0.3">
      <c r="C2" s="21" t="s">
        <v>26</v>
      </c>
      <c r="D2" s="21"/>
      <c r="E2" s="21"/>
      <c r="F2" s="21"/>
      <c r="G2" s="21"/>
      <c r="K2" s="23" t="s">
        <v>27</v>
      </c>
    </row>
    <row r="3" spans="3:14" ht="15.75" thickBot="1" x14ac:dyDescent="0.3">
      <c r="C3" s="24" t="s">
        <v>28</v>
      </c>
      <c r="D3" s="25"/>
      <c r="E3" s="25"/>
      <c r="F3" s="25"/>
      <c r="G3" s="25"/>
      <c r="H3" s="25"/>
      <c r="I3" s="26"/>
      <c r="K3" s="27" t="s">
        <v>29</v>
      </c>
      <c r="L3" s="28" t="s">
        <v>30</v>
      </c>
      <c r="M3" s="28" t="s">
        <v>31</v>
      </c>
      <c r="N3" s="28" t="s">
        <v>32</v>
      </c>
    </row>
    <row r="4" spans="3:14" ht="45.75" thickBot="1" x14ac:dyDescent="0.3">
      <c r="C4" s="29"/>
      <c r="D4" s="30"/>
      <c r="E4" s="30"/>
      <c r="F4" s="30"/>
      <c r="G4" s="30"/>
      <c r="H4" s="30"/>
      <c r="I4" s="31"/>
      <c r="K4" s="32" t="s">
        <v>33</v>
      </c>
      <c r="L4" s="33" t="s">
        <v>34</v>
      </c>
      <c r="M4" s="33" t="s">
        <v>35</v>
      </c>
      <c r="N4" s="33" t="s">
        <v>36</v>
      </c>
    </row>
    <row r="5" spans="3:14" ht="45" x14ac:dyDescent="0.25">
      <c r="C5" s="29"/>
      <c r="D5" s="30"/>
      <c r="E5" s="30"/>
      <c r="F5" s="30"/>
      <c r="G5" s="30"/>
      <c r="H5" s="30"/>
      <c r="I5" s="31"/>
      <c r="K5" s="34" t="s">
        <v>37</v>
      </c>
      <c r="L5" s="35" t="s">
        <v>38</v>
      </c>
      <c r="M5" s="36" t="s">
        <v>39</v>
      </c>
      <c r="N5" s="36" t="s">
        <v>40</v>
      </c>
    </row>
    <row r="6" spans="3:14" ht="15.75" thickBot="1" x14ac:dyDescent="0.3">
      <c r="C6" s="29"/>
      <c r="D6" s="30"/>
      <c r="E6" s="30"/>
      <c r="F6" s="30"/>
      <c r="G6" s="30"/>
      <c r="H6" s="30"/>
      <c r="I6" s="31"/>
      <c r="K6" s="37"/>
      <c r="L6" s="38" t="s">
        <v>41</v>
      </c>
      <c r="M6" s="39"/>
      <c r="N6" s="39"/>
    </row>
    <row r="7" spans="3:14" ht="30.75" thickBot="1" x14ac:dyDescent="0.3">
      <c r="C7" s="29"/>
      <c r="D7" s="30"/>
      <c r="E7" s="30"/>
      <c r="F7" s="30"/>
      <c r="G7" s="30"/>
      <c r="H7" s="30"/>
      <c r="I7" s="31"/>
      <c r="K7" s="32" t="s">
        <v>42</v>
      </c>
      <c r="L7" s="33" t="s">
        <v>43</v>
      </c>
      <c r="M7" s="33" t="s">
        <v>44</v>
      </c>
      <c r="N7" s="33" t="s">
        <v>45</v>
      </c>
    </row>
    <row r="8" spans="3:14" ht="15.75" thickBot="1" x14ac:dyDescent="0.3">
      <c r="C8" s="29"/>
      <c r="D8" s="30"/>
      <c r="E8" s="30"/>
      <c r="F8" s="30"/>
      <c r="G8" s="30"/>
      <c r="H8" s="30"/>
      <c r="I8" s="31"/>
      <c r="K8" s="40" t="s">
        <v>46</v>
      </c>
      <c r="L8" s="38" t="s">
        <v>47</v>
      </c>
      <c r="M8" s="38" t="s">
        <v>48</v>
      </c>
      <c r="N8" s="38" t="s">
        <v>49</v>
      </c>
    </row>
    <row r="9" spans="3:14" ht="30.75" thickBot="1" x14ac:dyDescent="0.3">
      <c r="C9" s="29"/>
      <c r="D9" s="30"/>
      <c r="E9" s="30"/>
      <c r="F9" s="30"/>
      <c r="G9" s="30"/>
      <c r="H9" s="30"/>
      <c r="I9" s="31"/>
      <c r="K9" s="32" t="s">
        <v>50</v>
      </c>
      <c r="L9" s="33" t="s">
        <v>51</v>
      </c>
      <c r="M9" s="33" t="s">
        <v>52</v>
      </c>
      <c r="N9" s="33" t="s">
        <v>53</v>
      </c>
    </row>
    <row r="10" spans="3:14" x14ac:dyDescent="0.25">
      <c r="C10" s="29"/>
      <c r="D10" s="30"/>
      <c r="E10" s="30"/>
      <c r="F10" s="30"/>
      <c r="G10" s="30"/>
      <c r="H10" s="30"/>
      <c r="I10" s="31"/>
      <c r="K10" s="41"/>
    </row>
    <row r="11" spans="3:14" ht="17.25" thickBot="1" x14ac:dyDescent="0.3">
      <c r="C11" s="42"/>
      <c r="D11" s="43"/>
      <c r="E11" s="43"/>
      <c r="F11" s="43"/>
      <c r="G11" s="43"/>
      <c r="H11" s="43"/>
      <c r="I11" s="44"/>
      <c r="K11" s="23" t="s">
        <v>54</v>
      </c>
    </row>
    <row r="12" spans="3:14" ht="15.75" thickBot="1" x14ac:dyDescent="0.3">
      <c r="K12" s="27" t="s">
        <v>29</v>
      </c>
      <c r="L12" s="28" t="s">
        <v>30</v>
      </c>
      <c r="M12" s="28" t="s">
        <v>31</v>
      </c>
      <c r="N12" s="28" t="s">
        <v>32</v>
      </c>
    </row>
    <row r="13" spans="3:14" x14ac:dyDescent="0.25">
      <c r="K13" s="45" t="s">
        <v>55</v>
      </c>
      <c r="L13" s="46" t="s">
        <v>56</v>
      </c>
      <c r="M13" s="47" t="s">
        <v>57</v>
      </c>
      <c r="N13" s="46" t="s">
        <v>58</v>
      </c>
    </row>
    <row r="14" spans="3:14" ht="30.75" thickBot="1" x14ac:dyDescent="0.3">
      <c r="K14" s="48"/>
      <c r="L14" s="49"/>
      <c r="M14" s="33" t="s">
        <v>59</v>
      </c>
      <c r="N14" s="49"/>
    </row>
    <row r="15" spans="3:14" ht="15.75" thickBot="1" x14ac:dyDescent="0.3">
      <c r="K15" s="40" t="s">
        <v>60</v>
      </c>
      <c r="L15" s="38" t="s">
        <v>61</v>
      </c>
      <c r="M15" s="38" t="s">
        <v>62</v>
      </c>
      <c r="N15" s="38" t="s">
        <v>63</v>
      </c>
    </row>
    <row r="16" spans="3:14" ht="15.75" thickBot="1" x14ac:dyDescent="0.3">
      <c r="K16" s="32" t="s">
        <v>64</v>
      </c>
      <c r="L16" s="33" t="s">
        <v>65</v>
      </c>
      <c r="M16" s="33" t="s">
        <v>66</v>
      </c>
      <c r="N16" s="33" t="s">
        <v>67</v>
      </c>
    </row>
    <row r="17" spans="11:14" x14ac:dyDescent="0.25">
      <c r="K17" s="34" t="s">
        <v>68</v>
      </c>
      <c r="L17" s="35" t="s">
        <v>50</v>
      </c>
      <c r="M17" s="35" t="s">
        <v>50</v>
      </c>
      <c r="N17" s="35" t="s">
        <v>50</v>
      </c>
    </row>
    <row r="18" spans="11:14" x14ac:dyDescent="0.25">
      <c r="K18" s="50"/>
      <c r="L18" s="51" t="s">
        <v>69</v>
      </c>
      <c r="M18" s="51" t="s">
        <v>69</v>
      </c>
      <c r="N18" s="51" t="s">
        <v>70</v>
      </c>
    </row>
    <row r="19" spans="11:14" x14ac:dyDescent="0.25">
      <c r="K19" s="50"/>
      <c r="L19" s="51" t="s">
        <v>71</v>
      </c>
      <c r="M19" s="51" t="s">
        <v>70</v>
      </c>
      <c r="N19" s="52"/>
    </row>
    <row r="20" spans="11:14" ht="30" x14ac:dyDescent="0.25">
      <c r="K20" s="50"/>
      <c r="L20" s="51" t="s">
        <v>72</v>
      </c>
      <c r="M20" s="35" t="s">
        <v>73</v>
      </c>
      <c r="N20" s="52"/>
    </row>
    <row r="21" spans="11:14" x14ac:dyDescent="0.25">
      <c r="K21" s="50"/>
      <c r="L21" s="51" t="s">
        <v>70</v>
      </c>
      <c r="M21" s="52"/>
      <c r="N21" s="52"/>
    </row>
    <row r="22" spans="11:14" ht="30.75" thickBot="1" x14ac:dyDescent="0.3">
      <c r="K22" s="37"/>
      <c r="L22" s="38" t="s">
        <v>74</v>
      </c>
      <c r="M22" s="53"/>
      <c r="N22" s="53"/>
    </row>
    <row r="23" spans="11:14" ht="15.75" thickBot="1" x14ac:dyDescent="0.3">
      <c r="K23" s="32" t="s">
        <v>75</v>
      </c>
      <c r="L23" s="33" t="s">
        <v>76</v>
      </c>
      <c r="M23" s="33" t="s">
        <v>77</v>
      </c>
      <c r="N23" s="33" t="s">
        <v>78</v>
      </c>
    </row>
    <row r="24" spans="11:14" ht="15.75" thickBot="1" x14ac:dyDescent="0.3">
      <c r="K24" s="40" t="s">
        <v>79</v>
      </c>
      <c r="L24" s="38" t="s">
        <v>80</v>
      </c>
      <c r="M24" s="38" t="s">
        <v>81</v>
      </c>
      <c r="N24" s="38" t="s">
        <v>82</v>
      </c>
    </row>
    <row r="25" spans="11:14" ht="15.75" thickBot="1" x14ac:dyDescent="0.3">
      <c r="K25" s="32" t="s">
        <v>83</v>
      </c>
      <c r="L25" s="33" t="s">
        <v>84</v>
      </c>
      <c r="M25" s="33" t="s">
        <v>85</v>
      </c>
      <c r="N25" s="33" t="s">
        <v>86</v>
      </c>
    </row>
    <row r="26" spans="11:14" ht="15.75" thickBot="1" x14ac:dyDescent="0.3">
      <c r="K26" s="40" t="s">
        <v>87</v>
      </c>
      <c r="L26" s="38" t="s">
        <v>47</v>
      </c>
      <c r="M26" s="38" t="s">
        <v>48</v>
      </c>
      <c r="N26" s="38" t="s">
        <v>49</v>
      </c>
    </row>
    <row r="27" spans="11:14" x14ac:dyDescent="0.25">
      <c r="K27" s="54"/>
      <c r="L27" s="55"/>
      <c r="M27" s="55"/>
      <c r="N27" s="55"/>
    </row>
    <row r="28" spans="11:14" x14ac:dyDescent="0.25">
      <c r="K28" s="54"/>
      <c r="L28" s="55"/>
      <c r="M28" s="55"/>
      <c r="N28" s="55"/>
    </row>
    <row r="29" spans="11:14" ht="17.25" thickBot="1" x14ac:dyDescent="0.3">
      <c r="K29" s="23" t="s">
        <v>88</v>
      </c>
    </row>
    <row r="30" spans="11:14" ht="15.75" thickBot="1" x14ac:dyDescent="0.3">
      <c r="K30" s="27" t="s">
        <v>29</v>
      </c>
      <c r="L30" s="28" t="s">
        <v>30</v>
      </c>
      <c r="M30" s="28" t="s">
        <v>31</v>
      </c>
      <c r="N30" s="28" t="s">
        <v>32</v>
      </c>
    </row>
    <row r="31" spans="11:14" ht="15.75" thickBot="1" x14ac:dyDescent="0.3">
      <c r="K31" s="32" t="s">
        <v>89</v>
      </c>
      <c r="L31" s="33" t="s">
        <v>90</v>
      </c>
      <c r="M31" s="33" t="s">
        <v>91</v>
      </c>
      <c r="N31" s="33" t="s">
        <v>92</v>
      </c>
    </row>
    <row r="32" spans="11:14" ht="30.75" thickBot="1" x14ac:dyDescent="0.3">
      <c r="K32" s="40" t="s">
        <v>93</v>
      </c>
      <c r="L32" s="38" t="s">
        <v>94</v>
      </c>
      <c r="M32" s="38" t="s">
        <v>95</v>
      </c>
      <c r="N32" s="38" t="s">
        <v>96</v>
      </c>
    </row>
    <row r="33" spans="11:14" ht="30.75" thickBot="1" x14ac:dyDescent="0.3">
      <c r="K33" s="32" t="s">
        <v>97</v>
      </c>
      <c r="L33" s="33" t="s">
        <v>98</v>
      </c>
      <c r="M33" s="33" t="s">
        <v>99</v>
      </c>
      <c r="N33" s="33" t="s">
        <v>100</v>
      </c>
    </row>
    <row r="34" spans="11:14" x14ac:dyDescent="0.25">
      <c r="K34" s="34" t="s">
        <v>101</v>
      </c>
      <c r="L34" s="36" t="s">
        <v>102</v>
      </c>
      <c r="M34" s="36" t="s">
        <v>103</v>
      </c>
      <c r="N34" s="36" t="s">
        <v>104</v>
      </c>
    </row>
    <row r="35" spans="11:14" ht="15.75" thickBot="1" x14ac:dyDescent="0.3">
      <c r="K35" s="37"/>
      <c r="L35" s="39"/>
      <c r="M35" s="39"/>
      <c r="N35" s="39"/>
    </row>
    <row r="36" spans="11:14" ht="15.75" thickBot="1" x14ac:dyDescent="0.3">
      <c r="K36" s="32" t="s">
        <v>105</v>
      </c>
      <c r="L36" s="33" t="s">
        <v>106</v>
      </c>
      <c r="M36" s="33" t="s">
        <v>107</v>
      </c>
      <c r="N36" s="33" t="s">
        <v>108</v>
      </c>
    </row>
    <row r="37" spans="11:14" ht="15.75" thickBot="1" x14ac:dyDescent="0.3">
      <c r="K37" s="40" t="s">
        <v>46</v>
      </c>
      <c r="L37" s="38" t="s">
        <v>47</v>
      </c>
      <c r="M37" s="38" t="s">
        <v>48</v>
      </c>
      <c r="N37" s="38" t="s">
        <v>49</v>
      </c>
    </row>
  </sheetData>
  <mergeCells count="13">
    <mergeCell ref="K17:K22"/>
    <mergeCell ref="K34:K35"/>
    <mergeCell ref="L34:L35"/>
    <mergeCell ref="M34:M35"/>
    <mergeCell ref="N34:N35"/>
    <mergeCell ref="C2:G2"/>
    <mergeCell ref="C3:I11"/>
    <mergeCell ref="K5:K6"/>
    <mergeCell ref="M5:M6"/>
    <mergeCell ref="N5:N6"/>
    <mergeCell ref="K13:K14"/>
    <mergeCell ref="L13:L14"/>
    <mergeCell ref="N13:N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Normal="100" workbookViewId="0">
      <selection activeCell="C34" sqref="C34"/>
    </sheetView>
  </sheetViews>
  <sheetFormatPr defaultRowHeight="15" x14ac:dyDescent="0.25"/>
  <cols>
    <col min="1" max="1" width="7.140625" style="4" customWidth="1"/>
    <col min="2" max="2" width="23" style="4" bestFit="1" customWidth="1"/>
    <col min="3" max="3" width="41.28515625" style="4" customWidth="1"/>
    <col min="4" max="4" width="19.28515625" style="4" customWidth="1"/>
    <col min="5" max="5" width="19" style="4" bestFit="1" customWidth="1"/>
    <col min="6" max="6" width="17.42578125" style="4" customWidth="1"/>
    <col min="7" max="8" width="16.5703125" style="4" bestFit="1" customWidth="1"/>
    <col min="9" max="16384" width="9.140625" style="4"/>
  </cols>
  <sheetData>
    <row r="1" spans="1:8" ht="22.5" x14ac:dyDescent="0.25">
      <c r="A1" s="19" t="s">
        <v>1</v>
      </c>
      <c r="B1" s="19"/>
    </row>
    <row r="2" spans="1:8" x14ac:dyDescent="0.25">
      <c r="A2" s="6"/>
      <c r="B2" s="6"/>
    </row>
    <row r="3" spans="1:8" ht="20.25" thickBot="1" x14ac:dyDescent="0.3">
      <c r="A3" s="20" t="s">
        <v>0</v>
      </c>
      <c r="B3" s="20"/>
    </row>
    <row r="4" spans="1:8" ht="12.75" customHeight="1" thickTop="1" x14ac:dyDescent="0.25"/>
    <row r="6" spans="1:8" ht="30" x14ac:dyDescent="0.25">
      <c r="A6" s="8" t="s">
        <v>5</v>
      </c>
      <c r="B6" s="9" t="s">
        <v>6</v>
      </c>
      <c r="C6" s="9" t="s">
        <v>7</v>
      </c>
      <c r="D6" s="15" t="s">
        <v>8</v>
      </c>
      <c r="E6" s="15" t="s">
        <v>9</v>
      </c>
      <c r="F6" s="15" t="s">
        <v>15</v>
      </c>
      <c r="G6" s="15" t="s">
        <v>16</v>
      </c>
      <c r="H6" s="15" t="s">
        <v>17</v>
      </c>
    </row>
    <row r="7" spans="1:8" ht="30" x14ac:dyDescent="0.25">
      <c r="A7" s="7">
        <v>1</v>
      </c>
      <c r="B7" s="5" t="s">
        <v>10</v>
      </c>
      <c r="C7" s="5" t="s">
        <v>128</v>
      </c>
      <c r="D7" s="5">
        <v>40</v>
      </c>
      <c r="E7" s="5">
        <v>35</v>
      </c>
      <c r="F7" s="5">
        <v>150</v>
      </c>
      <c r="G7" s="5">
        <v>70</v>
      </c>
      <c r="H7" s="5">
        <v>120</v>
      </c>
    </row>
    <row r="8" spans="1:8" ht="30" x14ac:dyDescent="0.25">
      <c r="A8" s="7">
        <v>2</v>
      </c>
      <c r="B8" s="5" t="s">
        <v>129</v>
      </c>
      <c r="C8" s="5" t="s">
        <v>130</v>
      </c>
      <c r="D8" s="5">
        <v>50</v>
      </c>
      <c r="E8" s="5">
        <v>40</v>
      </c>
      <c r="F8" s="5">
        <v>180</v>
      </c>
      <c r="G8" s="5">
        <v>75</v>
      </c>
      <c r="H8" s="5">
        <v>150</v>
      </c>
    </row>
    <row r="9" spans="1:8" x14ac:dyDescent="0.25">
      <c r="A9" s="7">
        <v>3</v>
      </c>
      <c r="B9" s="5"/>
      <c r="C9" s="5"/>
      <c r="D9" s="5"/>
      <c r="E9" s="5"/>
      <c r="F9" s="5"/>
      <c r="G9" s="5"/>
      <c r="H9" s="5"/>
    </row>
    <row r="10" spans="1:8" x14ac:dyDescent="0.25">
      <c r="A10" s="7">
        <v>4</v>
      </c>
      <c r="B10" s="5"/>
      <c r="C10" s="5"/>
      <c r="D10" s="5"/>
      <c r="E10" s="5"/>
      <c r="F10" s="5"/>
      <c r="G10" s="5"/>
      <c r="H10" s="5"/>
    </row>
    <row r="11" spans="1:8" x14ac:dyDescent="0.25">
      <c r="A11" s="7">
        <v>5</v>
      </c>
      <c r="B11" s="5"/>
      <c r="C11" s="5"/>
      <c r="D11" s="5"/>
      <c r="E11" s="5"/>
      <c r="F11" s="5"/>
      <c r="G11" s="5"/>
      <c r="H11" s="5"/>
    </row>
    <row r="12" spans="1:8" x14ac:dyDescent="0.25">
      <c r="A12" s="7">
        <v>6</v>
      </c>
      <c r="B12" s="5"/>
      <c r="C12" s="5"/>
      <c r="D12" s="5"/>
      <c r="E12" s="5"/>
      <c r="F12" s="5"/>
      <c r="G12" s="5"/>
      <c r="H12" s="5"/>
    </row>
    <row r="13" spans="1:8" x14ac:dyDescent="0.25">
      <c r="A13" s="7">
        <v>7</v>
      </c>
      <c r="B13" s="5"/>
      <c r="C13" s="5"/>
      <c r="D13" s="5"/>
      <c r="E13" s="5"/>
      <c r="F13" s="5"/>
      <c r="G13" s="5"/>
      <c r="H13" s="5"/>
    </row>
    <row r="14" spans="1:8" ht="21.75" thickBot="1" x14ac:dyDescent="0.3">
      <c r="C14" s="10" t="s">
        <v>14</v>
      </c>
      <c r="D14" s="13">
        <f>IFERROR(ROUND(AVERAGE(D7:D13),2),0)</f>
        <v>45</v>
      </c>
      <c r="E14" s="13">
        <f t="shared" ref="E14:H14" si="0">IFERROR(ROUND(AVERAGE(E7:E13),2),0)</f>
        <v>37.5</v>
      </c>
      <c r="F14" s="13">
        <f t="shared" si="0"/>
        <v>165</v>
      </c>
      <c r="G14" s="13">
        <f t="shared" si="0"/>
        <v>72.5</v>
      </c>
      <c r="H14" s="13">
        <f t="shared" si="0"/>
        <v>135</v>
      </c>
    </row>
    <row r="15" spans="1:8" ht="15.75" thickTop="1" x14ac:dyDescent="0.25">
      <c r="C15"/>
    </row>
    <row r="16" spans="1:8" x14ac:dyDescent="0.25">
      <c r="C16"/>
    </row>
    <row r="18" spans="1:7" ht="37.5" x14ac:dyDescent="0.25">
      <c r="A18" s="5"/>
      <c r="B18" s="11" t="s">
        <v>11</v>
      </c>
      <c r="C18" s="12" t="s">
        <v>12</v>
      </c>
      <c r="D18" s="57" t="s">
        <v>110</v>
      </c>
      <c r="E18" s="57" t="s">
        <v>111</v>
      </c>
      <c r="F18"/>
      <c r="G18"/>
    </row>
    <row r="19" spans="1:7" ht="60" x14ac:dyDescent="0.25">
      <c r="A19" s="7">
        <v>1</v>
      </c>
      <c r="B19" s="5" t="s">
        <v>112</v>
      </c>
      <c r="C19" s="7">
        <v>-50</v>
      </c>
      <c r="D19" s="56" t="s">
        <v>113</v>
      </c>
      <c r="E19" s="5" t="s">
        <v>114</v>
      </c>
      <c r="F19"/>
      <c r="G19"/>
    </row>
    <row r="20" spans="1:7" ht="45" x14ac:dyDescent="0.25">
      <c r="A20" s="7">
        <v>2</v>
      </c>
      <c r="B20" s="5" t="s">
        <v>115</v>
      </c>
      <c r="C20" s="7">
        <v>-80</v>
      </c>
      <c r="D20" s="56" t="s">
        <v>113</v>
      </c>
      <c r="E20" s="5" t="s">
        <v>116</v>
      </c>
      <c r="F20"/>
      <c r="G20"/>
    </row>
    <row r="21" spans="1:7" ht="75" x14ac:dyDescent="0.25">
      <c r="A21" s="7">
        <v>3</v>
      </c>
      <c r="B21" s="5" t="s">
        <v>117</v>
      </c>
      <c r="C21" s="7">
        <v>100</v>
      </c>
      <c r="D21" s="56" t="s">
        <v>113</v>
      </c>
      <c r="E21" s="5" t="s">
        <v>118</v>
      </c>
      <c r="F21"/>
      <c r="G21"/>
    </row>
    <row r="22" spans="1:7" ht="60" x14ac:dyDescent="0.25">
      <c r="A22" s="7">
        <v>4</v>
      </c>
      <c r="B22" s="5" t="s">
        <v>119</v>
      </c>
      <c r="C22" s="7">
        <v>50</v>
      </c>
      <c r="D22" s="56" t="s">
        <v>120</v>
      </c>
      <c r="E22" s="5" t="s">
        <v>121</v>
      </c>
      <c r="F22"/>
      <c r="G22"/>
    </row>
    <row r="23" spans="1:7" ht="75" x14ac:dyDescent="0.25">
      <c r="A23" s="7">
        <v>5</v>
      </c>
      <c r="B23" s="5" t="s">
        <v>122</v>
      </c>
      <c r="C23" s="7">
        <v>100</v>
      </c>
      <c r="D23" s="5" t="s">
        <v>113</v>
      </c>
      <c r="E23" s="5" t="s">
        <v>123</v>
      </c>
    </row>
    <row r="24" spans="1:7" ht="60" x14ac:dyDescent="0.25">
      <c r="A24" s="7">
        <v>6</v>
      </c>
      <c r="B24" s="5" t="s">
        <v>124</v>
      </c>
      <c r="C24" s="7">
        <v>20</v>
      </c>
      <c r="D24" s="5" t="s">
        <v>125</v>
      </c>
      <c r="E24" s="5" t="s">
        <v>126</v>
      </c>
    </row>
    <row r="25" spans="1:7" x14ac:dyDescent="0.25">
      <c r="A25" s="7">
        <v>7</v>
      </c>
      <c r="B25" s="5"/>
      <c r="C25" s="7"/>
    </row>
    <row r="26" spans="1:7" x14ac:dyDescent="0.25">
      <c r="A26" s="7">
        <v>8</v>
      </c>
      <c r="B26" s="5"/>
      <c r="C26" s="7"/>
    </row>
    <row r="27" spans="1:7" x14ac:dyDescent="0.25">
      <c r="A27" s="7">
        <v>9</v>
      </c>
      <c r="B27" s="5"/>
      <c r="C27" s="7"/>
    </row>
    <row r="28" spans="1:7" x14ac:dyDescent="0.25">
      <c r="A28" s="7">
        <v>10</v>
      </c>
      <c r="B28" s="5"/>
      <c r="C28" s="7"/>
    </row>
    <row r="29" spans="1:7" x14ac:dyDescent="0.25">
      <c r="A29" s="7">
        <v>11</v>
      </c>
      <c r="B29" s="5"/>
      <c r="C29" s="7"/>
    </row>
    <row r="30" spans="1:7" x14ac:dyDescent="0.25">
      <c r="A30" s="7">
        <v>12</v>
      </c>
      <c r="B30" s="5"/>
      <c r="C30" s="7"/>
    </row>
    <row r="31" spans="1:7" x14ac:dyDescent="0.25">
      <c r="A31" s="7">
        <v>13</v>
      </c>
      <c r="B31" s="5"/>
      <c r="C31" s="7"/>
    </row>
    <row r="32" spans="1:7" x14ac:dyDescent="0.25">
      <c r="A32" s="7">
        <v>14</v>
      </c>
      <c r="B32" s="5"/>
      <c r="C32" s="7"/>
    </row>
    <row r="33" spans="1:8" x14ac:dyDescent="0.25">
      <c r="A33" s="7">
        <v>15</v>
      </c>
      <c r="B33" s="5"/>
      <c r="C33" s="7"/>
    </row>
    <row r="34" spans="1:8" ht="21.75" thickBot="1" x14ac:dyDescent="0.3">
      <c r="B34" s="10" t="s">
        <v>13</v>
      </c>
      <c r="C34" s="14">
        <f>SUM(C19:C33)</f>
        <v>140</v>
      </c>
    </row>
    <row r="35" spans="1:8" ht="15.75" thickTop="1" x14ac:dyDescent="0.25">
      <c r="D35" s="12" t="s">
        <v>127</v>
      </c>
      <c r="E35" s="12" t="str">
        <f>COUNTIF(D19:D33,"H")&amp;"H+"&amp;COUNTIF(D19:D33,"M")&amp;"M+"&amp;COUNTIF(D19:D33,"L")&amp;"L"</f>
        <v>4H+1M+1L</v>
      </c>
    </row>
    <row r="38" spans="1:8" ht="30" x14ac:dyDescent="0.25">
      <c r="C38" s="15" t="s">
        <v>18</v>
      </c>
      <c r="D38" s="15" t="s">
        <v>19</v>
      </c>
      <c r="E38" s="15" t="s">
        <v>20</v>
      </c>
      <c r="F38" s="15" t="s">
        <v>21</v>
      </c>
      <c r="G38" s="15" t="s">
        <v>22</v>
      </c>
    </row>
    <row r="39" spans="1:8" ht="15.75" thickBot="1" x14ac:dyDescent="0.3">
      <c r="B39" s="4" t="s">
        <v>23</v>
      </c>
      <c r="C39" s="4">
        <f>D14</f>
        <v>45</v>
      </c>
      <c r="D39" s="4">
        <f t="shared" ref="D39:G39" si="1">E14</f>
        <v>37.5</v>
      </c>
      <c r="E39" s="4">
        <f t="shared" si="1"/>
        <v>165</v>
      </c>
      <c r="F39" s="4">
        <f t="shared" si="1"/>
        <v>72.5</v>
      </c>
      <c r="G39" s="4">
        <f t="shared" si="1"/>
        <v>135</v>
      </c>
    </row>
    <row r="40" spans="1:8" ht="30.75" thickBot="1" x14ac:dyDescent="0.3">
      <c r="B40" s="16" t="s">
        <v>24</v>
      </c>
      <c r="C40" s="16">
        <f>ROUND($C$34*D$14/SUM($D$14:$H$14),0)</f>
        <v>14</v>
      </c>
      <c r="D40" s="16">
        <f>ROUND($C$34*E$14/SUM($D$14:$H$14),0)</f>
        <v>12</v>
      </c>
      <c r="E40" s="16">
        <f>ROUND($C$34*F$14/SUM($D$14:$H$14),0)</f>
        <v>51</v>
      </c>
      <c r="F40" s="16">
        <f>ROUND($C$34*G$14/SUM($D$14:$H$14),0)</f>
        <v>22</v>
      </c>
      <c r="G40" s="16">
        <f>ROUND($C$34*H$14/SUM($D$14:$H$14),0)</f>
        <v>42</v>
      </c>
      <c r="H40" s="17" t="s">
        <v>2</v>
      </c>
    </row>
    <row r="41" spans="1:8" ht="27.75" thickTop="1" thickBot="1" x14ac:dyDescent="0.3">
      <c r="B41" s="16" t="s">
        <v>25</v>
      </c>
      <c r="C41" s="16">
        <f>SUM(C39:C40)</f>
        <v>59</v>
      </c>
      <c r="D41" s="16">
        <f t="shared" ref="D41:G41" si="2">SUM(D39:D40)</f>
        <v>49.5</v>
      </c>
      <c r="E41" s="16">
        <f t="shared" si="2"/>
        <v>216</v>
      </c>
      <c r="F41" s="16">
        <f t="shared" si="2"/>
        <v>94.5</v>
      </c>
      <c r="G41" s="16">
        <f t="shared" si="2"/>
        <v>177</v>
      </c>
      <c r="H41" s="18">
        <f>SUM(C41:G41)</f>
        <v>596</v>
      </c>
    </row>
    <row r="42" spans="1:8" ht="15.75" thickTop="1" x14ac:dyDescent="0.25"/>
  </sheetData>
  <mergeCells count="2">
    <mergeCell ref="A1:B1"/>
    <mergeCell ref="A3:B3"/>
  </mergeCells>
  <phoneticPr fontId="8" type="noConversion"/>
  <pageMargins left="0.7" right="0.7" top="0.75" bottom="0.75" header="0.3" footer="0.3"/>
  <pageSetup orientation="portrait" horizontalDpi="300" verticalDpi="300" r:id="rId1"/>
  <headerFooter>
    <oddHeader>&amp;LRisk Matrix
TMPL_RSKMTX_V01-01 
&amp;RDocument Number:__.__</oddHeader>
    <oddFooter>&amp;CGenus Power Infrastructures Limited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A068604E74C047BC66B3ED07869872" ma:contentTypeVersion="0" ma:contentTypeDescription="Create a new document." ma:contentTypeScope="" ma:versionID="7d65b694ac3f1c289d6201da35c196e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E458E0-E5EC-4704-93C1-32F9A51503D6}">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9376F758-1A01-4B76-9FD3-C0201B48DF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CC12CCDA-874A-4C52-9AFC-73F7D331D9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Revision History</vt:lpstr>
      <vt:lpstr>Guidelines</vt:lpstr>
      <vt:lpstr>Reference Projects Efforts</vt:lpstr>
      <vt:lpstr>Guidelines!_Toc430008715</vt:lpstr>
      <vt:lpstr>Guidelines!_Toc430008716</vt:lpstr>
      <vt:lpstr>Guidelines!_Toc430008717</vt:lpstr>
      <vt:lpstr>Guidelines!_Toc430008718</vt:lpstr>
    </vt:vector>
  </TitlesOfParts>
  <Company>Genus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Final Estimates Template</dc:title>
  <dc:creator>Vaibhav Garg</dc:creator>
  <cp:lastModifiedBy>Jalaj Mathur</cp:lastModifiedBy>
  <cp:lastPrinted>2009-07-15T07:20:09Z</cp:lastPrinted>
  <dcterms:created xsi:type="dcterms:W3CDTF">2009-04-10T09:53:11Z</dcterms:created>
  <dcterms:modified xsi:type="dcterms:W3CDTF">2022-09-08T07:00:27Z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0x01010005A068604E74C047BC66B3ED07869872</vt:lpwstr>
  </property>
</Properties>
</file>