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040" tabRatio="654"/>
  </bookViews>
  <sheets>
    <sheet name="Revision History" sheetId="4" r:id="rId1"/>
    <sheet name="Reference Projects Efforts" sheetId="9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9" l="1"/>
  <c r="F39" i="9" s="1"/>
  <c r="D39" i="9"/>
  <c r="E39" i="9"/>
  <c r="C39" i="9"/>
  <c r="E14" i="9"/>
  <c r="F14" i="9"/>
  <c r="D14" i="9"/>
  <c r="C34" i="9"/>
  <c r="H14" i="9" l="1"/>
  <c r="G39" i="9" s="1"/>
  <c r="C40" i="9"/>
  <c r="C41" i="9" s="1"/>
  <c r="F40" i="9"/>
  <c r="F41" i="9" s="1"/>
  <c r="E40" i="9"/>
  <c r="E41" i="9" s="1"/>
  <c r="D40" i="9" l="1"/>
  <c r="D41" i="9" s="1"/>
  <c r="G40" i="9"/>
  <c r="G41" i="9" s="1"/>
  <c r="H41" i="9" s="1"/>
</calcChain>
</file>

<file path=xl/sharedStrings.xml><?xml version="1.0" encoding="utf-8"?>
<sst xmlns="http://schemas.openxmlformats.org/spreadsheetml/2006/main" count="28" uniqueCount="28">
  <si>
    <t>Project Code</t>
  </si>
  <si>
    <t>Final Estimations</t>
  </si>
  <si>
    <t>Total</t>
  </si>
  <si>
    <t>Refer Estimation guidelines for details on using this template.</t>
  </si>
  <si>
    <t>Genus Innovation Limited</t>
  </si>
  <si>
    <t>S. No.</t>
  </si>
  <si>
    <t>Reference Project Name</t>
  </si>
  <si>
    <t>Why Selected as Reference</t>
  </si>
  <si>
    <t>Actual Efforts in Phase-1</t>
  </si>
  <si>
    <t>Actual Efforts in Phase-2</t>
  </si>
  <si>
    <t>g123</t>
  </si>
  <si>
    <t>same rating of ups, for domestic market</t>
  </si>
  <si>
    <t>Difference from reference in detail</t>
  </si>
  <si>
    <t>Impact in person hours due to the difference</t>
  </si>
  <si>
    <t>Total Impact</t>
  </si>
  <si>
    <t>Average Efforts in person hours</t>
  </si>
  <si>
    <t>Actual Efforts in Phase-3</t>
  </si>
  <si>
    <t>Actual Efforts in Phase-4</t>
  </si>
  <si>
    <t>Actual Efforts in Phase-5</t>
  </si>
  <si>
    <t>Estimated Efforts in Phase-1</t>
  </si>
  <si>
    <t>Estimated Efforts in Phase-2</t>
  </si>
  <si>
    <t>Estimated Efforts in Phase-3</t>
  </si>
  <si>
    <t>Estimated Efforts in Phase-4</t>
  </si>
  <si>
    <t>Estimated Efforts in Phase-5</t>
  </si>
  <si>
    <t>Past Projects</t>
  </si>
  <si>
    <t>Differences from reference projects</t>
  </si>
  <si>
    <t>Final estimates</t>
  </si>
  <si>
    <t>Template Version 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</si>
</sst>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2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4" applyBorder="1" applyAlignment="1">
      <alignment horizontal="center" vertical="center" wrapText="1"/>
    </xf>
    <xf numFmtId="0" fontId="4" fillId="2" borderId="2" xfId="4" applyBorder="1" applyAlignment="1">
      <alignment vertical="center" wrapText="1"/>
    </xf>
    <xf numFmtId="0" fontId="5" fillId="0" borderId="3" xfId="3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2" fillId="2" borderId="2" xfId="4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9" fillId="0" borderId="6" xfId="0" applyFont="1" applyBorder="1" applyAlignment="1">
      <alignment horizontal="right" vertical="center" wrapText="1"/>
    </xf>
    <xf numFmtId="0" fontId="10" fillId="0" borderId="7" xfId="0" applyFont="1" applyBorder="1" applyAlignment="1">
      <alignment vertical="center" wrapText="1"/>
    </xf>
    <xf numFmtId="0" fontId="3" fillId="0" borderId="0" xfId="2" applyAlignment="1">
      <alignment horizontal="left" vertical="center" wrapText="1"/>
    </xf>
    <xf numFmtId="0" fontId="1" fillId="0" borderId="1" xfId="1" applyAlignment="1">
      <alignment horizontal="left" vertical="center" wrapText="1"/>
    </xf>
  </cellXfs>
  <cellStyles count="5">
    <cellStyle name="20% - Accent1" xfId="4" builtinId="30"/>
    <cellStyle name="Heading 1" xfId="1" builtinId="16"/>
    <cellStyle name="Linked Cell" xfId="3" builtinId="24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Normal="100" workbookViewId="0">
      <selection activeCell="A5" sqref="A5"/>
    </sheetView>
  </sheetViews>
  <sheetFormatPr defaultRowHeight="15" x14ac:dyDescent="0.25"/>
  <cols>
    <col min="1" max="1" width="19.85546875" customWidth="1"/>
    <col min="2" max="2" width="10.85546875" customWidth="1"/>
    <col min="3" max="3" width="14.5703125" customWidth="1"/>
    <col min="4" max="4" width="22" customWidth="1"/>
    <col min="5" max="5" width="22.28515625" customWidth="1"/>
    <col min="6" max="6" width="29.5703125" customWidth="1"/>
  </cols>
  <sheetData>
    <row r="1" spans="1:2" ht="22.5" x14ac:dyDescent="0.3">
      <c r="A1" s="3" t="s">
        <v>4</v>
      </c>
    </row>
    <row r="5" spans="1:2" ht="20.25" thickBot="1" x14ac:dyDescent="0.35">
      <c r="A5" s="1" t="s">
        <v>27</v>
      </c>
    </row>
    <row r="6" spans="1:2" ht="15.75" thickTop="1" x14ac:dyDescent="0.25"/>
    <row r="7" spans="1:2" x14ac:dyDescent="0.25">
      <c r="B7" s="2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Normal="100" workbookViewId="0">
      <selection activeCell="C3" sqref="C3"/>
    </sheetView>
  </sheetViews>
  <sheetFormatPr defaultRowHeight="15" x14ac:dyDescent="0.25"/>
  <cols>
    <col min="1" max="1" width="7.140625" style="4" customWidth="1"/>
    <col min="2" max="2" width="23" style="4" bestFit="1" customWidth="1"/>
    <col min="3" max="3" width="41.28515625" style="4" customWidth="1"/>
    <col min="4" max="4" width="19.28515625" style="4" customWidth="1"/>
    <col min="5" max="5" width="19" style="4" bestFit="1" customWidth="1"/>
    <col min="6" max="6" width="17.42578125" style="4" customWidth="1"/>
    <col min="7" max="8" width="16.5703125" style="4" bestFit="1" customWidth="1"/>
    <col min="9" max="16384" width="9.140625" style="4"/>
  </cols>
  <sheetData>
    <row r="1" spans="1:8" ht="22.5" x14ac:dyDescent="0.25">
      <c r="A1" s="19" t="s">
        <v>1</v>
      </c>
      <c r="B1" s="19"/>
    </row>
    <row r="2" spans="1:8" x14ac:dyDescent="0.25">
      <c r="A2" s="6"/>
      <c r="B2" s="6"/>
    </row>
    <row r="3" spans="1:8" ht="20.25" thickBot="1" x14ac:dyDescent="0.3">
      <c r="A3" s="20" t="s">
        <v>0</v>
      </c>
      <c r="B3" s="20"/>
    </row>
    <row r="4" spans="1:8" ht="12.75" customHeight="1" thickTop="1" x14ac:dyDescent="0.25"/>
    <row r="6" spans="1:8" ht="30" x14ac:dyDescent="0.25">
      <c r="A6" s="8" t="s">
        <v>5</v>
      </c>
      <c r="B6" s="9" t="s">
        <v>6</v>
      </c>
      <c r="C6" s="9" t="s">
        <v>7</v>
      </c>
      <c r="D6" s="15" t="s">
        <v>8</v>
      </c>
      <c r="E6" s="15" t="s">
        <v>9</v>
      </c>
      <c r="F6" s="15" t="s">
        <v>16</v>
      </c>
      <c r="G6" s="15" t="s">
        <v>17</v>
      </c>
      <c r="H6" s="15" t="s">
        <v>18</v>
      </c>
    </row>
    <row r="7" spans="1:8" x14ac:dyDescent="0.25">
      <c r="A7" s="7">
        <v>1</v>
      </c>
      <c r="B7" s="5" t="s">
        <v>10</v>
      </c>
      <c r="C7" s="5" t="s">
        <v>11</v>
      </c>
      <c r="D7" s="5">
        <v>36</v>
      </c>
      <c r="E7" s="5">
        <v>33</v>
      </c>
      <c r="F7" s="5">
        <v>12</v>
      </c>
      <c r="G7" s="5">
        <v>24</v>
      </c>
      <c r="H7" s="5">
        <v>20</v>
      </c>
    </row>
    <row r="8" spans="1:8" x14ac:dyDescent="0.25">
      <c r="A8" s="7">
        <v>2</v>
      </c>
      <c r="B8" s="5"/>
      <c r="C8" s="5"/>
      <c r="D8" s="5">
        <v>48</v>
      </c>
      <c r="E8" s="5">
        <v>39</v>
      </c>
      <c r="F8" s="5">
        <v>49</v>
      </c>
      <c r="G8" s="5">
        <v>50</v>
      </c>
      <c r="H8" s="5">
        <v>30</v>
      </c>
    </row>
    <row r="9" spans="1:8" x14ac:dyDescent="0.25">
      <c r="A9" s="7">
        <v>3</v>
      </c>
      <c r="B9" s="5"/>
      <c r="C9" s="5"/>
      <c r="D9" s="5">
        <v>26</v>
      </c>
      <c r="E9" s="5">
        <v>11</v>
      </c>
      <c r="F9" s="5">
        <v>42</v>
      </c>
      <c r="G9" s="5">
        <v>17</v>
      </c>
      <c r="H9" s="5">
        <v>24</v>
      </c>
    </row>
    <row r="10" spans="1:8" x14ac:dyDescent="0.25">
      <c r="A10" s="7">
        <v>4</v>
      </c>
      <c r="B10" s="5"/>
      <c r="C10" s="5"/>
      <c r="D10" s="5"/>
      <c r="E10" s="5"/>
      <c r="F10" s="5"/>
      <c r="G10" s="5"/>
      <c r="H10" s="5"/>
    </row>
    <row r="11" spans="1:8" x14ac:dyDescent="0.25">
      <c r="A11" s="7">
        <v>5</v>
      </c>
      <c r="B11" s="5"/>
      <c r="C11" s="5"/>
      <c r="D11" s="5"/>
      <c r="E11" s="5"/>
      <c r="F11" s="5"/>
      <c r="G11" s="5"/>
      <c r="H11" s="5"/>
    </row>
    <row r="12" spans="1:8" x14ac:dyDescent="0.25">
      <c r="A12" s="7">
        <v>6</v>
      </c>
      <c r="B12" s="5"/>
      <c r="C12" s="5"/>
      <c r="D12" s="5"/>
      <c r="E12" s="5"/>
      <c r="F12" s="5"/>
      <c r="G12" s="5"/>
      <c r="H12" s="5"/>
    </row>
    <row r="13" spans="1:8" x14ac:dyDescent="0.25">
      <c r="A13" s="7">
        <v>7</v>
      </c>
      <c r="B13" s="5"/>
      <c r="C13" s="5"/>
      <c r="D13" s="5"/>
      <c r="E13" s="5"/>
      <c r="F13" s="5"/>
      <c r="G13" s="5"/>
      <c r="H13" s="5"/>
    </row>
    <row r="14" spans="1:8" ht="21.75" thickBot="1" x14ac:dyDescent="0.3">
      <c r="C14" s="10" t="s">
        <v>15</v>
      </c>
      <c r="D14" s="13">
        <f>IFERROR(ROUND(AVERAGE(D7:D13),2),0)</f>
        <v>36.67</v>
      </c>
      <c r="E14" s="13">
        <f t="shared" ref="E14:H14" si="0">IFERROR(ROUND(AVERAGE(E7:E13),2),0)</f>
        <v>27.67</v>
      </c>
      <c r="F14" s="13">
        <f t="shared" si="0"/>
        <v>34.33</v>
      </c>
      <c r="G14" s="13">
        <f t="shared" si="0"/>
        <v>30.33</v>
      </c>
      <c r="H14" s="13">
        <f t="shared" si="0"/>
        <v>24.67</v>
      </c>
    </row>
    <row r="15" spans="1:8" ht="15.75" thickTop="1" x14ac:dyDescent="0.25">
      <c r="C15"/>
    </row>
    <row r="16" spans="1:8" x14ac:dyDescent="0.25">
      <c r="C16"/>
    </row>
    <row r="18" spans="1:7" ht="37.5" x14ac:dyDescent="0.25">
      <c r="A18" s="5"/>
      <c r="B18" s="11" t="s">
        <v>12</v>
      </c>
      <c r="C18" s="12" t="s">
        <v>13</v>
      </c>
      <c r="D18"/>
      <c r="E18"/>
      <c r="F18"/>
      <c r="G18"/>
    </row>
    <row r="19" spans="1:7" x14ac:dyDescent="0.25">
      <c r="A19" s="7">
        <v>1</v>
      </c>
      <c r="B19" s="5"/>
      <c r="C19" s="7">
        <v>5</v>
      </c>
      <c r="D19"/>
      <c r="E19"/>
      <c r="F19"/>
      <c r="G19"/>
    </row>
    <row r="20" spans="1:7" x14ac:dyDescent="0.25">
      <c r="A20" s="7">
        <v>2</v>
      </c>
      <c r="B20" s="5"/>
      <c r="C20" s="7">
        <v>3</v>
      </c>
      <c r="D20"/>
      <c r="E20"/>
      <c r="F20"/>
      <c r="G20"/>
    </row>
    <row r="21" spans="1:7" x14ac:dyDescent="0.25">
      <c r="A21" s="7">
        <v>3</v>
      </c>
      <c r="B21" s="5"/>
      <c r="C21" s="7">
        <v>3</v>
      </c>
      <c r="D21"/>
      <c r="E21"/>
      <c r="F21"/>
      <c r="G21"/>
    </row>
    <row r="22" spans="1:7" x14ac:dyDescent="0.25">
      <c r="A22" s="7">
        <v>4</v>
      </c>
      <c r="B22" s="5"/>
      <c r="C22" s="7">
        <v>-2</v>
      </c>
      <c r="D22"/>
      <c r="E22"/>
      <c r="F22"/>
      <c r="G22"/>
    </row>
    <row r="23" spans="1:7" x14ac:dyDescent="0.25">
      <c r="A23" s="7">
        <v>5</v>
      </c>
      <c r="B23" s="5"/>
      <c r="C23" s="7">
        <v>1</v>
      </c>
    </row>
    <row r="24" spans="1:7" x14ac:dyDescent="0.25">
      <c r="A24" s="7">
        <v>6</v>
      </c>
      <c r="B24" s="5"/>
      <c r="C24" s="7">
        <v>3</v>
      </c>
    </row>
    <row r="25" spans="1:7" x14ac:dyDescent="0.25">
      <c r="A25" s="7">
        <v>7</v>
      </c>
      <c r="B25" s="5"/>
      <c r="C25" s="7">
        <v>-3</v>
      </c>
    </row>
    <row r="26" spans="1:7" x14ac:dyDescent="0.25">
      <c r="A26" s="7">
        <v>8</v>
      </c>
      <c r="B26" s="5"/>
      <c r="C26" s="7">
        <v>8</v>
      </c>
    </row>
    <row r="27" spans="1:7" x14ac:dyDescent="0.25">
      <c r="A27" s="7">
        <v>9</v>
      </c>
      <c r="B27" s="5"/>
      <c r="C27" s="7">
        <v>5</v>
      </c>
    </row>
    <row r="28" spans="1:7" x14ac:dyDescent="0.25">
      <c r="A28" s="7">
        <v>10</v>
      </c>
      <c r="B28" s="5"/>
      <c r="C28" s="7">
        <v>-5</v>
      </c>
    </row>
    <row r="29" spans="1:7" x14ac:dyDescent="0.25">
      <c r="A29" s="7">
        <v>11</v>
      </c>
      <c r="B29" s="5"/>
      <c r="C29" s="7">
        <v>-3</v>
      </c>
    </row>
    <row r="30" spans="1:7" x14ac:dyDescent="0.25">
      <c r="A30" s="7">
        <v>12</v>
      </c>
      <c r="B30" s="5"/>
      <c r="C30" s="7">
        <v>-3</v>
      </c>
    </row>
    <row r="31" spans="1:7" x14ac:dyDescent="0.25">
      <c r="A31" s="7">
        <v>13</v>
      </c>
      <c r="B31" s="5"/>
      <c r="C31" s="7">
        <v>1</v>
      </c>
    </row>
    <row r="32" spans="1:7" x14ac:dyDescent="0.25">
      <c r="A32" s="7">
        <v>14</v>
      </c>
      <c r="B32" s="5"/>
      <c r="C32" s="7">
        <v>-5</v>
      </c>
    </row>
    <row r="33" spans="1:8" x14ac:dyDescent="0.25">
      <c r="A33" s="7">
        <v>15</v>
      </c>
      <c r="B33" s="5"/>
      <c r="C33" s="7">
        <v>8</v>
      </c>
    </row>
    <row r="34" spans="1:8" ht="21.75" thickBot="1" x14ac:dyDescent="0.3">
      <c r="B34" s="10" t="s">
        <v>14</v>
      </c>
      <c r="C34" s="14">
        <f>SUM(C19:C33)</f>
        <v>16</v>
      </c>
    </row>
    <row r="35" spans="1:8" ht="15.75" thickTop="1" x14ac:dyDescent="0.25"/>
    <row r="38" spans="1:8" ht="30" x14ac:dyDescent="0.25">
      <c r="C38" s="15" t="s">
        <v>19</v>
      </c>
      <c r="D38" s="15" t="s">
        <v>20</v>
      </c>
      <c r="E38" s="15" t="s">
        <v>21</v>
      </c>
      <c r="F38" s="15" t="s">
        <v>22</v>
      </c>
      <c r="G38" s="15" t="s">
        <v>23</v>
      </c>
    </row>
    <row r="39" spans="1:8" ht="15.75" thickBot="1" x14ac:dyDescent="0.3">
      <c r="B39" s="4" t="s">
        <v>24</v>
      </c>
      <c r="C39" s="4">
        <f>D14</f>
        <v>36.67</v>
      </c>
      <c r="D39" s="4">
        <f t="shared" ref="D39:G39" si="1">E14</f>
        <v>27.67</v>
      </c>
      <c r="E39" s="4">
        <f t="shared" si="1"/>
        <v>34.33</v>
      </c>
      <c r="F39" s="4">
        <f t="shared" si="1"/>
        <v>30.33</v>
      </c>
      <c r="G39" s="4">
        <f t="shared" si="1"/>
        <v>24.67</v>
      </c>
    </row>
    <row r="40" spans="1:8" ht="30.75" thickBot="1" x14ac:dyDescent="0.3">
      <c r="B40" s="16" t="s">
        <v>25</v>
      </c>
      <c r="C40" s="16">
        <f>ROUND($C$34*D$14/SUM($D$14:$H$14),2)</f>
        <v>3.82</v>
      </c>
      <c r="D40" s="16">
        <f>ROUND($C$34*E$14/SUM($D$14:$H$14),2)</f>
        <v>2.88</v>
      </c>
      <c r="E40" s="16">
        <f>ROUND($C$34*F$14/SUM($D$14:$H$14),2)</f>
        <v>3.57</v>
      </c>
      <c r="F40" s="16">
        <f>ROUND($C$34*G$14/SUM($D$14:$H$14),2)</f>
        <v>3.16</v>
      </c>
      <c r="G40" s="16">
        <f>ROUND($C$34*H$14/SUM($D$14:$H$14),2)</f>
        <v>2.57</v>
      </c>
      <c r="H40" s="17" t="s">
        <v>2</v>
      </c>
    </row>
    <row r="41" spans="1:8" ht="27.75" thickTop="1" thickBot="1" x14ac:dyDescent="0.3">
      <c r="B41" s="16" t="s">
        <v>26</v>
      </c>
      <c r="C41" s="16">
        <f>SUM(C39:C40)</f>
        <v>40.49</v>
      </c>
      <c r="D41" s="16">
        <f t="shared" ref="D41:G41" si="2">SUM(D39:D40)</f>
        <v>30.55</v>
      </c>
      <c r="E41" s="16">
        <f t="shared" si="2"/>
        <v>37.9</v>
      </c>
      <c r="F41" s="16">
        <f t="shared" si="2"/>
        <v>33.489999999999995</v>
      </c>
      <c r="G41" s="16">
        <f t="shared" si="2"/>
        <v>27.240000000000002</v>
      </c>
      <c r="H41" s="18">
        <f>SUM(C41:G41)</f>
        <v>169.67000000000002</v>
      </c>
    </row>
    <row r="42" spans="1:8" ht="15.75" thickTop="1" x14ac:dyDescent="0.25"/>
  </sheetData>
  <mergeCells count="2">
    <mergeCell ref="A1:B1"/>
    <mergeCell ref="A3:B3"/>
  </mergeCells>
  <phoneticPr fontId="8" type="noConversion"/>
  <pageMargins left="0.7" right="0.7" top="0.75" bottom="0.75" header="0.3" footer="0.3"/>
  <pageSetup orientation="portrait" horizontalDpi="300" verticalDpi="300" r:id="rId1"/>
  <headerFooter>
    <oddHeader>&amp;LRisk Matrix
TMPL_RSKMTX_V01-01 
&amp;RDocument Number:__.__</oddHeader>
    <oddFooter>&amp;CGenus Power Infrastructures Limited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76F758-1A01-4B76-9FD3-C0201B48D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BE458E0-E5EC-4704-93C1-32F9A51503D6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C12CCDA-874A-4C52-9AFC-73F7D331D9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Reference Projects Efforts</vt:lpstr>
    </vt:vector>
  </TitlesOfParts>
  <Company>Genus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Estimates Template</dc:title>
  <dc:creator>Vaibhav Garg</dc:creator>
  <cp:lastModifiedBy>Jalaj Mathur</cp:lastModifiedBy>
  <cp:lastPrinted>2009-07-15T07:20:09Z</cp:lastPrinted>
  <dcterms:created xsi:type="dcterms:W3CDTF">2009-04-10T09:53:11Z</dcterms:created>
  <dcterms:modified xsi:type="dcterms:W3CDTF">2022-05-06T11:05:04Z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