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f014fe8ea726b4/Desktop/"/>
    </mc:Choice>
  </mc:AlternateContent>
  <xr:revisionPtr revIDLastSave="18" documentId="8_{60B6A9A9-EA9B-4CA2-8CBB-8D7B05E5F1B6}" xr6:coauthVersionLast="45" xr6:coauthVersionMax="45" xr10:uidLastSave="{4F8E69A1-FC0B-4E9E-85FD-E0CE0089E606}"/>
  <bookViews>
    <workbookView xWindow="29490" yWindow="285" windowWidth="13725" windowHeight="14610" activeTab="2" xr2:uid="{A26285B4-8BCB-4EA4-89B3-288766343A33}"/>
  </bookViews>
  <sheets>
    <sheet name="Apical Growth" sheetId="2" r:id="rId1"/>
    <sheet name="Leaf Length" sheetId="1" r:id="rId2"/>
    <sheet name="Stem Diameter" sheetId="3" r:id="rId3"/>
    <sheet name="Harvest Weight" sheetId="4" r:id="rId4"/>
    <sheet name="Harvest Number" sheetId="5" r:id="rId5"/>
    <sheet name="Fruit Weight" sheetId="6" r:id="rId6"/>
    <sheet name="Leafy Greens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6" l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G21" i="1" l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3" i="1"/>
  <c r="D3" i="1"/>
  <c r="G2" i="1"/>
  <c r="D2" i="1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D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D5" i="2"/>
  <c r="G4" i="2"/>
  <c r="D4" i="2"/>
  <c r="G3" i="2"/>
  <c r="D3" i="2"/>
  <c r="N25" i="7"/>
  <c r="M25" i="7"/>
  <c r="C6" i="7" s="1"/>
  <c r="J25" i="7"/>
  <c r="I25" i="7"/>
  <c r="D5" i="7" s="1"/>
  <c r="H25" i="7"/>
  <c r="D25" i="7"/>
  <c r="C25" i="7"/>
  <c r="D4" i="7" s="1"/>
  <c r="B25" i="7"/>
  <c r="D6" i="7"/>
  <c r="C5" i="7"/>
  <c r="C4" i="7"/>
  <c r="C3" i="6"/>
  <c r="B3" i="6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tc={E11288FE-CD95-4CAC-BE8E-3A266ADAFED4}</author>
  </authors>
  <commentList>
    <comment ref="E5" authorId="0" shapeId="0" xr:uid="{E11288FE-CD95-4CAC-BE8E-3A266ADAFED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Broke the lead and switched to new plant.
</t>
      </text>
    </comment>
  </commentList>
</comments>
</file>

<file path=xl/sharedStrings.xml><?xml version="1.0" encoding="utf-8"?>
<sst xmlns="http://schemas.openxmlformats.org/spreadsheetml/2006/main" count="58" uniqueCount="26">
  <si>
    <t>Date</t>
  </si>
  <si>
    <t>Felicity #1</t>
  </si>
  <si>
    <t>Felicity #2</t>
  </si>
  <si>
    <t>Felicity AVG</t>
  </si>
  <si>
    <t>Speedella #1</t>
  </si>
  <si>
    <t>Speedella #2</t>
  </si>
  <si>
    <t>Speedella AVG</t>
  </si>
  <si>
    <t>Apical Growth</t>
  </si>
  <si>
    <t>Stem Diameter</t>
  </si>
  <si>
    <t>Harvest Weight (kg)</t>
  </si>
  <si>
    <t>Felicity</t>
  </si>
  <si>
    <t>Speedella</t>
  </si>
  <si>
    <t>Harvest Number</t>
  </si>
  <si>
    <t>Fruit Weight (g)</t>
  </si>
  <si>
    <t>Cumulative Harvested Fresh Weight</t>
  </si>
  <si>
    <t>Rouxai</t>
  </si>
  <si>
    <t>Tropicana</t>
  </si>
  <si>
    <t>Optimal</t>
  </si>
  <si>
    <t>Superoptimal Dry</t>
  </si>
  <si>
    <t>Superoptimal Humid</t>
  </si>
  <si>
    <t>Optimal Temps</t>
  </si>
  <si>
    <t>Superoptimal Temps (No Humidity)</t>
  </si>
  <si>
    <t>Superoptimal Temps (With Humidity)</t>
  </si>
  <si>
    <t>Genovese</t>
  </si>
  <si>
    <t>Average</t>
  </si>
  <si>
    <t>Variety?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</si>
</sst>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14" fontId="3" fillId="0" borderId="0" xfId="0" applyNumberFormat="1" applyFont="1"/>
    <xf numFmtId="14" fontId="0" fillId="0" borderId="0" xfId="0" applyNumberFormat="1"/>
    <xf numFmtId="14" fontId="3" fillId="0" borderId="2" xfId="0" applyNumberFormat="1" applyFont="1" applyBorder="1"/>
    <xf numFmtId="0" fontId="3" fillId="0" borderId="0" xfId="0" applyFont="1" applyBorder="1"/>
    <xf numFmtId="14" fontId="3" fillId="0" borderId="0" xfId="0" applyNumberFormat="1" applyFont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Fill="1" applyBorder="1"/>
    <xf numFmtId="14" fontId="3" fillId="0" borderId="0" xfId="0" applyNumberFormat="1" applyFont="1" applyBorder="1"/>
    <xf numFmtId="0" fontId="0" fillId="0" borderId="0" xfId="0" applyBorder="1"/>
    <xf numFmtId="14" fontId="0" fillId="0" borderId="0" xfId="0" applyNumberFormat="1" applyBorder="1"/>
    <xf numFmtId="2" fontId="3" fillId="0" borderId="0" xfId="0" applyNumberFormat="1" applyFont="1"/>
    <xf numFmtId="164" fontId="3" fillId="0" borderId="0" xfId="0" applyNumberFormat="1" applyFont="1" applyAlignment="1">
      <alignment horizontal="center"/>
    </xf>
    <xf numFmtId="1" fontId="0" fillId="0" borderId="0" xfId="0" applyNumberForma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2" borderId="2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0" xfId="0" applyNumberFormat="1" applyFill="1"/>
    <xf numFmtId="1" fontId="0" fillId="2" borderId="8" xfId="0" applyNumberFormat="1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" fontId="0" fillId="2" borderId="10" xfId="0" applyNumberFormat="1" applyFill="1" applyBorder="1"/>
    <xf numFmtId="1" fontId="0" fillId="2" borderId="11" xfId="0" applyNumberFormat="1" applyFill="1" applyBorder="1"/>
    <xf numFmtId="0" fontId="0" fillId="0" borderId="0" xfId="0" applyAlignment="1">
      <alignment horizontal="center"/>
    </xf>
    <xf numFmtId="0" fontId="2" fillId="0" borderId="0" xfId="0" applyFont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2" fontId="3" fillId="0" borderId="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Leafy Greens Cumulative Fresh 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'Leafy Greens'!$A$4</c:f>
              <c:strCache>
                <c:ptCount val="1"/>
                <c:pt idx="0">
                  <c:v>Optimal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'Leafy Greens'!$C$3:$D$3</c:f>
              <c:strCache>
                <c:ptCount val="2"/>
                <c:pt idx="0">
                  <c:v>Rouxai</c:v>
                </c:pt>
                <c:pt idx="1">
                  <c:v>Tropicana</c:v>
                </c:pt>
              </c:strCache>
            </c:strRef>
          </c:cat>
          <c:val>
            <c:numRef>
              <c:f>'Leafy Greens'!$C$4:$D$4</c:f>
              <c:numCache>
                <c:formatCode>0</c:formatCode>
                <c:ptCount val="2"/>
                <c:pt idx="0">
                  <c:v>5973.75</c:v>
                </c:pt>
                <c:pt idx="1">
                  <c:v>9081.6666666666661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C-4356-9416-E823D0288377}"/>
            </c:ext>
          </c:extLst>
        </c:ser>
        <c:ser>
          <c:idx val="1"/>
          <c:order val="1"/>
          <c:tx>
            <c:strRef>
              <c:f>'Leafy Greens'!$A$5</c:f>
              <c:strCache>
                <c:ptCount val="1"/>
                <c:pt idx="0">
                  <c:v>Superoptimal Dry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'Leafy Greens'!$C$3:$D$3</c:f>
              <c:strCache>
                <c:ptCount val="2"/>
                <c:pt idx="0">
                  <c:v>Rouxai</c:v>
                </c:pt>
                <c:pt idx="1">
                  <c:v>Tropicana</c:v>
                </c:pt>
              </c:strCache>
            </c:strRef>
          </c:cat>
          <c:val>
            <c:numRef>
              <c:f>'Leafy Greens'!$C$5:$D$5</c:f>
              <c:numCache>
                <c:formatCode>0</c:formatCode>
                <c:ptCount val="2"/>
                <c:pt idx="0">
                  <c:v>5613.5</c:v>
                </c:pt>
                <c:pt idx="1">
                  <c:v>9065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CC-4356-9416-E823D0288377}"/>
            </c:ext>
          </c:extLst>
        </c:ser>
        <c:ser>
          <c:idx val="2"/>
          <c:order val="2"/>
          <c:tx>
            <c:strRef>
              <c:f>'Leafy Greens'!$A$6</c:f>
              <c:strCache>
                <c:ptCount val="1"/>
                <c:pt idx="0">
                  <c:v>Superoptimal Humid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'Leafy Greens'!$C$3:$D$3</c:f>
              <c:strCache>
                <c:ptCount val="2"/>
                <c:pt idx="0">
                  <c:v>Rouxai</c:v>
                </c:pt>
                <c:pt idx="1">
                  <c:v>Tropicana</c:v>
                </c:pt>
              </c:strCache>
            </c:strRef>
          </c:cat>
          <c:val>
            <c:numRef>
              <c:f>'Leafy Greens'!$C$6:$D$6</c:f>
              <c:numCache>
                <c:formatCode>0</c:formatCode>
                <c:ptCount val="2"/>
                <c:pt idx="0">
                  <c:v>5133.5</c:v>
                </c:pt>
                <c:pt idx="1">
                  <c:v>9815.5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CC-4356-9416-E823D0288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9868400"/>
        <c:axId val="599890864"/>
      </c:barChart>
      <c:catAx>
        <c:axId val="59986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90864"/>
        <c:crosses val="autoZero"/>
        <c:auto val="1"/>
        <c:lblAlgn val="ctr"/>
        <c:lblOffset val="100"/>
        <c:noMultiLvlLbl val="0"/>
      </c:catAx>
      <c:valAx>
        <c:axId val="5998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Fresh Weight</a:t>
                </a:r>
              </a:p>
              <a:p>
                <a:pPr>
                  <a:defRPr/>
                </a:pPr>
                <a:r>
                  <a:rPr lang="en-US"/>
                  <a:t> (g) </a:t>
                </a:r>
              </a:p>
            </c:rich>
          </c:tx>
          <c:layout>
            <c:manualLayout>
              <c:xMode val="edge"/>
              <c:yMode val="edge"/>
              <c:x val="2.3317117933548209E-2"/>
              <c:y val="0.28750842314923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6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262890</xdr:colOff>
      <xdr:row>0</xdr:row>
      <xdr:rowOff>169545</xdr:rowOff>
    </xdr:from>
    <xdr:to>
      <xdr:col>12</xdr:col>
      <xdr:colOff>344805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6ECA2-93DC-4802-B415-1025B8308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GS%20Data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1 Crop Registration"/>
      <sheetName val="P2 Crop Registration"/>
      <sheetName val="P1 Harvest Registration"/>
      <sheetName val="P2 Harvest Registration"/>
      <sheetName val="Leafy Green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C3" t="str">
            <v>Rouxai</v>
          </cell>
          <cell r="D3" t="str">
            <v>Tropicana</v>
          </cell>
        </row>
        <row r="4">
          <cell r="A4" t="str">
            <v>Optimal</v>
          </cell>
          <cell r="C4">
            <v>5973.75</v>
          </cell>
          <cell r="D4">
            <v>9081.6666666666661</v>
          </cell>
        </row>
        <row r="5">
          <cell r="A5" t="str">
            <v>Superoptimal Dry</v>
          </cell>
          <cell r="C5">
            <v>5613.5</v>
          </cell>
          <cell r="D5">
            <v>9065</v>
          </cell>
        </row>
        <row r="6">
          <cell r="A6" t="str">
            <v>Superoptimal Humid</v>
          </cell>
          <cell r="C6">
            <v>5133.5</v>
          </cell>
          <cell r="D6">
            <v>9815.5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lcorn, Joseph - (josephalcorn)" id="{8447300C-1843-4D95-BC76-804215D9F043}" userId="S::josephalcorn@email.arizona.edu::3f92b0f3-c874-4b0b-996c-0661f46dc1a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" dT="2020-01-24T17:02:59.47" personId="{8447300C-1843-4D95-BC76-804215D9F043}" id="{E11288FE-CD95-4CAC-BE8E-3A266ADAFED4}">
    <text xml:space="preserve">Broke the lead and switched to new plant.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4B53F-7DB5-4090-B898-EF0BFF61EF53}">
  <dimension ref="A1:G22"/>
  <sheetViews>
    <sheetView workbookViewId="0">
      <selection activeCell="C29" sqref="C29"/>
    </sheetView>
  </sheetViews>
  <sheetFormatPr defaultRowHeight="14.4" x14ac:dyDescent="0.3"/>
  <cols>
    <col min="1" max="1" width="13.21875" bestFit="1" customWidth="1"/>
    <col min="2" max="3" width="10.21875" bestFit="1" customWidth="1"/>
    <col min="4" max="4" width="12" bestFit="1" customWidth="1"/>
    <col min="5" max="6" width="12.77734375" bestFit="1" customWidth="1"/>
    <col min="7" max="7" width="14.6640625" bestFit="1" customWidth="1"/>
  </cols>
  <sheetData>
    <row r="1" spans="1:7" x14ac:dyDescent="0.3">
      <c r="A1" t="s">
        <v>7</v>
      </c>
    </row>
    <row r="2" spans="1:7" ht="15.6" x14ac:dyDescent="0.3">
      <c r="A2" s="7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</row>
    <row r="3" spans="1:7" ht="15.6" x14ac:dyDescent="0.3">
      <c r="A3" s="2">
        <v>43822</v>
      </c>
      <c r="B3" s="1">
        <v>41</v>
      </c>
      <c r="C3" s="1">
        <v>30.5</v>
      </c>
      <c r="D3" s="1">
        <f>AVERAGE(B3:C3)</f>
        <v>35.75</v>
      </c>
      <c r="E3" s="1">
        <v>23</v>
      </c>
      <c r="F3" s="1">
        <v>26.5</v>
      </c>
      <c r="G3" s="34">
        <f>AVERAGE(E3:F3)</f>
        <v>24.75</v>
      </c>
    </row>
    <row r="4" spans="1:7" ht="15.6" x14ac:dyDescent="0.3">
      <c r="A4" s="2">
        <v>43829</v>
      </c>
      <c r="B4" s="1">
        <v>23</v>
      </c>
      <c r="C4" s="1">
        <v>29</v>
      </c>
      <c r="D4" s="1">
        <f t="shared" ref="D4:D19" si="0">AVERAGE(B4:C4)</f>
        <v>26</v>
      </c>
      <c r="E4" s="1">
        <v>15.5</v>
      </c>
      <c r="F4" s="1">
        <v>17</v>
      </c>
      <c r="G4" s="34">
        <f t="shared" ref="G4:G19" si="1">AVERAGE(E4:F4)</f>
        <v>16.25</v>
      </c>
    </row>
    <row r="5" spans="1:7" ht="15.6" x14ac:dyDescent="0.3">
      <c r="A5" s="2">
        <v>43836</v>
      </c>
      <c r="B5" s="1">
        <v>28.5</v>
      </c>
      <c r="C5" s="1">
        <v>28.5</v>
      </c>
      <c r="D5" s="1">
        <f t="shared" si="0"/>
        <v>28.5</v>
      </c>
      <c r="E5" s="1">
        <v>0</v>
      </c>
      <c r="F5" s="1">
        <v>18.5</v>
      </c>
      <c r="G5" s="34">
        <f t="shared" si="1"/>
        <v>9.25</v>
      </c>
    </row>
    <row r="6" spans="1:7" ht="15.6" x14ac:dyDescent="0.3">
      <c r="A6" s="2">
        <v>43843</v>
      </c>
      <c r="B6" s="1">
        <v>36.5</v>
      </c>
      <c r="C6" s="1">
        <v>28.5</v>
      </c>
      <c r="D6" s="1">
        <f t="shared" si="0"/>
        <v>32.5</v>
      </c>
      <c r="E6" s="1">
        <v>23</v>
      </c>
      <c r="F6" s="1">
        <v>21</v>
      </c>
      <c r="G6" s="34">
        <f t="shared" si="1"/>
        <v>22</v>
      </c>
    </row>
    <row r="7" spans="1:7" ht="15.6" x14ac:dyDescent="0.3">
      <c r="A7" s="2">
        <v>43850</v>
      </c>
      <c r="B7" s="1">
        <v>35.5</v>
      </c>
      <c r="C7" s="1">
        <v>35.5</v>
      </c>
      <c r="D7" s="1">
        <f t="shared" si="0"/>
        <v>35.5</v>
      </c>
      <c r="E7" s="1">
        <v>24.7</v>
      </c>
      <c r="F7" s="1">
        <v>22</v>
      </c>
      <c r="G7" s="34">
        <f t="shared" si="1"/>
        <v>23.35</v>
      </c>
    </row>
    <row r="8" spans="1:7" ht="15.6" x14ac:dyDescent="0.3">
      <c r="A8" s="2">
        <v>43857</v>
      </c>
      <c r="B8" s="1">
        <v>38</v>
      </c>
      <c r="C8" s="1">
        <v>47</v>
      </c>
      <c r="D8" s="1">
        <f t="shared" si="0"/>
        <v>42.5</v>
      </c>
      <c r="E8" s="1">
        <v>36</v>
      </c>
      <c r="F8" s="1">
        <v>29.5</v>
      </c>
      <c r="G8" s="34">
        <f t="shared" si="1"/>
        <v>32.75</v>
      </c>
    </row>
    <row r="9" spans="1:7" ht="15.6" x14ac:dyDescent="0.3">
      <c r="A9" s="2">
        <v>43865</v>
      </c>
      <c r="B9" s="1">
        <v>30</v>
      </c>
      <c r="C9" s="1">
        <v>29.5</v>
      </c>
      <c r="D9" s="1">
        <f t="shared" si="0"/>
        <v>29.75</v>
      </c>
      <c r="E9" s="1">
        <v>27.5</v>
      </c>
      <c r="F9" s="1">
        <v>21.5</v>
      </c>
      <c r="G9" s="34">
        <f t="shared" si="1"/>
        <v>24.5</v>
      </c>
    </row>
    <row r="10" spans="1:7" ht="15.6" x14ac:dyDescent="0.3">
      <c r="A10" s="2">
        <v>43871</v>
      </c>
      <c r="B10" s="1">
        <v>25.5</v>
      </c>
      <c r="C10" s="1">
        <v>22.5</v>
      </c>
      <c r="D10" s="1">
        <f t="shared" si="0"/>
        <v>24</v>
      </c>
      <c r="E10" s="1">
        <v>22.5</v>
      </c>
      <c r="F10" s="1">
        <v>22.5</v>
      </c>
      <c r="G10" s="34">
        <f t="shared" si="1"/>
        <v>22.5</v>
      </c>
    </row>
    <row r="11" spans="1:7" ht="15.6" x14ac:dyDescent="0.3">
      <c r="A11" s="2">
        <v>43878</v>
      </c>
      <c r="B11" s="1">
        <v>28</v>
      </c>
      <c r="C11" s="1">
        <v>20.5</v>
      </c>
      <c r="D11" s="1">
        <f t="shared" si="0"/>
        <v>24.25</v>
      </c>
      <c r="E11" s="1">
        <v>24</v>
      </c>
      <c r="F11" s="1">
        <v>20.5</v>
      </c>
      <c r="G11" s="34">
        <f t="shared" si="1"/>
        <v>22.25</v>
      </c>
    </row>
    <row r="12" spans="1:7" ht="15.6" x14ac:dyDescent="0.3">
      <c r="A12" s="2">
        <v>43885</v>
      </c>
      <c r="B12" s="1">
        <v>29.5</v>
      </c>
      <c r="C12" s="1">
        <v>22</v>
      </c>
      <c r="D12" s="1">
        <f t="shared" si="0"/>
        <v>25.75</v>
      </c>
      <c r="E12" s="1">
        <v>24.5</v>
      </c>
      <c r="F12" s="1">
        <v>20</v>
      </c>
      <c r="G12" s="34">
        <f t="shared" si="1"/>
        <v>22.25</v>
      </c>
    </row>
    <row r="13" spans="1:7" ht="15.6" x14ac:dyDescent="0.3">
      <c r="A13" s="2">
        <v>43893</v>
      </c>
      <c r="B13" s="1">
        <v>22.5</v>
      </c>
      <c r="C13" s="1">
        <v>19.5</v>
      </c>
      <c r="D13" s="1">
        <f t="shared" si="0"/>
        <v>21</v>
      </c>
      <c r="E13" s="1">
        <v>21</v>
      </c>
      <c r="F13" s="1">
        <v>20</v>
      </c>
      <c r="G13" s="34">
        <f t="shared" si="1"/>
        <v>20.5</v>
      </c>
    </row>
    <row r="14" spans="1:7" ht="15.6" x14ac:dyDescent="0.3">
      <c r="A14" s="2">
        <v>43899</v>
      </c>
      <c r="B14" s="1">
        <v>26</v>
      </c>
      <c r="C14" s="1">
        <v>28</v>
      </c>
      <c r="D14" s="1">
        <f t="shared" si="0"/>
        <v>27</v>
      </c>
      <c r="E14" s="1">
        <v>20</v>
      </c>
      <c r="F14" s="1">
        <v>19</v>
      </c>
      <c r="G14" s="34">
        <f t="shared" si="1"/>
        <v>19.5</v>
      </c>
    </row>
    <row r="15" spans="1:7" ht="15.6" x14ac:dyDescent="0.3">
      <c r="A15" s="2">
        <v>43906</v>
      </c>
      <c r="B15" s="1">
        <v>27</v>
      </c>
      <c r="C15" s="1">
        <v>31.5</v>
      </c>
      <c r="D15" s="1">
        <f t="shared" si="0"/>
        <v>29.25</v>
      </c>
      <c r="E15" s="1">
        <v>21</v>
      </c>
      <c r="F15" s="1">
        <v>20</v>
      </c>
      <c r="G15" s="34">
        <f t="shared" si="1"/>
        <v>20.5</v>
      </c>
    </row>
    <row r="16" spans="1:7" ht="15.6" x14ac:dyDescent="0.3">
      <c r="A16" s="2">
        <v>43913</v>
      </c>
      <c r="B16" s="1">
        <v>18</v>
      </c>
      <c r="C16" s="1">
        <v>24.5</v>
      </c>
      <c r="D16" s="1">
        <f t="shared" si="0"/>
        <v>21.25</v>
      </c>
      <c r="E16" s="1">
        <v>16.5</v>
      </c>
      <c r="F16" s="1">
        <v>17</v>
      </c>
      <c r="G16" s="34">
        <f t="shared" si="1"/>
        <v>16.75</v>
      </c>
    </row>
    <row r="17" spans="1:7" ht="15.6" x14ac:dyDescent="0.3">
      <c r="A17" s="2">
        <v>43920</v>
      </c>
      <c r="B17" s="1">
        <v>16</v>
      </c>
      <c r="C17" s="1">
        <v>22.5</v>
      </c>
      <c r="D17" s="1">
        <f t="shared" si="0"/>
        <v>19.25</v>
      </c>
      <c r="E17" s="1">
        <v>10.5</v>
      </c>
      <c r="F17" s="1">
        <v>15</v>
      </c>
      <c r="G17" s="34">
        <f t="shared" si="1"/>
        <v>12.75</v>
      </c>
    </row>
    <row r="18" spans="1:7" ht="15.6" x14ac:dyDescent="0.3">
      <c r="A18" s="2">
        <v>43928</v>
      </c>
      <c r="B18" s="1">
        <v>28</v>
      </c>
      <c r="C18" s="1">
        <v>30.5</v>
      </c>
      <c r="D18" s="1">
        <f t="shared" si="0"/>
        <v>29.25</v>
      </c>
      <c r="E18" s="1">
        <v>21</v>
      </c>
      <c r="F18" s="1">
        <v>12</v>
      </c>
      <c r="G18" s="34">
        <f t="shared" si="1"/>
        <v>16.5</v>
      </c>
    </row>
    <row r="19" spans="1:7" ht="15.6" x14ac:dyDescent="0.3">
      <c r="A19" s="2">
        <v>43934</v>
      </c>
      <c r="B19" s="1">
        <v>12</v>
      </c>
      <c r="C19" s="1">
        <v>15</v>
      </c>
      <c r="D19" s="1">
        <f t="shared" si="0"/>
        <v>13.5</v>
      </c>
      <c r="E19" s="1">
        <v>15</v>
      </c>
      <c r="F19" s="1">
        <v>11.5</v>
      </c>
      <c r="G19" s="34">
        <f t="shared" si="1"/>
        <v>13.25</v>
      </c>
    </row>
    <row r="20" spans="1:7" ht="15.6" x14ac:dyDescent="0.3">
      <c r="A20" s="3"/>
      <c r="B20" s="1"/>
      <c r="C20" s="1"/>
      <c r="D20" s="1"/>
      <c r="E20" s="1"/>
      <c r="F20" s="1"/>
      <c r="G20" s="1"/>
    </row>
    <row r="21" spans="1:7" ht="15.6" x14ac:dyDescent="0.3">
      <c r="A21" s="3"/>
      <c r="B21" s="1"/>
      <c r="C21" s="1"/>
      <c r="D21" s="1"/>
      <c r="E21" s="1"/>
      <c r="F21" s="1"/>
      <c r="G21" s="1"/>
    </row>
    <row r="22" spans="1:7" ht="15.6" x14ac:dyDescent="0.3">
      <c r="A22" s="3"/>
      <c r="B22" s="1"/>
      <c r="C22" s="1"/>
      <c r="D22" s="1"/>
      <c r="E22" s="1"/>
      <c r="F22" s="1"/>
      <c r="G22" s="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2BEF1-BB62-4596-BBAB-E5E280D6F420}">
  <dimension ref="A1:G21"/>
  <sheetViews>
    <sheetView workbookViewId="0">
      <selection activeCell="A2" sqref="A2:G21"/>
    </sheetView>
  </sheetViews>
  <sheetFormatPr defaultRowHeight="14.4" x14ac:dyDescent="0.3"/>
  <cols>
    <col min="1" max="1" width="11.6640625" bestFit="1" customWidth="1"/>
    <col min="2" max="3" width="10.21875" bestFit="1" customWidth="1"/>
    <col min="4" max="4" width="12" bestFit="1" customWidth="1"/>
    <col min="5" max="6" width="12.77734375" bestFit="1" customWidth="1"/>
    <col min="7" max="7" width="14.6640625" bestFit="1" customWidth="1"/>
  </cols>
  <sheetData>
    <row r="1" spans="1:7" ht="15.6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1" t="s">
        <v>6</v>
      </c>
    </row>
    <row r="2" spans="1:7" ht="15.6" x14ac:dyDescent="0.3">
      <c r="A2" s="2">
        <v>43815</v>
      </c>
      <c r="B2" s="1">
        <v>48</v>
      </c>
      <c r="C2" s="1">
        <v>42</v>
      </c>
      <c r="D2" s="1">
        <f>AVERAGE(B2:C2)</f>
        <v>45</v>
      </c>
      <c r="E2" s="1">
        <v>52</v>
      </c>
      <c r="F2" s="1">
        <v>57</v>
      </c>
      <c r="G2" s="1">
        <f>AVERAGE(E2:F2)</f>
        <v>54.5</v>
      </c>
    </row>
    <row r="3" spans="1:7" ht="15.6" x14ac:dyDescent="0.3">
      <c r="A3" s="2">
        <v>43822</v>
      </c>
      <c r="B3" s="1">
        <v>49.5</v>
      </c>
      <c r="C3" s="1">
        <v>44</v>
      </c>
      <c r="D3" s="1">
        <f t="shared" ref="D3:D21" si="0">AVERAGE(B3:C3)</f>
        <v>46.75</v>
      </c>
      <c r="E3" s="1">
        <v>53</v>
      </c>
      <c r="F3" s="1">
        <v>54</v>
      </c>
      <c r="G3" s="1">
        <f t="shared" ref="G3:G21" si="1">AVERAGE(E3:F3)</f>
        <v>53.5</v>
      </c>
    </row>
    <row r="4" spans="1:7" ht="15.6" x14ac:dyDescent="0.3">
      <c r="A4" s="2">
        <v>43829</v>
      </c>
      <c r="B4" s="1">
        <v>45</v>
      </c>
      <c r="C4" s="1">
        <v>42</v>
      </c>
      <c r="D4" s="1">
        <f t="shared" si="0"/>
        <v>43.5</v>
      </c>
      <c r="E4" s="1">
        <v>51</v>
      </c>
      <c r="F4" s="1">
        <v>52</v>
      </c>
      <c r="G4" s="1">
        <f t="shared" si="1"/>
        <v>51.5</v>
      </c>
    </row>
    <row r="5" spans="1:7" ht="15.6" x14ac:dyDescent="0.3">
      <c r="A5" s="2">
        <v>43836</v>
      </c>
      <c r="B5" s="1">
        <v>48</v>
      </c>
      <c r="C5" s="1">
        <v>42.5</v>
      </c>
      <c r="D5" s="1">
        <f t="shared" si="0"/>
        <v>45.25</v>
      </c>
      <c r="E5" s="1">
        <v>54</v>
      </c>
      <c r="F5" s="1">
        <v>56</v>
      </c>
      <c r="G5" s="1">
        <f t="shared" si="1"/>
        <v>55</v>
      </c>
    </row>
    <row r="6" spans="1:7" ht="15.6" x14ac:dyDescent="0.3">
      <c r="A6" s="3">
        <v>43843</v>
      </c>
      <c r="B6" s="1">
        <v>49</v>
      </c>
      <c r="C6" s="1">
        <v>42</v>
      </c>
      <c r="D6" s="1">
        <f t="shared" si="0"/>
        <v>45.5</v>
      </c>
      <c r="E6" s="1">
        <v>58.5</v>
      </c>
      <c r="F6" s="1">
        <v>57</v>
      </c>
      <c r="G6" s="1">
        <f t="shared" si="1"/>
        <v>57.75</v>
      </c>
    </row>
    <row r="7" spans="1:7" ht="15.6" x14ac:dyDescent="0.3">
      <c r="A7" s="3">
        <v>43850</v>
      </c>
      <c r="B7" s="1">
        <v>45</v>
      </c>
      <c r="C7" s="1">
        <v>35</v>
      </c>
      <c r="D7" s="1">
        <f t="shared" si="0"/>
        <v>40</v>
      </c>
      <c r="E7" s="1">
        <v>52</v>
      </c>
      <c r="F7" s="1">
        <v>45</v>
      </c>
      <c r="G7" s="1">
        <f t="shared" si="1"/>
        <v>48.5</v>
      </c>
    </row>
    <row r="8" spans="1:7" ht="15.6" x14ac:dyDescent="0.3">
      <c r="A8" s="3">
        <v>43857</v>
      </c>
      <c r="B8" s="1">
        <v>48</v>
      </c>
      <c r="C8" s="1">
        <v>42.5</v>
      </c>
      <c r="D8" s="1">
        <f t="shared" si="0"/>
        <v>45.25</v>
      </c>
      <c r="E8" s="1">
        <v>53</v>
      </c>
      <c r="F8" s="1">
        <v>57</v>
      </c>
      <c r="G8" s="1">
        <f t="shared" si="1"/>
        <v>55</v>
      </c>
    </row>
    <row r="9" spans="1:7" ht="15.6" x14ac:dyDescent="0.3">
      <c r="A9" s="3">
        <v>43865</v>
      </c>
      <c r="B9" s="1">
        <v>44</v>
      </c>
      <c r="C9" s="1">
        <v>42</v>
      </c>
      <c r="D9" s="1">
        <f t="shared" si="0"/>
        <v>43</v>
      </c>
      <c r="E9" s="1">
        <v>51</v>
      </c>
      <c r="F9" s="1">
        <v>52</v>
      </c>
      <c r="G9" s="1">
        <f t="shared" si="1"/>
        <v>51.5</v>
      </c>
    </row>
    <row r="10" spans="1:7" ht="15.6" x14ac:dyDescent="0.3">
      <c r="A10" s="3">
        <v>43871</v>
      </c>
      <c r="B10" s="1">
        <v>43.5</v>
      </c>
      <c r="C10" s="1">
        <v>40</v>
      </c>
      <c r="D10" s="1">
        <f t="shared" si="0"/>
        <v>41.75</v>
      </c>
      <c r="E10" s="1">
        <v>48</v>
      </c>
      <c r="F10" s="1">
        <v>53</v>
      </c>
      <c r="G10" s="1">
        <f t="shared" si="1"/>
        <v>50.5</v>
      </c>
    </row>
    <row r="11" spans="1:7" ht="15.6" x14ac:dyDescent="0.3">
      <c r="A11" s="3">
        <v>43878</v>
      </c>
      <c r="B11" s="1">
        <v>42</v>
      </c>
      <c r="C11" s="1">
        <v>38</v>
      </c>
      <c r="D11" s="1">
        <f t="shared" si="0"/>
        <v>40</v>
      </c>
      <c r="E11" s="1">
        <v>53</v>
      </c>
      <c r="F11" s="1">
        <v>53</v>
      </c>
      <c r="G11" s="1">
        <f t="shared" si="1"/>
        <v>53</v>
      </c>
    </row>
    <row r="12" spans="1:7" ht="15.6" x14ac:dyDescent="0.3">
      <c r="A12" s="3">
        <v>43885</v>
      </c>
      <c r="B12" s="1">
        <v>44</v>
      </c>
      <c r="C12" s="1">
        <v>41.5</v>
      </c>
      <c r="D12" s="1">
        <f t="shared" si="0"/>
        <v>42.75</v>
      </c>
      <c r="E12" s="1">
        <v>52</v>
      </c>
      <c r="F12" s="1">
        <v>54</v>
      </c>
      <c r="G12" s="1">
        <f t="shared" si="1"/>
        <v>53</v>
      </c>
    </row>
    <row r="13" spans="1:7" ht="15.6" x14ac:dyDescent="0.3">
      <c r="A13" s="3">
        <v>43893</v>
      </c>
      <c r="B13" s="1">
        <v>32</v>
      </c>
      <c r="C13" s="1">
        <v>33</v>
      </c>
      <c r="D13" s="1">
        <f t="shared" si="0"/>
        <v>32.5</v>
      </c>
      <c r="E13" s="1">
        <v>38.5</v>
      </c>
      <c r="F13" s="1">
        <v>36</v>
      </c>
      <c r="G13" s="1">
        <f t="shared" si="1"/>
        <v>37.25</v>
      </c>
    </row>
    <row r="14" spans="1:7" ht="15.6" x14ac:dyDescent="0.3">
      <c r="A14" s="3">
        <v>43899</v>
      </c>
      <c r="B14" s="1">
        <v>29</v>
      </c>
      <c r="C14" s="1">
        <v>35</v>
      </c>
      <c r="D14" s="1">
        <f t="shared" si="0"/>
        <v>32</v>
      </c>
      <c r="E14" s="1">
        <v>37</v>
      </c>
      <c r="F14" s="1">
        <v>35</v>
      </c>
      <c r="G14" s="1">
        <f t="shared" si="1"/>
        <v>36</v>
      </c>
    </row>
    <row r="15" spans="1:7" ht="15.6" x14ac:dyDescent="0.3">
      <c r="A15" s="3">
        <v>43906</v>
      </c>
      <c r="B15" s="1">
        <v>28</v>
      </c>
      <c r="C15" s="1">
        <v>36.5</v>
      </c>
      <c r="D15" s="1">
        <f t="shared" si="0"/>
        <v>32.25</v>
      </c>
      <c r="E15" s="1">
        <v>38</v>
      </c>
      <c r="F15" s="1">
        <v>36</v>
      </c>
      <c r="G15" s="1">
        <f t="shared" si="1"/>
        <v>37</v>
      </c>
    </row>
    <row r="16" spans="1:7" ht="15.6" x14ac:dyDescent="0.3">
      <c r="A16" s="3">
        <v>43913</v>
      </c>
      <c r="B16" s="1">
        <v>31</v>
      </c>
      <c r="C16" s="1">
        <v>35</v>
      </c>
      <c r="D16" s="1">
        <f t="shared" si="0"/>
        <v>33</v>
      </c>
      <c r="E16" s="1">
        <v>46</v>
      </c>
      <c r="F16" s="1">
        <v>42</v>
      </c>
      <c r="G16" s="1">
        <f t="shared" si="1"/>
        <v>44</v>
      </c>
    </row>
    <row r="17" spans="1:7" ht="15.6" x14ac:dyDescent="0.3">
      <c r="A17" s="3">
        <v>43920</v>
      </c>
      <c r="B17" s="1">
        <v>30</v>
      </c>
      <c r="C17" s="1">
        <v>36</v>
      </c>
      <c r="D17" s="1">
        <f t="shared" si="0"/>
        <v>33</v>
      </c>
      <c r="E17" s="1">
        <v>42.5</v>
      </c>
      <c r="F17" s="1">
        <v>39</v>
      </c>
      <c r="G17" s="1">
        <f t="shared" si="1"/>
        <v>40.75</v>
      </c>
    </row>
    <row r="18" spans="1:7" ht="15.6" x14ac:dyDescent="0.3">
      <c r="A18" s="3">
        <v>43928</v>
      </c>
      <c r="B18" s="1">
        <v>33</v>
      </c>
      <c r="C18" s="1">
        <v>35.5</v>
      </c>
      <c r="D18" s="1">
        <f t="shared" si="0"/>
        <v>34.25</v>
      </c>
      <c r="E18" s="1">
        <v>46</v>
      </c>
      <c r="F18" s="1">
        <v>43</v>
      </c>
      <c r="G18" s="1">
        <f t="shared" si="1"/>
        <v>44.5</v>
      </c>
    </row>
    <row r="19" spans="1:7" ht="15.6" x14ac:dyDescent="0.3">
      <c r="A19" s="3">
        <v>43934</v>
      </c>
      <c r="B19" s="1">
        <v>29</v>
      </c>
      <c r="C19" s="1">
        <v>31</v>
      </c>
      <c r="D19" s="1">
        <f t="shared" si="0"/>
        <v>30</v>
      </c>
      <c r="E19" s="1">
        <v>29</v>
      </c>
      <c r="F19" s="1">
        <v>34</v>
      </c>
      <c r="G19" s="1">
        <f t="shared" si="1"/>
        <v>31.5</v>
      </c>
    </row>
    <row r="20" spans="1:7" ht="15.6" x14ac:dyDescent="0.3">
      <c r="A20" s="3">
        <v>43941</v>
      </c>
      <c r="B20" s="1">
        <v>23</v>
      </c>
      <c r="C20" s="1">
        <v>26</v>
      </c>
      <c r="D20" s="1">
        <f t="shared" si="0"/>
        <v>24.5</v>
      </c>
      <c r="E20" s="1">
        <v>16</v>
      </c>
      <c r="F20" s="1">
        <v>26</v>
      </c>
      <c r="G20" s="1">
        <f t="shared" si="1"/>
        <v>21</v>
      </c>
    </row>
    <row r="21" spans="1:7" ht="15.6" x14ac:dyDescent="0.3">
      <c r="A21" s="3">
        <v>43948</v>
      </c>
      <c r="B21" s="1">
        <v>24</v>
      </c>
      <c r="C21" s="1">
        <v>23</v>
      </c>
      <c r="D21" s="1">
        <f t="shared" si="0"/>
        <v>23.5</v>
      </c>
      <c r="E21" s="1">
        <v>16</v>
      </c>
      <c r="F21" s="1">
        <v>20</v>
      </c>
      <c r="G21" s="1">
        <f t="shared" si="1"/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472D2-5F5B-4A59-A18D-95E77DEBDE5D}">
  <dimension ref="A1:G20"/>
  <sheetViews>
    <sheetView tabSelected="1" workbookViewId="0">
      <selection sqref="A1:A1048576"/>
    </sheetView>
  </sheetViews>
  <sheetFormatPr defaultRowHeight="14.4" x14ac:dyDescent="0.3"/>
  <cols>
    <col min="1" max="1" width="14" bestFit="1" customWidth="1"/>
    <col min="2" max="3" width="10.21875" bestFit="1" customWidth="1"/>
    <col min="4" max="4" width="12" bestFit="1" customWidth="1"/>
    <col min="5" max="6" width="12.77734375" bestFit="1" customWidth="1"/>
    <col min="7" max="7" width="14.6640625" bestFit="1" customWidth="1"/>
  </cols>
  <sheetData>
    <row r="1" spans="1:7" x14ac:dyDescent="0.3">
      <c r="A1" t="s">
        <v>8</v>
      </c>
    </row>
    <row r="2" spans="1:7" ht="15.6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8" t="s">
        <v>6</v>
      </c>
    </row>
    <row r="3" spans="1:7" ht="15.6" x14ac:dyDescent="0.3">
      <c r="A3" s="9">
        <v>43822</v>
      </c>
      <c r="B3" s="5">
        <v>18</v>
      </c>
      <c r="C3" s="5">
        <v>18</v>
      </c>
      <c r="D3" s="5">
        <f>AVERAGE(B3:C3)</f>
        <v>18</v>
      </c>
      <c r="E3" s="5">
        <v>13</v>
      </c>
      <c r="F3" s="5">
        <v>11</v>
      </c>
      <c r="G3" s="10">
        <f>AVERAGE(E3:F3)</f>
        <v>12</v>
      </c>
    </row>
    <row r="4" spans="1:7" ht="15.6" x14ac:dyDescent="0.3">
      <c r="A4" s="9">
        <v>43829</v>
      </c>
      <c r="B4" s="5">
        <v>15</v>
      </c>
      <c r="C4" s="5">
        <v>17</v>
      </c>
      <c r="D4" s="5">
        <f t="shared" ref="D4:D20" si="0">AVERAGE(B4:C4)</f>
        <v>16</v>
      </c>
      <c r="E4" s="5">
        <v>14</v>
      </c>
      <c r="F4" s="5">
        <v>12</v>
      </c>
      <c r="G4" s="10">
        <f t="shared" ref="G4:G20" si="1">AVERAGE(E4:F4)</f>
        <v>13</v>
      </c>
    </row>
    <row r="5" spans="1:7" ht="15.6" x14ac:dyDescent="0.3">
      <c r="A5" s="9">
        <v>43836</v>
      </c>
      <c r="B5" s="5">
        <v>12</v>
      </c>
      <c r="C5" s="5">
        <v>15</v>
      </c>
      <c r="D5" s="5">
        <f t="shared" si="0"/>
        <v>13.5</v>
      </c>
      <c r="E5" s="5">
        <v>11</v>
      </c>
      <c r="F5" s="5">
        <v>12</v>
      </c>
      <c r="G5" s="10">
        <f t="shared" si="1"/>
        <v>11.5</v>
      </c>
    </row>
    <row r="6" spans="1:7" ht="15.6" x14ac:dyDescent="0.3">
      <c r="A6" s="9">
        <v>43843</v>
      </c>
      <c r="B6" s="5">
        <v>15</v>
      </c>
      <c r="C6" s="5">
        <v>13</v>
      </c>
      <c r="D6" s="5">
        <f t="shared" si="0"/>
        <v>14</v>
      </c>
      <c r="E6" s="5">
        <v>11</v>
      </c>
      <c r="F6" s="5">
        <v>12</v>
      </c>
      <c r="G6" s="10">
        <f t="shared" si="1"/>
        <v>11.5</v>
      </c>
    </row>
    <row r="7" spans="1:7" ht="15.6" x14ac:dyDescent="0.3">
      <c r="A7" s="11">
        <v>43850</v>
      </c>
      <c r="B7" s="5">
        <v>15</v>
      </c>
      <c r="C7" s="5">
        <v>11</v>
      </c>
      <c r="D7" s="5">
        <f t="shared" si="0"/>
        <v>13</v>
      </c>
      <c r="E7" s="5">
        <v>9</v>
      </c>
      <c r="F7" s="5">
        <v>8</v>
      </c>
      <c r="G7" s="10">
        <f t="shared" si="1"/>
        <v>8.5</v>
      </c>
    </row>
    <row r="8" spans="1:7" ht="15.6" x14ac:dyDescent="0.3">
      <c r="A8" s="11">
        <v>43857</v>
      </c>
      <c r="B8" s="5">
        <v>17</v>
      </c>
      <c r="C8" s="5">
        <v>16</v>
      </c>
      <c r="D8" s="5">
        <f t="shared" si="0"/>
        <v>16.5</v>
      </c>
      <c r="E8" s="5">
        <v>12</v>
      </c>
      <c r="F8" s="5">
        <v>13</v>
      </c>
      <c r="G8" s="10">
        <f t="shared" si="1"/>
        <v>12.5</v>
      </c>
    </row>
    <row r="9" spans="1:7" ht="15.6" x14ac:dyDescent="0.3">
      <c r="A9" s="11">
        <v>43865</v>
      </c>
      <c r="B9" s="5">
        <v>15</v>
      </c>
      <c r="C9" s="5">
        <v>13</v>
      </c>
      <c r="D9" s="5">
        <f t="shared" si="0"/>
        <v>14</v>
      </c>
      <c r="E9" s="5">
        <v>12</v>
      </c>
      <c r="F9" s="5">
        <v>16</v>
      </c>
      <c r="G9" s="10">
        <f t="shared" si="1"/>
        <v>14</v>
      </c>
    </row>
    <row r="10" spans="1:7" ht="15.6" x14ac:dyDescent="0.3">
      <c r="A10" s="11">
        <v>43871</v>
      </c>
      <c r="B10" s="5">
        <v>11</v>
      </c>
      <c r="C10" s="5">
        <v>11</v>
      </c>
      <c r="D10" s="5">
        <f t="shared" si="0"/>
        <v>11</v>
      </c>
      <c r="E10" s="5">
        <v>10</v>
      </c>
      <c r="F10" s="5">
        <v>13</v>
      </c>
      <c r="G10" s="10">
        <f t="shared" si="1"/>
        <v>11.5</v>
      </c>
    </row>
    <row r="11" spans="1:7" ht="15.6" x14ac:dyDescent="0.3">
      <c r="A11" s="11">
        <v>43878</v>
      </c>
      <c r="B11" s="5">
        <v>17</v>
      </c>
      <c r="C11" s="5">
        <v>15</v>
      </c>
      <c r="D11" s="5">
        <f t="shared" si="0"/>
        <v>16</v>
      </c>
      <c r="E11" s="5">
        <v>12</v>
      </c>
      <c r="F11" s="5">
        <v>13</v>
      </c>
      <c r="G11" s="10">
        <f t="shared" si="1"/>
        <v>12.5</v>
      </c>
    </row>
    <row r="12" spans="1:7" ht="15.6" x14ac:dyDescent="0.3">
      <c r="A12" s="11">
        <v>43885</v>
      </c>
      <c r="B12" s="5">
        <v>15</v>
      </c>
      <c r="C12" s="5">
        <v>13</v>
      </c>
      <c r="D12" s="5">
        <f t="shared" si="0"/>
        <v>14</v>
      </c>
      <c r="E12" s="5">
        <v>13</v>
      </c>
      <c r="F12" s="5">
        <v>12</v>
      </c>
      <c r="G12" s="10">
        <f t="shared" si="1"/>
        <v>12.5</v>
      </c>
    </row>
    <row r="13" spans="1:7" ht="15.6" x14ac:dyDescent="0.3">
      <c r="A13" s="11">
        <v>43893</v>
      </c>
      <c r="B13" s="5">
        <v>9</v>
      </c>
      <c r="C13" s="5">
        <v>10</v>
      </c>
      <c r="D13" s="5">
        <f t="shared" si="0"/>
        <v>9.5</v>
      </c>
      <c r="E13" s="5">
        <v>11</v>
      </c>
      <c r="F13" s="5">
        <v>10</v>
      </c>
      <c r="G13" s="10">
        <f t="shared" si="1"/>
        <v>10.5</v>
      </c>
    </row>
    <row r="14" spans="1:7" ht="15.6" x14ac:dyDescent="0.3">
      <c r="A14" s="11">
        <v>43899</v>
      </c>
      <c r="B14" s="5">
        <v>10</v>
      </c>
      <c r="C14" s="5">
        <v>11</v>
      </c>
      <c r="D14" s="5">
        <f t="shared" si="0"/>
        <v>10.5</v>
      </c>
      <c r="E14" s="5">
        <v>10</v>
      </c>
      <c r="F14" s="5">
        <v>9</v>
      </c>
      <c r="G14" s="10">
        <f t="shared" si="1"/>
        <v>9.5</v>
      </c>
    </row>
    <row r="15" spans="1:7" ht="15.6" x14ac:dyDescent="0.3">
      <c r="A15" s="11">
        <v>43906</v>
      </c>
      <c r="B15" s="5">
        <v>9</v>
      </c>
      <c r="C15" s="5">
        <v>10</v>
      </c>
      <c r="D15" s="5">
        <f t="shared" si="0"/>
        <v>9.5</v>
      </c>
      <c r="E15" s="5">
        <v>11</v>
      </c>
      <c r="F15" s="5">
        <v>9</v>
      </c>
      <c r="G15" s="10">
        <f t="shared" si="1"/>
        <v>10</v>
      </c>
    </row>
    <row r="16" spans="1:7" ht="15.6" x14ac:dyDescent="0.3">
      <c r="A16" s="11">
        <v>43913</v>
      </c>
      <c r="B16" s="5">
        <v>9</v>
      </c>
      <c r="C16" s="5">
        <v>12</v>
      </c>
      <c r="D16" s="5">
        <f t="shared" si="0"/>
        <v>10.5</v>
      </c>
      <c r="E16" s="5">
        <v>11</v>
      </c>
      <c r="F16" s="5">
        <v>11</v>
      </c>
      <c r="G16" s="10">
        <f t="shared" si="1"/>
        <v>11</v>
      </c>
    </row>
    <row r="17" spans="1:7" ht="15.6" x14ac:dyDescent="0.3">
      <c r="A17" s="3">
        <v>43920</v>
      </c>
      <c r="B17" s="1">
        <v>10</v>
      </c>
      <c r="C17" s="1">
        <v>11</v>
      </c>
      <c r="D17" s="5">
        <f t="shared" si="0"/>
        <v>10.5</v>
      </c>
      <c r="E17" s="1">
        <v>10</v>
      </c>
      <c r="F17" s="1">
        <v>9</v>
      </c>
      <c r="G17" s="10">
        <f t="shared" si="1"/>
        <v>9.5</v>
      </c>
    </row>
    <row r="18" spans="1:7" ht="15.6" x14ac:dyDescent="0.3">
      <c r="A18" s="3">
        <v>43928</v>
      </c>
      <c r="B18" s="1">
        <v>12</v>
      </c>
      <c r="C18" s="1">
        <v>12</v>
      </c>
      <c r="D18" s="5">
        <f t="shared" si="0"/>
        <v>12</v>
      </c>
      <c r="E18" s="1">
        <v>12</v>
      </c>
      <c r="F18" s="1">
        <v>13</v>
      </c>
      <c r="G18" s="10">
        <f t="shared" si="1"/>
        <v>12.5</v>
      </c>
    </row>
    <row r="19" spans="1:7" ht="15.6" x14ac:dyDescent="0.3">
      <c r="A19" s="3">
        <v>43934</v>
      </c>
      <c r="B19" s="1">
        <v>12</v>
      </c>
      <c r="C19" s="1">
        <v>11</v>
      </c>
      <c r="D19" s="5">
        <f t="shared" si="0"/>
        <v>11.5</v>
      </c>
      <c r="E19" s="1">
        <v>8</v>
      </c>
      <c r="F19" s="1">
        <v>9</v>
      </c>
      <c r="G19" s="10">
        <f t="shared" si="1"/>
        <v>8.5</v>
      </c>
    </row>
    <row r="20" spans="1:7" ht="15.6" x14ac:dyDescent="0.3">
      <c r="A20" s="3">
        <v>43941</v>
      </c>
      <c r="B20" s="1">
        <v>12</v>
      </c>
      <c r="C20" s="1">
        <v>12</v>
      </c>
      <c r="D20" s="5">
        <f t="shared" si="0"/>
        <v>12</v>
      </c>
      <c r="E20" s="1">
        <v>8</v>
      </c>
      <c r="F20" s="1">
        <v>8</v>
      </c>
      <c r="G20" s="10">
        <f t="shared" si="1"/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62A47-01DD-4CC0-87F4-93E6E3E0FF1A}">
  <dimension ref="A1:C30"/>
  <sheetViews>
    <sheetView topLeftCell="A10" workbookViewId="0">
      <selection activeCell="F16" sqref="F16"/>
    </sheetView>
  </sheetViews>
  <sheetFormatPr defaultRowHeight="14.4" x14ac:dyDescent="0.3"/>
  <cols>
    <col min="1" max="1" width="11.6640625" bestFit="1" customWidth="1"/>
  </cols>
  <sheetData>
    <row r="1" spans="1:3" x14ac:dyDescent="0.3">
      <c r="A1" t="s">
        <v>9</v>
      </c>
    </row>
    <row r="2" spans="1:3" ht="15.6" x14ac:dyDescent="0.3">
      <c r="A2" s="6" t="s">
        <v>0</v>
      </c>
      <c r="B2" s="6" t="s">
        <v>10</v>
      </c>
      <c r="C2" s="6" t="s">
        <v>25</v>
      </c>
    </row>
    <row r="3" spans="1:3" ht="15.6" x14ac:dyDescent="0.3">
      <c r="A3" s="6">
        <v>43816</v>
      </c>
      <c r="B3" s="12">
        <v>0</v>
      </c>
      <c r="C3" s="12">
        <v>26.1</v>
      </c>
    </row>
    <row r="4" spans="1:3" ht="15.6" x14ac:dyDescent="0.3">
      <c r="A4" s="6">
        <v>43823</v>
      </c>
      <c r="B4" s="12">
        <v>0</v>
      </c>
      <c r="C4" s="12">
        <v>26.12</v>
      </c>
    </row>
    <row r="5" spans="1:3" ht="15.6" x14ac:dyDescent="0.3">
      <c r="A5" s="6">
        <v>43830</v>
      </c>
      <c r="B5" s="12">
        <v>0</v>
      </c>
      <c r="C5" s="12">
        <v>32.479999999999997</v>
      </c>
    </row>
    <row r="6" spans="1:3" ht="15.6" x14ac:dyDescent="0.3">
      <c r="A6" s="6">
        <v>43837</v>
      </c>
      <c r="B6" s="12">
        <v>2.79</v>
      </c>
      <c r="C6" s="12">
        <v>30.4</v>
      </c>
    </row>
    <row r="7" spans="1:3" ht="15.6" x14ac:dyDescent="0.3">
      <c r="A7" s="6">
        <v>43844</v>
      </c>
      <c r="B7" s="12">
        <v>10.88</v>
      </c>
      <c r="C7" s="12">
        <v>26.58</v>
      </c>
    </row>
    <row r="8" spans="1:3" ht="15.6" x14ac:dyDescent="0.3">
      <c r="A8" s="6">
        <v>43850</v>
      </c>
      <c r="B8" s="12">
        <v>11.7</v>
      </c>
      <c r="C8" s="12">
        <v>29.32</v>
      </c>
    </row>
    <row r="9" spans="1:3" ht="15.6" x14ac:dyDescent="0.3">
      <c r="A9" s="6">
        <v>43857</v>
      </c>
      <c r="B9" s="12">
        <v>14.81</v>
      </c>
      <c r="C9" s="12">
        <v>31.71</v>
      </c>
    </row>
    <row r="10" spans="1:3" ht="15.6" x14ac:dyDescent="0.3">
      <c r="A10" s="6">
        <v>43865</v>
      </c>
      <c r="B10" s="12">
        <v>15.12</v>
      </c>
      <c r="C10" s="12">
        <v>15.12</v>
      </c>
    </row>
    <row r="11" spans="1:3" ht="15.6" x14ac:dyDescent="0.3">
      <c r="A11" s="6">
        <v>43878</v>
      </c>
      <c r="B11" s="12">
        <v>16.420000000000002</v>
      </c>
      <c r="C11" s="12">
        <v>22.96</v>
      </c>
    </row>
    <row r="12" spans="1:3" ht="15.6" x14ac:dyDescent="0.3">
      <c r="A12" s="6">
        <v>43885</v>
      </c>
      <c r="B12" s="12">
        <v>16.05</v>
      </c>
      <c r="C12" s="12">
        <v>27.91</v>
      </c>
    </row>
    <row r="13" spans="1:3" ht="15.6" x14ac:dyDescent="0.3">
      <c r="A13" s="6">
        <v>43893</v>
      </c>
      <c r="B13" s="12">
        <v>15.98</v>
      </c>
      <c r="C13" s="12">
        <v>18.34</v>
      </c>
    </row>
    <row r="14" spans="1:3" ht="15.6" x14ac:dyDescent="0.3">
      <c r="A14" s="6">
        <v>43899</v>
      </c>
      <c r="B14" s="12">
        <v>15.79</v>
      </c>
      <c r="C14" s="12">
        <v>65.53</v>
      </c>
    </row>
    <row r="15" spans="1:3" ht="15.6" x14ac:dyDescent="0.3">
      <c r="A15" s="6">
        <v>43907</v>
      </c>
      <c r="B15" s="12">
        <v>16.11</v>
      </c>
      <c r="C15" s="12">
        <v>49.39</v>
      </c>
    </row>
    <row r="16" spans="1:3" ht="15.6" x14ac:dyDescent="0.3">
      <c r="A16" s="6">
        <v>43914</v>
      </c>
      <c r="B16" s="12">
        <v>19.29</v>
      </c>
      <c r="C16" s="12">
        <v>64.989999999999995</v>
      </c>
    </row>
    <row r="17" spans="1:3" ht="15.6" x14ac:dyDescent="0.3">
      <c r="A17" s="6">
        <v>43920</v>
      </c>
      <c r="B17" s="12">
        <v>12.38</v>
      </c>
      <c r="C17" s="12">
        <v>26.06</v>
      </c>
    </row>
    <row r="18" spans="1:3" ht="15.6" x14ac:dyDescent="0.3">
      <c r="A18" s="6">
        <v>43929</v>
      </c>
      <c r="B18" s="12">
        <v>13.26</v>
      </c>
      <c r="C18" s="12">
        <v>43.68</v>
      </c>
    </row>
    <row r="19" spans="1:3" ht="15.6" x14ac:dyDescent="0.3">
      <c r="A19" s="6">
        <v>43934</v>
      </c>
      <c r="B19" s="12">
        <v>8.61</v>
      </c>
      <c r="C19" s="12">
        <v>14.24</v>
      </c>
    </row>
    <row r="20" spans="1:3" ht="15.6" x14ac:dyDescent="0.3">
      <c r="A20" s="6">
        <v>43941</v>
      </c>
      <c r="B20" s="12">
        <v>10.28</v>
      </c>
      <c r="C20" s="12">
        <v>15.395</v>
      </c>
    </row>
    <row r="21" spans="1:3" ht="15.6" x14ac:dyDescent="0.3">
      <c r="A21" s="6">
        <v>43948</v>
      </c>
      <c r="B21" s="12">
        <v>8.64</v>
      </c>
      <c r="C21" s="12">
        <v>10.82</v>
      </c>
    </row>
    <row r="22" spans="1:3" ht="15.6" x14ac:dyDescent="0.3">
      <c r="A22" s="6">
        <v>43955</v>
      </c>
      <c r="B22" s="12">
        <v>6.38</v>
      </c>
      <c r="C22" s="12">
        <v>6.4</v>
      </c>
    </row>
    <row r="23" spans="1:3" ht="15.6" x14ac:dyDescent="0.3">
      <c r="A23" s="6">
        <v>43962</v>
      </c>
      <c r="B23" s="12">
        <v>6.75</v>
      </c>
      <c r="C23" s="12">
        <v>7.41</v>
      </c>
    </row>
    <row r="24" spans="1:3" ht="15.6" x14ac:dyDescent="0.3">
      <c r="A24" s="6">
        <v>43969</v>
      </c>
      <c r="B24" s="12">
        <v>3.59</v>
      </c>
      <c r="C24" s="12">
        <v>5.29</v>
      </c>
    </row>
    <row r="25" spans="1:3" ht="15.6" x14ac:dyDescent="0.3">
      <c r="A25" s="6">
        <v>43976</v>
      </c>
      <c r="B25" s="12">
        <v>4.66</v>
      </c>
      <c r="C25" s="12">
        <v>5.41</v>
      </c>
    </row>
    <row r="26" spans="1:3" ht="15.6" x14ac:dyDescent="0.3">
      <c r="A26" s="6">
        <v>43983</v>
      </c>
      <c r="B26" s="12">
        <v>6.18</v>
      </c>
      <c r="C26" s="12">
        <v>3.68</v>
      </c>
    </row>
    <row r="27" spans="1:3" ht="15.6" x14ac:dyDescent="0.3">
      <c r="A27" s="6">
        <v>43990</v>
      </c>
      <c r="B27" s="12">
        <v>1.68</v>
      </c>
      <c r="C27" s="12">
        <v>2.08</v>
      </c>
    </row>
    <row r="28" spans="1:3" ht="15.6" x14ac:dyDescent="0.3">
      <c r="A28" s="6">
        <v>43998</v>
      </c>
      <c r="B28" s="12">
        <v>4.05</v>
      </c>
      <c r="C28" s="12">
        <v>3.73</v>
      </c>
    </row>
    <row r="29" spans="1:3" ht="15.6" x14ac:dyDescent="0.3">
      <c r="A29" s="6">
        <v>44004</v>
      </c>
      <c r="B29" s="12">
        <v>3.78</v>
      </c>
      <c r="C29" s="12">
        <v>2.34</v>
      </c>
    </row>
    <row r="30" spans="1:3" ht="15.6" x14ac:dyDescent="0.3">
      <c r="A30" s="6">
        <v>44011</v>
      </c>
      <c r="B30" s="12">
        <v>4.2649999999999997</v>
      </c>
      <c r="C30" s="12">
        <v>3.64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A01AA-4208-47BB-B14E-9F405A18AC7E}">
  <dimension ref="A1:C27"/>
  <sheetViews>
    <sheetView workbookViewId="0">
      <selection activeCell="A3" sqref="A3:A27"/>
    </sheetView>
  </sheetViews>
  <sheetFormatPr defaultRowHeight="14.4" x14ac:dyDescent="0.3"/>
  <cols>
    <col min="1" max="1" width="15.109375" bestFit="1" customWidth="1"/>
  </cols>
  <sheetData>
    <row r="1" spans="1:3" x14ac:dyDescent="0.3">
      <c r="A1" t="s">
        <v>12</v>
      </c>
    </row>
    <row r="2" spans="1:3" ht="15.6" x14ac:dyDescent="0.3">
      <c r="A2" s="13" t="s">
        <v>0</v>
      </c>
      <c r="B2" s="13" t="s">
        <v>10</v>
      </c>
      <c r="C2" s="13" t="s">
        <v>11</v>
      </c>
    </row>
    <row r="3" spans="1:3" ht="15.6" x14ac:dyDescent="0.3">
      <c r="A3" s="6">
        <v>43837</v>
      </c>
      <c r="B3" s="12">
        <v>121</v>
      </c>
      <c r="C3" s="12">
        <v>167</v>
      </c>
    </row>
    <row r="4" spans="1:3" ht="15.6" x14ac:dyDescent="0.3">
      <c r="A4" s="6">
        <v>43844</v>
      </c>
      <c r="B4" s="12">
        <v>413</v>
      </c>
      <c r="C4" s="12">
        <v>147</v>
      </c>
    </row>
    <row r="5" spans="1:3" ht="15.6" x14ac:dyDescent="0.3">
      <c r="A5" s="6">
        <v>43850</v>
      </c>
      <c r="B5" s="12">
        <v>464</v>
      </c>
      <c r="C5" s="12">
        <v>168</v>
      </c>
    </row>
    <row r="6" spans="1:3" ht="15.6" x14ac:dyDescent="0.3">
      <c r="A6" s="6">
        <v>43857</v>
      </c>
      <c r="B6" s="12">
        <v>633</v>
      </c>
      <c r="C6" s="12">
        <v>169</v>
      </c>
    </row>
    <row r="7" spans="1:3" ht="15.6" x14ac:dyDescent="0.3">
      <c r="A7" s="6">
        <v>43865</v>
      </c>
      <c r="B7" s="12">
        <v>675</v>
      </c>
      <c r="C7" s="12">
        <v>93</v>
      </c>
    </row>
    <row r="8" spans="1:3" ht="15.6" x14ac:dyDescent="0.3">
      <c r="A8" s="6">
        <v>43878</v>
      </c>
      <c r="B8" s="12">
        <v>786</v>
      </c>
      <c r="C8" s="12">
        <v>153</v>
      </c>
    </row>
    <row r="9" spans="1:3" ht="15.6" x14ac:dyDescent="0.3">
      <c r="A9" s="6">
        <v>43885</v>
      </c>
      <c r="B9" s="12">
        <v>848</v>
      </c>
      <c r="C9" s="12">
        <v>175</v>
      </c>
    </row>
    <row r="10" spans="1:3" ht="15.6" x14ac:dyDescent="0.3">
      <c r="A10" s="6">
        <v>43893</v>
      </c>
      <c r="B10" s="12">
        <v>813</v>
      </c>
      <c r="C10" s="12">
        <v>106</v>
      </c>
    </row>
    <row r="11" spans="1:3" ht="15.6" x14ac:dyDescent="0.3">
      <c r="A11" s="6">
        <v>43899</v>
      </c>
      <c r="B11" s="12">
        <v>833</v>
      </c>
      <c r="C11" s="12">
        <v>417</v>
      </c>
    </row>
    <row r="12" spans="1:3" ht="15.6" x14ac:dyDescent="0.3">
      <c r="A12" s="6">
        <v>43907</v>
      </c>
      <c r="B12" s="12">
        <v>802</v>
      </c>
      <c r="C12" s="12">
        <v>306</v>
      </c>
    </row>
    <row r="13" spans="1:3" ht="15.6" x14ac:dyDescent="0.3">
      <c r="A13" s="6">
        <v>43914</v>
      </c>
      <c r="B13" s="12">
        <v>816</v>
      </c>
      <c r="C13" s="12">
        <v>522</v>
      </c>
    </row>
    <row r="14" spans="1:3" ht="15.6" x14ac:dyDescent="0.3">
      <c r="A14" s="6">
        <v>43920</v>
      </c>
      <c r="B14" s="12">
        <v>709</v>
      </c>
      <c r="C14" s="12">
        <v>165</v>
      </c>
    </row>
    <row r="15" spans="1:3" ht="15.6" x14ac:dyDescent="0.3">
      <c r="A15" s="6">
        <v>43929</v>
      </c>
      <c r="B15" s="12">
        <v>714</v>
      </c>
      <c r="C15" s="12">
        <v>293</v>
      </c>
    </row>
    <row r="16" spans="1:3" ht="15.6" x14ac:dyDescent="0.3">
      <c r="A16" s="6">
        <v>43934</v>
      </c>
      <c r="B16" s="12">
        <v>480</v>
      </c>
      <c r="C16" s="12">
        <v>102</v>
      </c>
    </row>
    <row r="17" spans="1:3" ht="15.6" x14ac:dyDescent="0.3">
      <c r="A17" s="6">
        <v>43941</v>
      </c>
      <c r="B17" s="12">
        <v>620</v>
      </c>
      <c r="C17" s="12">
        <v>139</v>
      </c>
    </row>
    <row r="18" spans="1:3" ht="15.6" x14ac:dyDescent="0.3">
      <c r="A18" s="6">
        <v>43948</v>
      </c>
      <c r="B18" s="12">
        <v>616</v>
      </c>
      <c r="C18" s="12">
        <v>106</v>
      </c>
    </row>
    <row r="19" spans="1:3" ht="15.6" x14ac:dyDescent="0.3">
      <c r="A19" s="6">
        <v>43955</v>
      </c>
      <c r="B19" s="12">
        <v>471</v>
      </c>
      <c r="C19" s="12">
        <v>78</v>
      </c>
    </row>
    <row r="20" spans="1:3" ht="15.6" x14ac:dyDescent="0.3">
      <c r="A20" s="6">
        <v>43962</v>
      </c>
      <c r="B20" s="12">
        <v>566</v>
      </c>
      <c r="C20" s="12">
        <v>116</v>
      </c>
    </row>
    <row r="21" spans="1:3" ht="15.6" x14ac:dyDescent="0.3">
      <c r="A21" s="6">
        <v>43969</v>
      </c>
      <c r="B21" s="12">
        <v>325</v>
      </c>
      <c r="C21" s="12">
        <v>93</v>
      </c>
    </row>
    <row r="22" spans="1:3" ht="15.6" x14ac:dyDescent="0.3">
      <c r="A22" s="6">
        <v>43976</v>
      </c>
      <c r="B22" s="12">
        <v>431</v>
      </c>
      <c r="C22" s="12">
        <v>104</v>
      </c>
    </row>
    <row r="23" spans="1:3" ht="15.6" x14ac:dyDescent="0.3">
      <c r="A23" s="6">
        <v>43983</v>
      </c>
      <c r="B23" s="12">
        <v>442</v>
      </c>
      <c r="C23" s="12">
        <v>73</v>
      </c>
    </row>
    <row r="24" spans="1:3" ht="15.6" x14ac:dyDescent="0.3">
      <c r="A24" s="6">
        <v>43990</v>
      </c>
      <c r="B24" s="12">
        <v>137</v>
      </c>
      <c r="C24" s="12">
        <v>31</v>
      </c>
    </row>
    <row r="25" spans="1:3" ht="15.6" x14ac:dyDescent="0.3">
      <c r="A25" s="6">
        <v>43998</v>
      </c>
      <c r="B25" s="12">
        <v>369</v>
      </c>
      <c r="C25" s="12">
        <v>67</v>
      </c>
    </row>
    <row r="26" spans="1:3" ht="15.6" x14ac:dyDescent="0.3">
      <c r="A26" s="6">
        <v>44004</v>
      </c>
      <c r="B26" s="12">
        <v>463</v>
      </c>
      <c r="C26" s="12">
        <v>47</v>
      </c>
    </row>
    <row r="27" spans="1:3" ht="15.6" x14ac:dyDescent="0.3">
      <c r="A27" s="6">
        <v>44011</v>
      </c>
      <c r="B27" s="12">
        <v>450</v>
      </c>
      <c r="C27" s="12"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28226-3D10-4A10-8E4B-8F291AFC62A7}">
  <dimension ref="A1:C27"/>
  <sheetViews>
    <sheetView workbookViewId="0">
      <selection activeCell="C3" sqref="C3:C27"/>
    </sheetView>
  </sheetViews>
  <sheetFormatPr defaultRowHeight="14.4" x14ac:dyDescent="0.3"/>
  <cols>
    <col min="1" max="1" width="14.5546875" bestFit="1" customWidth="1"/>
    <col min="2" max="2" width="9.5546875" bestFit="1" customWidth="1"/>
  </cols>
  <sheetData>
    <row r="1" spans="1:3" x14ac:dyDescent="0.3">
      <c r="A1" t="s">
        <v>13</v>
      </c>
    </row>
    <row r="2" spans="1:3" ht="15.6" x14ac:dyDescent="0.3">
      <c r="A2" s="13" t="s">
        <v>0</v>
      </c>
      <c r="B2" s="13" t="s">
        <v>10</v>
      </c>
      <c r="C2" s="13" t="s">
        <v>11</v>
      </c>
    </row>
    <row r="3" spans="1:3" ht="15.6" x14ac:dyDescent="0.3">
      <c r="A3" s="6">
        <v>43837</v>
      </c>
      <c r="B3" s="14">
        <f>'Harvest Weight'!B3/'Harvest Number'!B3*1000</f>
        <v>0</v>
      </c>
      <c r="C3" s="14">
        <f>'Harvest Weight'!C3/'Harvest Number'!C3*1000</f>
        <v>156.28742514970062</v>
      </c>
    </row>
    <row r="4" spans="1:3" ht="15.6" x14ac:dyDescent="0.3">
      <c r="A4" s="6">
        <v>43844</v>
      </c>
      <c r="B4" s="14">
        <f>'Harvest Weight'!B4/'Harvest Number'!B4*1000</f>
        <v>0</v>
      </c>
      <c r="C4" s="14">
        <f>'Harvest Weight'!C4/'Harvest Number'!C4*1000</f>
        <v>177.68707482993199</v>
      </c>
    </row>
    <row r="5" spans="1:3" ht="15.6" x14ac:dyDescent="0.3">
      <c r="A5" s="6">
        <v>43850</v>
      </c>
      <c r="B5" s="14">
        <f>'Harvest Weight'!B5/'Harvest Number'!B5*1000</f>
        <v>0</v>
      </c>
      <c r="C5" s="14">
        <f>'Harvest Weight'!C5/'Harvest Number'!C5*1000</f>
        <v>193.33333333333331</v>
      </c>
    </row>
    <row r="6" spans="1:3" ht="15.6" x14ac:dyDescent="0.3">
      <c r="A6" s="6">
        <v>43857</v>
      </c>
      <c r="B6" s="14">
        <f>'Harvest Weight'!B6/'Harvest Number'!B6*1000</f>
        <v>4.407582938388626</v>
      </c>
      <c r="C6" s="14">
        <f>'Harvest Weight'!C6/'Harvest Number'!C6*1000</f>
        <v>179.88165680473372</v>
      </c>
    </row>
    <row r="7" spans="1:3" ht="15.6" x14ac:dyDescent="0.3">
      <c r="A7" s="6">
        <v>43865</v>
      </c>
      <c r="B7" s="14">
        <f>'Harvest Weight'!B7/'Harvest Number'!B7*1000</f>
        <v>16.118518518518517</v>
      </c>
      <c r="C7" s="14">
        <f>'Harvest Weight'!C7/'Harvest Number'!C7*1000</f>
        <v>285.80645161290317</v>
      </c>
    </row>
    <row r="8" spans="1:3" ht="15.6" x14ac:dyDescent="0.3">
      <c r="A8" s="6">
        <v>43878</v>
      </c>
      <c r="B8" s="14">
        <f>'Harvest Weight'!B8/'Harvest Number'!B8*1000</f>
        <v>14.885496183206106</v>
      </c>
      <c r="C8" s="14">
        <f>'Harvest Weight'!C8/'Harvest Number'!C8*1000</f>
        <v>191.63398692810458</v>
      </c>
    </row>
    <row r="9" spans="1:3" ht="15.6" x14ac:dyDescent="0.3">
      <c r="A9" s="6">
        <v>43885</v>
      </c>
      <c r="B9" s="14">
        <f>'Harvest Weight'!B9/'Harvest Number'!B9*1000</f>
        <v>17.464622641509436</v>
      </c>
      <c r="C9" s="14">
        <f>'Harvest Weight'!C9/'Harvest Number'!C9*1000</f>
        <v>181.2</v>
      </c>
    </row>
    <row r="10" spans="1:3" ht="15.6" x14ac:dyDescent="0.3">
      <c r="A10" s="6">
        <v>43893</v>
      </c>
      <c r="B10" s="14">
        <f>'Harvest Weight'!B10/'Harvest Number'!B10*1000</f>
        <v>18.597785977859779</v>
      </c>
      <c r="C10" s="14">
        <f>'Harvest Weight'!C10/'Harvest Number'!C10*1000</f>
        <v>142.64150943396226</v>
      </c>
    </row>
    <row r="11" spans="1:3" ht="15.6" x14ac:dyDescent="0.3">
      <c r="A11" s="6">
        <v>43899</v>
      </c>
      <c r="B11" s="14">
        <f>'Harvest Weight'!B11/'Harvest Number'!B11*1000</f>
        <v>19.711884753901561</v>
      </c>
      <c r="C11" s="14">
        <f>'Harvest Weight'!C11/'Harvest Number'!C11*1000</f>
        <v>55.05995203836931</v>
      </c>
    </row>
    <row r="12" spans="1:3" ht="15.6" x14ac:dyDescent="0.3">
      <c r="A12" s="6">
        <v>43907</v>
      </c>
      <c r="B12" s="14">
        <f>'Harvest Weight'!B12/'Harvest Number'!B12*1000</f>
        <v>20.012468827930174</v>
      </c>
      <c r="C12" s="14">
        <f>'Harvest Weight'!C12/'Harvest Number'!C12*1000</f>
        <v>91.209150326797385</v>
      </c>
    </row>
    <row r="13" spans="1:3" ht="15.6" x14ac:dyDescent="0.3">
      <c r="A13" s="6">
        <v>43914</v>
      </c>
      <c r="B13" s="14">
        <f>'Harvest Weight'!B13/'Harvest Number'!B13*1000</f>
        <v>19.583333333333336</v>
      </c>
      <c r="C13" s="14">
        <f>'Harvest Weight'!C13/'Harvest Number'!C13*1000</f>
        <v>35.134099616858244</v>
      </c>
    </row>
    <row r="14" spans="1:3" ht="15.6" x14ac:dyDescent="0.3">
      <c r="A14" s="6">
        <v>43920</v>
      </c>
      <c r="B14" s="14">
        <f>'Harvest Weight'!B14/'Harvest Number'!B14*1000</f>
        <v>22.270803949224256</v>
      </c>
      <c r="C14" s="14">
        <f>'Harvest Weight'!C14/'Harvest Number'!C14*1000</f>
        <v>397.15151515151513</v>
      </c>
    </row>
    <row r="15" spans="1:3" ht="15.6" x14ac:dyDescent="0.3">
      <c r="A15" s="6">
        <v>43929</v>
      </c>
      <c r="B15" s="14">
        <f>'Harvest Weight'!B15/'Harvest Number'!B15*1000</f>
        <v>22.563025210084035</v>
      </c>
      <c r="C15" s="14">
        <f>'Harvest Weight'!C15/'Harvest Number'!C15*1000</f>
        <v>168.5665529010239</v>
      </c>
    </row>
    <row r="16" spans="1:3" ht="15.6" x14ac:dyDescent="0.3">
      <c r="A16" s="6">
        <v>43934</v>
      </c>
      <c r="B16" s="14">
        <f>'Harvest Weight'!B16/'Harvest Number'!B16*1000</f>
        <v>40.1875</v>
      </c>
      <c r="C16" s="14">
        <f>'Harvest Weight'!C16/'Harvest Number'!C16*1000</f>
        <v>637.15686274509801</v>
      </c>
    </row>
    <row r="17" spans="1:3" ht="15.6" x14ac:dyDescent="0.3">
      <c r="A17" s="6">
        <v>43941</v>
      </c>
      <c r="B17" s="14">
        <f>'Harvest Weight'!B17/'Harvest Number'!B17*1000</f>
        <v>19.967741935483872</v>
      </c>
      <c r="C17" s="14">
        <f>'Harvest Weight'!C17/'Harvest Number'!C17*1000</f>
        <v>187.48201438848918</v>
      </c>
    </row>
    <row r="18" spans="1:3" ht="15.6" x14ac:dyDescent="0.3">
      <c r="A18" s="6">
        <v>43948</v>
      </c>
      <c r="B18" s="14">
        <f>'Harvest Weight'!B18/'Harvest Number'!B18*1000</f>
        <v>21.525974025974026</v>
      </c>
      <c r="C18" s="14">
        <f>'Harvest Weight'!C18/'Harvest Number'!C18*1000</f>
        <v>412.07547169811323</v>
      </c>
    </row>
    <row r="19" spans="1:3" ht="15.6" x14ac:dyDescent="0.3">
      <c r="A19" s="6">
        <v>43955</v>
      </c>
      <c r="B19" s="14">
        <f>'Harvest Weight'!B19/'Harvest Number'!B19*1000</f>
        <v>18.280254777070063</v>
      </c>
      <c r="C19" s="14">
        <f>'Harvest Weight'!C19/'Harvest Number'!C19*1000</f>
        <v>182.56410256410257</v>
      </c>
    </row>
    <row r="20" spans="1:3" ht="15.6" x14ac:dyDescent="0.3">
      <c r="A20" s="6">
        <v>43962</v>
      </c>
      <c r="B20" s="14">
        <f>'Harvest Weight'!B20/'Harvest Number'!B20*1000</f>
        <v>18.162544169611309</v>
      </c>
      <c r="C20" s="14">
        <f>'Harvest Weight'!C20/'Harvest Number'!C20*1000</f>
        <v>132.7155172413793</v>
      </c>
    </row>
    <row r="21" spans="1:3" ht="15.6" x14ac:dyDescent="0.3">
      <c r="A21" s="6">
        <v>43969</v>
      </c>
      <c r="B21" s="14">
        <f>'Harvest Weight'!B21/'Harvest Number'!B21*1000</f>
        <v>26.584615384615386</v>
      </c>
      <c r="C21" s="14">
        <f>'Harvest Weight'!C21/'Harvest Number'!C21*1000</f>
        <v>116.34408602150538</v>
      </c>
    </row>
    <row r="22" spans="1:3" ht="15.6" x14ac:dyDescent="0.3">
      <c r="A22" s="6">
        <v>43976</v>
      </c>
      <c r="B22" s="14">
        <f>'Harvest Weight'!B22/'Harvest Number'!B22*1000</f>
        <v>14.802784222737818</v>
      </c>
      <c r="C22" s="14">
        <f>'Harvest Weight'!C22/'Harvest Number'!C22*1000</f>
        <v>61.53846153846154</v>
      </c>
    </row>
    <row r="23" spans="1:3" ht="15.6" x14ac:dyDescent="0.3">
      <c r="A23" s="6">
        <v>43983</v>
      </c>
      <c r="B23" s="14">
        <f>'Harvest Weight'!B23/'Harvest Number'!B23*1000</f>
        <v>15.271493212669682</v>
      </c>
      <c r="C23" s="14">
        <f>'Harvest Weight'!C23/'Harvest Number'!C23*1000</f>
        <v>101.50684931506849</v>
      </c>
    </row>
    <row r="24" spans="1:3" ht="15.6" x14ac:dyDescent="0.3">
      <c r="A24" s="6">
        <v>43990</v>
      </c>
      <c r="B24" s="14">
        <f>'Harvest Weight'!B24/'Harvest Number'!B24*1000</f>
        <v>26.204379562043794</v>
      </c>
      <c r="C24" s="14">
        <f>'Harvest Weight'!C24/'Harvest Number'!C24*1000</f>
        <v>170.64516129032259</v>
      </c>
    </row>
    <row r="25" spans="1:3" ht="15.6" x14ac:dyDescent="0.3">
      <c r="A25" s="6">
        <v>43998</v>
      </c>
      <c r="B25" s="14">
        <f>'Harvest Weight'!B25/'Harvest Number'!B25*1000</f>
        <v>12.628726287262873</v>
      </c>
      <c r="C25" s="14">
        <f>'Harvest Weight'!C25/'Harvest Number'!C25*1000</f>
        <v>80.74626865671641</v>
      </c>
    </row>
    <row r="26" spans="1:3" ht="15.6" x14ac:dyDescent="0.3">
      <c r="A26" s="6">
        <v>44004</v>
      </c>
      <c r="B26" s="14">
        <f>'Harvest Weight'!B26/'Harvest Number'!B26*1000</f>
        <v>13.347732181425485</v>
      </c>
      <c r="C26" s="14">
        <f>'Harvest Weight'!C26/'Harvest Number'!C26*1000</f>
        <v>78.297872340425542</v>
      </c>
    </row>
    <row r="27" spans="1:3" ht="15.6" x14ac:dyDescent="0.3">
      <c r="A27" s="6">
        <v>44011</v>
      </c>
      <c r="B27" s="14">
        <f>'Harvest Weight'!B27/'Harvest Number'!B27*1000</f>
        <v>3.7333333333333334</v>
      </c>
      <c r="C27" s="14">
        <f>'Harvest Weight'!C27/'Harvest Number'!C27*1000</f>
        <v>30.588235294117649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3DBC6-A431-4C48-B1C7-EA772E574EFC}">
  <dimension ref="A2:O25"/>
  <sheetViews>
    <sheetView topLeftCell="A13" workbookViewId="0">
      <selection activeCell="J23" sqref="J23"/>
    </sheetView>
  </sheetViews>
  <sheetFormatPr defaultRowHeight="14.4" x14ac:dyDescent="0.3"/>
  <cols>
    <col min="1" max="1" width="11.6640625" bestFit="1" customWidth="1"/>
    <col min="7" max="7" width="10.5546875" bestFit="1" customWidth="1"/>
    <col min="12" max="12" width="11.6640625" bestFit="1" customWidth="1"/>
  </cols>
  <sheetData>
    <row r="2" spans="1:4" x14ac:dyDescent="0.3">
      <c r="A2" s="15" t="s">
        <v>14</v>
      </c>
      <c r="B2" s="16"/>
      <c r="C2" s="16"/>
      <c r="D2" s="17"/>
    </row>
    <row r="3" spans="1:4" x14ac:dyDescent="0.3">
      <c r="A3" s="18"/>
      <c r="B3" s="19"/>
      <c r="C3" s="19" t="s">
        <v>15</v>
      </c>
      <c r="D3" s="20" t="s">
        <v>16</v>
      </c>
    </row>
    <row r="4" spans="1:4" x14ac:dyDescent="0.3">
      <c r="A4" s="21" t="s">
        <v>17</v>
      </c>
      <c r="B4" s="22"/>
      <c r="C4" s="23">
        <f>B25</f>
        <v>5973.75</v>
      </c>
      <c r="D4" s="24">
        <f>C25</f>
        <v>9081.6666666666661</v>
      </c>
    </row>
    <row r="5" spans="1:4" x14ac:dyDescent="0.3">
      <c r="A5" s="21" t="s">
        <v>18</v>
      </c>
      <c r="B5" s="22"/>
      <c r="C5" s="23">
        <f>H25</f>
        <v>5613.5</v>
      </c>
      <c r="D5" s="24">
        <f>I25</f>
        <v>9065</v>
      </c>
    </row>
    <row r="6" spans="1:4" x14ac:dyDescent="0.3">
      <c r="A6" s="25" t="s">
        <v>19</v>
      </c>
      <c r="B6" s="26"/>
      <c r="C6" s="27">
        <f>M25</f>
        <v>5133.5</v>
      </c>
      <c r="D6" s="28">
        <f>N25</f>
        <v>9815.5</v>
      </c>
    </row>
    <row r="17" spans="1:15" ht="16.8" customHeight="1" x14ac:dyDescent="0.3"/>
    <row r="18" spans="1:15" x14ac:dyDescent="0.3">
      <c r="A18" s="29" t="s">
        <v>20</v>
      </c>
      <c r="B18" s="29"/>
      <c r="C18" s="29"/>
      <c r="D18" s="29"/>
      <c r="G18" s="29" t="s">
        <v>21</v>
      </c>
      <c r="H18" s="29"/>
      <c r="I18" s="29"/>
      <c r="J18" s="29"/>
      <c r="L18" s="29" t="s">
        <v>22</v>
      </c>
      <c r="M18" s="29"/>
      <c r="N18" s="29"/>
      <c r="O18" s="29"/>
    </row>
    <row r="19" spans="1:15" x14ac:dyDescent="0.3">
      <c r="A19" t="s">
        <v>0</v>
      </c>
      <c r="B19" t="s">
        <v>15</v>
      </c>
      <c r="C19" t="s">
        <v>16</v>
      </c>
      <c r="D19" t="s">
        <v>23</v>
      </c>
      <c r="G19" t="s">
        <v>0</v>
      </c>
      <c r="H19" t="s">
        <v>15</v>
      </c>
      <c r="I19" t="s">
        <v>16</v>
      </c>
      <c r="J19" t="s">
        <v>23</v>
      </c>
      <c r="L19" t="s">
        <v>0</v>
      </c>
      <c r="M19" t="s">
        <v>15</v>
      </c>
      <c r="N19" t="s">
        <v>16</v>
      </c>
    </row>
    <row r="20" spans="1:15" ht="15.6" x14ac:dyDescent="0.3">
      <c r="A20" s="6">
        <v>44188</v>
      </c>
      <c r="B20" s="14">
        <v>6245</v>
      </c>
      <c r="C20" s="14">
        <v>8965</v>
      </c>
      <c r="D20" s="14">
        <v>0</v>
      </c>
      <c r="G20" s="6">
        <v>43901</v>
      </c>
      <c r="H20" s="14">
        <v>6180</v>
      </c>
      <c r="I20" s="14">
        <v>9065</v>
      </c>
      <c r="J20" s="14">
        <v>0</v>
      </c>
      <c r="L20" s="6">
        <v>44130</v>
      </c>
      <c r="M20" s="14">
        <v>6549</v>
      </c>
      <c r="N20" s="14">
        <v>12561</v>
      </c>
    </row>
    <row r="21" spans="1:15" ht="15.6" x14ac:dyDescent="0.3">
      <c r="A21" s="6">
        <v>43864</v>
      </c>
      <c r="B21" s="14">
        <v>6110</v>
      </c>
      <c r="C21" s="14">
        <v>9215</v>
      </c>
      <c r="D21" s="14">
        <v>0</v>
      </c>
      <c r="G21" s="6">
        <v>43929</v>
      </c>
      <c r="H21" s="14">
        <v>5360</v>
      </c>
      <c r="I21" s="14">
        <v>0</v>
      </c>
      <c r="J21" s="14">
        <v>0</v>
      </c>
      <c r="L21" s="6">
        <v>44172</v>
      </c>
      <c r="M21" s="14">
        <v>3718</v>
      </c>
      <c r="N21" s="14">
        <v>7070</v>
      </c>
    </row>
    <row r="22" spans="1:15" ht="15.6" x14ac:dyDescent="0.3">
      <c r="A22" s="6">
        <v>43901</v>
      </c>
      <c r="B22" s="14">
        <v>6180</v>
      </c>
      <c r="C22" s="14">
        <v>9065</v>
      </c>
      <c r="D22" s="14">
        <v>0</v>
      </c>
      <c r="G22" s="6">
        <v>43945</v>
      </c>
      <c r="H22" s="14"/>
      <c r="I22" s="14"/>
      <c r="J22" s="14">
        <v>8165</v>
      </c>
    </row>
    <row r="23" spans="1:15" ht="15.6" x14ac:dyDescent="0.3">
      <c r="A23" s="6">
        <v>43929</v>
      </c>
      <c r="B23" s="14">
        <v>5360</v>
      </c>
      <c r="C23" s="14">
        <v>0</v>
      </c>
      <c r="D23" s="14">
        <v>0</v>
      </c>
      <c r="G23" s="6">
        <v>44039</v>
      </c>
      <c r="H23" s="14">
        <v>5310</v>
      </c>
      <c r="J23" s="14">
        <v>5792</v>
      </c>
    </row>
    <row r="24" spans="1:15" ht="15.6" x14ac:dyDescent="0.3">
      <c r="A24" s="6">
        <v>43945</v>
      </c>
      <c r="B24" s="14"/>
      <c r="C24" s="14"/>
      <c r="D24" s="14">
        <v>8165</v>
      </c>
      <c r="G24" s="6">
        <v>44088</v>
      </c>
      <c r="H24" s="14">
        <v>5604</v>
      </c>
      <c r="J24" s="14">
        <v>7646</v>
      </c>
    </row>
    <row r="25" spans="1:15" x14ac:dyDescent="0.3">
      <c r="A25" s="30" t="s">
        <v>24</v>
      </c>
      <c r="B25" s="31">
        <f>AVERAGE(B20:B23)</f>
        <v>5973.75</v>
      </c>
      <c r="C25" s="32">
        <f>AVERAGE(C20:C22)</f>
        <v>9081.6666666666661</v>
      </c>
      <c r="D25" s="33">
        <f>D24</f>
        <v>8165</v>
      </c>
      <c r="G25" s="30" t="s">
        <v>24</v>
      </c>
      <c r="H25" s="31">
        <f>AVERAGE(H20:H21,H23,H24)</f>
        <v>5613.5</v>
      </c>
      <c r="I25" s="32">
        <f>I20</f>
        <v>9065</v>
      </c>
      <c r="J25" s="33">
        <f>AVERAGE(J22:J24,J23,J24)</f>
        <v>7008.2</v>
      </c>
      <c r="L25" s="30" t="s">
        <v>24</v>
      </c>
      <c r="M25" s="31">
        <f>AVERAGE(M20:M21)</f>
        <v>5133.5</v>
      </c>
      <c r="N25" s="33">
        <f>AVERAGE(N20:N21)</f>
        <v>9815.5</v>
      </c>
    </row>
  </sheetData>
  <mergeCells count="7">
    <mergeCell ref="L18:O18"/>
    <mergeCell ref="A2:D2"/>
    <mergeCell ref="A4:B4"/>
    <mergeCell ref="A5:B5"/>
    <mergeCell ref="A6:B6"/>
    <mergeCell ref="A18:D18"/>
    <mergeCell ref="G18:J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Apical Growth</vt:lpstr>
      <vt:lpstr>Leaf Length</vt:lpstr>
      <vt:lpstr>Stem Diameter</vt:lpstr>
      <vt:lpstr>Harvest Weight</vt:lpstr>
      <vt:lpstr>Harvest Number</vt:lpstr>
      <vt:lpstr>Fruit Weight</vt:lpstr>
      <vt:lpstr>Leafy Greens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Alcorn</dc:creator>
  <cp:lastModifiedBy>Joseph Alcorn</cp:lastModifiedBy>
  <dcterms:created xsi:type="dcterms:W3CDTF">2020-12-23T21:40:18Z</dcterms:created>
  <dcterms:modified xsi:type="dcterms:W3CDTF">2020-12-23T22:14:30Z</dcterms:modified>
</cp:coreProperties>
</file>