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xmind\健康\"/>
    </mc:Choice>
  </mc:AlternateContent>
  <xr:revisionPtr revIDLastSave="0" documentId="13_ncr:1_{C3B6FA18-0849-448A-9E2A-538D4560CAB3}" xr6:coauthVersionLast="45" xr6:coauthVersionMax="45" xr10:uidLastSave="{00000000-0000-0000-0000-000000000000}"/>
  <bookViews>
    <workbookView xWindow="-120" yWindow="-120" windowWidth="29040" windowHeight="15840" activeTab="1" xr2:uid="{E6A5D611-984B-4E2F-84CE-E3589081CC9D}"/>
  </bookViews>
  <sheets>
    <sheet name="2019" sheetId="1" r:id="rId1"/>
    <sheet name="2020" sheetId="2" r:id="rId2"/>
    <sheet name="药物功效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25" i="2" l="1"/>
  <c r="AY27" i="2"/>
  <c r="AY7" i="2"/>
  <c r="AY8" i="2"/>
  <c r="AY9" i="2"/>
  <c r="AY10" i="2"/>
  <c r="AY11" i="2"/>
  <c r="AY12" i="2"/>
  <c r="AY13" i="2"/>
  <c r="AY14" i="2"/>
  <c r="AY16" i="2"/>
  <c r="AY17" i="2"/>
  <c r="AY18" i="2"/>
  <c r="AY19" i="2"/>
  <c r="AY20" i="2"/>
  <c r="AY21" i="2"/>
  <c r="AY22" i="2"/>
  <c r="AY23" i="2"/>
  <c r="AY26" i="2"/>
  <c r="AY29" i="2"/>
  <c r="AY31" i="2"/>
  <c r="AY33" i="2"/>
  <c r="AY35" i="2"/>
  <c r="AY36" i="2"/>
  <c r="AY46" i="2"/>
  <c r="AY47" i="2"/>
  <c r="AY48" i="2"/>
  <c r="AX31" i="2"/>
  <c r="AT37" i="2"/>
  <c r="AT22" i="2"/>
  <c r="AT21" i="2"/>
  <c r="AT23" i="2"/>
  <c r="AT18" i="2"/>
  <c r="AT20" i="2"/>
  <c r="AT7" i="2"/>
  <c r="AT8" i="2"/>
  <c r="AT9" i="2"/>
  <c r="AT10" i="2"/>
  <c r="AT11" i="2"/>
  <c r="AT12" i="2"/>
  <c r="AT13" i="2"/>
  <c r="AT14" i="2"/>
  <c r="AT15" i="2"/>
  <c r="AT16" i="2"/>
  <c r="AT17" i="2"/>
  <c r="AT19" i="2"/>
  <c r="AT24" i="2"/>
  <c r="AT26" i="2"/>
  <c r="AT29" i="2"/>
  <c r="AT31" i="2"/>
  <c r="AT33" i="2"/>
  <c r="AT35" i="2"/>
  <c r="AT46" i="2"/>
  <c r="AT47" i="2"/>
  <c r="AT48" i="2"/>
  <c r="AS31" i="2"/>
  <c r="AO18" i="2"/>
  <c r="AO17" i="2"/>
  <c r="AO29" i="2"/>
  <c r="AO28" i="2"/>
  <c r="AO27" i="2"/>
  <c r="AO11" i="2"/>
  <c r="AO10" i="2"/>
  <c r="AO9" i="2"/>
  <c r="AO7" i="2"/>
  <c r="AO8" i="2"/>
  <c r="AO12" i="2"/>
  <c r="AO13" i="2"/>
  <c r="AO14" i="2"/>
  <c r="AO15" i="2"/>
  <c r="AO16" i="2"/>
  <c r="AO19" i="2"/>
  <c r="AO23" i="2"/>
  <c r="AO24" i="2"/>
  <c r="AO26" i="2"/>
  <c r="AO31" i="2"/>
  <c r="AO33" i="2"/>
  <c r="AO35" i="2"/>
  <c r="AO36" i="2"/>
  <c r="AO46" i="2"/>
  <c r="AO47" i="2"/>
  <c r="AO48" i="2"/>
  <c r="AN31" i="2"/>
  <c r="AJ36" i="2"/>
  <c r="AJ29" i="2"/>
  <c r="AJ28" i="2"/>
  <c r="AJ7" i="2"/>
  <c r="AJ8" i="2"/>
  <c r="AJ11" i="2"/>
  <c r="AJ12" i="2"/>
  <c r="AJ13" i="2"/>
  <c r="AJ14" i="2"/>
  <c r="AJ15" i="2"/>
  <c r="AJ16" i="2"/>
  <c r="AJ18" i="2"/>
  <c r="AJ19" i="2"/>
  <c r="AJ20" i="2"/>
  <c r="AJ21" i="2"/>
  <c r="AJ22" i="2"/>
  <c r="AJ23" i="2"/>
  <c r="AJ24" i="2"/>
  <c r="AJ25" i="2"/>
  <c r="AJ26" i="2"/>
  <c r="AJ27" i="2"/>
  <c r="AJ31" i="2"/>
  <c r="AJ33" i="2"/>
  <c r="AJ35" i="2"/>
  <c r="AJ46" i="2"/>
  <c r="AJ47" i="2"/>
  <c r="AJ48" i="2"/>
  <c r="AI31" i="2"/>
  <c r="AE38" i="2"/>
  <c r="AE37" i="2"/>
  <c r="AE36" i="2"/>
  <c r="AE35" i="2"/>
  <c r="AD31" i="2"/>
  <c r="AE27" i="2"/>
  <c r="AE26" i="2"/>
  <c r="AE25" i="2"/>
  <c r="AE24" i="2"/>
  <c r="AE23" i="2"/>
  <c r="AE22" i="2"/>
  <c r="AE21" i="2"/>
  <c r="AE20" i="2"/>
  <c r="AE19" i="2"/>
  <c r="AE18" i="2"/>
  <c r="AE17" i="2"/>
  <c r="AE16" i="2"/>
  <c r="AE15" i="2"/>
  <c r="AE14" i="2"/>
  <c r="AE13" i="2"/>
  <c r="AE12" i="2"/>
  <c r="AE11" i="2"/>
  <c r="AE9" i="2"/>
  <c r="AE8" i="2"/>
  <c r="AE7" i="2"/>
  <c r="AE31" i="2"/>
  <c r="AE33" i="2"/>
  <c r="AE46" i="2"/>
  <c r="AE47" i="2"/>
  <c r="AE48" i="2"/>
  <c r="Z27" i="2"/>
  <c r="Z26" i="2"/>
  <c r="Z35" i="2"/>
  <c r="Y31" i="2"/>
  <c r="Z25" i="2"/>
  <c r="Z24" i="2"/>
  <c r="Z23" i="2"/>
  <c r="Z22" i="2"/>
  <c r="Z21" i="2"/>
  <c r="Z20" i="2"/>
  <c r="Z19" i="2"/>
  <c r="Z18" i="2"/>
  <c r="Z17" i="2"/>
  <c r="Z16" i="2"/>
  <c r="Z15" i="2"/>
  <c r="Z14" i="2"/>
  <c r="Z13" i="2"/>
  <c r="Z12" i="2"/>
  <c r="Z11" i="2"/>
  <c r="Z9" i="2"/>
  <c r="Z8" i="2"/>
  <c r="Z7" i="2"/>
  <c r="Z31" i="2"/>
  <c r="Z33" i="2"/>
  <c r="Z46" i="2"/>
  <c r="Z47" i="2"/>
  <c r="Z48" i="2"/>
  <c r="U11" i="2"/>
  <c r="U24" i="2"/>
  <c r="U23" i="2"/>
  <c r="U22" i="2"/>
  <c r="U21" i="2"/>
  <c r="U20" i="2"/>
  <c r="U18" i="2"/>
  <c r="U17" i="2"/>
  <c r="U16" i="2"/>
  <c r="U15" i="2"/>
  <c r="U14" i="2"/>
  <c r="U13" i="2"/>
  <c r="U12" i="2"/>
  <c r="U10" i="2"/>
  <c r="U9" i="2"/>
  <c r="U19" i="2"/>
  <c r="U8" i="2"/>
  <c r="U7" i="2"/>
  <c r="U35" i="2"/>
  <c r="T31" i="2"/>
  <c r="U26" i="2"/>
  <c r="U25" i="2"/>
  <c r="U31" i="2"/>
  <c r="U33" i="2"/>
  <c r="U46" i="2"/>
  <c r="U47" i="2"/>
  <c r="U48" i="2"/>
  <c r="P45" i="2"/>
  <c r="P44" i="2"/>
  <c r="P43" i="2"/>
  <c r="P42" i="2"/>
  <c r="P41" i="2"/>
  <c r="P39" i="2"/>
  <c r="P38" i="2"/>
  <c r="P37" i="2"/>
  <c r="P36" i="2"/>
  <c r="P35" i="2"/>
  <c r="O31" i="2"/>
  <c r="P30" i="2"/>
  <c r="P29" i="2"/>
  <c r="P28" i="2"/>
  <c r="P27" i="2"/>
  <c r="P26" i="2"/>
  <c r="P25" i="2"/>
  <c r="P31" i="2"/>
  <c r="P33" i="2"/>
  <c r="P46" i="2"/>
  <c r="P47" i="2"/>
  <c r="P48" i="2"/>
  <c r="K31" i="2"/>
  <c r="J31" i="2"/>
  <c r="K20" i="2"/>
  <c r="K21" i="2"/>
  <c r="K22" i="2"/>
  <c r="K23" i="2"/>
  <c r="K24" i="2"/>
  <c r="K25" i="2"/>
  <c r="K26" i="2"/>
  <c r="K27" i="2"/>
  <c r="K28" i="2"/>
  <c r="K29" i="2"/>
  <c r="K30" i="2"/>
  <c r="F19" i="2"/>
  <c r="F20" i="2"/>
  <c r="F31" i="2"/>
  <c r="F33" i="2"/>
  <c r="F46" i="2"/>
  <c r="F21" i="2"/>
  <c r="F22" i="2"/>
  <c r="F23" i="2"/>
  <c r="F24" i="2"/>
  <c r="F25" i="2"/>
  <c r="F26" i="2"/>
  <c r="F27" i="2"/>
  <c r="F28" i="2"/>
  <c r="F29" i="2"/>
  <c r="F30" i="2"/>
  <c r="F15" i="2"/>
  <c r="E31" i="2"/>
  <c r="K13" i="2"/>
  <c r="F13" i="2"/>
  <c r="K7" i="2"/>
  <c r="K8" i="2"/>
  <c r="K11" i="2"/>
  <c r="K12" i="2"/>
  <c r="K14" i="2"/>
  <c r="K9" i="2"/>
  <c r="K10" i="2"/>
  <c r="K19" i="2"/>
  <c r="K33" i="2"/>
  <c r="K35" i="2"/>
  <c r="K36" i="2"/>
  <c r="K37" i="2"/>
  <c r="K38" i="2"/>
  <c r="K39" i="2"/>
  <c r="K41" i="2"/>
  <c r="K42" i="2"/>
  <c r="K43" i="2"/>
  <c r="K44" i="2"/>
  <c r="K45" i="2"/>
  <c r="K46" i="2"/>
  <c r="K47" i="2"/>
  <c r="K48" i="2"/>
  <c r="F8" i="2"/>
  <c r="F11" i="2"/>
  <c r="F12" i="2"/>
  <c r="F16" i="2"/>
  <c r="F14" i="2"/>
  <c r="F9" i="2"/>
  <c r="F10" i="2"/>
  <c r="F17" i="2"/>
  <c r="F18" i="2"/>
  <c r="F35" i="2"/>
  <c r="F36" i="2"/>
  <c r="F37" i="2"/>
  <c r="F38" i="2"/>
  <c r="F39" i="2"/>
  <c r="F41" i="2"/>
  <c r="F42" i="2"/>
  <c r="F43" i="2"/>
  <c r="F44" i="2"/>
  <c r="F45" i="2"/>
  <c r="F7" i="2"/>
  <c r="F47" i="2"/>
  <c r="F48" i="2"/>
</calcChain>
</file>

<file path=xl/sharedStrings.xml><?xml version="1.0" encoding="utf-8"?>
<sst xmlns="http://schemas.openxmlformats.org/spreadsheetml/2006/main" count="720" uniqueCount="415">
  <si>
    <t>Line No</t>
  </si>
  <si>
    <t>Date</t>
  </si>
  <si>
    <t>症状</t>
  </si>
  <si>
    <t>诊断结果</t>
  </si>
  <si>
    <t>中药1</t>
  </si>
  <si>
    <t>中药2</t>
  </si>
  <si>
    <t>中药3</t>
  </si>
  <si>
    <t>中药4</t>
  </si>
  <si>
    <t>中药5</t>
  </si>
  <si>
    <t>中药6</t>
  </si>
  <si>
    <t>中药7</t>
  </si>
  <si>
    <t>中药8</t>
  </si>
  <si>
    <t>中药9</t>
  </si>
  <si>
    <t>中药10</t>
  </si>
  <si>
    <t>中药11</t>
  </si>
  <si>
    <t>中药12</t>
  </si>
  <si>
    <t>中药13</t>
  </si>
  <si>
    <t>中药14</t>
  </si>
  <si>
    <t>中药15</t>
  </si>
  <si>
    <t>西药1</t>
  </si>
  <si>
    <t>西药2</t>
  </si>
  <si>
    <t>西药3</t>
  </si>
  <si>
    <t>西药4</t>
  </si>
  <si>
    <t>西药5</t>
  </si>
  <si>
    <t>中成药1</t>
  </si>
  <si>
    <t>中成药2</t>
  </si>
  <si>
    <t>中成药3</t>
  </si>
  <si>
    <t>中成药4</t>
  </si>
  <si>
    <t>中成药5</t>
  </si>
  <si>
    <t>花费</t>
  </si>
  <si>
    <t>价格</t>
  </si>
  <si>
    <t>名称</t>
  </si>
  <si>
    <t>项目</t>
  </si>
  <si>
    <t>单价</t>
  </si>
  <si>
    <t>报销</t>
  </si>
  <si>
    <t>自费</t>
  </si>
  <si>
    <t>派瑞松</t>
  </si>
  <si>
    <t>数量(g/支)</t>
  </si>
  <si>
    <t>生地黄</t>
  </si>
  <si>
    <t>麦冬</t>
  </si>
  <si>
    <t>红曲</t>
  </si>
  <si>
    <t>生白术</t>
  </si>
  <si>
    <t>生栀子</t>
  </si>
  <si>
    <t>茵陈</t>
  </si>
  <si>
    <t>云芝</t>
  </si>
  <si>
    <t>淡竹叶</t>
  </si>
  <si>
    <t>生甘草</t>
  </si>
  <si>
    <t>茯苓皮</t>
  </si>
  <si>
    <t>青鹏软膏</t>
  </si>
  <si>
    <t>泽泻</t>
  </si>
  <si>
    <t>中药付数</t>
  </si>
  <si>
    <t>每付小计</t>
  </si>
  <si>
    <t>中药汇总</t>
  </si>
  <si>
    <t>Line No.</t>
  </si>
  <si>
    <t>地黄性凉，味甘苦，具有滋阴补肾、养血补血、凉血的功效。凡阴虚血虚肾虚者食之，颇有益处。此外，地黄有强心利尿、解热消炎、促进血液凝固和降低血糖的作用。 [8] 
鲜地黄：清热生津，凉血，止血。用于热病伤阴，舌绛烦渴，发斑发疹，吐血，衄血，咽喉肿痛。
生地黄：清热凉血，养阴，生津。用于热病舌绛烦渴，阴虚内热，骨蒸劳热，内热消渴，吐血，衄血，发斑发疹。 [6] 
熟地黄：滋阴补血，益精填髓。用于肝肾阴虚，腰膝酸软，骨蒸潮热，盗汗遗精，内热消渴，血虚萎黄，心悸怔忡，月经不调，崩漏下血，眩晕，耳鸣，须发早白。</t>
  </si>
  <si>
    <t>用法用量</t>
  </si>
  <si>
    <t>鲜地黄：12～30g。生地黄、熟地黄：9～15g。</t>
  </si>
  <si>
    <t>贮藏</t>
  </si>
  <si>
    <t>鲜地黄埋在砂土中，防冻；生地黄置通风干燥处，防霉、防蛀</t>
  </si>
  <si>
    <t>常用配方</t>
  </si>
  <si>
    <t>⑴治伤寒及温病应发汗而不汗之内畜血者，及鼻衄吐血不尽，内余瘀血，面黄，大便黑，消瘀血：犀角一两，生地黄八两，芍药三两，牡丹皮二两。右四味细切，以水九升，煮取三升，分三服。（《千金方》犀角地黄汤）
⑵治暑温脉虚夜寐不安，烦渴舌赤，时有严语，目常开不闭，或喜切不开：犀角三钱，生地五钱，元参三钱，竹叶心一钱，麦冬三钱，丹参二钱，黄连一钱五分，银花三钱，连翘二钱(连心用)。水八杯，煮取三杯，日三服。舌白滑者，不可与也。（《温病条辨》清营汤）
⑶治阳乘于阴，以致吐血、衄血：生荷叶、生艾叶、生柏叶、生地黄各等分。上研，丸鸡子大。每服一丸，水煎服。（《妇人良方》四生丸）
⑷治吐血经日：生地黄汁一升，川大黄一两(锉碎，微炒末)。上药相和，煎至半升，分为二服，温温食后服。（《圣惠方》）
⑸治肺损吐血不止：生地黄八两(研取汁)，鹿角胶一两(炙燥，研为末)。上二味，先以童子小便五合，于铜器中煎，次下地黄汁及胶末，打令匀，煎令熔，十沸后，分作三服。（《圣济总录》地黄饮）
⑹补虚除热，去痈疖痔疾：生地黄随多少，三捣三压，取汁令尽，铜器中汤上煮，勿盖，令泄气，得减半，出之，布绞去粗碎结浊滓秽，更煎之令如饧，酒服如弹丸许，日三。（《千金方》地黄煎）
⑺治劳瘦骨蒸，日晚寒热，咳嗽唾血：生地黄汁二合。煮白粥，临熟人地黄汁搅令匀，空心食之。(《食医心镜》)
⑻治产后崩中，下血不止，心神烦乱：生地黄汁半小盏，益母草计半小盏。上药，入酒一小盏相和，煎三、五沸，分为三服，频频服之。（《圣惠方》地黄酒）
⑼治消渴：生地黄三斤(细切)，生姜半斤(细切)，生麦门冬二斤(去心)。上三味一处于石臼内捣烂，生布绞取自然计，慢火熬，稀稠得所，以磁盒贮，每服一匙，用温汤化下，不拘时。（《圣济总录》地黄煎）
⑽治坠马伤折手足，痛甚：生地黄一斤，生姜四两。捣细末，入糟一斤同炒匀，乘热以布裹罨伤处，冷即易之，先能止痛，后整骨。（《夷坚志》）
中成药：六味地黄丸、六味地黄胶囊、九子地黄丸、干地黄丸</t>
  </si>
  <si>
    <t>中药名</t>
  </si>
  <si>
    <t>功能主治及禁忌</t>
  </si>
  <si>
    <t>用量6～12克，煎汤内服；或入丸、散、膏。外用适量，研末调敷；煎汤涂；或鲜品捣汁搽。用治肺燥干咳、吐血、肺痈、虚劳烦热、消渴、热病津伤、咽干口燥、便秘等。</t>
  </si>
  <si>
    <t>养阴生津、润肺清心。属补虚药下分类的补阴药。
麦冬不宜长期服用，尤其在没有医生指导的情况下，否则可能生痰生湿，适得其反。另外，麦冬并非人人适合，脾胃虚寒、感冒的人，最好不要随便食用麦冬，否则会加重病情。
虚寒泄泻、湿浊中阻、风寒或寒痰咳喘者禁用。</t>
  </si>
  <si>
    <t xml:space="preserve">①治肺燥咳嗽：麦冬15克，桑白皮15克。水煎服。(《新编常用中草药手册》)
　　②治肺热咳嗽：麦冬12克，北沙参12克，黄芩9克，桔梗9克，杏仁9克，甘草6克。水煎服。(《山东中草药手册》)
　　③治胃酸缺少：麦冬、石斛、牡荆各6克，糯稻根9克。水煎服。(《福建药物志》)
　　④治中耳炎：鲜麦冬块根捣烂取汁，滴耳。(《广西本草选编》)
　　⑤治小便闭淋：鲜麦冬90克(干品30克)。水煎成半杯，饮前服，2～3次。(《福建民间草药》)
《神农本草经》将麦冬列为养阴润肺的上品，言其“久服轻身，不老不饥”。
《本草分经》称麦冬“甘、微苦，微寒。润肺清心、泻热生津、化痰止呕、治嗽行水”。
《医学衷中参西录》言其：“能入胃以养胃液，开胃进食，更能入脾以助脾散精于肺，定喘宁嗽。”中医认为，麦冬味甘、微苦，性微寒，归胃、肺、心经，有养阴润肺、益胃生津、清心除烦的功效，用于肺燥干咳、阴虚痨嗽、喉痹咽痛、津伤口渴、内热消渴、心烦失眠、肠燥便秘等症。
</t>
  </si>
  <si>
    <t>鲜地黄：甘、苦，寒。生地黄：甘，寒。 [6]  熟地黄：甘，微温。
归心、肝、肾经</t>
  </si>
  <si>
    <t>性微寒，味甘、微苦
归心经、肺经、胃经</t>
  </si>
  <si>
    <t>性温，味甘。归肝经、脾经、大肠经</t>
  </si>
  <si>
    <t>性味归经</t>
  </si>
  <si>
    <t>活血化瘀，健脾消食。属消食药。
脾阴不足、内无瘀血者、孕妇慎服</t>
  </si>
  <si>
    <t>①治饮食停滞，胸膈满闷，消化不良：红曲9克，麦芽6克，山楂9克 水煎服，每日2次。(出自刘波《中国药用真菌》)
　　②治心腹作痛：赤曲、香附、乳香等分。为末，酒服。(《摘玄方》)
　　③治小儿吐逆频频，不进乳食，手足心热：红曲(年久者)三钱半，白术(麸炒)一钱半，甘草(炙)一钱。为末。每服半钱，煎枣子米汤下。(《纲目》引《经济(验)方》)</t>
  </si>
  <si>
    <t>性温，味甘、苦。归脾经、胃经</t>
  </si>
  <si>
    <t>健脾、益气、燥湿利水、止汗、安胎。属补虚药下属分类的补气药。
用量6~12克，煎服；或入丸、散；或熬膏。用治脾胃气弱、不思饮食、倦怠少气、虚胀、泄泻、痰饮、水肿、黄疸、湿痹、小便不利、头晕、自汗、胎气不安等。
阴虚内热、津液亏耗者慎服;内有实邪雍滞者禁服。</t>
  </si>
  <si>
    <t>①治脾虚胀满：白术60克，橘皮120克。为末，酒糊丸，梧桐子大。每食前木香汤送下三十丸。(《全生指迷方》宽中丸)
　　②治痞，消食，强胃：白术60克，枳实(麸炒黄色，去穗)30克。上同为极细末，荷叶裹烧饭为丸，如梧桐子大。每服五十丸，多用白汤下，无时。(《内外伤辨惑论》引张洁古枳术丸)
　　③治自汗不止：白术末，饮服方寸匕。日二服。(《千金要方》)
　　④治风瘙瘾疹：白术末。酒服方寸匕，日三。(《千金要方》)
　　⑤治嘈杂：白术(土炒)120克，黄连(姜汁炒)60克。上为末，神曲糊丸，黍米大。每服百余丸，姜汤下。(《景岳全书》术连丸)</t>
  </si>
  <si>
    <t>性寒，味苦。归心经、肺经、三焦经</t>
  </si>
  <si>
    <t>用量6～10克，煎服；或入丸、散。外用；适量，研末掺或调敷。用治温病热郁心胸，心烦、郁闷、躁扰不宁、睡眠不安；肝胆湿热郁结、黄疸、发热、小便短赤；血热妄行之吐血、衄血、尿血、跌打损伤、烫伤、烧伤等。</t>
  </si>
  <si>
    <t>泻火除烦、清热利尿、凉血解毒；外用消肿止痛。属清热药分类下的清热泻火药。
本品苦寒，不宜久服，凡脾胃虚寒便汤者慎服。</t>
  </si>
  <si>
    <t>①治血淋涩痛：生栀子末、滑石等分、葱汤下。(《经验良方》)
　　②治小便不通：栀子仁二七枚，盐花少许，独头大蒜一枚。上捣烂，摊纸花上贴脐，或涂阴囊上，良久即通。(《普济方》)
　　③治热水肿：栀子15克，木香4.5克，白术7.5克。细切，水煎服。(《丹溪心法》)
　　④治胃脘火痛：栀子七枚或九枚。炒焦，水一盏，煎七分，入生姜汁饮之。(《丹溪纂要》)</t>
  </si>
  <si>
    <t>味苦、辛，性微寒
归脾、胃、肝、胆经</t>
  </si>
  <si>
    <t>6～15g。外用适量，煎汤熏洗。</t>
  </si>
  <si>
    <t>1、《伤寒论》：茵陈、栀子、大黄。治伤寒八、九日，身黄如橘子色，小便不利，腹微满者。
2、《玉机微义》：茵陈、附子、干姜、灸甘草。治寒湿阴黄，手足逆冷，脉沉微细等。
3、《食医心镜》茵陈羹：除大热黄胆，伤寒头痛，风热瘴疟，利小便。以茵陈细切，煮羹食之。生食亦宜。
(1)茵陈30～45克，生大黄7克，山栀子5克。水煎服。用于治疗黄疸肝炎。
　　(2)茵陈30克。煮浓汁外洗患处。治疮癣。
　　(3)茵陈15克，代茶饮，1个月为1个疗程。用于治疗高脂血症。
　　(4)茵陈6～10克。水煎服。每日1剂，连服3～5日。预防流感。</t>
  </si>
  <si>
    <t>有清利湿热，利胆退黄的功效。用于黄疸尿少，湿温暑湿，湿疮瘙痒。
清利湿热，退黄疽，是治疗湿热黄疸的主药。可单用一味大剂量煎汤内服，还可配大黄、栀子(即茵陈汤)，还煎汤内服外洗，并可用于治疗湿疮、湿疹，还可与白豆蔻、黄芩等配伍治疗湿温证。
蓄血发黄者及血虚萎黄者慎用。</t>
  </si>
  <si>
    <t>味甘，性平
归心、脾、肝、肾经。</t>
  </si>
  <si>
    <t>有健脾利湿，清热解毒的功效。用于湿热黄疸，胁痛，纳差，倦怠乏力。
健脾利湿；止咳平喘；清热解毒；抗肿瘤。主慢性活动性肝炎；肝硬变；慢性支气管炎；小儿痉挛性支气管炎；咽喉肿痛；多种肿瘤；类风湿性关节炎；白血病</t>
  </si>
  <si>
    <t>内服：煎汤，15-30g。宜煎24小时以上。或制成片剂、冲剂、注射剂使用。　
云芝中主要活性成分为云芝多糖, 云芝多糖具有免疫调节功能，是良好的免疫增强剂，具有增强免疫细胞功能和识别能力，提高IgM的量等作用；云芝多糖同时具有保肝护肝作用，可显著降低血清转氨酶，对肝组织病变和肝坏死有明显的修复作用。</t>
  </si>
  <si>
    <t>1.云芝肝泰冲剂：云芝多糖(以粗提物的多糖含量折算)74g，蔗糖适量。取云芝多糖及蔗糖，混合，加水适量，制粒，50-60℃干燥，整粒，分装，制成1000g，每袋5g，含云芝多糖0.37g。本品为灰褐色颗粒，气微，味甘、淡。功能益气养肝。为免疫调节剂。用于慢性活动性肝炎，温开水送服，每次袋，每日-3次。(《吉林省药品标准》1986年)
2.云芝多糖片：
3.香云肝泰冲剂：
4.云芝菌胶囊：云芝菌培养物。</t>
  </si>
  <si>
    <t>性寒，味甘、淡。归心经、胃经、小肠经</t>
  </si>
  <si>
    <t>用量6～9克，水煎服。用治热病烦渴，小便赤涩淋痛，口舌生疮。不可治疗感冒、寒热头痛，烦躁胸闷，虚烦不眠。附方：发热、心烦、口渴：淡竹叶3~5克，水煎服。</t>
  </si>
  <si>
    <t>清热除烦、利尿。属清热药下属分类的清热泻火药。
无实火、湿热者慎服，体虚有寒者禁服。</t>
  </si>
  <si>
    <t>①治热病余热未净，心烦口渴：淡竹叶、太子参、麦门冬、北沙参各9克，生石膏12克(先煎)，生甘草4.5克。煎服。(《安徽中草药》)
　　②治口舌糜烂：鲜淡竹叶30克，木通9克，生地黄9克。水煎服。(《福建中草药》)
　　③治口腔炎，牙周炎，扁桃体炎：淡竹叶30～60克，犁头草、夏枯草各15克，薄荷9克。水煎服。(《浙江民间常用中草药手册》)
　　④治咽喉肿痛：淡竹叶30克，山栀子根15克。煎服。(《广东省惠阳地区中草药》)
　　⑤治肺炎：鲜淡竹叶30克，三桠苦9克，麦冬15克。水煎服。(《福州中草药临床手册》)
⑥治火眼痛：淡竹叶9～15克。加白糖煮豆腐吃。(江西《草药手册》)</t>
  </si>
  <si>
    <t>性平，味甘。归心经、胃经、脾经、肺经。</t>
  </si>
  <si>
    <t>内服：煎汤，用量2～6克，调和诸药用量宜小，作为主药用量宜稍大，可用109左右；用于中毒抢救，可用30～60g。凡入补益药中宜炙用，入清泻药中宜生用。外用：适量，煎水洗、渍；或研末敷。治疗脾胃虚弱、中气不足、咳嗽气喘、痈疽疮毒、腹中挛急作痛、缓和药物烈性、解药毒。清热应生用，补中宜炙用。实证中满腹胀者忌服。</t>
  </si>
  <si>
    <t>补脾益气、止咳祛痰、缓急定痛、调和药性。属补虚药下分类的补气药。
湿浊中阻而脘腹胀满、呕吐及水肿者禁服。不宜与海藻、京大戟、红大戟、甘遂、芫花同用。</t>
  </si>
  <si>
    <t>①治伤寒脉结代，心动悸：甘草(炙)120克，生姜(切)90克，人参60克，生地黄480克，桂枝(去皮)90克，阿胶60克，麦门冬(去心)240 克、麻仁半升。大枣(擘)三十枚。上九味，以清酒七升，水八升，先煮八味，取三升，去滓。内胶烊消尽，温服一升，日三服。(《伤寒论》炙甘草汤)
　　②治肺热喉痛，有痰热者：甘草(炒)60克，桔梗30克(米泔浸一夜)。每服15克，水一钟半，入阿胶半片煎服。(《小儿药证直诀》)
　　③治腿脚挛急，或腹中疼痛：白芍药、炙甘草各120克。水煎去渣，分两次服。(《伤寒论》芍药甘草汤)
　　④治妇人脏躁，喜悲伤欲哭，数欠伸：甘草90克，小麦一升，大枣十枚。上三味，以水六升，煮取三升，温分三服。亦补脾气。(《金匮要略》甘草小麦大枣汤)
　　⑤治百药毒方：生甘草60克，生锉。以水三盏，煎至一盏半，去滓，停冷。每服半盏，细细饮之，未效更服。(《圣济总录》)</t>
  </si>
  <si>
    <t>味甘、淡，性平
归肺、脾、肾经。</t>
  </si>
  <si>
    <t>水肿尿涩，茯苓皮、椒目等分，煎汤，日饮取效。（《普济方》）</t>
  </si>
  <si>
    <t>利水消肿。
阴虚者不宜用。</t>
  </si>
  <si>
    <t>性寒，味甘、淡。归肾经、膀胱经</t>
  </si>
  <si>
    <t>用量6～13克。用治小便不利、水肿胀满、呕吐、泻痢、痰饮、脚气、淋病、尿血等。</t>
  </si>
  <si>
    <t>利小便、清湿热。属利水渗湿药下分类的利尿通淋药。
肾虚精滑无湿热者禁服。</t>
  </si>
  <si>
    <t>①治臌胀水肿：白术、泽泻各15克。上为细末，煎服9克，茯苓汤调下。或丸亦可，服三十丸。(《保命集》白术散)
　　②治水肿，小便不利：泽泻、白术各12克，车前子9克，茯苓皮15克，西瓜皮24克。水煎服。(《全国中草药汇编》)
　　③治急性肠炎：泽泻15克，猪苓9克，白头翁15克，车前子6克。水煎服。(《青岛中草药手册》)
　　④治痰饮内停，头目眩晕，呕吐痰涎：泽泻、白术各9克，荷叶蒂5枚，菊花6克，佩兰3克。泡煎代茶。(《浙江中医药》1979，8: 288清眩茶)</t>
  </si>
  <si>
    <t>黄芩</t>
  </si>
  <si>
    <t>性寒，味苦。归肺经、胆经、脾经、大肠经、小肠经。</t>
  </si>
  <si>
    <t>清热燥湿、泻火解毒、止血、安胎。属清热药下属分类的清热燥湿药。
脾胃虚寒，少食便溏者禁服。</t>
  </si>
  <si>
    <t>用量3～9克，煎服。用治湿温、暑温胸闷呕恶、湿热痞满、泻痢、黄疸、肺热咳嗽、高热烦渴、血热吐衄、痈肿疮毒、胎动不安。</t>
  </si>
  <si>
    <t xml:space="preserve">①治痰火咳嗽，气盛喘急：黄芩9克，黑山栀、苏子各4.5克，茯苓、杏仁各3克。水煎服。(《本草汇言》)
　　②治肺痨潮热，咳嗽：黄芩、丹参各9～12克，百部12～18克。水煎服。若作片剂、丸剂长服，尤为方便。(上海中医学院《方剂学》芩部丹)
　　③治少阳头痛及太阳头痛，不拘偏正：片黄芩，酒浸透，晒干为末。每服3克，茶、酒任下。(《兰室秘藏》小清空膏)
　　④治胃经有热，牙龈作肿，出血不上：黄芩、黄连、生地黄、牡丹皮、升麻、石膏各3克。水煎，食后服。(《外科正宗》清胃散)
　　⑤治胎热不安：用黄芩、白术各等分。俱微炒，为末、炼蜜丸梧桐子大，每早晚9克，白汤下。(《丹溪纂要》)
</t>
  </si>
  <si>
    <t>备注</t>
  </si>
  <si>
    <t>清热凉血，养阴，生津。补</t>
  </si>
  <si>
    <t>养阴生津、润肺清心。补虚</t>
  </si>
  <si>
    <t>活血化瘀，健脾消食。属消食药。泄</t>
  </si>
  <si>
    <t>补气，补</t>
  </si>
  <si>
    <t>清热泻火，泄</t>
  </si>
  <si>
    <t>清利湿热，利胆退黄。泄</t>
  </si>
  <si>
    <t>健脾利湿，清热解毒。补</t>
  </si>
  <si>
    <t>清热除烦、利尿。泄</t>
  </si>
  <si>
    <t>补脾益气、止咳祛痰、缓急定痛、调和药性。补</t>
  </si>
  <si>
    <t>利水消肿。泄</t>
  </si>
  <si>
    <t>清热燥湿、泻火解毒。泄</t>
  </si>
  <si>
    <t>利小便、清湿热。泄</t>
  </si>
  <si>
    <t>像葡萄干</t>
  </si>
  <si>
    <t>中药16</t>
  </si>
  <si>
    <t>中药17</t>
  </si>
  <si>
    <t>中药18</t>
  </si>
  <si>
    <t>中药19</t>
  </si>
  <si>
    <t>中药20</t>
  </si>
  <si>
    <t>中药21</t>
  </si>
  <si>
    <t>中药22</t>
  </si>
  <si>
    <t>中药23</t>
  </si>
  <si>
    <t>中药24</t>
  </si>
  <si>
    <t>陈皮</t>
  </si>
  <si>
    <t>金银花</t>
  </si>
  <si>
    <t>板蓝根</t>
  </si>
  <si>
    <t>野菊花</t>
  </si>
  <si>
    <t>味苦、辛，性温。归肺、脾经。</t>
  </si>
  <si>
    <t>理气健脾，燥湿化痰。用于脘腹胀满，食少吐泻，咳嗽痰多。</t>
  </si>
  <si>
    <t>1、与苍术、厚朴等同用，用于中焦寒湿脾胃气滞者，脘腹胀痛、恶心呕吐、泄泻。
2、与山楂、神曲等同用，用于食积气滞，脘腹胀痛者。
3、与枳实、生姜等同用，用于胸痹胸中气塞短气者。
1、陈皮：常剥成数瓣，基部相连，有的呈不规则的片状，厚1～4mm。外表面橙红色或红棕色，有细皱纹和凹下的点状油室；内表面浅黄白色，粗糙，附黄白色或黄棕色筋络状维管束。质稍硬而脆。气香，味辛、苦。
2、广陈皮：常3瓣相连，形状整齐，厚度均匀，约1mm，点状油室较大，对光照视，透明清晰。质较柔软。</t>
  </si>
  <si>
    <t>理气健脾，燥湿化痰。</t>
  </si>
  <si>
    <t>性甘、寒。归肺、胃经。</t>
  </si>
  <si>
    <t>清热解毒，消炎退肿。主治外感风热或温病发热，中暑，热毒血痢，痈肿疔疮，喉痹，多种感染性疾病。</t>
  </si>
  <si>
    <t>1、治太阴温病初起，邪在肺卫，但发热而不恶寒，且口渴者，连翘一两，银花一两，苦桔梗六钱，薄荷六钱，竹叶四钱，生甘草五钱，芥穗四钱，淡豆豉五钱，牛蒡子六钱。上杵为散，每服六钱，鲜苇根汤煎服。（《温病条辨》银翘散）
2、治太阴暑温，汗后余邪未尽，头感微胀，视物不清，鲜荷叶边二钱，鲜银花二钱，西瓜翠衣二钱，鲜扁豆花一枝，丝瓜皮二钱，鲜竹叶心二钱。上药用水二杯，煮取一杯，一日二次分服。（《温病条辨》清络饮）
3、治发背，恶疮，托里，止痛，排脓，金银花四两，甘草一两（炒）。上为粗末，每服四钱，水、酒各一盏，煎至一盏，去渣，稍热服之。（《卫生宝鉴》）
4、治疮疡痛甚，色紫变黑者，金银花连枝、叶（锉）二两，黄芪四两，甘草一两。上细切，用酒一升，同入壶瓶内闭口，重汤内煮三二时辰，取出去滓，顿服。（《活法机要》回疮金银花散）</t>
  </si>
  <si>
    <t>炮制方法
1、金银花，取原药材，拣去残留梗叶及杂质，筛去灰屑。生品用于清热解毒，疏风解表。
2、炒金银花，取净金银花，置热锅内，用文火拌炒，至黄色为度，取出摊开晾凉。炒金银花用于清热解表，和胃止呕。
3、金银花炭，取拣净的金银花，置锅内，用中火炒至表面焦褐色，喷淋清水少许，灭火星，炒干，取出晾透。金银花炭用于清热解毒，凉血止痢。</t>
  </si>
  <si>
    <t>味苦，性寒。归心、胃经。</t>
  </si>
  <si>
    <t>蜜桑白皮</t>
  </si>
  <si>
    <t>清热解毒，消炎退肿</t>
  </si>
  <si>
    <t>1、治外感风热或温病初起，发热头痛咽痛，可单味使用，或与金银花、荆芥等疏散风热药同用；若风热上攻，咽喉肿痛，常与玄参、马勃、牛蒡子等同用。
2、治时行温病，发斑发瘆，舌绛紫暗者，常与生地、紫草、黄芩同用，如神犀丹（《温热经纬》）；若用治丹毒、痄腮、大头瘟疫，头面红肿，咽喉不利者，常配伍玄参、连翘、牛蒡子等，如普济消毒饮（《东垣试效方》）。</t>
  </si>
  <si>
    <t>清热解毒，凉血，利咽。外感发热，温病初起，咽喉肿痛，温毒发斑，痄腮，丹毒，痈肿疮毒。
体虚而无实火热毒者忌服，脾胃虚寒者慎用。</t>
  </si>
  <si>
    <t>有报道板蓝根口服可引起消化系统症状，或引起溶血反应；其注射液可致过敏反应，如引起荨麻疹、多形性红斑、过敏性皮炎、多发性肉芽肿以及过敏性休克等，应引起注意。</t>
  </si>
  <si>
    <t>味甘、辛，性寒。归肺、脾经。</t>
  </si>
  <si>
    <t>1、治小儿肺盛，气急喘嗽：地骨皮、桑白皮(炒)各一两，甘草(炙)一钱。锉挫散，入粳米一撮，水二小盏，煎七分。，食前服。(《小儿药证直诀》泻白自散)
2、治水饮停肺，胀满喘急：桑根白皮二钱，麻黄、桂枝各一钱五分，杏仁十四粒(去皮)，细辛、干姜各一钱五分。水煎服。(《本草汇言》)
3、治肺气喘急，坐卧不安：桑根白皮（锉），甜葶苈（隔纸炒）。上二味等分，粗捣筛，每服三钱匕七，水一盏，煎至六分，去滓。食后温服，微利为度。（《圣济总录》泻肺汤）
4、治水肿通身皆肿：桑根白皮（炙黄色，锉）五两，吴茱萸（水浸一宿，炒干）二两，甘草（炙）一两。上三味㕮呋咀如麻豆。每服五钱匕七，用水二盏，生姜一枣大（切），饴糖半匙，煎至一盏，去滓。温服，日再。（《圣济总录》桑白皮汤）
5、治咳嗽甚者，或有吐血殷鲜：桑根白皮一斤（米泔浸三宿，净刮上黄皮，锉挫细），人糯米四两（焙干），一处捣为末。每服米饮调下一两。(《经验方》)
6、治腰脚疼痛，筋脉挛急，不得屈伸，坐卧皆难：桑根白皮一两（锉），酸枣仁一两（微炒），薏苡仁一两。上件药，捣筛为散。每服四钱，以水一中盏，煎至六分，去滓。，每于食前温服。（《圣惠方》桑根白皮散）
7、治患淋积年：桑白皮六分，通草、百合各八分，白茅根一分。上四味细锉，以水四升，煮取二升，去滓。温下上散药。口干渴，含之亦得。（《外台》）
8、治大便忽见虫：桑根白皮（细锉）二两。上一味，粗捣筛，分三服。每服用水一盏半，煎至八分，去滓。空腹顿服。（《圣济总录》桑根白皮汤）
9、治血脉虚极，发鬓不得润泽：桑根白皮（锉）一斤（升），柏叶适量。上以水三斗淹浸，煮五、六沸。沐头，数数为之，发即润泽。（《圣惠方》）
10、治小儿脾热，乳食不下，胸膈痞闷，涎溢不收：新桑根白皮不以多少。上一味，取自然汁涂于儿口内，立效。如无新桑根白皮，取干桑根白皮一两，细锉，用水一盏，煎取半盏。放温，涂儿口内。（《圣济总录》桑白汁方）
11、治石痈坚如石，不作脓者：蜀桑根白皮，阴干捣末，烊胶，以酒和敷肿。(《干金要方》)
12、治蜈蚣、蜘蛛毒：桑白皮捣汁敷立效。(《卫生易简方》)
13、治坠马拗损：桑根白皮五斤。为末，水一升，煎成膏。敷于损处。(《经验后方》)</t>
  </si>
  <si>
    <t>泻肺平喘，利水消肿。用于肺热喘咳痰，水饮停肺，胀满喘急，水肿，脚气，小便不利。
肺寒无火及风寒咳嗽者禁服。</t>
  </si>
  <si>
    <t>内服：煎汤，9-15g；或入散剂。外用：适量，捣汁涂或煎水洗。
1.桑白皮：取原药材，剖去粗皮，抢水洗净，沥去水，微晾，切丝，干燥。生品长于泻肺行水，常用于水肿尿少。
2．炒桑白皮：取桑白皮片，置锅内，用文火加热炒至黄色或微焦，取出放凉。
3．蜜炙桑白皮：取炼蜜，加适量开水稀释，加入净桑白皮丝，拌匀，润透，置锅内，用文火加热，炒至不粘手为度，取出放凉。每桑白皮100kg，用炼蜜30kg。蜜炙桑白皮寒性缓和而偏润，长于止咳平喘。</t>
  </si>
  <si>
    <t>清热解毒。用于疔疮痈肿，目赤肿痛，头痛眩晕。</t>
  </si>
  <si>
    <t>9～15g。外用适量，煎汤外洗或制膏外涂。</t>
  </si>
  <si>
    <t>苦、辛，微寒。归肝、心经，入肺、肝</t>
  </si>
  <si>
    <t>清热解毒。</t>
  </si>
  <si>
    <t>泻肺平喘，利水消肿。</t>
  </si>
  <si>
    <t>清热解毒，凉血，利咽。</t>
  </si>
  <si>
    <t>天竺黄</t>
  </si>
  <si>
    <t>味甘，性寒。归心、肝经。</t>
  </si>
  <si>
    <t>清热化痰，清心定惊。用于热病神昏，中风痰迷，小儿痰热惊痫、抽搐、夜啼。</t>
  </si>
  <si>
    <t>治小儿疳积：雄黄(研，水飞)，天竺黄各二钱，牵牛末一钱。上同再研，面糊为丸，粟米大。每服二至五丸，食后，薄荷汤下。大者加丸数。(《小儿药证直诀》牛黄丸)
剖开竹竿，取出节间的块状物，干燥。</t>
  </si>
  <si>
    <t>清热化痰，清心定惊。</t>
  </si>
  <si>
    <t>脖子和腿部已经光滑不痒了，但是还有色素沉着。有点受寒，总想咳嗽。</t>
  </si>
  <si>
    <t>皮肤基本好了，之前皮损的地方稍微能看到一点阴。舌干，舌苔黄腻。</t>
  </si>
  <si>
    <t>四妙丸</t>
  </si>
  <si>
    <t>皮损稳定，舌脉同前。继用前方。嘱定期复查肝肾功，门诊随诊。舌红，苔白腻，脉沉。医生：蔡一歌</t>
  </si>
  <si>
    <t>四妙丸（中成药）</t>
  </si>
  <si>
    <t>下焦，脾，肝肾。</t>
  </si>
  <si>
    <t xml:space="preserve">为祛湿剂，具有清热利湿之功效。用于湿热下注所致的痹病，症见足膝红肿，筋骨疼痛。
成份：苍术、牛膝、黄柏 (盐炒)、薏苡仁 。
</t>
  </si>
  <si>
    <t>临床用于治疗湿疹、丹毒、湿热痹、慢性渗出性关节炎、小儿急性肾炎。
方中以黄柏为君药，取其寒以胜热，苦以燥湿，且善除下焦之湿热。苍术苦温，健脾燥湿除痹，共为臣药。牛膝活血通经络，补肝肾，强筋骨，且引药直达下焦，为佐药。诸药合用，共奏清热利湿之功。
对于抑菌、解热、抗炎、抗变态反应、镇痛、冷静，其作用也较显著。尤其是便秘患者，有一部分大便难下，并非干硬，而是黏腻不爽时，效果更好。</t>
  </si>
  <si>
    <t>清热利湿，下焦。</t>
  </si>
  <si>
    <t>睡不好，头晕，嗓子难受。</t>
  </si>
  <si>
    <t>不寐症（肝郁脾虚症），行痹（气血痹阻症）</t>
  </si>
  <si>
    <t>炒白术</t>
  </si>
  <si>
    <t>苍术</t>
  </si>
  <si>
    <t>川芎</t>
  </si>
  <si>
    <t>百合</t>
  </si>
  <si>
    <t>白芍</t>
  </si>
  <si>
    <t>醋柴胡</t>
  </si>
  <si>
    <t>滇鸡血藤</t>
  </si>
  <si>
    <t>合欢皮</t>
  </si>
  <si>
    <t>醋相附</t>
  </si>
  <si>
    <t>莲子心</t>
  </si>
  <si>
    <t>生石决明</t>
  </si>
  <si>
    <t>珍珠母</t>
  </si>
  <si>
    <t>熟军</t>
  </si>
  <si>
    <t>钩藤</t>
  </si>
  <si>
    <t>小草</t>
  </si>
  <si>
    <t>紫苏梗</t>
  </si>
  <si>
    <t>川牛膝</t>
  </si>
  <si>
    <t>余甘子</t>
  </si>
  <si>
    <t>川楝子-读练</t>
  </si>
  <si>
    <t>百乐眠胶囊</t>
  </si>
  <si>
    <t>柴胡</t>
  </si>
  <si>
    <t>煎服，3-10g。和解退热宜生用，疏散肝郁宜醋炙，骨蒸劳热当用鳖血拌炒。</t>
  </si>
  <si>
    <t>苦，微寒。归肝、胆经。</t>
  </si>
  <si>
    <t>和解表里，疏肝，升阳。用于感冒发热，寒热往来，胸胁胀痛，月经不调，子官脱垂，脱肛。
1,和解退热：主治邪犯少阳，寒热往来；感冒发热及疟疾寒热。
2,疏肝解郁：主治肝郁气滞，胸胁胀满，妇女月经不调。
3,升举阳气：适于气虚下陷，久泻脱肛，子宫下垂。常配补气药。</t>
  </si>
  <si>
    <t>柴胡、软柴胡、硬柴胡、酒柴胡、醋柴胡、北柴胡、狭叶柴胡根 狭叶柴胡根
南柴胡、炒柴胡、竹叶柴胡、竹柴胡。处方中写柴胡指生柴胡。为原药材去杂质切短节入药者。软柴胡指南柴胡，硬柴胡指北柴胡。酒柴胡为柴胡切段后用黄酒淋洒，闷透，文火微炒入药者。醋柴胡为柴胡晒干切段后用米醋喷洒，闷透，用文火微炒入药者。
1.用于寒热往来，感冒发热。本品味辛苦，气微寒，芳香疏泄，尤善于疏散少阳半表半里之邪，而为治疗邪在少阳，寒热往来、胸胁苦满、口苦咽干等少阳证之要药，多配黄芩等同用，如小柴胡汤；用治感冒发热，本品也有良好的疏散退热作用，常与甘草同用，若热邪较甚，可配葛根、黄芩、石膏等同用，如柴葛解肌汤；现有用柴胡制成的单味或复方注射液，对于外感发热，有较好的解热作用。
2．用于肝郁气滞，月经不调，胸胁疼痛。本品能条达肝气，疏肝解郁，调经止痛。常与当归、白芍等同用，如逍遥散；对于胸胁疼痛，不论内伤肝郁，外伤跌扑，均可应用，常与香附、川芎、芍药等同用，加柴胡疏肝散。
3．用于气虚下陷，久泻脱肛。本品长于升举脾胃清阳之气，善治气虚下陷神倦发热，食少便溏，久泻脱肛，胃、子宫下垂等症，常配人参、黄芪、升麻等同用，如补中益气汤。</t>
  </si>
  <si>
    <t>疏肝解郁</t>
  </si>
  <si>
    <t>补气，补脾胃</t>
  </si>
  <si>
    <t>味辛、苦，性温。归脾、胃、肝经。</t>
  </si>
  <si>
    <t>燥湿健脾，祛风散寒，明目</t>
  </si>
  <si>
    <t>燥湿健脾，祛风散寒，明目。
用于湿阻中焦，脘腹胀满，泄泻，水肿，脚气痿蹙，风湿痹痛，风寒感冒，夜盲，眼目昏涩。</t>
  </si>
  <si>
    <t>1、用于治疗脾虚湿聚，水湿内停的痰饮、泄泻或外溢的水肿者：与茯苓、泽泻、猪苓等利水渗湿药同用。（《证治准绳》）
2、用于祛湿，治痹证湿胜：可与薏苡仁、独活等祛风湿药同用。（《类证治载》）
3、用于治风寒表证挟湿：常于羌活、白芷、防风等同用。（《和剂局方》）</t>
  </si>
  <si>
    <t>辛，温。入肝、胆经。</t>
  </si>
  <si>
    <t>行气开郁，祛除风燥湿，活血止痛。治风冷头痛旋晕，胁痛腹疼，寒痹筋挛，经闭，难产，产后瘀阻块痛，痈疽疮疡。用于月经不调，经闭痛经，瘕腹痛，胸胁刺痛，跌扑肿痛，头痛，风湿痹痛。</t>
  </si>
  <si>
    <t>内服：煎汤，1～2钱；或入丸、散，外用：研末撒或调敷。阴虚火旺，上盛下虚及气弱之人忌服。</t>
  </si>
  <si>
    <t>①治诸风上攻，头目昏重，偏正头痛，鼻塞声重，伤风壮热，肢体烦疼，肌肉蠕动，膈热痰盛，妇人血风攻疰，太阳穴疼，及感风气：薄荷叶（不见火）八两，川芎、荆芥（去梗）各四两，香附孑（炒）八两（别本作细辛去芦一两），防风（去芦）一两半，白芷、羌活、甘草（爁）各二两；上药为细末，每服一钱，食后茶清调下，常服头目清。（《局方》川芎茶调散）
　　②治偏头疼：京芎细锉，酒浸服之。（《斗门方》）
　　③治首风旋晕，眩急，外合阳气，风寒相搏，胃膈痰饮，偏正头疼，身拘倦：川芎一斤，天麻四两。上为末，炼蜜为丸，每两作十丸。每服一丸，细嚼，茶酒下，食后。（《宣明论方》川芎丸）
　　④治风热头痛：川芎一钱，茶叶二钱。水一钟，煎五分，食前热服。（《简便单方》）
　　⑤治妊娠腹中痛（胞阻）：芎劳二两，阿胶二两，甘草二两，艾叶三两，当归三两，芍药四两，干地黄六两。右七味以水五升，清酒三升合煮，取三升，去渣，纳胶令消尽，温服一升，日三服，不瘥，更作。（《金匮要略》胶艾汤）</t>
  </si>
  <si>
    <t>治风冷头痛旋晕。补肝胆。</t>
  </si>
  <si>
    <t>苦，寒。归肝、小肠、膀胱经。</t>
  </si>
  <si>
    <t>疏肝泄热，行气止痛，杀虫。用于肝郁化火，胸胁、脘腹胀痛，疝气疼痛，虫积腹痛。</t>
  </si>
  <si>
    <t>1、治热厥心痛，或发或止，久不愈者：金铃子、玄胡索各一两。上为细末，每服二、三钱，酒调下，温汤亦得。（《活法机要》金铃子散）
2、治膀胱疝气，闭塞下元，大小便不通，疼痛不可忍者：金铃子肉四十九枚（锉碎如豆大，不令研细，用巴豆四十九枚，去皮不令碎，与金铃子肉同炒至金铃子深黄色，不用巴豆），茴香一两（炒）。上件除巴豆不用外，将二味为细末，每服二钱，温酒调下，食前。（《杨氏家藏方》金铃子散）
3、治寒疝，以及偏坠，小肠疝痛：川楝子三钱，小茴香五分，木香一钱，淡吴茱萸一钱。长流水煎服。（《医方简义》导气汤）
4、治脏毒下血：苦楝子炒令黄。为末，蜜丸。米饮下十丸至二十丸。（《经验方》）
5、治肾消膏淋，病在下焦：苦楝子、茴香等分。为末，每温酒服-钱。（《圣惠方》）</t>
  </si>
  <si>
    <t>本品有小毒，不宜过量或持续服用。又因性寒，脾胃虚寒者慎用。</t>
  </si>
  <si>
    <t>味甘，性寒。归心、肺经。</t>
  </si>
  <si>
    <t>养阴润肺，清心安神。用于阴虚燥咳，劳嗽咳血，虚烦惊悸，失眠多梦，精神恍惚。</t>
  </si>
  <si>
    <t>1、治耳聋、耳痛：干百合为末，温水服二钱，日二服。（《千金方》）
2、治咳嗽不巳，或痰中有血：款冬花、百合（焙，蒸）等分。上为细末，炼蜜为丸，如龙眼大。每服一丸，食后临卧细嚼，姜汤咽下，噙化尤佳。（《济生方》百花膏）
3、治百合病发汗后者：百合七枚（擘），知母三两（切）。上先以水洗百合，渍一宿，当白沫出，去其水，更以泉水二升，煎取一升，去渣；别以泉水二升煎知母，取一升，去渣后，合和煎取一升五合，分温再服。（《金匮要略》百合知母汤）
4、治百合病不经吐下发汗，病形如初者：百合七枚（擘），生地黄汁一升。上以水洗百合，渍一宿，当白沫出，去其水，更以泉水二升煎取-升，去渣，内地黄汁煎取一升五合，分温再服，中病勿更服，大便当如漆。（《金匮要略》百合地黄汤）
5、治百合病变发热者：百合一两（炙），滑石三两。上为散，饮服方寸匕，日三服，当微利者止服，热则除。（《金匮要略》百合滑石散）</t>
  </si>
  <si>
    <t>用于阴虚燥咳，失眠多梦，精神恍惚。</t>
  </si>
  <si>
    <t>用于肝郁化火，胸胁、脘腹胀痛</t>
  </si>
  <si>
    <t>味苦、酸，性微寒。归肝、脾经。</t>
  </si>
  <si>
    <t>养血调经，敛阴止汗，柔肝止痛，平抑肝阳。用于血虚萎黄，月经不调，自汗，盗汗，胁痛，腹痛，四肢挛痛，头痛眩晕。</t>
  </si>
  <si>
    <t>养血调经，敛阴止汗，柔肝止痛，平抑肝阳</t>
  </si>
  <si>
    <t>治妇人胁痛：香附子四两(黄子醋二碗，盐一两，煮干为度)，肉桂、延胡索(炒)、白芍药。为细末，每服二钱，沸汤调，无时服。(《朱氏集验医方》芍药汤)</t>
  </si>
  <si>
    <t>苦、甘，温。归肝、肾经。</t>
  </si>
  <si>
    <t>活血补血，调经止痛，舒筋通络。用于月经不调，痛经，麻木瘫痪，风湿痹痛，气血虚弱。</t>
  </si>
  <si>
    <t>甘；平。入心、肝经。</t>
  </si>
  <si>
    <t>1、胃炎患者慎服合欢皮，风热自汗、外感不眠者禁服合欢皮。
2、合欢皮常用于情志不遂忧郁而致失眠者、心神不宁等下，临床多与柏子仁、心参、酸枣仁等同用，以增强养心开郁、安神定志作用。
3、跌打骨折肿痛者，合欢皮可与当归、川芎等活血之品配伍；合欢皮或与麝香、乳香等同用。</t>
  </si>
  <si>
    <t>《本经》：主安五脏，和心志，令人欢乐无忧。治心气躁急、失眠及筋挛。解郁安神、活血消肿。属安神药下属分类的养心安神药。</t>
  </si>
  <si>
    <t>解郁安神、活血消肿。心肝</t>
  </si>
  <si>
    <t>活血补血，麻木瘫痪，风湿痹痛，气血虚弱。</t>
  </si>
  <si>
    <t>辛、微苦、甘 。</t>
  </si>
  <si>
    <t>疏肝理气，调经止痛 。主治肝气郁滞，胸闷胁痛，胃病，腹痛；以及月经不调，痛经等病症。</t>
  </si>
  <si>
    <t>苦，寒。归心、肾经。</t>
  </si>
  <si>
    <t>清心安神，交通心肾，涩精止血。用于热入心包，神昏谵语，心肾不交，失眠遗精，血热吐血。</t>
  </si>
  <si>
    <t>①失精久虚漏泄：莲子心一撮（3g），辰砂一分。为末。每服二钱，空心白汤下。（《古今民统》引《卫生方》）
②小儿呕吐：莲子心七个，丁香三个，人参三寸。上为细末，以绵裹奶状，沾奶汁敷药末在上，令儿呷之。（《普济方》）</t>
  </si>
  <si>
    <t>寒性体质者慎用。</t>
  </si>
  <si>
    <t>咸，平。入肝、肾经。</t>
  </si>
  <si>
    <t>内服：煎汤（宜久煎），0.3～1两；或入丸、散。外用：研末水飞点眼。</t>
  </si>
  <si>
    <t>①治风毒气攻入头，眼昏暗及头目不利：石决明、羌活（去芦头）、草决明、菊花各一两，甘草（炙锉）半两。上五味，捣罗为散，每服二钱匕，水一盏，煎至六分，和滓，食后临卧温服。（《圣济总录》石决明散）
②治眩晕：石决明八钱，菊花四钱，枸杞子四钱，桑叶三钱。水煎服。（《山东中草药手册》）
③治目生白翳：石决明六钱，元明粉二钱，大黄一钱五分，菊花三钱，蝉蜕三钱，白蒺藜三钱。水煎服。（《山东中草药手册》）
④治眼生丁翳，根脚极厚，经久不差：石决明三分（捣碎细研，水飞过），乌贼鱼骨半两，龙脑一钱，真珠末三分，琥珀三分。同研令细，每以铜箸取如大豆大，日三度点之。（《圣惠方》石决明散）
⑤治眼生外障：石决明（火煅）、薄荷叶各一两，蒺藜子（炒去刺）、荆芥穗各二两，人参半两（蜜炙）。上于地上出火毒，研为末。食后，砂糖冷水调服。（《经验良方》石决明散）
⑥治青盲雀目：石决明一两（烧过存性），苍术三两（去皮）。为末，每服三钱，以猪肝披开，入药末在内扎定，砂罐煮熟，以气熏目，待冷食肝饮汁。（《眼科龙木论》）
⑦治怕日羞明：千里光、海金砂、甘草、菊花等分。上细切，每服八钱，水一盅半，煎至一盅，去渣，食后温服。（《眼科龙木论》千里光汤）</t>
  </si>
  <si>
    <t>平肝潜阳，除热，明目。治风阳上扰、头痛眩晕，惊搐，骨蒸芳热，青盲内障。生石决明，平肝潜阳，清热明目功力较强，善治肝火上炎所致目赤肿痛，头目眩晕；煅石决明，减寒凉之性，加强收涩之功，多能平肝敛肝，用于骨蒸劳热，青盲内障，外伤出血在；盐石决明；增咸寒滋阴之力，长于补肝益肾，滋阴清热。</t>
  </si>
  <si>
    <t>先下。平肝潜阳，除热，明目。</t>
  </si>
  <si>
    <t>清心安神，交通心肾，涩精止血。</t>
  </si>
  <si>
    <t>疏肝理气，调经止痛</t>
  </si>
  <si>
    <t>咸、寒。归肝、心经。</t>
  </si>
  <si>
    <t>平肝潜阳；安神定惊；清肝明目考证。平肝，潜阳，定惊，止血。治头眩，耳鸣，心悸，失眠，癫狂，惊痫，吐血，衄血，妇女血崩。</t>
  </si>
  <si>
    <t>内服:煎汤，0.3～1两：或入丸、散。</t>
  </si>
  <si>
    <t>先下。平肝潜阳；安神定惊。心肝</t>
  </si>
  <si>
    <t>泻热通肠，凉血解毒。</t>
  </si>
  <si>
    <t>苦。手少阳三焦经，兼入足阳明胃经、手阳明大肠经。</t>
  </si>
  <si>
    <t>用于实热便秘，积滞腹痛，泻痢不爽，湿热黄疸，血热吐衄，目赤，咽肿，肠痈腹痛，痈肿疔疮，瘀血经闭，跌打损伤，外治水火烫伤；上消化道出血。酒大黄善清上焦血分热毒。用于目赤咽肿，齿龈肿痛。熟大黄泻下力缓，泻火解毒。用于火毒疮疡。大黄炭凉血化瘀止血。用于血热有瘀出血者。</t>
  </si>
  <si>
    <t>3-12g；泻下通便，宜后下，不可外煎；或用开水泡渍后取汁饮；研末，0.5-2g；或入丸、散。外用：适量，研末调敷或煎水洗、涂。煎液亦可作灌肠用。 　大黄生用泻下作用较强，熟用则泻下作用较缓而长于泻火解毒，清利湿热；酒制功擅活血，且善清上焦血分之热；炒炭常用于凉血止血。</t>
  </si>
  <si>
    <t>味甘，性凉。归肝、心包经。</t>
  </si>
  <si>
    <t>息风定惊，清热平肝。用于肝风内动，惊痫抽搐，高热惊厥，感冒夹惊，小儿惊啼，妊娠子痫，头痛眩晕。</t>
  </si>
  <si>
    <t>3～12g，后下。</t>
  </si>
  <si>
    <t>性温，味辛。归肺经、脾经。</t>
  </si>
  <si>
    <t>理气宽中、止痛、安胎。属理气药。</t>
  </si>
  <si>
    <t>①治伤寒及温病瘥后，起早及饮食多，致劳复：紫苏茎叶(锉)一两，生姜(切)半两，豉一二合。上三味，用水二盏半，煎至一大盏，去滓。食前温服，日二服。(《普济方》紫苏饮)
　　②治上气暴咳：紫苏茎叶二升，大豆一升。上二味，以水四升煮大豆，次下紫苏，煮取一升五合。分为三服，昼二夜一。(《外台》)
　　③治孕妇胎气不和，胸闷恶心：苏梗、半夏各9克，生姜3片，陈皮5克。水煎服。[《中医中药与临床研究》1986，(3)：47]
　　④治脚气，上气不止：紫苏茎叶三分(两)，白前一两，桑根白皮二两(锉)。上件药，捣粗罗为散。每服四钱，以水一中盏，人生姜半分，煎至六分，去滓，不计时候，温服。(《圣惠方》)
　　⑤治吐血，衄血：白茅三钱，紫苏茎叶二钱。上散。新汲水一碗，煎七分，乘热调生蒲黄二钱，旋服。仍以大蒜两颗煨熟，捶扁，贴敷两脚心，少倾，自觉胸中有蒜气，其血立止。若下部出血，可以煨蒜敷两掌心。(《直指方》茅苏汤)</t>
  </si>
  <si>
    <t>理气宽中、止痛、安胎。属理气药。用于胸膈痞闷，胃脘疼痛，嗳气呕吐，胎动不安。</t>
  </si>
  <si>
    <t>味甘、微苦，性平。归肝、肾经。</t>
  </si>
  <si>
    <t>逐瘀通经，通利关节，利尿通淋。用于经闭症瘕，胞衣不下，跌扑损伤，风湿痹痛，足痿筋挛，尿血血淋等证。</t>
  </si>
  <si>
    <t>孕妇慎用。</t>
  </si>
  <si>
    <t>甘、酸、涩，凉。归肺、胃经。</t>
  </si>
  <si>
    <t>清热凉血，消食健胃，生津止咳。血热血瘀，消化不良.腹胀，咳嗽，喉痛，口干。</t>
  </si>
  <si>
    <t>脾胃虚寒者慎服。</t>
  </si>
  <si>
    <t>清热凉血，消食健胃，生津止咳</t>
  </si>
  <si>
    <t>逐瘀通经，通利关节，利尿通淋</t>
  </si>
  <si>
    <t>滋阴清热，养心安神。用于肝郁阴虚型失眠症，症见入睡困难、多梦易醒、醒后不眠、头晕乏力、烦躁易怒、心悸不安等。</t>
  </si>
  <si>
    <t>肝郁阴虚型失眠。</t>
  </si>
  <si>
    <t>味辛、苦，性平。归肺、心经。</t>
  </si>
  <si>
    <t>祛痰，安神，消痈。用于咳嗽痰多，虚烦，惊恐，梦遗失精，胸痹心痛，痈肿疮疡。</t>
  </si>
  <si>
    <t>1、治脑风头痛，不可忍：远志末搐鼻。
2、治小便赤浊：远志、甘草水煮半斤，茯苓、益智仁各二两，为末，酒糊丸梧子大，每空心枣汤下五十丸。（1-2方出自《中国常用中草药图典》）</t>
  </si>
  <si>
    <t>内服：煎汤，3-10g；或入丸、散。外用：适量，捣敷。
实热或痰火内盛者，以及有胃溃疡或胃炎者慎用。</t>
  </si>
  <si>
    <t>祛痰，安神，消痈。</t>
  </si>
  <si>
    <t>后下。息风定惊，清热平肝。</t>
  </si>
  <si>
    <t>医生：蔡一歌。
吃了之后腿脚变轻了，关节疼痛有所减轻。</t>
  </si>
  <si>
    <t>生赭石（者）</t>
  </si>
  <si>
    <t>苦甘，平。入肝、胃、心胞经。</t>
  </si>
  <si>
    <t>①治伤寒发汗，若吐、若下，解后，心下痞梗，噫气不除者：旋覆花三两，人参二两，生姜五两，代赭一两，甘草三两（炙），半夏半升（洗），大枣十二枚（擘）。上七味，以水一斗，煮取六升，去滓，再煎取三升，温服二升，日三服。（《伤寒论》旋覆代赭汤）
②治宿食结于肠间，不能下行，大便多日不通。其证或因饮食过度，或因恣食生冷，或因寒火凝结，或因呕吐既久，胃气冲气皆上逆不下降：生赭石二两（轧细），朴硝五钱，干姜二钱，甘遂一钱半（轧细，药汁冲服）。热多者去干姜，寒多者酌加干姜数钱。呕多者，可先用赭石一两、干姜半钱煎服，以止其呕吐。呕吐止后再按原方煎汤，送甘遂末服之。（《医学衷中参西录》赭遂攻结汤）
③治逆气上冲奔逼，息道滞塞不通：代赭石（打碎）三两，陈皮二两，桃仁、桂、吴茱萸各半两。加姜、水煎。（《御药院方》代赭石汤）</t>
  </si>
  <si>
    <t>平肝镇逆，凉血止血。治噫气呕逆，噎膈反胃，哮喘，惊痫，吐血，鼻衄，肠风，痔瘘，崩漏带下。平肝潜阳；重镇降逆；凉血止血。主头痛；眩晕；心悸；癫狂；惊痫；呕吐；噫气；呃逆；噎膈；咳嗽；气喘；吐血；鼻衄；崩漏；便血；尿血</t>
  </si>
  <si>
    <t>精神好一点了，这两天痰开始多了，上午小便很黄，嗓子没有明显改善，睡眠也没有明显改善</t>
  </si>
  <si>
    <t>不寐症（肝郁脾虚症, 脾虚湿热症），胃痞病（脾胃不和症），梅核气</t>
  </si>
  <si>
    <t>先下。平肝潜阳；重镇降逆；凉血止血</t>
  </si>
  <si>
    <t>同仁看的喉咙</t>
  </si>
  <si>
    <t>黄氏响声丸</t>
  </si>
  <si>
    <t>磺胺冰片软膏</t>
  </si>
  <si>
    <t>检查</t>
  </si>
  <si>
    <t>挂号</t>
  </si>
  <si>
    <t>我：声嘶哑一年伴鼻腔分泌物
王小轶：右侧鼻甲肥大，双侧鼻腔通气可，双侧声带略肥厚，无异物，运动？？</t>
  </si>
  <si>
    <t>精神好一点了，睡眠似乎有所改善，入睡好了，醒了之后入睡也容易了点。嗓子没有明显改善。偶尔肠鸣打嗝。</t>
  </si>
  <si>
    <t>乌药</t>
  </si>
  <si>
    <t>小茴香</t>
  </si>
  <si>
    <t>辛，温。归肺、脾、肾、膀胱经。</t>
  </si>
  <si>
    <t>行气止痛，温肾散寒。用于寒凝气滞，胸腹胀痛，气逆喘急，膀胱虚冷，遗尿尿频，疝气疼痛，经寒腹痛。</t>
  </si>
  <si>
    <t>气血虚而内热者，虽有气滞，亦当慎用。</t>
  </si>
  <si>
    <t>1、《校注妇人良方》缩泉丸：与益智仁、山药等同用，治肾阳不足、膀胱虚冷之小便频数、小儿遗尿。
2、《医学发明》天台乌药散：治寒疝腹痛，多与小茴香、青皮、高良姜等同用。
3、《和剂局方》小乌沉汤：治胸腹胁肋闷痛，常配香附、甘草等同用。
1、《本草衍义》：乌药和来气少，走泄多，但不甚刚猛，与沉香同磨作汤，治胸腹冷气，甚稳当。
2、《药品化义》：乌药，气雄性温，故快气宣通，疏散凝滞，甚于香附。外解表而理肌，内宽中而顺气。以之散寒气，则客寒冷气自除；驱邪气则天行疫瘴即却；开郁气，中恶腹痛，胸膈胀痛，顿然可减；疏经气，中风四肢不遂，初产血气凝滞，渐次能通，皆藉其气雄之功也。
3、《本草求真》：凡一切病之属于气逆，而见胸腹不快者，皆宜用此。功与木香、香附同为一类。但木香苦温，入脾爽滞，每于食积则宜；香附辛苦入肝胆二经，开郁散结，每于忧郁则妙。此则逆邪横胸，无处不达，故用以为胸腹逆邪要药耳。</t>
  </si>
  <si>
    <t>味辛，性温。归肝、肾、脾、胃经。</t>
  </si>
  <si>
    <t>小茴香有散寒止痛，理气和胃的功效。盐小茴香有暖肾散寒止痛的功效。小茴香用于寒疝腹痛，睾丸偏坠，痛经，少腹冷痛，脘腹胀痛，食少吐泻。盐小茴香用于寒疝腹痛，睾丸偏坠，经寒腹痛。</t>
  </si>
  <si>
    <t>阴虚火旺者慎用。</t>
  </si>
  <si>
    <t>1、《医学发明》天台乌药散：常于乌药、青皮、高良姜等配伍用治寒疝腹痛。
2、《本草汇言》：与高良姜、香附、乌药等同用可治胃寒气滞之脘腹胀痛。
《本草汇言》：温中快气之药也。</t>
  </si>
  <si>
    <t>行气止痛，温肾散寒。辛，温。</t>
  </si>
  <si>
    <t>散寒止痛，理气和胃。味辛，性温。归肝、肾、脾、胃经。</t>
  </si>
  <si>
    <t>苁蓉益肾颗粒</t>
  </si>
  <si>
    <t>萆薢分清丸</t>
  </si>
  <si>
    <t xml:space="preserve">为祛湿剂，具有分清化浊之功效。主治肾不化气，清浊不分所致的白浊，小便频数。
粉萆薢，石菖蒲，甘草，乌药，盐益智仁 </t>
  </si>
  <si>
    <t>分清化浊，温肾健脾</t>
  </si>
  <si>
    <t>补肾填精。用于肾气不足、腰膝痠软，记忆衰退，头晕耳鸣，四肢无力。</t>
  </si>
  <si>
    <t>五味子(酒制)、肉苁蓉（酒制）、菟丝子（酒炒）、茯苓、车前子（盐制）、巴戟天（制）。
本品为棕黄色至棕褐色颗粒；味酸，微苦。</t>
  </si>
  <si>
    <t>杨君：
不寐症（肝郁脾虚证），胃痞病（脾虚证）
杨君：大约需要调理三个月左右，有点肾虚，开了点中成药。
临十一，喝汤药的时候少喝点中成药，不喝的时候多喝点。</t>
  </si>
  <si>
    <t>肉苁蓉补肾阳、益精血，菟丝子补肾阴，五味子固涩收敛、益气生津，茯苓健脾益气，全方合用具有滋阴补气、填精益髓的作用。</t>
  </si>
  <si>
    <t>方中萆薢味苦性平，善泻阳明、厥阴湿热，去浊而分清；臣以益智仁，暖肾缩尿，补脾益气，君臣相配，温肾而利湿，分清而化浊；石菖蒲为佐，行气祛湿，辟秽开浊，以助祛邪化湿之功；使以乌药，入肾、膀胱经，温肾散寒，行气止痛，且可引药入经。诸药合用，共奏温肾健脾，分清化浊之功。
萆薢利水去湿，分清化浊为君；益智仁温肾阳，缩小便为臣；乌药温肾化气，石菖蒲化浊利窍为佐；食盐咸以入肾为使。诸药合用，有温暖下元，利湿泄浊之功。
关于是否有副作用：萆薢分清丸对肾脏没有伤害。温肾利湿，分清化浊。主治下焦虚寒，湿浊下注，封藏失职所致的小便白浊，频数无度，白如米泔，凝如膏脂，头昏无力，腰膝痿软，舌淡苔腻，脉细弱无力之白浊或膏淋。主要用于肾炎、乳糜尿、肾结核合并血尿、慢性前列腺炎、慢性附件炎、风湿性关节炎等属于下焦虚寒，湿浊下注者。膀胱湿热壅盛的白浊，膏淋不宜用本药。忌食油腻、茶、醋及辛辣刺激性物。</t>
  </si>
  <si>
    <t>莲子</t>
  </si>
  <si>
    <t>芡实</t>
  </si>
  <si>
    <t>山药</t>
  </si>
  <si>
    <t>枸杞</t>
  </si>
  <si>
    <t>大枣</t>
  </si>
  <si>
    <t>薏仁</t>
  </si>
  <si>
    <t>花生</t>
  </si>
  <si>
    <t>人参</t>
  </si>
  <si>
    <t>味甘、涩，性平。归脾、肾、心经。补脾止泻，止带，益肾涩精，养心安神。</t>
  </si>
  <si>
    <t>用于脾虚泄泻，带下，遗精，心悸失眠。</t>
  </si>
  <si>
    <t>1、治久痢不止：老莲子二两(去心)，为末，每服一钱，陈米汤调下。(《世医得效方》)
2、治下痢饮食不入，俗名噤口痢：鲜莲肉一两，黄连五钱，人参五钱。水煎浓，细细与呷。(《本草经疏》)
3、治小便白浊，梦遗泄精：莲肉、益智仁、龙骨(五色者)各等分。上为细末。每服二钱，空心用清米饮调下。(《奇效良方》莲肉散)
4、补虚益损：莲实(去皮)不以多少，用好酒浸一宿，入大猪肚内，用水煮熟，取出焙干。上为极细末，酒糊为丸，如鸡头大。每服五、七十丸，食前温酒送下。(《医学发明》水芝丸)
1、《本草纲目》：“莲之味甘，气温而性涩，禀清芳之气，得稼穑之味，乃脾之果也。土为元气之母，母气既和，津液相成，神乃自生，久视耐老，以其权舆也。昔人治心肾不交，劳伤白浊，有清心莲子饮；补心肾，益精血，有瑞莲丸，皆得此理。”
2、《玉楸药解》：“莲子甘平，甚益脾胃，而固涩之性，最宜滑泄之家，遗精、便溏，极有良效。”
3、《医林纂要》：“去心连皮生嚼，最益人，能除烦、止渴、涩精、和血、止梦遗、调寒热。煮食仅治脾泄、久痢、厚肠胃，而交心肾之功减矣。更去皮，则无涩味，其功止于补脾而已。”</t>
  </si>
  <si>
    <t>味甘、涩，性平。归脾、肾经。益肾固精，补脾止泻，除湿止带。</t>
  </si>
  <si>
    <t>用于遗精滑精，遗尿尿频，脾虚久泻，白浊，带下。</t>
  </si>
  <si>
    <t>1、治精滑不禁：沙苑蒺藜（炒）、芡实（蒸）、莲须各二两，龙骨（酥炙）、牡蛎（盐水煮一日一夜，煅粉）各一两。共为末，莲子粉糊为丸，盐汤下。（《医方集解》金锁固精丸）
2、治浊病：芡实粉、白茯苓粉。黄蜡（化），蜜和丸，梧桐子大。每服百丸，盐汤下。（《摘玄方》分清丸）
1、《本草经百种录》：“鸡头实，甘淡，得土之正味，乃脾肾之药也。脾恶湿而肾恶燥，鸡头实淡渗甘香，则不伤于湿，质粘味涩，而又滑泽肥润，则不伤干燥，凡脾肾之药，往往相反，而此则相成，故尤足贵也。”
2、《本草求真》：“芡实如何补脾，以其味甘之故；芡实如何固肾，以其味涩之故。惟其味甘补脾，故能利湿，而泄泻腹痛可治；惟其味涩固肾，故能闭气，而使遗、带、小便不禁皆愈。功与山药相似，然山药之阴，本有过于芡实，而芡实之涩，更有甚于山药；且山药兼补肺阴，而芡实则止于脾肾而不及于肺。”</t>
  </si>
  <si>
    <t>健脾，补肺，固肾，益精。治脾虚泄泻，久痢，虚劳咳嗽，消渴，遗精、带下，小便频数。补脾养胃，生津益肺，补肾涩精。用于脾虚食少、久泻不止、肺虚喘咳、肾虚遗精、带下、尿频、虚热消渴。麸炒山药补脾健胃。用于脾虚食少，泄泻便溏，白带过多。</t>
  </si>
  <si>
    <t>甘，平。入肺、脾、肾经。入手、足太阴经血分，兼入足少阴经气分。</t>
  </si>
  <si>
    <t>①治脾胃虚弱，不思进饮食：山芋、白术各一两，人参三分。上三味，捣罗为细末，煮白面糊为丸，如小豆大，每服三十丸，空心食前温米饮下。（《圣济总录》山芋丸）
②治湿热虚泄：山药、苍术等分，饭丸，米饮服。（《濒湖经验方》）
③治噤口痢：干山药一半炒黄色，半生用，研为细末，米饮调下。（《百一选方》）
④治心腹虚膨，手足厥冷，或饮过苦涩凉剂，晨朝未食先呕，或闻食即吐，不思饮食，此乃脾胃虚弱：山药一味，锉如小豆大，一半炒热，一半生用，为末，米饮调下。（《普济方））
⑤补下焦虚冷，小便频敷，瘦损无力：薯蓣于沙盆内研细，入铫中，以酒一大匙，熬令香，旋添酒一盏，搅令匀，空心饮之，每旦一服。（《圣惠方》）
⑥治诸风眩运，益精髓，壮脾胃：薯蓣粉，同曲米酿酒；或同山茱萸、五味子、人参诸药浸酒煮饮。（《纲目》山药酒）
⑦治小便多，滑数不禁：白茯苓（去黑皮），干山药（去皮，白矾水内湛过，慢火焙干用之）。上二味，各等分，为细末，稀米饮调服。（《儒门事亲》）
⑧治痰气喘急：山药捣烂半碗，入甘蔗汁半碗，和匀，顿热饮之。（《简便单方》）</t>
  </si>
  <si>
    <t>有实邪者忌服。①《本草经集注》：紫芝为之使，恶甘逆。②《汤液本草》：二门冬为之使。</t>
  </si>
  <si>
    <t>【禁忌人群】：大便干结、腹部胀满的人忌食</t>
  </si>
  <si>
    <t>便秘、尿赤者及妇女产后皆不宜食芡实米。</t>
  </si>
  <si>
    <t>茯苓</t>
  </si>
  <si>
    <t>红豆</t>
  </si>
  <si>
    <t>甘，平。入肝、肾经。</t>
  </si>
  <si>
    <t>滋肾，润肺，补肝，明目。治肝肾阴亏，腰膝酸软，头晕，目眩，目昏多泪，虚劳咳嗽，消渴，遗精。</t>
  </si>
  <si>
    <t>①陶弘景:补益精气，强盛阴道。
②《药性论》：能补益精诸不足，易颜色，变白，明目，安神。
③《食疗本草》：坚筋耐老，除风，补益筋骨，能益人，去虚劳。
④王好古:主心病嗌干，心痛，渴而引饮，肾病消中。
⑤《纲目》：滋肾，润肺，明目。
⑥《本草述》：疗肝风血虚，眼赤痛痒昏翳。治中风眩晕，虚劳，诸见血证，咳嗽血，痿、厥、挛，消瘅，伤燥，遗精，赤白浊，脚气，鹤膝风。
①治肝肾不足，生花歧视，或干涩眼痛:熟地黄、山萸肉、茯苓、山药、丹皮、泽泻、枸杞子、菊花。炼蜜为丸。（《医级》杞菊地黄丸）
②治劳伤虚损:枸杞子三升，干地黄（切）一升，天门冬一升。上三物，细捣，曝令干，以绢罗之，蜜和作丸，大如弹丸，日二。（《古今录验方》枸杞丸）
③治肾经虚损眼目昏花，或云翳遮睛:甘州枸杞子一斤。好酒润透，分作四分，四两用蜀椒一两炒，四两用小茴香一两炒，四两用脂麻一两炒，四两用川楝肉炒，拣出枸杞，加熟地黄、白术、白茯苓各一两，为末，炼蜜丸，日服。（《瑞竹堂经验方》四神丸）
④补虚，长肌肉，益颜色，肥健人:枸杞子二升。清酒二升，搦碎，更添酒浸七日，漉去滓，任情饮之。（《延年方》拘杞子酒）
⑤治虚劳，下焦虚伤，微渴，小便数:枸杞子一两，黄芪一两半（锉），人参一两（去芦头），桂心三分，当归一两，白芍药一两。捣筛为散。每服三钱，以水一中盏，入生姜半分，枣三枚，饧半分，煎至六分，去滓，食前温服。（《圣惠方》枸杞子散）
⑥安神养血，滋阴壮阳，益智，强筋骨，泽肌肤，驻颜色:枸杞子（去蒂）五升，圆眼肉五斤。上二味为一处，用新汲长流水五十斤，以砂锅桑柴火慢慢熬之，渐渐加水煮至杞圆无味，方去渣，再慢火熬成膏，取起，磁罐收贮。不拘时频服二、三匙。（《摄生秘剖》杞圆膏）</t>
  </si>
  <si>
    <t>外邪实热，脾虚有湿及泄泻者忌服。①《本草经疏》：脾胃薄弱，时时泄泻者勿入。②《本草汇言》：脾胃有寒痰冷癖者勿入。③《本经逢原》：元阳气衰，阴虚精滑之人慎用。④《本草撮要》：得熟地良。</t>
  </si>
  <si>
    <t>味甘、淡，性平。归心、肺、脾、肾经。</t>
  </si>
  <si>
    <t>利水渗湿，健脾，宁心。用于水肿尿少，痰饮眩悸，脾虚食少，便溏泄泻，心神不安，惊悸失眠。</t>
  </si>
  <si>
    <t>1、漏精白浊：雪白盐一两(并筑紧固济， 一日，出火毒)，白茯苓、山药各一两。为末，枣肉和蜜丸梧子大。每枣汤下三十丸。盖甘以济咸，脾肾两得也。(《直指方》)
2、痫后虚肿：小儿痫病瘥后，血气上虚，热在皮肤，身面俱肿。葳蕤、葵子、龙胆、茯苓、前胡等分，为末。每服一钱，水煎服。(《圣济总录》)
3、肾虚白浊：肉苁蓉、鹿茸、山药、白茯苓等分，为末，米糊丸梧子大，每枣汤下三十丸。(《圣济总录》)</t>
  </si>
  <si>
    <t>阴虚火旺者忌服。不可与醋同服。</t>
  </si>
  <si>
    <t>味甘、淡，性凉。归脾、胃、肺经。</t>
  </si>
  <si>
    <t>有利水渗透湿，健脾止泻，除痹，排脓，解毒散结的作用。用于水肿，脚气，小便不利，脾虚泄泻，湿痹拘挛，肺痈，肠痈；赘疣，癌肿。</t>
  </si>
  <si>
    <t>1、《温病条辨》)：苡仁、白豆蔻、杏仁、竹叶、通草、滑石、半夏、厚朴。治温病出起，头痛恶寒，身重疼痛，舌白不渴，胸闷不饥，午后身热。
2、《和剂局方》：与人参、茯苓、白术等合用，如参苓白术散能渗除脾湿，健脾止泻。
3、《千金方》：与苇茎、冬瓜仁，桃仁等同用，如苇茎汤可治疗肺痈胸痛，咳吐脓痰。
1、《本草纲目》：薏苡仁阳明药也，能健脾，益胃。虚则补其母，故肺痿肺痈用之。筋骨之病，以治阳明为本，故拘挛筋急，风痹者用之。土能生水除湿，故泄痢水肿用之。 [1] 
2、《本草经疏》：性燥能除湿，味甘能入脾补脾，兼淡能渗湿，故主筋急拘挛不可屈伸及风湿痹，除筋骨邪气不仁，利肠胃，消水肿令人能食。
3、《本草新编》：最善利水，不至损耗真阴之气，凡湿盛在下身者，最适用之。</t>
  </si>
  <si>
    <t>大小便正常，睡眠恢复正常，没有明显不适。嗓子难受，最近痰多。</t>
  </si>
  <si>
    <t>杨君：
虚损病（脾肾两虚证、脾虚湿热证）
杨君：早点睡。特意问了银屑病有没有复发。主要是进补。</t>
  </si>
  <si>
    <t>生薏米</t>
  </si>
  <si>
    <t>有利水渗透湿，健脾止泻</t>
  </si>
  <si>
    <t>归肺、胆、脾、大肠、小肠经。</t>
  </si>
  <si>
    <t>清热燥湿，泻火解毒，止血，安胎。用于湿温、暑湿，胸闷呕恶，湿热痞满，泻痢，黄疸，肺热咳嗽，高热烦渴，血热吐衄，痈肿疮毒，胎动不安。</t>
  </si>
  <si>
    <t>1、小儿秃疮：黄蜀葵花、大黄、黄芩等分，为末。米泔净洗，香油调搽。(《普济方》)
2、血痢不止：地肤子五两，地榆、黄芩各一两，为末。每服方寸匕，温水调下。(《圣惠方》)
3、吐血衄血，治心气不足，吐血衄血者，泻心汤主之：大黄二两，黄连、黄芩各一两，水三升，煮一升，热服取利。(张仲景《金匮玉函》)</t>
  </si>
  <si>
    <t>脾胃虚寒者不宜使用。</t>
  </si>
  <si>
    <t>清热燥湿，泻火解毒，止血，安胎。归肺、胆、脾、大肠、小肠经。</t>
  </si>
  <si>
    <t>夏枯草</t>
  </si>
  <si>
    <t>续断</t>
  </si>
  <si>
    <t>狗脊</t>
  </si>
  <si>
    <t>苦杏仁</t>
  </si>
  <si>
    <t>其性微温，味苦、辛；归肝、肾经。</t>
  </si>
  <si>
    <t>有补肝肾、强筋骨、续折伤、止崩漏的功效，可用于治疗肝肾不足、腰膝酸软、风湿痹痛、筋伤骨折、崩漏、胎漏、跌扑损伤等病症。其中酒续断多用于风湿痹痛、筋伤骨折、跌扑损伤，盐续断多用于腰膝酸软。</t>
  </si>
  <si>
    <t>补肝肾，续筋骨，调血脉。治腰背酸痛，足膝无力，胎漏，崩漏，带下，遗精，跌打损伤，金疮，痔漏，痈疽疮肿。 [2] 
①《本经》：主伤寒，补不足，金疮，痈疡，折跌，续筋骨，妇人乳难，久服益气力。
②《别录》：主崩中漏血，金疮血内漏，止痛，生肌肉，腕伤，恶血，腰痛，关节缓急。
③《药性论》：主绝伤，去诸温毒，能宣通经脉。
④《日华子本草》：助气，调血脉，补五劳七伤，破症结瘀血，消肿毒，肠风，痔瘘，乳痈，瘰疬，扑损，妇人产前后一切病，面黄虚肿，缩小便，止泄精，尿血，胎漏，子宫冷。
⑤《滇南本草》：补肝，强筋骨，走经络，止经中（筋骨）酸痛，安胎，治妇人白带，生新血，破瘀血，落死眙，止咳嗽咳血，治赤白便浊。
⑥《滇南本草图说》：治一切无名肿毒，杨梅，天泡诸疮。</t>
  </si>
  <si>
    <t>1．阳痿不举，遗精遗尿。该品甘温助阳，辛温散寒，用治肾阳不足，下元虚冷，阳痿不举，遗精滑泄，遗尿尿频等症。常与鹿茸、肉苁蓉、菟丝子等壮阳起痿之品配伍，如鹿茸续断散（《鸡峰普济方》）；或与远志、蛇床子、山药等壮阳益阴，交通心肾之品同用，如远志丸（《外台秘要》）；亦可与龙骨、茯苓等同用，用治滑泄不禁之症，如锁精丸（《瑞竹堂经验方》）。
2．腰膝酸痛，寒湿痹痛。该品甘温助阳，辛以散瘀，兼有补益肝肾，强健壮骨，通利血脉之功。可与萆薢、杜仲、牛膝等同用，用治肝肾不足，腰膝酸痛，如续断丹（《证治准绳》）；亦可与防风、川乌等配伍，用治肝肾不足兼寒湿痹痛，如续断丸（《和剂局方》。
3．崩漏下血，胎动不安。该品补益肝肾，调理冲任，有固本安胎之功。可用于肝肾不足，崩漏不血，胎动不安等症。配伍侧柏炭、当归、艾叶等止血活血，温经养血之品，用治崩中下血久不止者（《永类钤方》）；或以该品与桑寄生、阿胶等配伍，用治滑胎证，如寿胎丸（《医学衷中参西录》）。
4．跌打损伤，筋伤骨折。该品辛温破散之性，善能活血祛瘀；甘温补益之功，又能壮骨强筋，而有续筋接骨、疗伤止痛之能。用治跌打损伤，瘀血肿痛，筋伤骨折。常与桃仁、红花、穿山甲、苏木等配伍同用；或与当归、木瓜、黄芪等同用，治疗脚膝折损愈后失补，筋缩疼痛，如邱祖伸筋丹（《赛金丹》）。</t>
  </si>
  <si>
    <t>有补肝肾、强筋骨</t>
  </si>
  <si>
    <t>辛、苦，寒。归肝、胆经。</t>
  </si>
  <si>
    <t>清热泻火，明目，散结消肿。</t>
  </si>
  <si>
    <t>1．目赤肿痛、头痛眩晕、目珠夜痛。本品苦寒主入肝经，善泻肝火以明目。用治肝火上炎，目赤肿痛，可配桑叶、菊花、决明子等药用。本品清肝明目之中，略兼养肝，配当归、枸杞子，可用于肝阴不足，目珠疼痛，至夜尤甚者；亦可配香附、甘草用，如夏枯草散（《张氏医通》）。
　　2．瘰疬、瘿瘤。本品味辛能散结，苦寒能泄热，常配贝母、香附等药用以治肝郁化火，痰火凝聚之瘰疬，如夏枯草汤（《外科正宗》）；用治瘿瘤，则常配昆布、玄参等用，如夏枯草膏（《医宗金鉴》）。
　　3．乳痈肿痛。本品既能清热去肝火，又能散结消肿，可治乳痈肿痛，常与蒲公英同用（《本草汇言》）。若配金银花，可治热毒疮疡，如化毒丹（《青囊秘传》）。
　　【用法用量】煎服，9～15g。或熬膏服。
　　【使用注意】脾胃寒弱者慎用。
　　【古籍摘要】
　　1．《神农本草经》：“主寒热、瘰疬、鼠瘘、头疮，破症。散瘿结气，脚肿湿痹。”
　　2．《本草纲目》：“夏枯草治目疼，用砂糖水浸一夜用，取其能解内热，缓肝火也。楼全善云，夏枯草治目珠疼至夜则甚者，神效，或用苦寒药点之反甚者，亦神效。盖目珠连目本，肝系也，属厥阴之经。夜甚及点苦寒药反甚者，夜与寒亦阴故也。夏枯禀纯阳之气，补厥阴血脉，故治此如神，以阳治阴也。”
　　3．《重庆堂笔记》：“夏枯草，微辛而甘，故散结之中，兼有和阳养阴之功，失血后不寐者服之即寐，其性可见矣。陈久者尤甘，入药为胜。”</t>
  </si>
  <si>
    <t>归肝、肾经。祛风湿，补肝肾，强腰膝。</t>
  </si>
  <si>
    <t>祛风湿，补肝肾，强腰膝。用于风湿痹痛，腰膝酸软，下肢无力。</t>
  </si>
  <si>
    <t>味苦、甘，性温。归肝、肾经。</t>
  </si>
  <si>
    <t>6～12g。肾虚有热，小便不利，或短涩黄赤者慎服。</t>
  </si>
  <si>
    <t>1、与萆薢、菟丝子同用，可用于腰痛。
2、与杜仲、牛膝、熟地、鹿角胶等同用，可用于肝肾虚损，腰膝酸软，下肢无力等症。
3、与益智仁、茯苓、杜仲等同用，可用于肾虚不固之尿频、遗尿。
1、《本草纲目》：强肝肾，健骨，治风虚。 [1] 
2、《神农本草经》：主腰背强，机关缓急，周痹寒湿，膝痛。颇利老人。
3、《别录》：坚脊，利俯仰。</t>
  </si>
  <si>
    <t>性温，味苦；有小毒。归肺、大肠经。</t>
  </si>
  <si>
    <t>降气止咳平喘，润肠通便。</t>
  </si>
  <si>
    <t>降气止咳平喘，润肠通便。肺，大肠。</t>
  </si>
  <si>
    <t>清热泻火，明目，散结消肿。肝胆。</t>
  </si>
  <si>
    <t>中焦燥湿健脾，祛风散寒，明目。归脾、胃、肝经。</t>
  </si>
  <si>
    <t>桑寄生</t>
  </si>
  <si>
    <t>葛根</t>
  </si>
  <si>
    <t>枸杞子</t>
  </si>
  <si>
    <t>黄精</t>
  </si>
  <si>
    <t>桑葚</t>
  </si>
  <si>
    <t>精乌胶囊</t>
  </si>
  <si>
    <t>滋肾，润肺，补肝，明目。治肝肾阴亏。</t>
  </si>
  <si>
    <t>味甘性寒，人心肝、肾经</t>
  </si>
  <si>
    <t>有滋阴补血作用，并能治阴虚津少、失眠等。利五脏关节，通血气，安魂镇神，降压消渴，令人聪目，变白不老，解中酒毒等功效。滋补心、肝、肾，及养血祛风的功效。对降脂和减轻神经衰弱、动脉硬化、性功能衰弱、耳聋眼花、须发早白、内热消渴、血虚便秘、风湿关节疼痛均有显著疗效。</t>
  </si>
  <si>
    <t>味苦、甘，性平。肝、肾经。</t>
  </si>
  <si>
    <t>有祛风湿，补肝肾，强筋骨，安胎元的作用。用于风湿痹痛，腰膝酸软，筋骨无力，崩漏经多，妊娠漏血，胎动不安，头晕目眩。</t>
  </si>
  <si>
    <t>1、用于风湿痹痛，腰膝酸软等症。本品既能祛除风湿，又能补肝肾、强筋骨，对风湿痹痛、肝肾不足、腰膝酸痛最为适宜，常与独活、牛膝等配伍应用。
2、用于肝肾不足、腰膝酸痛、脚膝痿弱无力等症。本品药性平和，专入肝肾，为补益肝肾要药，故对老人体虚、妇女经多带下而肝肾不足、腰膝疼痛、筋骨无力者亦每与杜仲、续断等配伍应用。
3、用于胎漏下血，胎动不安等症。本品有补肝肾而兼养血安胎的功效，用于肝肾虚亏、冲任不固所致胎漏下血、胎动不安，常与续断、菟丝子、阿胶等配伍。</t>
  </si>
  <si>
    <t>9～12g。</t>
  </si>
  <si>
    <t>祛风湿，补肝肾，强筋骨</t>
  </si>
  <si>
    <t>心肝肾。滋阴补血，治阴虚津少、失眠</t>
  </si>
  <si>
    <t>味甘、辛，性凉。归肺、胃经。</t>
  </si>
  <si>
    <t>解肌退热，透疹，生津止渴，升阳止泻。用于表证发热，项背强痛，麻疹不透，热病口渴，阴虚消渴，热泻热痢，脾虚泄泻。</t>
  </si>
  <si>
    <t>煎服，9-15g。虚寒者忌用，胃寒呕吐者慎用。</t>
  </si>
  <si>
    <t>1、时气头痛壮热：生葛根洗净，捣汁一大盏，豉一合，煎六分，去滓分服，汗出即瘥。未汗再服。若心热，加栀子仁十枚。(《圣惠方》)
2、预防热病，急黄贼风：葛粉二升，生地黄一升，香豉半升。为散。每食后米饮服方寸匕，日三服。有病五服。(庞安常《伤寒论》)
3、辟瘴不染：生葛捣汁一小盏服，去热毒瓦斯也。(《圣惠方》)
4、烦躁热渴：葛粉四两，先以水浸粟米半升，一夜漉出，拌匀，煮粥食之。(《圣惠方》)
5、干呕不息：葛根捣汁，服一升，瘥。(《肘后方》)
1、《本草纲目》：“本草十剂云，轻可去实，麻黄、葛根之属。盖麻黄乃太阳经药，兼入肺经，肺主皮毛；葛根乃阳明经药，兼入脾经，脾主肌肉。所以二味药皆轻扬发散，而所入迥然不同也。” [1] 
2、《本草经疏》：“葛根，解散阳明温病热邪主要药也，故主消渴，身大热，热壅胸膈作呕吐。发散而升，风药之性也，故主诸痹。”“伤寒头痛兼项强腰脊痛，及遍身骨疼者，足太阳也，邪犹未入阳明，故无渴证，不宜服。”
3、《本草汇言》：“葛根，清风寒，净表邪，解肌热，止烦渴。泻胃火之药也。尝观发表散邪之药，其品亦多，如麻黄拔太阳营分之寒，桂枝解太阳卫分之风，防风、紫苏散太阳在表之风寒，藁本、羌活散太阳在表之寒湿，均称发散药也，而葛根之发散，亦入太阳，亦散风寒，又不同矣，非若麻、桂、苏、防，辛香温燥，发散而又有损中气之误也；非若藁本、羌活，发散而又有耗营血之虞也。”
4、《本经》：消渴，身大热，呕吐，诸痹，起阴气，解诸毒。
5、《别录》：疗伤寒中风头痛，解肌发表出汗，开腠理，疗金疮，止胁风痛。</t>
  </si>
  <si>
    <t>味甘，性平。归脾、肺、肾经。</t>
  </si>
  <si>
    <t>补气养阴，健脾，润肺，益肾。用于脾胃气虚，体倦乏力，胃阴不足，口干食少，肺虚燥咳，劳嗽咳血，精血不足，腰膝酸软，须发早白，内热消渴。</t>
  </si>
  <si>
    <t>9～15g。</t>
  </si>
  <si>
    <t>1、治慢性肝炎，疲乏无力，腹胀不适，胃口不好，尿量减少，汗多口干：丹参30g，黄精25g，糯稻根须25g，水煎服 。(《本草骈比》)
2、治眼，补肝气，明目：蔓菁子一斤(以水淘净)，黄精二斤(和蔓菁子水蒸九次)。上药，捣细罗为散。每服空心以粥饮调二钱，日午晚食后，以温水再调服。(《圣惠方》蔓菁子散)
1、《本草求真》：“黄精止是入脾补阴，若使夹有痰湿，则食反更助湿。”
2、《本草便读》：“黄精味甘而厚腻，颇类熟地黄……按其功力，亦大类熟地，补血补阴，而养脾胃是其专长。”</t>
  </si>
  <si>
    <t>补气养阴，健脾，润肺，益肾。用于脾胃气虚。</t>
  </si>
  <si>
    <t>补肝肾、强筋骨</t>
  </si>
  <si>
    <t>归肺、胃经。解肌退热，透疹，生津止渴，升阳止泻。</t>
  </si>
  <si>
    <t>葛根2</t>
  </si>
  <si>
    <t xml:space="preserve">1.营养心肌，扩张血管 葛根总黄酮和葛根素能改善心肌的氧代谢，对心肌代谢产生有益作用，同时能扩张血管，改善微循环，降低血管阻力，使血流量增加，故可用防治心肌缺血，心肌梗死，心律失常，高血压，动脉硬化等病症。  
2.解肌发表 葛根丙酮提取物有使体温恢复正常的作用，对多种发热有效。故常用于发热口渴，心烦不安等病症。 
3.降糖降脂 葛根素有明显的降低血糖的作用，葛根所含的黄酮类化合物有降血脂作用，能降低血清胆固醇，降低油三酯，用于治疗高血糖，高血脂病症，有显著疗效。 
 4.益智作用 某些研究表明葛根对学习记忆障碍有明程的治疗作用，葛根醇提取物能显著对抗东度警碱所致的记忆障碍。可用于治疗老年性痴呆，智力障碍，记忆力差等病症。  5.升举阳气，止渴止泻葛根轻清升散，药性升发，柳举阳气，鼓舞机体正气上升，津液布行。升发脾胃清阳空气而止渴，止泻痢。故常用于治疗内热消渴，麻疹透发不畅，腹泻、痢疾等病症。  葛根的作用与功效：  1.提高肝细胞的再生能力，恢复正常肝脏机能，促进胆汁分泌，防止脂肪在肝脏堆积。  2.促进新陈代谢，加强肝脏解毒功能，防止酒精对肝脏的损伤。 3.对高血脂形成的冠状动脉硬化，通过改善心肌缺血状态，防治冠心病、心绞痛、心肌梗塞等心血管疾病。  4.对高血脂形成的脑动脉硬化，通过改善脑缺血状态，防治脑梗塞、偏瘫、血管性痴呆等脑血管疾病。  5.化肝胆细胞自身免疫功能，抵抗病毒入侵。 </t>
  </si>
  <si>
    <t>杨君：
腰痛（肾虚湿热证）发注脱发（肝肾不足证）湿气还是挺严重的，补脾，补肾，补肝。继续减肥。运动中心率边慢是因为心脏适应了。
杨君：早点睡。还需要调理2个月。</t>
  </si>
  <si>
    <t>大小便正常，睡眠恢复正常，没有明显不适。嗓子难受，痰比上次少。近半年脱发。运动中半小时之后心率变慢。偶尔口干口苦。</t>
  </si>
  <si>
    <t>大小便正常，睡眠恢复正常，没有明显不适。嗓子还是经常难受。近半年脱发。一吃多了肚子就不舒服，屁多。偶尔口干口苦。问：肾阴虚还是肾阳虚？吃了4个月药了，能不能停几天？</t>
  </si>
  <si>
    <t xml:space="preserve">杨君：
腰痛（肾虚湿热证）发注脱发（肝肾不足证）湿气比之前好多了。肾气不足，偏点阳虚。没什么特别不舒服的话，可以停几天；感觉什么地方不舒服，再来看。
</t>
  </si>
  <si>
    <t>天花粉</t>
  </si>
  <si>
    <t>6～l0g。
气血虚而内热者，虽有气滞，亦当慎用。</t>
  </si>
  <si>
    <t>甘、微苦，微寒。归肺、胃经。</t>
  </si>
  <si>
    <t>清热泻火，生津止渴，消肿排脓。热病烦渴，肺热燥咳，内热消渴，疮疡肿毒。</t>
  </si>
  <si>
    <t>1、热病烦渴。本品甘寒，既能清肺胃二经实热， 又能生津止渴，故常用治热病烦渴，可配芦根、麦门冬等用或配生地黄、五味子用，如天花散（《仁斋直指方》）；取本品生津止渴之功，配沙参、麦门冬、玉竹等用，可治燥伤肺胃，咽干口渴，如沙参麦冬汤（《温病条辨》）。
2、肺热燥咳。本品既能泻火以清肺热，又能生津以润肺燥，用治燥热伤肺，干咳少痰、痰中带血等肺热燥咳证，可配天门冬、麦门冬、生地黄等药用，如滋燥饮（《杂病源流犀烛》）；取本品生津润燥之功，配人参用治燥热伤肺，气阴两伤之咳喘咯血，如参花散（《万病回春》）。
3、内热消渴。本品善清肺胃热、生津止渴，可用治积热内蕴，化燥伤津之消渴证，常配麦门冬、芦根、白茅根等药用（《千金方》）；若配人参，则治内热消渴，气阴两伤者，如玉壶丸（《仁斋直指方》）。
4、疮疡肿毒。本品既能清热泻火而解毒，又能消肿排脓以疗疮，用治疮疡初起，热毒炽盛，未成脓者可使消散，脓已成者可溃疮排脓，常与金银花、白芷、穿山甲等同 用，如仙方活命饮（《妇人大全良方》）；取本品清热、消肿作用，配薄荷等分为末，西瓜汁送服，可治风热上攻，咽喉肿痛，如银锁匙（《外科百效全书》）。</t>
  </si>
  <si>
    <t>煎服，10-15g。
不宜与乌头类药材同用。</t>
  </si>
  <si>
    <t>清热泻火，生津止渴，消肿排脓。肺，胃</t>
  </si>
  <si>
    <t>行气止痛，温肾散寒。肺脾肾</t>
  </si>
  <si>
    <t>清热化痰，清心定惊。心肝。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</si>
</sst>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42AD-9687-40F6-AA28-019574AE236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88BC-C4F0-4296-BB55-505229937DCD}">
  <dimension ref="A1:AZ52"/>
  <sheetViews>
    <sheetView tabSelected="1" workbookViewId="0">
      <selection activeCell="BA8" sqref="BA8"/>
    </sheetView>
  </sheetViews>
  <sheetFormatPr defaultRowHeight="15"/>
  <cols>
    <col min="3" max="4" width="11.28515625" customWidth="1"/>
    <col min="5" max="6" width="10" customWidth="1"/>
    <col min="7" max="7" width="35.28515625" customWidth="1"/>
    <col min="8" max="9" width="11.28515625" customWidth="1"/>
    <col min="10" max="11" width="10" customWidth="1"/>
    <col min="12" max="12" width="35.28515625" customWidth="1"/>
    <col min="13" max="14" width="11.28515625" customWidth="1"/>
    <col min="15" max="16" width="10" customWidth="1"/>
    <col min="17" max="17" width="35.28515625" customWidth="1"/>
    <col min="18" max="19" width="11.28515625" customWidth="1"/>
    <col min="20" max="21" width="10" customWidth="1"/>
    <col min="22" max="22" width="35.28515625" customWidth="1"/>
    <col min="23" max="24" width="11.28515625" customWidth="1"/>
    <col min="25" max="26" width="10" customWidth="1"/>
    <col min="27" max="27" width="35.28515625" customWidth="1"/>
    <col min="28" max="28" width="14.28515625" customWidth="1"/>
    <col min="29" max="29" width="11.28515625" customWidth="1"/>
    <col min="30" max="31" width="10" customWidth="1"/>
    <col min="32" max="32" width="35.28515625" customWidth="1"/>
    <col min="33" max="34" width="11.28515625" customWidth="1"/>
    <col min="35" max="36" width="10" customWidth="1"/>
    <col min="37" max="37" width="35.28515625" customWidth="1"/>
    <col min="38" max="39" width="11.28515625" customWidth="1"/>
    <col min="40" max="41" width="10" customWidth="1"/>
    <col min="42" max="42" width="35.28515625" style="3" customWidth="1"/>
    <col min="43" max="44" width="11.28515625" customWidth="1"/>
    <col min="45" max="46" width="10" customWidth="1"/>
    <col min="47" max="47" width="35.28515625" style="3" customWidth="1"/>
    <col min="48" max="49" width="11.28515625" customWidth="1"/>
    <col min="50" max="51" width="10" customWidth="1"/>
    <col min="52" max="52" width="35.28515625" style="3" customWidth="1"/>
  </cols>
  <sheetData>
    <row r="1" spans="1:52">
      <c r="A1" t="s">
        <v>0</v>
      </c>
      <c r="B1" t="s">
        <v>32</v>
      </c>
      <c r="C1" s="20" t="s">
        <v>1</v>
      </c>
      <c r="D1" s="20"/>
      <c r="E1" s="20"/>
      <c r="F1" s="20"/>
      <c r="G1" s="20"/>
      <c r="H1" s="20" t="s">
        <v>1</v>
      </c>
      <c r="I1" s="20"/>
      <c r="J1" s="20"/>
      <c r="K1" s="20"/>
      <c r="L1" s="20"/>
      <c r="M1" s="20" t="s">
        <v>1</v>
      </c>
      <c r="N1" s="20"/>
      <c r="O1" s="20"/>
      <c r="P1" s="20"/>
      <c r="Q1" s="20"/>
      <c r="R1" s="20" t="s">
        <v>1</v>
      </c>
      <c r="S1" s="20"/>
      <c r="T1" s="20"/>
      <c r="U1" s="20"/>
      <c r="V1" s="20"/>
      <c r="W1" s="20" t="s">
        <v>1</v>
      </c>
      <c r="X1" s="20"/>
      <c r="Y1" s="20"/>
      <c r="Z1" s="20"/>
      <c r="AA1" s="20"/>
      <c r="AB1" s="20" t="s">
        <v>1</v>
      </c>
      <c r="AC1" s="20"/>
      <c r="AD1" s="20"/>
      <c r="AE1" s="20"/>
      <c r="AF1" s="20"/>
      <c r="AG1" s="20" t="s">
        <v>1</v>
      </c>
      <c r="AH1" s="20"/>
      <c r="AI1" s="20"/>
      <c r="AJ1" s="20"/>
      <c r="AK1" s="20"/>
      <c r="AL1" s="20" t="s">
        <v>1</v>
      </c>
      <c r="AM1" s="20"/>
      <c r="AN1" s="20"/>
      <c r="AO1" s="20"/>
      <c r="AP1" s="20"/>
      <c r="AQ1" s="20" t="s">
        <v>1</v>
      </c>
      <c r="AR1" s="20"/>
      <c r="AS1" s="20"/>
      <c r="AT1" s="20"/>
      <c r="AU1" s="20"/>
      <c r="AV1" s="20" t="s">
        <v>1</v>
      </c>
      <c r="AW1" s="20"/>
      <c r="AX1" s="20"/>
      <c r="AY1" s="20"/>
      <c r="AZ1" s="20"/>
    </row>
    <row r="2" spans="1:52">
      <c r="A2">
        <v>1</v>
      </c>
      <c r="B2" s="2"/>
      <c r="C2" s="21">
        <v>44055</v>
      </c>
      <c r="D2" s="21"/>
      <c r="E2" s="21"/>
      <c r="F2" s="21"/>
      <c r="G2" s="21"/>
      <c r="H2" s="21">
        <v>44061</v>
      </c>
      <c r="I2" s="21"/>
      <c r="J2" s="21"/>
      <c r="K2" s="21"/>
      <c r="L2" s="21"/>
      <c r="M2" s="21">
        <v>44068</v>
      </c>
      <c r="N2" s="21"/>
      <c r="O2" s="21"/>
      <c r="P2" s="21"/>
      <c r="Q2" s="21"/>
      <c r="R2" s="21">
        <v>44077</v>
      </c>
      <c r="S2" s="21"/>
      <c r="T2" s="21"/>
      <c r="U2" s="21"/>
      <c r="V2" s="21"/>
      <c r="W2" s="21">
        <v>44084</v>
      </c>
      <c r="X2" s="21"/>
      <c r="Y2" s="21"/>
      <c r="Z2" s="21"/>
      <c r="AA2" s="21"/>
      <c r="AB2" s="21">
        <v>44091</v>
      </c>
      <c r="AC2" s="21"/>
      <c r="AD2" s="21"/>
      <c r="AE2" s="21"/>
      <c r="AF2" s="21"/>
      <c r="AG2" s="21">
        <v>44098</v>
      </c>
      <c r="AH2" s="21"/>
      <c r="AI2" s="21"/>
      <c r="AJ2" s="21"/>
      <c r="AK2" s="21"/>
      <c r="AL2" s="21">
        <v>44114</v>
      </c>
      <c r="AM2" s="21"/>
      <c r="AN2" s="21"/>
      <c r="AO2" s="21"/>
      <c r="AP2" s="21"/>
      <c r="AQ2" s="21">
        <v>44126</v>
      </c>
      <c r="AR2" s="21"/>
      <c r="AS2" s="21"/>
      <c r="AT2" s="21"/>
      <c r="AU2" s="21"/>
      <c r="AV2" s="21">
        <v>44140</v>
      </c>
      <c r="AW2" s="21"/>
      <c r="AX2" s="21"/>
      <c r="AY2" s="21"/>
      <c r="AZ2" s="21"/>
    </row>
    <row r="3" spans="1:52" ht="47.25" customHeight="1">
      <c r="A3">
        <v>2</v>
      </c>
      <c r="B3" s="1" t="s">
        <v>2</v>
      </c>
      <c r="C3" s="21"/>
      <c r="D3" s="21"/>
      <c r="E3" s="21"/>
      <c r="F3" s="21"/>
      <c r="G3" s="21"/>
      <c r="H3" s="22" t="s">
        <v>163</v>
      </c>
      <c r="I3" s="22"/>
      <c r="J3" s="22"/>
      <c r="K3" s="22"/>
      <c r="L3" s="22"/>
      <c r="M3" s="22" t="s">
        <v>164</v>
      </c>
      <c r="N3" s="22"/>
      <c r="O3" s="22"/>
      <c r="P3" s="22"/>
      <c r="Q3" s="22"/>
      <c r="R3" s="22" t="s">
        <v>172</v>
      </c>
      <c r="S3" s="22"/>
      <c r="T3" s="22"/>
      <c r="U3" s="22"/>
      <c r="V3" s="22"/>
      <c r="W3" s="24" t="s">
        <v>279</v>
      </c>
      <c r="X3" s="24"/>
      <c r="Y3" s="24"/>
      <c r="Z3" s="24"/>
      <c r="AA3" s="24"/>
      <c r="AB3" s="24" t="s">
        <v>282</v>
      </c>
      <c r="AC3" s="24"/>
      <c r="AD3" s="24"/>
      <c r="AE3" s="24"/>
      <c r="AF3" s="24"/>
      <c r="AG3" s="24" t="s">
        <v>288</v>
      </c>
      <c r="AH3" s="24"/>
      <c r="AI3" s="24"/>
      <c r="AJ3" s="24"/>
      <c r="AK3" s="24"/>
      <c r="AL3" s="24" t="s">
        <v>343</v>
      </c>
      <c r="AM3" s="24"/>
      <c r="AN3" s="24"/>
      <c r="AO3" s="24"/>
      <c r="AP3" s="24"/>
      <c r="AQ3" s="24" t="s">
        <v>403</v>
      </c>
      <c r="AR3" s="24"/>
      <c r="AS3" s="24"/>
      <c r="AT3" s="24"/>
      <c r="AU3" s="24"/>
      <c r="AV3" s="24" t="s">
        <v>404</v>
      </c>
      <c r="AW3" s="24"/>
      <c r="AX3" s="24"/>
      <c r="AY3" s="24"/>
      <c r="AZ3" s="24"/>
    </row>
    <row r="4" spans="1:52" ht="67.5" customHeight="1">
      <c r="A4">
        <v>3</v>
      </c>
      <c r="B4" t="s">
        <v>3</v>
      </c>
      <c r="C4" s="23" t="s">
        <v>274</v>
      </c>
      <c r="D4" s="23"/>
      <c r="E4" s="23"/>
      <c r="F4" s="23"/>
      <c r="G4" s="23"/>
      <c r="H4" s="23" t="s">
        <v>166</v>
      </c>
      <c r="I4" s="23"/>
      <c r="J4" s="23"/>
      <c r="K4" s="23"/>
      <c r="L4" s="23"/>
      <c r="M4" s="23"/>
      <c r="N4" s="23"/>
      <c r="O4" s="23"/>
      <c r="P4" s="23"/>
      <c r="Q4" s="23"/>
      <c r="R4" s="23" t="s">
        <v>173</v>
      </c>
      <c r="S4" s="23"/>
      <c r="T4" s="23"/>
      <c r="U4" s="23"/>
      <c r="V4" s="23"/>
      <c r="W4" s="23" t="s">
        <v>280</v>
      </c>
      <c r="X4" s="23"/>
      <c r="Y4" s="23"/>
      <c r="Z4" s="23"/>
      <c r="AA4" s="23"/>
      <c r="AB4" s="23" t="s">
        <v>287</v>
      </c>
      <c r="AC4" s="23"/>
      <c r="AD4" s="23"/>
      <c r="AE4" s="23"/>
      <c r="AF4" s="23"/>
      <c r="AG4" s="23" t="s">
        <v>307</v>
      </c>
      <c r="AH4" s="23"/>
      <c r="AI4" s="23"/>
      <c r="AJ4" s="23"/>
      <c r="AK4" s="23"/>
      <c r="AL4" s="23" t="s">
        <v>344</v>
      </c>
      <c r="AM4" s="23"/>
      <c r="AN4" s="23"/>
      <c r="AO4" s="23"/>
      <c r="AP4" s="23"/>
      <c r="AQ4" s="23" t="s">
        <v>402</v>
      </c>
      <c r="AR4" s="23"/>
      <c r="AS4" s="23"/>
      <c r="AT4" s="23"/>
      <c r="AU4" s="23"/>
      <c r="AV4" s="23" t="s">
        <v>405</v>
      </c>
      <c r="AW4" s="23"/>
      <c r="AX4" s="23"/>
      <c r="AY4" s="23"/>
      <c r="AZ4" s="23"/>
    </row>
    <row r="5" spans="1:52">
      <c r="A5">
        <v>4</v>
      </c>
      <c r="C5" s="1"/>
      <c r="D5" s="1"/>
      <c r="E5" s="1"/>
      <c r="F5" s="1"/>
      <c r="H5" s="8"/>
      <c r="I5" s="8"/>
      <c r="J5" s="8"/>
      <c r="K5" s="8"/>
      <c r="M5" s="9"/>
      <c r="N5" s="9"/>
      <c r="O5" s="9"/>
      <c r="P5" s="9"/>
      <c r="R5" s="11"/>
      <c r="S5" s="11"/>
      <c r="T5" s="11"/>
      <c r="U5" s="11"/>
      <c r="W5" s="12"/>
      <c r="X5" s="12"/>
      <c r="Y5" s="12"/>
      <c r="Z5" s="12"/>
      <c r="AB5" s="13"/>
      <c r="AC5" s="13"/>
      <c r="AD5" s="13"/>
      <c r="AE5" s="13"/>
      <c r="AG5" s="14"/>
      <c r="AH5" s="14"/>
      <c r="AI5" s="14"/>
      <c r="AJ5" s="14"/>
      <c r="AL5" s="15"/>
      <c r="AM5" s="15"/>
      <c r="AN5" s="15"/>
      <c r="AO5" s="15"/>
      <c r="AQ5" s="18"/>
      <c r="AR5" s="18"/>
      <c r="AS5" s="18"/>
      <c r="AT5" s="18"/>
      <c r="AV5" s="19"/>
      <c r="AW5" s="19"/>
      <c r="AX5" s="19"/>
      <c r="AY5" s="19"/>
    </row>
    <row r="6" spans="1:52">
      <c r="A6">
        <v>5</v>
      </c>
      <c r="C6" s="1" t="s">
        <v>31</v>
      </c>
      <c r="D6" t="s">
        <v>33</v>
      </c>
      <c r="E6" s="1" t="s">
        <v>37</v>
      </c>
      <c r="F6" s="1" t="s">
        <v>30</v>
      </c>
      <c r="G6" s="1" t="s">
        <v>107</v>
      </c>
      <c r="H6" s="8" t="s">
        <v>31</v>
      </c>
      <c r="I6" t="s">
        <v>33</v>
      </c>
      <c r="J6" s="8" t="s">
        <v>37</v>
      </c>
      <c r="K6" s="8" t="s">
        <v>30</v>
      </c>
      <c r="L6" s="8" t="s">
        <v>107</v>
      </c>
      <c r="M6" s="9" t="s">
        <v>31</v>
      </c>
      <c r="N6" t="s">
        <v>33</v>
      </c>
      <c r="O6" s="9" t="s">
        <v>37</v>
      </c>
      <c r="P6" s="9" t="s">
        <v>30</v>
      </c>
      <c r="Q6" s="9" t="s">
        <v>107</v>
      </c>
      <c r="R6" s="11" t="s">
        <v>31</v>
      </c>
      <c r="S6" t="s">
        <v>33</v>
      </c>
      <c r="T6" s="11" t="s">
        <v>37</v>
      </c>
      <c r="U6" s="11" t="s">
        <v>30</v>
      </c>
      <c r="V6" s="11" t="s">
        <v>107</v>
      </c>
      <c r="W6" s="12" t="s">
        <v>31</v>
      </c>
      <c r="X6" t="s">
        <v>33</v>
      </c>
      <c r="Y6" s="12" t="s">
        <v>37</v>
      </c>
      <c r="Z6" s="12" t="s">
        <v>30</v>
      </c>
      <c r="AA6" s="12" t="s">
        <v>107</v>
      </c>
      <c r="AB6" s="13" t="s">
        <v>31</v>
      </c>
      <c r="AC6" t="s">
        <v>33</v>
      </c>
      <c r="AD6" s="13" t="s">
        <v>37</v>
      </c>
      <c r="AE6" s="13" t="s">
        <v>30</v>
      </c>
      <c r="AF6" s="13" t="s">
        <v>107</v>
      </c>
      <c r="AG6" s="14" t="s">
        <v>31</v>
      </c>
      <c r="AH6" t="s">
        <v>33</v>
      </c>
      <c r="AI6" s="14" t="s">
        <v>37</v>
      </c>
      <c r="AJ6" s="14" t="s">
        <v>30</v>
      </c>
      <c r="AK6" s="14" t="s">
        <v>107</v>
      </c>
      <c r="AL6" s="15" t="s">
        <v>31</v>
      </c>
      <c r="AM6" t="s">
        <v>33</v>
      </c>
      <c r="AN6" s="15" t="s">
        <v>37</v>
      </c>
      <c r="AO6" s="15" t="s">
        <v>30</v>
      </c>
      <c r="AP6" s="17" t="s">
        <v>107</v>
      </c>
      <c r="AQ6" s="18" t="s">
        <v>31</v>
      </c>
      <c r="AR6" t="s">
        <v>33</v>
      </c>
      <c r="AS6" s="18" t="s">
        <v>37</v>
      </c>
      <c r="AT6" s="18" t="s">
        <v>30</v>
      </c>
      <c r="AU6" s="17" t="s">
        <v>107</v>
      </c>
      <c r="AV6" s="19" t="s">
        <v>31</v>
      </c>
      <c r="AW6" t="s">
        <v>33</v>
      </c>
      <c r="AX6" s="19" t="s">
        <v>37</v>
      </c>
      <c r="AY6" s="19" t="s">
        <v>30</v>
      </c>
      <c r="AZ6" s="17" t="s">
        <v>107</v>
      </c>
    </row>
    <row r="7" spans="1:52">
      <c r="A7">
        <v>6</v>
      </c>
      <c r="B7" t="s">
        <v>4</v>
      </c>
      <c r="C7" t="s">
        <v>38</v>
      </c>
      <c r="D7">
        <v>7.2499999999999995E-2</v>
      </c>
      <c r="E7">
        <v>12</v>
      </c>
      <c r="F7">
        <f>ROUND(E7*D7,2)</f>
        <v>0.87</v>
      </c>
      <c r="G7" s="3" t="s">
        <v>108</v>
      </c>
      <c r="H7" t="s">
        <v>38</v>
      </c>
      <c r="I7">
        <v>7.2499999999999995E-2</v>
      </c>
      <c r="J7">
        <v>12</v>
      </c>
      <c r="K7">
        <f>ROUND(J7*I7,2)</f>
        <v>0.87</v>
      </c>
      <c r="L7" s="3" t="s">
        <v>108</v>
      </c>
      <c r="Q7" s="3"/>
      <c r="R7" t="s">
        <v>179</v>
      </c>
      <c r="S7">
        <v>0.4375</v>
      </c>
      <c r="T7">
        <v>10</v>
      </c>
      <c r="U7">
        <f t="shared" ref="U7:U18" si="0">ROUND(T7*S7,2)</f>
        <v>4.38</v>
      </c>
      <c r="V7" s="3" t="s">
        <v>199</v>
      </c>
      <c r="W7" t="s">
        <v>179</v>
      </c>
      <c r="X7">
        <v>0.4375</v>
      </c>
      <c r="Y7">
        <v>10</v>
      </c>
      <c r="Z7">
        <f t="shared" ref="Z7:Z27" si="1">ROUND(Y7*X7,2)</f>
        <v>4.38</v>
      </c>
      <c r="AA7" s="3" t="s">
        <v>199</v>
      </c>
      <c r="AE7">
        <f t="shared" ref="AE7:AE9" si="2">ROUND(AD7*AC7,2)</f>
        <v>0</v>
      </c>
      <c r="AF7" s="3"/>
      <c r="AG7" t="s">
        <v>179</v>
      </c>
      <c r="AH7">
        <v>0.4375</v>
      </c>
      <c r="AI7">
        <v>10</v>
      </c>
      <c r="AJ7">
        <f t="shared" ref="AJ7:AJ8" si="3">ROUND(AI7*AH7,2)</f>
        <v>4.38</v>
      </c>
      <c r="AK7" s="3" t="s">
        <v>199</v>
      </c>
      <c r="AL7" t="s">
        <v>179</v>
      </c>
      <c r="AM7">
        <v>0.4375</v>
      </c>
      <c r="AN7">
        <v>10</v>
      </c>
      <c r="AO7">
        <f t="shared" ref="AO7:AO11" si="4">ROUND(AN7*AM7,2)</f>
        <v>4.38</v>
      </c>
      <c r="AP7" s="3" t="s">
        <v>199</v>
      </c>
      <c r="AQ7" t="s">
        <v>179</v>
      </c>
      <c r="AR7">
        <v>0.4375</v>
      </c>
      <c r="AS7">
        <v>10</v>
      </c>
      <c r="AT7">
        <f t="shared" ref="AT7:AT22" si="5">ROUND(AS7*AR7,2)</f>
        <v>4.38</v>
      </c>
      <c r="AU7" s="3" t="s">
        <v>199</v>
      </c>
      <c r="AV7" t="s">
        <v>179</v>
      </c>
      <c r="AW7">
        <v>0.4375</v>
      </c>
      <c r="AX7">
        <v>10</v>
      </c>
      <c r="AY7">
        <f t="shared" ref="AY7:AY24" si="6">ROUND(AX7*AW7,2)</f>
        <v>4.38</v>
      </c>
      <c r="AZ7" s="3" t="s">
        <v>199</v>
      </c>
    </row>
    <row r="8" spans="1:52">
      <c r="A8">
        <v>7</v>
      </c>
      <c r="B8" t="s">
        <v>5</v>
      </c>
      <c r="C8" t="s">
        <v>41</v>
      </c>
      <c r="D8">
        <v>0.125</v>
      </c>
      <c r="E8">
        <v>10</v>
      </c>
      <c r="F8">
        <f>ROUND(E8*D8,2)</f>
        <v>1.25</v>
      </c>
      <c r="G8" t="s">
        <v>111</v>
      </c>
      <c r="H8" t="s">
        <v>41</v>
      </c>
      <c r="I8">
        <v>0.125</v>
      </c>
      <c r="J8">
        <v>10</v>
      </c>
      <c r="K8">
        <f>ROUND(J8*I8,2)</f>
        <v>1.25</v>
      </c>
      <c r="L8" t="s">
        <v>111</v>
      </c>
      <c r="R8" t="s">
        <v>174</v>
      </c>
      <c r="S8">
        <v>0.14000000000000001</v>
      </c>
      <c r="T8">
        <v>10</v>
      </c>
      <c r="U8">
        <f t="shared" si="0"/>
        <v>1.4</v>
      </c>
      <c r="V8" t="s">
        <v>200</v>
      </c>
      <c r="W8" t="s">
        <v>174</v>
      </c>
      <c r="X8">
        <v>0.14000000000000001</v>
      </c>
      <c r="Y8">
        <v>10</v>
      </c>
      <c r="Z8">
        <f t="shared" si="1"/>
        <v>1.4</v>
      </c>
      <c r="AA8" t="s">
        <v>200</v>
      </c>
      <c r="AE8">
        <f t="shared" si="2"/>
        <v>0</v>
      </c>
      <c r="AG8" t="s">
        <v>174</v>
      </c>
      <c r="AH8">
        <v>0.14000000000000001</v>
      </c>
      <c r="AI8">
        <v>10</v>
      </c>
      <c r="AJ8">
        <f t="shared" si="3"/>
        <v>1.4</v>
      </c>
      <c r="AK8" t="s">
        <v>200</v>
      </c>
      <c r="AL8" t="s">
        <v>174</v>
      </c>
      <c r="AM8">
        <v>0.14000000000000001</v>
      </c>
      <c r="AN8">
        <v>10</v>
      </c>
      <c r="AO8">
        <f t="shared" si="4"/>
        <v>1.4</v>
      </c>
      <c r="AP8" s="3" t="s">
        <v>200</v>
      </c>
      <c r="AQ8" t="s">
        <v>174</v>
      </c>
      <c r="AR8">
        <v>0.14000000000000001</v>
      </c>
      <c r="AS8">
        <v>10</v>
      </c>
      <c r="AT8">
        <f t="shared" si="5"/>
        <v>1.4</v>
      </c>
      <c r="AU8" s="3" t="s">
        <v>200</v>
      </c>
      <c r="AV8" t="s">
        <v>174</v>
      </c>
      <c r="AW8">
        <v>0.14000000000000001</v>
      </c>
      <c r="AX8">
        <v>10</v>
      </c>
      <c r="AY8">
        <f t="shared" si="6"/>
        <v>1.4</v>
      </c>
      <c r="AZ8" s="3" t="s">
        <v>200</v>
      </c>
    </row>
    <row r="9" spans="1:52" ht="30">
      <c r="A9">
        <v>8</v>
      </c>
      <c r="B9" t="s">
        <v>6</v>
      </c>
      <c r="C9" t="s">
        <v>47</v>
      </c>
      <c r="D9">
        <v>0.03</v>
      </c>
      <c r="E9">
        <v>15</v>
      </c>
      <c r="F9">
        <f>ROUND(E9*D9,2)</f>
        <v>0.45</v>
      </c>
      <c r="G9" t="s">
        <v>117</v>
      </c>
      <c r="H9" t="s">
        <v>47</v>
      </c>
      <c r="I9">
        <v>0.03</v>
      </c>
      <c r="J9">
        <v>15</v>
      </c>
      <c r="K9">
        <f>ROUND(J9*I9,2)</f>
        <v>0.45</v>
      </c>
      <c r="L9" t="s">
        <v>117</v>
      </c>
      <c r="R9" t="s">
        <v>175</v>
      </c>
      <c r="S9">
        <v>0.23250000000000001</v>
      </c>
      <c r="T9">
        <v>10</v>
      </c>
      <c r="U9">
        <f t="shared" si="0"/>
        <v>2.33</v>
      </c>
      <c r="V9" t="s">
        <v>202</v>
      </c>
      <c r="W9" t="s">
        <v>175</v>
      </c>
      <c r="X9">
        <v>0.23250000000000001</v>
      </c>
      <c r="Y9">
        <v>10</v>
      </c>
      <c r="Z9">
        <f t="shared" si="1"/>
        <v>2.33</v>
      </c>
      <c r="AA9" t="s">
        <v>202</v>
      </c>
      <c r="AE9">
        <f t="shared" si="2"/>
        <v>0</v>
      </c>
      <c r="AL9" t="s">
        <v>175</v>
      </c>
      <c r="AM9">
        <v>0.23250000000000001</v>
      </c>
      <c r="AN9">
        <v>10</v>
      </c>
      <c r="AO9">
        <f t="shared" si="4"/>
        <v>2.33</v>
      </c>
      <c r="AP9" s="3" t="s">
        <v>373</v>
      </c>
      <c r="AQ9" t="s">
        <v>175</v>
      </c>
      <c r="AR9">
        <v>0.23250000000000001</v>
      </c>
      <c r="AS9">
        <v>10</v>
      </c>
      <c r="AT9">
        <f t="shared" si="5"/>
        <v>2.33</v>
      </c>
      <c r="AU9" s="3" t="s">
        <v>373</v>
      </c>
      <c r="AV9" t="s">
        <v>175</v>
      </c>
      <c r="AW9">
        <v>0.23250000000000001</v>
      </c>
      <c r="AX9">
        <v>10</v>
      </c>
      <c r="AY9">
        <f t="shared" si="6"/>
        <v>2.33</v>
      </c>
      <c r="AZ9" s="3" t="s">
        <v>373</v>
      </c>
    </row>
    <row r="10" spans="1:52">
      <c r="A10">
        <v>9</v>
      </c>
      <c r="B10" t="s">
        <v>7</v>
      </c>
      <c r="C10" t="s">
        <v>102</v>
      </c>
      <c r="D10">
        <v>0.13</v>
      </c>
      <c r="E10">
        <v>10</v>
      </c>
      <c r="F10">
        <f>ROUND(E10*D10,2)</f>
        <v>1.3</v>
      </c>
      <c r="G10" t="s">
        <v>118</v>
      </c>
      <c r="H10" t="s">
        <v>102</v>
      </c>
      <c r="I10">
        <v>0.13</v>
      </c>
      <c r="J10">
        <v>10</v>
      </c>
      <c r="K10">
        <f>ROUND(J10*I10,2)</f>
        <v>1.3</v>
      </c>
      <c r="L10" t="s">
        <v>118</v>
      </c>
      <c r="R10" t="s">
        <v>176</v>
      </c>
      <c r="S10">
        <v>0.11</v>
      </c>
      <c r="T10">
        <v>10</v>
      </c>
      <c r="U10">
        <f t="shared" si="0"/>
        <v>1.1000000000000001</v>
      </c>
      <c r="V10" t="s">
        <v>209</v>
      </c>
      <c r="AL10" t="s">
        <v>345</v>
      </c>
      <c r="AM10">
        <v>0.06</v>
      </c>
      <c r="AN10">
        <v>15</v>
      </c>
      <c r="AO10">
        <f t="shared" si="4"/>
        <v>0.9</v>
      </c>
      <c r="AP10" s="3" t="s">
        <v>346</v>
      </c>
      <c r="AQ10" t="s">
        <v>345</v>
      </c>
      <c r="AR10">
        <v>0.06</v>
      </c>
      <c r="AS10">
        <v>15</v>
      </c>
      <c r="AT10">
        <f t="shared" si="5"/>
        <v>0.9</v>
      </c>
      <c r="AU10" s="3" t="s">
        <v>346</v>
      </c>
      <c r="AV10" t="s">
        <v>345</v>
      </c>
      <c r="AW10">
        <v>0.06</v>
      </c>
      <c r="AX10">
        <v>15</v>
      </c>
      <c r="AY10">
        <f t="shared" si="6"/>
        <v>0.9</v>
      </c>
      <c r="AZ10" s="3" t="s">
        <v>346</v>
      </c>
    </row>
    <row r="11" spans="1:52">
      <c r="A11">
        <v>10</v>
      </c>
      <c r="B11" t="s">
        <v>8</v>
      </c>
      <c r="C11" t="s">
        <v>42</v>
      </c>
      <c r="D11">
        <v>0.08</v>
      </c>
      <c r="E11">
        <v>3</v>
      </c>
      <c r="F11">
        <f t="shared" ref="F11:F45" si="7">ROUND(E11*D11,2)</f>
        <v>0.24</v>
      </c>
      <c r="G11" t="s">
        <v>112</v>
      </c>
      <c r="H11" t="s">
        <v>42</v>
      </c>
      <c r="I11">
        <v>0.08</v>
      </c>
      <c r="J11">
        <v>3</v>
      </c>
      <c r="K11">
        <f t="shared" ref="K11:K30" si="8">ROUND(J11*I11,2)</f>
        <v>0.24</v>
      </c>
      <c r="L11" t="s">
        <v>112</v>
      </c>
      <c r="R11" t="s">
        <v>192</v>
      </c>
      <c r="S11">
        <v>0.03</v>
      </c>
      <c r="T11">
        <v>10</v>
      </c>
      <c r="U11">
        <f t="shared" si="0"/>
        <v>0.3</v>
      </c>
      <c r="V11" t="s">
        <v>218</v>
      </c>
      <c r="W11" t="s">
        <v>192</v>
      </c>
      <c r="X11">
        <v>0.03</v>
      </c>
      <c r="Y11">
        <v>10</v>
      </c>
      <c r="Z11">
        <f t="shared" si="1"/>
        <v>0.3</v>
      </c>
      <c r="AA11" t="s">
        <v>218</v>
      </c>
      <c r="AE11">
        <f t="shared" ref="AE11:AE27" si="9">ROUND(AD11*AC11,2)</f>
        <v>0</v>
      </c>
      <c r="AG11" t="s">
        <v>192</v>
      </c>
      <c r="AH11">
        <v>0.03</v>
      </c>
      <c r="AI11">
        <v>10</v>
      </c>
      <c r="AJ11">
        <f t="shared" ref="AJ11:AJ29" si="10">ROUND(AI11*AH11,2)</f>
        <v>0.3</v>
      </c>
      <c r="AK11" t="s">
        <v>218</v>
      </c>
      <c r="AL11" t="s">
        <v>49</v>
      </c>
      <c r="AM11">
        <v>5.5E-2</v>
      </c>
      <c r="AN11">
        <v>15</v>
      </c>
      <c r="AO11">
        <f t="shared" si="4"/>
        <v>0.83</v>
      </c>
      <c r="AP11" s="3" t="s">
        <v>119</v>
      </c>
      <c r="AQ11" t="s">
        <v>49</v>
      </c>
      <c r="AR11">
        <v>5.5E-2</v>
      </c>
      <c r="AS11">
        <v>15</v>
      </c>
      <c r="AT11">
        <f t="shared" si="5"/>
        <v>0.83</v>
      </c>
      <c r="AU11" s="3" t="s">
        <v>119</v>
      </c>
      <c r="AV11" t="s">
        <v>49</v>
      </c>
      <c r="AW11">
        <v>5.5E-2</v>
      </c>
      <c r="AX11">
        <v>15</v>
      </c>
      <c r="AY11">
        <f t="shared" si="6"/>
        <v>0.83</v>
      </c>
      <c r="AZ11" s="3" t="s">
        <v>119</v>
      </c>
    </row>
    <row r="12" spans="1:52" ht="30">
      <c r="A12">
        <v>11</v>
      </c>
      <c r="B12" t="s">
        <v>9</v>
      </c>
      <c r="C12" t="s">
        <v>43</v>
      </c>
      <c r="D12">
        <v>4.4999999999999998E-2</v>
      </c>
      <c r="E12">
        <v>10</v>
      </c>
      <c r="F12">
        <f t="shared" si="7"/>
        <v>0.45</v>
      </c>
      <c r="G12" t="s">
        <v>113</v>
      </c>
      <c r="H12" t="s">
        <v>43</v>
      </c>
      <c r="I12">
        <v>4.4999999999999998E-2</v>
      </c>
      <c r="J12">
        <v>10</v>
      </c>
      <c r="K12">
        <f t="shared" si="8"/>
        <v>0.45</v>
      </c>
      <c r="L12" t="s">
        <v>113</v>
      </c>
      <c r="R12" t="s">
        <v>177</v>
      </c>
      <c r="S12">
        <v>0.185</v>
      </c>
      <c r="T12">
        <v>15</v>
      </c>
      <c r="U12">
        <f t="shared" si="0"/>
        <v>2.78</v>
      </c>
      <c r="V12" t="s">
        <v>217</v>
      </c>
      <c r="W12" t="s">
        <v>177</v>
      </c>
      <c r="X12">
        <v>0.185</v>
      </c>
      <c r="Y12">
        <v>15</v>
      </c>
      <c r="Z12">
        <f t="shared" si="1"/>
        <v>2.78</v>
      </c>
      <c r="AA12" t="s">
        <v>217</v>
      </c>
      <c r="AE12">
        <f t="shared" si="9"/>
        <v>0</v>
      </c>
      <c r="AG12" t="s">
        <v>177</v>
      </c>
      <c r="AH12">
        <v>0.185</v>
      </c>
      <c r="AI12">
        <v>15</v>
      </c>
      <c r="AJ12">
        <f t="shared" si="10"/>
        <v>2.78</v>
      </c>
      <c r="AK12" t="s">
        <v>217</v>
      </c>
      <c r="AL12" t="s">
        <v>177</v>
      </c>
      <c r="AM12">
        <v>0.185</v>
      </c>
      <c r="AN12">
        <v>15</v>
      </c>
      <c r="AO12">
        <f t="shared" ref="AO12:AO18" si="11">ROUND(AN12*AM12,2)</f>
        <v>2.78</v>
      </c>
      <c r="AP12" s="3" t="s">
        <v>217</v>
      </c>
      <c r="AQ12" t="s">
        <v>177</v>
      </c>
      <c r="AR12">
        <v>0.185</v>
      </c>
      <c r="AS12">
        <v>15</v>
      </c>
      <c r="AT12">
        <f t="shared" si="5"/>
        <v>2.78</v>
      </c>
      <c r="AU12" s="3" t="s">
        <v>217</v>
      </c>
      <c r="AV12" t="s">
        <v>177</v>
      </c>
      <c r="AW12">
        <v>0.185</v>
      </c>
      <c r="AX12">
        <v>15</v>
      </c>
      <c r="AY12">
        <f t="shared" si="6"/>
        <v>2.78</v>
      </c>
      <c r="AZ12" s="3" t="s">
        <v>217</v>
      </c>
    </row>
    <row r="13" spans="1:52" ht="30">
      <c r="A13">
        <v>12</v>
      </c>
      <c r="B13" t="s">
        <v>10</v>
      </c>
      <c r="C13" t="s">
        <v>39</v>
      </c>
      <c r="D13">
        <v>0.32500000000000001</v>
      </c>
      <c r="E13">
        <v>10</v>
      </c>
      <c r="F13">
        <f t="shared" ref="F13:F18" si="12">ROUND(E13*D13,2)</f>
        <v>3.25</v>
      </c>
      <c r="G13" t="s">
        <v>109</v>
      </c>
      <c r="H13" t="s">
        <v>39</v>
      </c>
      <c r="I13">
        <v>0.32500000000000001</v>
      </c>
      <c r="J13">
        <v>10</v>
      </c>
      <c r="K13">
        <f>ROUND(J13*I13,2)</f>
        <v>3.25</v>
      </c>
      <c r="L13" t="s">
        <v>109</v>
      </c>
      <c r="R13" t="s">
        <v>178</v>
      </c>
      <c r="S13">
        <v>0.1</v>
      </c>
      <c r="T13">
        <v>10</v>
      </c>
      <c r="U13">
        <f t="shared" si="0"/>
        <v>1</v>
      </c>
      <c r="V13" s="3" t="s">
        <v>221</v>
      </c>
      <c r="W13" t="s">
        <v>178</v>
      </c>
      <c r="X13">
        <v>0.1</v>
      </c>
      <c r="Y13">
        <v>10</v>
      </c>
      <c r="Z13">
        <f t="shared" si="1"/>
        <v>1</v>
      </c>
      <c r="AA13" s="3" t="s">
        <v>221</v>
      </c>
      <c r="AE13">
        <f t="shared" si="9"/>
        <v>0</v>
      </c>
      <c r="AF13" s="3"/>
      <c r="AG13" t="s">
        <v>178</v>
      </c>
      <c r="AH13">
        <v>0.1</v>
      </c>
      <c r="AI13">
        <v>10</v>
      </c>
      <c r="AJ13">
        <f t="shared" si="10"/>
        <v>1</v>
      </c>
      <c r="AK13" s="3" t="s">
        <v>221</v>
      </c>
      <c r="AL13" t="s">
        <v>178</v>
      </c>
      <c r="AM13">
        <v>0.1</v>
      </c>
      <c r="AN13">
        <v>10</v>
      </c>
      <c r="AO13">
        <f t="shared" si="11"/>
        <v>1</v>
      </c>
      <c r="AP13" s="3" t="s">
        <v>221</v>
      </c>
      <c r="AQ13" t="s">
        <v>178</v>
      </c>
      <c r="AR13">
        <v>0.1</v>
      </c>
      <c r="AS13">
        <v>10</v>
      </c>
      <c r="AT13">
        <f t="shared" si="5"/>
        <v>1</v>
      </c>
      <c r="AU13" s="3" t="s">
        <v>221</v>
      </c>
      <c r="AV13" t="s">
        <v>178</v>
      </c>
      <c r="AW13">
        <v>0.1</v>
      </c>
      <c r="AX13">
        <v>10</v>
      </c>
      <c r="AY13">
        <f t="shared" si="6"/>
        <v>1</v>
      </c>
      <c r="AZ13" s="3" t="s">
        <v>221</v>
      </c>
    </row>
    <row r="14" spans="1:52" ht="30">
      <c r="A14">
        <v>13</v>
      </c>
      <c r="B14" t="s">
        <v>11</v>
      </c>
      <c r="C14" t="s">
        <v>46</v>
      </c>
      <c r="D14">
        <v>8.5000000000000006E-2</v>
      </c>
      <c r="E14">
        <v>6</v>
      </c>
      <c r="F14">
        <f t="shared" si="12"/>
        <v>0.51</v>
      </c>
      <c r="G14" s="3" t="s">
        <v>116</v>
      </c>
      <c r="H14" t="s">
        <v>46</v>
      </c>
      <c r="I14">
        <v>8.5000000000000006E-2</v>
      </c>
      <c r="J14">
        <v>6</v>
      </c>
      <c r="K14">
        <f>ROUND(J14*I14,2)</f>
        <v>0.51</v>
      </c>
      <c r="L14" s="3" t="s">
        <v>116</v>
      </c>
      <c r="Q14" s="3"/>
      <c r="R14" t="s">
        <v>180</v>
      </c>
      <c r="S14">
        <v>1.6</v>
      </c>
      <c r="T14">
        <v>15</v>
      </c>
      <c r="U14">
        <f t="shared" si="0"/>
        <v>24</v>
      </c>
      <c r="V14" s="3" t="s">
        <v>229</v>
      </c>
      <c r="W14" t="s">
        <v>180</v>
      </c>
      <c r="X14">
        <v>1.6</v>
      </c>
      <c r="Y14">
        <v>15</v>
      </c>
      <c r="Z14">
        <f t="shared" si="1"/>
        <v>24</v>
      </c>
      <c r="AA14" s="3" t="s">
        <v>229</v>
      </c>
      <c r="AE14">
        <f t="shared" si="9"/>
        <v>0</v>
      </c>
      <c r="AF14" s="3"/>
      <c r="AG14" t="s">
        <v>180</v>
      </c>
      <c r="AH14">
        <v>1.6</v>
      </c>
      <c r="AI14">
        <v>15</v>
      </c>
      <c r="AJ14">
        <f t="shared" si="10"/>
        <v>24</v>
      </c>
      <c r="AK14" s="3" t="s">
        <v>229</v>
      </c>
      <c r="AL14" t="s">
        <v>180</v>
      </c>
      <c r="AM14">
        <v>1.6</v>
      </c>
      <c r="AN14">
        <v>15</v>
      </c>
      <c r="AO14">
        <f t="shared" si="11"/>
        <v>24</v>
      </c>
      <c r="AP14" s="3" t="s">
        <v>229</v>
      </c>
      <c r="AQ14" t="s">
        <v>180</v>
      </c>
      <c r="AR14">
        <v>1.6</v>
      </c>
      <c r="AS14">
        <v>15</v>
      </c>
      <c r="AT14">
        <f t="shared" si="5"/>
        <v>24</v>
      </c>
      <c r="AU14" s="3" t="s">
        <v>229</v>
      </c>
      <c r="AV14" t="s">
        <v>180</v>
      </c>
      <c r="AW14">
        <v>1.6</v>
      </c>
      <c r="AX14">
        <v>15</v>
      </c>
      <c r="AY14">
        <f t="shared" si="6"/>
        <v>24</v>
      </c>
      <c r="AZ14" s="3" t="s">
        <v>229</v>
      </c>
    </row>
    <row r="15" spans="1:52">
      <c r="A15">
        <v>14</v>
      </c>
      <c r="B15" t="s">
        <v>12</v>
      </c>
      <c r="C15" t="s">
        <v>44</v>
      </c>
      <c r="D15">
        <v>27</v>
      </c>
      <c r="E15">
        <v>1</v>
      </c>
      <c r="F15">
        <f t="shared" si="12"/>
        <v>27</v>
      </c>
      <c r="G15" t="s">
        <v>114</v>
      </c>
      <c r="R15" t="s">
        <v>181</v>
      </c>
      <c r="S15">
        <v>0.03</v>
      </c>
      <c r="T15">
        <v>15</v>
      </c>
      <c r="U15">
        <f t="shared" si="0"/>
        <v>0.45</v>
      </c>
      <c r="V15" t="s">
        <v>228</v>
      </c>
      <c r="W15" t="s">
        <v>181</v>
      </c>
      <c r="X15">
        <v>0.03</v>
      </c>
      <c r="Y15">
        <v>15</v>
      </c>
      <c r="Z15">
        <f t="shared" si="1"/>
        <v>0.45</v>
      </c>
      <c r="AA15" t="s">
        <v>228</v>
      </c>
      <c r="AE15">
        <f t="shared" si="9"/>
        <v>0</v>
      </c>
      <c r="AG15" t="s">
        <v>181</v>
      </c>
      <c r="AH15">
        <v>0.03</v>
      </c>
      <c r="AI15">
        <v>15</v>
      </c>
      <c r="AJ15">
        <f t="shared" si="10"/>
        <v>0.45</v>
      </c>
      <c r="AK15" t="s">
        <v>228</v>
      </c>
      <c r="AL15" t="s">
        <v>181</v>
      </c>
      <c r="AM15">
        <v>0.03</v>
      </c>
      <c r="AN15">
        <v>15</v>
      </c>
      <c r="AO15">
        <f t="shared" si="11"/>
        <v>0.45</v>
      </c>
      <c r="AP15" s="3" t="s">
        <v>228</v>
      </c>
      <c r="AQ15" t="s">
        <v>181</v>
      </c>
      <c r="AR15">
        <v>0.03</v>
      </c>
      <c r="AS15">
        <v>15</v>
      </c>
      <c r="AT15">
        <f t="shared" si="5"/>
        <v>0.45</v>
      </c>
      <c r="AU15" s="3" t="s">
        <v>228</v>
      </c>
    </row>
    <row r="16" spans="1:52">
      <c r="A16">
        <v>15</v>
      </c>
      <c r="B16" t="s">
        <v>13</v>
      </c>
      <c r="C16" t="s">
        <v>45</v>
      </c>
      <c r="D16">
        <v>5.7599999999999998E-2</v>
      </c>
      <c r="E16">
        <v>6</v>
      </c>
      <c r="F16">
        <f t="shared" si="12"/>
        <v>0.35</v>
      </c>
      <c r="G16" t="s">
        <v>115</v>
      </c>
      <c r="R16" t="s">
        <v>182</v>
      </c>
      <c r="S16">
        <v>0.06</v>
      </c>
      <c r="T16">
        <v>10</v>
      </c>
      <c r="U16">
        <f t="shared" si="0"/>
        <v>0.6</v>
      </c>
      <c r="V16" t="s">
        <v>242</v>
      </c>
      <c r="W16" t="s">
        <v>182</v>
      </c>
      <c r="X16">
        <v>0.06</v>
      </c>
      <c r="Y16">
        <v>10</v>
      </c>
      <c r="Z16">
        <f t="shared" si="1"/>
        <v>0.6</v>
      </c>
      <c r="AA16" t="s">
        <v>242</v>
      </c>
      <c r="AE16">
        <f t="shared" si="9"/>
        <v>0</v>
      </c>
      <c r="AG16" t="s">
        <v>182</v>
      </c>
      <c r="AH16">
        <v>0.06</v>
      </c>
      <c r="AI16">
        <v>10</v>
      </c>
      <c r="AJ16">
        <f t="shared" si="10"/>
        <v>0.6</v>
      </c>
      <c r="AK16" t="s">
        <v>242</v>
      </c>
      <c r="AL16" t="s">
        <v>182</v>
      </c>
      <c r="AM16">
        <v>0.06</v>
      </c>
      <c r="AN16">
        <v>10</v>
      </c>
      <c r="AO16">
        <f t="shared" si="11"/>
        <v>0.6</v>
      </c>
      <c r="AP16" s="3" t="s">
        <v>242</v>
      </c>
      <c r="AQ16" t="s">
        <v>182</v>
      </c>
      <c r="AR16">
        <v>0.06</v>
      </c>
      <c r="AS16">
        <v>10</v>
      </c>
      <c r="AT16">
        <f t="shared" si="5"/>
        <v>0.6</v>
      </c>
      <c r="AU16" s="3" t="s">
        <v>242</v>
      </c>
      <c r="AV16" t="s">
        <v>182</v>
      </c>
      <c r="AW16">
        <v>0.06</v>
      </c>
      <c r="AX16">
        <v>10</v>
      </c>
      <c r="AY16">
        <f t="shared" si="6"/>
        <v>0.6</v>
      </c>
      <c r="AZ16" s="3" t="s">
        <v>242</v>
      </c>
    </row>
    <row r="17" spans="1:52" ht="30">
      <c r="A17">
        <v>16</v>
      </c>
      <c r="B17" t="s">
        <v>14</v>
      </c>
      <c r="C17" t="s">
        <v>49</v>
      </c>
      <c r="D17">
        <v>5.5E-2</v>
      </c>
      <c r="E17">
        <v>6</v>
      </c>
      <c r="F17">
        <f t="shared" si="12"/>
        <v>0.33</v>
      </c>
      <c r="G17" t="s">
        <v>119</v>
      </c>
      <c r="R17" t="s">
        <v>183</v>
      </c>
      <c r="S17">
        <v>0.25</v>
      </c>
      <c r="T17">
        <v>5</v>
      </c>
      <c r="U17">
        <f t="shared" si="0"/>
        <v>1.25</v>
      </c>
      <c r="V17" t="s">
        <v>241</v>
      </c>
      <c r="W17" t="s">
        <v>183</v>
      </c>
      <c r="X17">
        <v>0.25</v>
      </c>
      <c r="Y17">
        <v>5</v>
      </c>
      <c r="Z17">
        <f t="shared" si="1"/>
        <v>1.25</v>
      </c>
      <c r="AA17" t="s">
        <v>241</v>
      </c>
      <c r="AE17">
        <f t="shared" si="9"/>
        <v>0</v>
      </c>
      <c r="AL17" t="s">
        <v>354</v>
      </c>
      <c r="AM17">
        <v>4.4999999999999998E-2</v>
      </c>
      <c r="AN17">
        <v>15</v>
      </c>
      <c r="AO17">
        <f t="shared" si="11"/>
        <v>0.68</v>
      </c>
      <c r="AP17" s="3" t="s">
        <v>364</v>
      </c>
      <c r="AQ17" t="s">
        <v>354</v>
      </c>
      <c r="AR17">
        <v>4.4999999999999998E-2</v>
      </c>
      <c r="AS17">
        <v>15</v>
      </c>
      <c r="AT17">
        <f t="shared" si="5"/>
        <v>0.68</v>
      </c>
      <c r="AU17" s="3" t="s">
        <v>364</v>
      </c>
      <c r="AV17" t="s">
        <v>354</v>
      </c>
      <c r="AW17">
        <v>4.4999999999999998E-2</v>
      </c>
      <c r="AX17">
        <v>15</v>
      </c>
      <c r="AY17">
        <f t="shared" si="6"/>
        <v>0.68</v>
      </c>
      <c r="AZ17" s="3" t="s">
        <v>364</v>
      </c>
    </row>
    <row r="18" spans="1:52" ht="30">
      <c r="A18">
        <v>17</v>
      </c>
      <c r="B18" t="s">
        <v>15</v>
      </c>
      <c r="C18" t="s">
        <v>40</v>
      </c>
      <c r="D18">
        <v>15.9</v>
      </c>
      <c r="E18">
        <v>1</v>
      </c>
      <c r="F18">
        <f t="shared" si="12"/>
        <v>15.9</v>
      </c>
      <c r="G18" t="s">
        <v>110</v>
      </c>
      <c r="R18" t="s">
        <v>184</v>
      </c>
      <c r="S18">
        <v>4.5999999999999999E-2</v>
      </c>
      <c r="T18">
        <v>30</v>
      </c>
      <c r="U18">
        <f t="shared" si="0"/>
        <v>1.38</v>
      </c>
      <c r="V18" t="s">
        <v>240</v>
      </c>
      <c r="W18" t="s">
        <v>184</v>
      </c>
      <c r="X18">
        <v>4.5999999999999999E-2</v>
      </c>
      <c r="Y18">
        <v>30</v>
      </c>
      <c r="Z18">
        <f t="shared" si="1"/>
        <v>1.38</v>
      </c>
      <c r="AA18" t="s">
        <v>240</v>
      </c>
      <c r="AE18">
        <f t="shared" si="9"/>
        <v>0</v>
      </c>
      <c r="AG18" t="s">
        <v>184</v>
      </c>
      <c r="AH18">
        <v>4.5999999999999999E-2</v>
      </c>
      <c r="AI18">
        <v>30</v>
      </c>
      <c r="AJ18">
        <f t="shared" si="10"/>
        <v>1.38</v>
      </c>
      <c r="AK18" t="s">
        <v>240</v>
      </c>
      <c r="AL18" t="s">
        <v>355</v>
      </c>
      <c r="AM18">
        <v>7.4999999999999997E-2</v>
      </c>
      <c r="AN18">
        <v>5</v>
      </c>
      <c r="AO18">
        <f t="shared" si="11"/>
        <v>0.38</v>
      </c>
      <c r="AP18" s="3" t="s">
        <v>371</v>
      </c>
      <c r="AQ18" t="s">
        <v>378</v>
      </c>
      <c r="AR18">
        <v>0.13500000000000001</v>
      </c>
      <c r="AS18">
        <v>10</v>
      </c>
      <c r="AT18">
        <f t="shared" si="5"/>
        <v>1.35</v>
      </c>
      <c r="AU18" s="3" t="s">
        <v>388</v>
      </c>
      <c r="AV18" t="s">
        <v>378</v>
      </c>
      <c r="AW18">
        <v>0.13500000000000001</v>
      </c>
      <c r="AX18">
        <v>10</v>
      </c>
      <c r="AY18">
        <f t="shared" si="6"/>
        <v>1.35</v>
      </c>
      <c r="AZ18" s="3" t="s">
        <v>388</v>
      </c>
    </row>
    <row r="19" spans="1:52">
      <c r="A19">
        <v>18</v>
      </c>
      <c r="B19" t="s">
        <v>16</v>
      </c>
      <c r="F19">
        <f t="shared" ref="F19:F30" si="13">ROUND(E19*D19,2)</f>
        <v>0</v>
      </c>
      <c r="H19" t="s">
        <v>130</v>
      </c>
      <c r="I19">
        <v>2.76E-2</v>
      </c>
      <c r="J19">
        <v>10</v>
      </c>
      <c r="K19">
        <f t="shared" si="8"/>
        <v>0.28000000000000003</v>
      </c>
      <c r="L19" t="s">
        <v>137</v>
      </c>
      <c r="R19" t="s">
        <v>130</v>
      </c>
      <c r="S19">
        <v>2.75E-2</v>
      </c>
      <c r="T19">
        <v>10</v>
      </c>
      <c r="U19">
        <f t="shared" ref="U19:U24" si="14">ROUND(T19*S19,2)</f>
        <v>0.28000000000000003</v>
      </c>
      <c r="V19" t="s">
        <v>137</v>
      </c>
      <c r="W19" t="s">
        <v>130</v>
      </c>
      <c r="X19">
        <v>2.75E-2</v>
      </c>
      <c r="Y19">
        <v>10</v>
      </c>
      <c r="Z19">
        <f t="shared" si="1"/>
        <v>0.28000000000000003</v>
      </c>
      <c r="AA19" t="s">
        <v>137</v>
      </c>
      <c r="AE19">
        <f t="shared" si="9"/>
        <v>0</v>
      </c>
      <c r="AG19" t="s">
        <v>130</v>
      </c>
      <c r="AH19">
        <v>2.75E-2</v>
      </c>
      <c r="AI19">
        <v>10</v>
      </c>
      <c r="AJ19">
        <f t="shared" si="10"/>
        <v>0.28000000000000003</v>
      </c>
      <c r="AK19" t="s">
        <v>137</v>
      </c>
      <c r="AL19" t="s">
        <v>130</v>
      </c>
      <c r="AM19">
        <v>2.75E-2</v>
      </c>
      <c r="AN19">
        <v>10</v>
      </c>
      <c r="AO19">
        <f t="shared" ref="AO19:AO29" si="15">ROUND(AN19*AM19,2)</f>
        <v>0.28000000000000003</v>
      </c>
      <c r="AP19" s="3" t="s">
        <v>137</v>
      </c>
      <c r="AQ19" t="s">
        <v>130</v>
      </c>
      <c r="AR19">
        <v>2.75E-2</v>
      </c>
      <c r="AS19">
        <v>10</v>
      </c>
      <c r="AT19">
        <f t="shared" si="5"/>
        <v>0.28000000000000003</v>
      </c>
      <c r="AU19" s="3" t="s">
        <v>137</v>
      </c>
      <c r="AV19" t="s">
        <v>130</v>
      </c>
      <c r="AW19">
        <v>2.75E-2</v>
      </c>
      <c r="AX19">
        <v>10</v>
      </c>
      <c r="AY19">
        <f t="shared" si="6"/>
        <v>0.28000000000000003</v>
      </c>
      <c r="AZ19" s="3" t="s">
        <v>137</v>
      </c>
    </row>
    <row r="20" spans="1:52">
      <c r="A20">
        <v>19</v>
      </c>
      <c r="B20" t="s">
        <v>17</v>
      </c>
      <c r="F20">
        <f t="shared" si="13"/>
        <v>0</v>
      </c>
      <c r="H20" t="s">
        <v>131</v>
      </c>
      <c r="I20">
        <v>0.625</v>
      </c>
      <c r="J20">
        <v>15</v>
      </c>
      <c r="K20">
        <f t="shared" si="8"/>
        <v>9.3800000000000008</v>
      </c>
      <c r="L20" t="s">
        <v>144</v>
      </c>
      <c r="R20" t="s">
        <v>185</v>
      </c>
      <c r="S20">
        <v>2.8000000000000001E-2</v>
      </c>
      <c r="T20">
        <v>30</v>
      </c>
      <c r="U20">
        <f t="shared" si="14"/>
        <v>0.84</v>
      </c>
      <c r="V20" t="s">
        <v>246</v>
      </c>
      <c r="W20" t="s">
        <v>185</v>
      </c>
      <c r="X20">
        <v>2.8000000000000001E-2</v>
      </c>
      <c r="Y20">
        <v>30</v>
      </c>
      <c r="Z20">
        <f t="shared" si="1"/>
        <v>0.84</v>
      </c>
      <c r="AA20" t="s">
        <v>246</v>
      </c>
      <c r="AE20">
        <f t="shared" si="9"/>
        <v>0</v>
      </c>
      <c r="AG20" t="s">
        <v>185</v>
      </c>
      <c r="AH20">
        <v>2.8000000000000001E-2</v>
      </c>
      <c r="AI20">
        <v>30</v>
      </c>
      <c r="AJ20">
        <f t="shared" si="10"/>
        <v>0.84</v>
      </c>
      <c r="AK20" t="s">
        <v>246</v>
      </c>
      <c r="AQ20" t="s">
        <v>374</v>
      </c>
      <c r="AR20">
        <v>0.04</v>
      </c>
      <c r="AS20">
        <v>20</v>
      </c>
      <c r="AT20">
        <f t="shared" si="5"/>
        <v>0.8</v>
      </c>
      <c r="AU20" s="3" t="s">
        <v>387</v>
      </c>
      <c r="AV20" t="s">
        <v>374</v>
      </c>
      <c r="AW20">
        <v>0.04</v>
      </c>
      <c r="AX20">
        <v>20</v>
      </c>
      <c r="AY20">
        <f t="shared" si="6"/>
        <v>0.8</v>
      </c>
      <c r="AZ20" s="3" t="s">
        <v>387</v>
      </c>
    </row>
    <row r="21" spans="1:52" ht="30">
      <c r="A21">
        <v>20</v>
      </c>
      <c r="B21" t="s">
        <v>18</v>
      </c>
      <c r="F21">
        <f t="shared" si="13"/>
        <v>0</v>
      </c>
      <c r="H21" t="s">
        <v>132</v>
      </c>
      <c r="I21">
        <v>0.1</v>
      </c>
      <c r="J21">
        <v>15</v>
      </c>
      <c r="K21">
        <f t="shared" si="8"/>
        <v>1.5</v>
      </c>
      <c r="L21" t="s">
        <v>157</v>
      </c>
      <c r="R21" t="s">
        <v>186</v>
      </c>
      <c r="S21">
        <v>0.1</v>
      </c>
      <c r="T21">
        <v>5</v>
      </c>
      <c r="U21">
        <f t="shared" si="14"/>
        <v>0.5</v>
      </c>
      <c r="V21" t="s">
        <v>247</v>
      </c>
      <c r="W21" t="s">
        <v>186</v>
      </c>
      <c r="X21">
        <v>0.1</v>
      </c>
      <c r="Y21">
        <v>5</v>
      </c>
      <c r="Z21">
        <f t="shared" si="1"/>
        <v>0.5</v>
      </c>
      <c r="AA21" t="s">
        <v>247</v>
      </c>
      <c r="AE21">
        <f t="shared" si="9"/>
        <v>0</v>
      </c>
      <c r="AG21" t="s">
        <v>186</v>
      </c>
      <c r="AH21">
        <v>0.1</v>
      </c>
      <c r="AI21">
        <v>10</v>
      </c>
      <c r="AJ21">
        <f t="shared" si="10"/>
        <v>1</v>
      </c>
      <c r="AK21" t="s">
        <v>247</v>
      </c>
      <c r="AQ21" t="s">
        <v>375</v>
      </c>
      <c r="AR21">
        <v>6.25E-2</v>
      </c>
      <c r="AS21">
        <v>15</v>
      </c>
      <c r="AT21">
        <f t="shared" si="5"/>
        <v>0.94</v>
      </c>
      <c r="AU21" s="3" t="s">
        <v>399</v>
      </c>
      <c r="AV21" t="s">
        <v>375</v>
      </c>
      <c r="AW21">
        <v>6.25E-2</v>
      </c>
      <c r="AX21">
        <v>15</v>
      </c>
      <c r="AY21">
        <f t="shared" si="6"/>
        <v>0.94</v>
      </c>
      <c r="AZ21" s="3" t="s">
        <v>399</v>
      </c>
    </row>
    <row r="22" spans="1:52" ht="30">
      <c r="A22">
        <v>21</v>
      </c>
      <c r="B22" t="s">
        <v>121</v>
      </c>
      <c r="F22">
        <f t="shared" si="13"/>
        <v>0</v>
      </c>
      <c r="H22" t="s">
        <v>143</v>
      </c>
      <c r="I22">
        <v>6.5000000000000002E-2</v>
      </c>
      <c r="J22">
        <v>10</v>
      </c>
      <c r="K22">
        <f t="shared" si="8"/>
        <v>0.65</v>
      </c>
      <c r="L22" t="s">
        <v>156</v>
      </c>
      <c r="R22" t="s">
        <v>187</v>
      </c>
      <c r="S22">
        <v>0.1825</v>
      </c>
      <c r="T22">
        <v>10</v>
      </c>
      <c r="U22">
        <f t="shared" si="14"/>
        <v>1.83</v>
      </c>
      <c r="V22" t="s">
        <v>273</v>
      </c>
      <c r="W22" t="s">
        <v>187</v>
      </c>
      <c r="X22">
        <v>0.1825</v>
      </c>
      <c r="Y22">
        <v>10</v>
      </c>
      <c r="Z22">
        <f t="shared" si="1"/>
        <v>1.83</v>
      </c>
      <c r="AA22" t="s">
        <v>273</v>
      </c>
      <c r="AE22">
        <f t="shared" si="9"/>
        <v>0</v>
      </c>
      <c r="AG22" t="s">
        <v>187</v>
      </c>
      <c r="AH22">
        <v>0.1825</v>
      </c>
      <c r="AI22">
        <v>10</v>
      </c>
      <c r="AJ22">
        <f t="shared" si="10"/>
        <v>1.83</v>
      </c>
      <c r="AK22" t="s">
        <v>273</v>
      </c>
      <c r="AQ22" t="s">
        <v>376</v>
      </c>
      <c r="AR22">
        <v>0.155</v>
      </c>
      <c r="AS22">
        <v>10</v>
      </c>
      <c r="AT22">
        <f t="shared" si="5"/>
        <v>1.55</v>
      </c>
      <c r="AU22" s="3" t="s">
        <v>380</v>
      </c>
      <c r="AV22" t="s">
        <v>376</v>
      </c>
      <c r="AW22">
        <v>0.155</v>
      </c>
      <c r="AX22">
        <v>10</v>
      </c>
      <c r="AY22">
        <f t="shared" si="6"/>
        <v>1.55</v>
      </c>
      <c r="AZ22" s="3" t="s">
        <v>380</v>
      </c>
    </row>
    <row r="23" spans="1:52" ht="30">
      <c r="A23">
        <v>22</v>
      </c>
      <c r="B23" t="s">
        <v>122</v>
      </c>
      <c r="F23">
        <f t="shared" si="13"/>
        <v>0</v>
      </c>
      <c r="H23" t="s">
        <v>133</v>
      </c>
      <c r="I23">
        <v>0.24</v>
      </c>
      <c r="J23">
        <v>6</v>
      </c>
      <c r="K23">
        <f t="shared" si="8"/>
        <v>1.44</v>
      </c>
      <c r="L23" t="s">
        <v>155</v>
      </c>
      <c r="R23" t="s">
        <v>188</v>
      </c>
      <c r="S23">
        <v>3.5000000000000003E-2</v>
      </c>
      <c r="T23">
        <v>15</v>
      </c>
      <c r="U23">
        <f t="shared" si="14"/>
        <v>0.53</v>
      </c>
      <c r="V23" t="s">
        <v>272</v>
      </c>
      <c r="W23" t="s">
        <v>188</v>
      </c>
      <c r="X23">
        <v>3.5000000000000003E-2</v>
      </c>
      <c r="Y23">
        <v>15</v>
      </c>
      <c r="Z23">
        <f t="shared" si="1"/>
        <v>0.53</v>
      </c>
      <c r="AA23" t="s">
        <v>272</v>
      </c>
      <c r="AE23">
        <f t="shared" si="9"/>
        <v>0</v>
      </c>
      <c r="AG23" t="s">
        <v>188</v>
      </c>
      <c r="AH23">
        <v>3.5000000000000003E-2</v>
      </c>
      <c r="AI23">
        <v>15</v>
      </c>
      <c r="AJ23">
        <f t="shared" si="10"/>
        <v>0.53</v>
      </c>
      <c r="AK23" t="s">
        <v>272</v>
      </c>
      <c r="AL23" t="s">
        <v>188</v>
      </c>
      <c r="AM23">
        <v>3.5000000000000003E-2</v>
      </c>
      <c r="AN23">
        <v>15</v>
      </c>
      <c r="AO23">
        <f t="shared" si="15"/>
        <v>0.53</v>
      </c>
      <c r="AP23" s="3" t="s">
        <v>272</v>
      </c>
      <c r="AQ23" t="s">
        <v>377</v>
      </c>
      <c r="AR23">
        <v>0.1875</v>
      </c>
      <c r="AS23">
        <v>10</v>
      </c>
      <c r="AT23">
        <f t="shared" ref="AT23" si="16">ROUND(AS23*AR23,2)</f>
        <v>1.88</v>
      </c>
      <c r="AU23" s="3" t="s">
        <v>397</v>
      </c>
      <c r="AV23" t="s">
        <v>377</v>
      </c>
      <c r="AW23">
        <v>0.1875</v>
      </c>
      <c r="AX23">
        <v>10</v>
      </c>
      <c r="AY23">
        <f t="shared" si="6"/>
        <v>1.88</v>
      </c>
      <c r="AZ23" s="3" t="s">
        <v>397</v>
      </c>
    </row>
    <row r="24" spans="1:52" ht="30">
      <c r="A24">
        <v>23</v>
      </c>
      <c r="B24" t="s">
        <v>123</v>
      </c>
      <c r="F24">
        <f t="shared" si="13"/>
        <v>0</v>
      </c>
      <c r="H24" t="s">
        <v>158</v>
      </c>
      <c r="I24">
        <v>11.7</v>
      </c>
      <c r="J24">
        <v>3</v>
      </c>
      <c r="K24">
        <f t="shared" si="8"/>
        <v>35.1</v>
      </c>
      <c r="L24" t="s">
        <v>162</v>
      </c>
      <c r="R24" t="s">
        <v>189</v>
      </c>
      <c r="S24">
        <v>0.03</v>
      </c>
      <c r="T24">
        <v>10</v>
      </c>
      <c r="U24">
        <f t="shared" si="14"/>
        <v>0.3</v>
      </c>
      <c r="V24" t="s">
        <v>255</v>
      </c>
      <c r="W24" t="s">
        <v>189</v>
      </c>
      <c r="X24">
        <v>0.03</v>
      </c>
      <c r="Y24">
        <v>10</v>
      </c>
      <c r="Z24">
        <f t="shared" si="1"/>
        <v>0.3</v>
      </c>
      <c r="AA24" t="s">
        <v>255</v>
      </c>
      <c r="AE24">
        <f t="shared" si="9"/>
        <v>0</v>
      </c>
      <c r="AG24" t="s">
        <v>189</v>
      </c>
      <c r="AH24">
        <v>0.03</v>
      </c>
      <c r="AI24">
        <v>10</v>
      </c>
      <c r="AJ24">
        <f t="shared" si="10"/>
        <v>0.3</v>
      </c>
      <c r="AK24" t="s">
        <v>255</v>
      </c>
      <c r="AL24" t="s">
        <v>189</v>
      </c>
      <c r="AM24">
        <v>0.03</v>
      </c>
      <c r="AN24">
        <v>10</v>
      </c>
      <c r="AO24">
        <f t="shared" si="15"/>
        <v>0.3</v>
      </c>
      <c r="AP24" s="3" t="s">
        <v>255</v>
      </c>
      <c r="AQ24" t="s">
        <v>189</v>
      </c>
      <c r="AR24">
        <v>0.03</v>
      </c>
      <c r="AS24">
        <v>10</v>
      </c>
      <c r="AT24">
        <f t="shared" ref="AT24" si="17">ROUND(AS24*AR24,2)</f>
        <v>0.3</v>
      </c>
      <c r="AU24" s="3" t="s">
        <v>255</v>
      </c>
    </row>
    <row r="25" spans="1:52">
      <c r="A25">
        <v>24</v>
      </c>
      <c r="B25" t="s">
        <v>124</v>
      </c>
      <c r="F25">
        <f t="shared" si="13"/>
        <v>0</v>
      </c>
      <c r="K25">
        <f t="shared" si="8"/>
        <v>0</v>
      </c>
      <c r="P25">
        <f t="shared" ref="P25:P30" si="18">ROUND(O25*N25,2)</f>
        <v>0</v>
      </c>
      <c r="R25" t="s">
        <v>190</v>
      </c>
      <c r="S25">
        <v>0.09</v>
      </c>
      <c r="T25">
        <v>15</v>
      </c>
      <c r="U25">
        <f t="shared" ref="U25:U26" si="19">ROUND(T25*S25,2)</f>
        <v>1.35</v>
      </c>
      <c r="V25" t="s">
        <v>265</v>
      </c>
      <c r="W25" t="s">
        <v>190</v>
      </c>
      <c r="X25">
        <v>0.09</v>
      </c>
      <c r="Y25">
        <v>15</v>
      </c>
      <c r="Z25">
        <f t="shared" si="1"/>
        <v>1.35</v>
      </c>
      <c r="AA25" t="s">
        <v>265</v>
      </c>
      <c r="AE25">
        <f t="shared" si="9"/>
        <v>0</v>
      </c>
      <c r="AG25" t="s">
        <v>190</v>
      </c>
      <c r="AH25">
        <v>0.09</v>
      </c>
      <c r="AI25">
        <v>15</v>
      </c>
      <c r="AJ25">
        <f t="shared" si="10"/>
        <v>1.35</v>
      </c>
      <c r="AK25" t="s">
        <v>265</v>
      </c>
      <c r="AV25" t="s">
        <v>289</v>
      </c>
      <c r="AW25">
        <v>7.4999999999999997E-2</v>
      </c>
      <c r="AX25">
        <v>10</v>
      </c>
      <c r="AY25">
        <f t="shared" ref="AY25:AY29" si="20">ROUND(AX25*AW25,2)</f>
        <v>0.75</v>
      </c>
      <c r="AZ25" s="3" t="s">
        <v>413</v>
      </c>
    </row>
    <row r="26" spans="1:52">
      <c r="A26">
        <v>25</v>
      </c>
      <c r="B26" t="s">
        <v>125</v>
      </c>
      <c r="F26">
        <f t="shared" si="13"/>
        <v>0</v>
      </c>
      <c r="K26">
        <f t="shared" si="8"/>
        <v>0</v>
      </c>
      <c r="P26">
        <f t="shared" si="18"/>
        <v>0</v>
      </c>
      <c r="R26" t="s">
        <v>191</v>
      </c>
      <c r="S26">
        <v>4.5</v>
      </c>
      <c r="T26">
        <v>6</v>
      </c>
      <c r="U26">
        <f t="shared" si="19"/>
        <v>27</v>
      </c>
      <c r="V26" t="s">
        <v>264</v>
      </c>
      <c r="W26" t="s">
        <v>158</v>
      </c>
      <c r="X26">
        <v>11.7</v>
      </c>
      <c r="Y26">
        <v>3</v>
      </c>
      <c r="Z26">
        <f t="shared" si="1"/>
        <v>35.1</v>
      </c>
      <c r="AA26" t="s">
        <v>162</v>
      </c>
      <c r="AE26">
        <f t="shared" si="9"/>
        <v>0</v>
      </c>
      <c r="AG26" t="s">
        <v>158</v>
      </c>
      <c r="AH26">
        <v>11.7</v>
      </c>
      <c r="AI26">
        <v>3</v>
      </c>
      <c r="AJ26">
        <f t="shared" si="10"/>
        <v>35.1</v>
      </c>
      <c r="AK26" t="s">
        <v>162</v>
      </c>
      <c r="AL26" t="s">
        <v>158</v>
      </c>
      <c r="AM26">
        <v>11.7</v>
      </c>
      <c r="AN26">
        <v>3</v>
      </c>
      <c r="AO26">
        <f t="shared" si="15"/>
        <v>35.1</v>
      </c>
      <c r="AP26" s="3" t="s">
        <v>162</v>
      </c>
      <c r="AQ26" t="s">
        <v>158</v>
      </c>
      <c r="AR26">
        <v>11.7</v>
      </c>
      <c r="AS26">
        <v>3</v>
      </c>
      <c r="AT26">
        <f t="shared" ref="AT26:AT29" si="21">ROUND(AS26*AR26,2)</f>
        <v>35.1</v>
      </c>
      <c r="AU26" s="3" t="s">
        <v>162</v>
      </c>
      <c r="AV26" t="s">
        <v>158</v>
      </c>
      <c r="AW26">
        <v>11.7</v>
      </c>
      <c r="AX26">
        <v>3</v>
      </c>
      <c r="AY26">
        <f t="shared" si="20"/>
        <v>35.1</v>
      </c>
      <c r="AZ26" s="3" t="s">
        <v>414</v>
      </c>
    </row>
    <row r="27" spans="1:52" ht="30">
      <c r="A27">
        <v>26</v>
      </c>
      <c r="B27" t="s">
        <v>126</v>
      </c>
      <c r="F27">
        <f t="shared" si="13"/>
        <v>0</v>
      </c>
      <c r="K27">
        <f t="shared" si="8"/>
        <v>0</v>
      </c>
      <c r="P27">
        <f t="shared" si="18"/>
        <v>0</v>
      </c>
      <c r="W27" t="s">
        <v>275</v>
      </c>
      <c r="X27">
        <v>8.0000000000000002E-3</v>
      </c>
      <c r="Y27">
        <v>30</v>
      </c>
      <c r="Z27">
        <f t="shared" si="1"/>
        <v>0.24</v>
      </c>
      <c r="AA27" s="3" t="s">
        <v>281</v>
      </c>
      <c r="AE27">
        <f t="shared" si="9"/>
        <v>0</v>
      </c>
      <c r="AF27" s="3"/>
      <c r="AG27" t="s">
        <v>275</v>
      </c>
      <c r="AH27">
        <v>8.0000000000000002E-3</v>
      </c>
      <c r="AI27">
        <v>30</v>
      </c>
      <c r="AJ27">
        <f t="shared" si="10"/>
        <v>0.24</v>
      </c>
      <c r="AK27" s="3" t="s">
        <v>281</v>
      </c>
      <c r="AL27" t="s">
        <v>102</v>
      </c>
      <c r="AM27">
        <v>0.13</v>
      </c>
      <c r="AN27">
        <v>10</v>
      </c>
      <c r="AO27">
        <f t="shared" si="15"/>
        <v>1.3</v>
      </c>
      <c r="AP27" s="3" t="s">
        <v>351</v>
      </c>
      <c r="AV27" t="s">
        <v>406</v>
      </c>
      <c r="AW27">
        <v>0.1</v>
      </c>
      <c r="AX27">
        <v>10</v>
      </c>
      <c r="AY27">
        <f t="shared" si="20"/>
        <v>1</v>
      </c>
      <c r="AZ27" s="3" t="s">
        <v>412</v>
      </c>
    </row>
    <row r="28" spans="1:52" ht="30">
      <c r="A28">
        <v>27</v>
      </c>
      <c r="B28" t="s">
        <v>127</v>
      </c>
      <c r="F28">
        <f t="shared" si="13"/>
        <v>0</v>
      </c>
      <c r="K28">
        <f t="shared" si="8"/>
        <v>0</v>
      </c>
      <c r="P28">
        <f t="shared" si="18"/>
        <v>0</v>
      </c>
      <c r="AG28" t="s">
        <v>289</v>
      </c>
      <c r="AH28">
        <v>7.4999999999999997E-2</v>
      </c>
      <c r="AI28">
        <v>10</v>
      </c>
      <c r="AJ28">
        <f t="shared" si="10"/>
        <v>0.75</v>
      </c>
      <c r="AK28" t="s">
        <v>299</v>
      </c>
      <c r="AL28" t="s">
        <v>352</v>
      </c>
      <c r="AM28">
        <v>0.08</v>
      </c>
      <c r="AN28">
        <v>10</v>
      </c>
      <c r="AO28">
        <f t="shared" si="15"/>
        <v>0.8</v>
      </c>
      <c r="AP28" s="3" t="s">
        <v>372</v>
      </c>
    </row>
    <row r="29" spans="1:52" ht="30">
      <c r="A29">
        <v>28</v>
      </c>
      <c r="B29" t="s">
        <v>128</v>
      </c>
      <c r="F29">
        <f t="shared" si="13"/>
        <v>0</v>
      </c>
      <c r="K29">
        <f t="shared" si="8"/>
        <v>0</v>
      </c>
      <c r="P29">
        <f t="shared" si="18"/>
        <v>0</v>
      </c>
      <c r="AG29" t="s">
        <v>290</v>
      </c>
      <c r="AH29">
        <v>4.4999999999999998E-2</v>
      </c>
      <c r="AI29">
        <v>10</v>
      </c>
      <c r="AJ29">
        <f t="shared" si="10"/>
        <v>0.45</v>
      </c>
      <c r="AK29" s="3" t="s">
        <v>300</v>
      </c>
      <c r="AL29" t="s">
        <v>353</v>
      </c>
      <c r="AM29">
        <v>0.09</v>
      </c>
      <c r="AN29">
        <v>15</v>
      </c>
      <c r="AO29">
        <f t="shared" si="15"/>
        <v>1.35</v>
      </c>
      <c r="AP29" s="3" t="s">
        <v>360</v>
      </c>
      <c r="AQ29" t="s">
        <v>353</v>
      </c>
      <c r="AR29">
        <v>0.09</v>
      </c>
      <c r="AS29">
        <v>15</v>
      </c>
      <c r="AT29">
        <f t="shared" si="21"/>
        <v>1.35</v>
      </c>
      <c r="AU29" s="3" t="s">
        <v>398</v>
      </c>
      <c r="AV29" t="s">
        <v>353</v>
      </c>
      <c r="AW29">
        <v>0.09</v>
      </c>
      <c r="AX29">
        <v>15</v>
      </c>
      <c r="AY29">
        <f t="shared" ref="AY29:AY32" si="22">ROUND(AX29*AW29,2)</f>
        <v>1.35</v>
      </c>
      <c r="AZ29" s="3" t="s">
        <v>398</v>
      </c>
    </row>
    <row r="30" spans="1:52">
      <c r="A30">
        <v>29</v>
      </c>
      <c r="B30" t="s">
        <v>129</v>
      </c>
      <c r="F30">
        <f t="shared" si="13"/>
        <v>0</v>
      </c>
      <c r="K30">
        <f t="shared" si="8"/>
        <v>0</v>
      </c>
      <c r="P30">
        <f t="shared" si="18"/>
        <v>0</v>
      </c>
    </row>
    <row r="31" spans="1:52">
      <c r="A31">
        <v>30</v>
      </c>
      <c r="B31" t="s">
        <v>51</v>
      </c>
      <c r="E31">
        <f>SUM(E7:E30)</f>
        <v>90</v>
      </c>
      <c r="F31">
        <f>SUM(F7:F30)</f>
        <v>51.9</v>
      </c>
      <c r="J31">
        <f>SUM(J7:J30)</f>
        <v>135</v>
      </c>
      <c r="K31">
        <f>SUM(K7:K30)</f>
        <v>56.67</v>
      </c>
      <c r="O31">
        <f>SUM(O7:O30)</f>
        <v>0</v>
      </c>
      <c r="P31">
        <f>SUM(P7:P30)</f>
        <v>0</v>
      </c>
      <c r="T31">
        <f>SUM(T7:T30)</f>
        <v>251</v>
      </c>
      <c r="U31">
        <f>SUM(U7:U30)</f>
        <v>73.600000000000009</v>
      </c>
      <c r="Y31">
        <f>SUM(Y7:Y30)</f>
        <v>268</v>
      </c>
      <c r="Z31">
        <f>SUM(Z7:Z30)</f>
        <v>80.84</v>
      </c>
      <c r="AD31">
        <f>SUM(AD7:AD30)</f>
        <v>0</v>
      </c>
      <c r="AE31">
        <f>SUM(AE7:AE30)</f>
        <v>0</v>
      </c>
      <c r="AI31">
        <f>SUM(AI7:AI30)</f>
        <v>278</v>
      </c>
      <c r="AJ31">
        <f>SUM(AJ7:AJ30)</f>
        <v>78.960000000000008</v>
      </c>
      <c r="AN31">
        <f>SUM(AN7:AN30)</f>
        <v>218</v>
      </c>
      <c r="AO31">
        <f>SUM(AO7:AO30)</f>
        <v>79.389999999999986</v>
      </c>
      <c r="AS31">
        <f>SUM(AS7:AS30)</f>
        <v>243</v>
      </c>
      <c r="AT31">
        <f>SUM(AT7:AT30)</f>
        <v>82.899999999999991</v>
      </c>
      <c r="AX31">
        <f>SUM(AX7:AX30)</f>
        <v>238</v>
      </c>
      <c r="AY31">
        <f>SUM(AY7:AY30)</f>
        <v>83.899999999999991</v>
      </c>
    </row>
    <row r="32" spans="1:52">
      <c r="A32">
        <v>31</v>
      </c>
      <c r="B32" t="s">
        <v>50</v>
      </c>
      <c r="F32">
        <v>7</v>
      </c>
      <c r="K32">
        <v>7</v>
      </c>
      <c r="P32">
        <v>7</v>
      </c>
      <c r="U32">
        <v>7</v>
      </c>
      <c r="Z32">
        <v>14</v>
      </c>
      <c r="AJ32">
        <v>14</v>
      </c>
      <c r="AO32">
        <v>14</v>
      </c>
      <c r="AT32">
        <v>14</v>
      </c>
      <c r="AY32">
        <v>14</v>
      </c>
    </row>
    <row r="33" spans="1:51">
      <c r="A33">
        <v>32</v>
      </c>
      <c r="B33" t="s">
        <v>52</v>
      </c>
      <c r="F33">
        <f>ROUND(F31*F32,2)</f>
        <v>363.3</v>
      </c>
      <c r="K33">
        <f>ROUND(K31*K32,2)</f>
        <v>396.69</v>
      </c>
      <c r="P33">
        <f>ROUND(P31*P32,2)</f>
        <v>0</v>
      </c>
      <c r="U33">
        <f>ROUND(U31*U32,2)</f>
        <v>515.20000000000005</v>
      </c>
      <c r="Z33">
        <f>ROUND(Z31*Z32,2)</f>
        <v>1131.76</v>
      </c>
      <c r="AE33">
        <f>ROUND(AE31*AE32,2)</f>
        <v>0</v>
      </c>
      <c r="AJ33">
        <f>ROUND(AJ31*AJ32,2)</f>
        <v>1105.44</v>
      </c>
      <c r="AO33">
        <f>ROUND(AO31*AO32,2)</f>
        <v>1111.46</v>
      </c>
      <c r="AT33">
        <f>ROUND(AT31*AT32,2)</f>
        <v>1160.5999999999999</v>
      </c>
      <c r="AY33">
        <f>ROUND(AY31*AY32,2)</f>
        <v>1174.5999999999999</v>
      </c>
    </row>
    <row r="34" spans="1:51">
      <c r="A34">
        <v>33</v>
      </c>
    </row>
    <row r="35" spans="1:51">
      <c r="A35">
        <v>34</v>
      </c>
      <c r="B35" t="s">
        <v>24</v>
      </c>
      <c r="F35">
        <f t="shared" si="7"/>
        <v>0</v>
      </c>
      <c r="K35">
        <f t="shared" ref="K35:K39" si="23">ROUND(J35*I35,2)</f>
        <v>0</v>
      </c>
      <c r="M35" t="s">
        <v>165</v>
      </c>
      <c r="N35">
        <v>94.8</v>
      </c>
      <c r="O35">
        <v>1</v>
      </c>
      <c r="P35">
        <f t="shared" ref="P35:P39" si="24">ROUND(O35*N35,2)</f>
        <v>94.8</v>
      </c>
      <c r="Q35" t="s">
        <v>171</v>
      </c>
      <c r="R35" t="s">
        <v>193</v>
      </c>
      <c r="S35">
        <v>52.8</v>
      </c>
      <c r="T35">
        <v>3</v>
      </c>
      <c r="U35">
        <f t="shared" ref="U35" si="25">ROUND(T35*S35,2)</f>
        <v>158.4</v>
      </c>
      <c r="V35" t="s">
        <v>267</v>
      </c>
      <c r="W35" t="s">
        <v>193</v>
      </c>
      <c r="X35">
        <v>52.8</v>
      </c>
      <c r="Y35">
        <v>5</v>
      </c>
      <c r="Z35">
        <f t="shared" ref="Z35" si="26">ROUND(Y35*X35,2)</f>
        <v>264</v>
      </c>
      <c r="AA35" t="s">
        <v>267</v>
      </c>
      <c r="AB35" t="s">
        <v>283</v>
      </c>
      <c r="AC35">
        <v>26.08</v>
      </c>
      <c r="AD35">
        <v>1</v>
      </c>
      <c r="AE35">
        <f t="shared" ref="AE35:AE38" si="27">ROUND(AD35*AC35,2)</f>
        <v>26.08</v>
      </c>
      <c r="AG35" t="s">
        <v>301</v>
      </c>
      <c r="AH35">
        <v>63.95</v>
      </c>
      <c r="AI35">
        <v>3</v>
      </c>
      <c r="AJ35">
        <f t="shared" ref="AJ35:AJ36" si="28">ROUND(AI35*AH35,2)</f>
        <v>191.85</v>
      </c>
      <c r="AL35" t="s">
        <v>301</v>
      </c>
      <c r="AM35">
        <v>63.95</v>
      </c>
      <c r="AN35">
        <v>3</v>
      </c>
      <c r="AO35">
        <f t="shared" ref="AO35:AO36" si="29">ROUND(AN35*AM35,2)</f>
        <v>191.85</v>
      </c>
      <c r="AQ35" t="s">
        <v>301</v>
      </c>
      <c r="AR35">
        <v>63.95</v>
      </c>
      <c r="AS35">
        <v>3</v>
      </c>
      <c r="AT35">
        <f t="shared" ref="AT35:AT37" si="30">ROUND(AS35*AR35,2)</f>
        <v>191.85</v>
      </c>
      <c r="AV35" t="s">
        <v>301</v>
      </c>
      <c r="AW35">
        <v>63.95</v>
      </c>
      <c r="AX35">
        <v>3</v>
      </c>
      <c r="AY35">
        <f t="shared" ref="AY35:AY37" si="31">ROUND(AX35*AW35,2)</f>
        <v>191.85</v>
      </c>
    </row>
    <row r="36" spans="1:51">
      <c r="A36">
        <v>35</v>
      </c>
      <c r="B36" t="s">
        <v>25</v>
      </c>
      <c r="F36">
        <f t="shared" si="7"/>
        <v>0</v>
      </c>
      <c r="K36">
        <f t="shared" si="23"/>
        <v>0</v>
      </c>
      <c r="P36">
        <f t="shared" si="24"/>
        <v>0</v>
      </c>
      <c r="AB36" t="s">
        <v>284</v>
      </c>
      <c r="AC36">
        <v>11.36</v>
      </c>
      <c r="AD36">
        <v>3</v>
      </c>
      <c r="AE36">
        <f t="shared" si="27"/>
        <v>34.08</v>
      </c>
      <c r="AG36" t="s">
        <v>302</v>
      </c>
      <c r="AH36">
        <v>74.790000000000006</v>
      </c>
      <c r="AI36">
        <v>3</v>
      </c>
      <c r="AJ36">
        <f t="shared" si="28"/>
        <v>224.37</v>
      </c>
      <c r="AL36" t="s">
        <v>302</v>
      </c>
      <c r="AM36">
        <v>74.790000000000006</v>
      </c>
      <c r="AN36">
        <v>3</v>
      </c>
      <c r="AO36">
        <f t="shared" si="29"/>
        <v>224.37</v>
      </c>
      <c r="AV36" t="s">
        <v>379</v>
      </c>
      <c r="AW36">
        <v>28.82</v>
      </c>
      <c r="AX36">
        <v>5</v>
      </c>
      <c r="AY36">
        <f>ROUND(AX36*AW36,2)</f>
        <v>144.1</v>
      </c>
    </row>
    <row r="37" spans="1:51">
      <c r="A37">
        <v>36</v>
      </c>
      <c r="B37" t="s">
        <v>26</v>
      </c>
      <c r="F37">
        <f t="shared" si="7"/>
        <v>0</v>
      </c>
      <c r="K37">
        <f t="shared" si="23"/>
        <v>0</v>
      </c>
      <c r="P37">
        <f t="shared" si="24"/>
        <v>0</v>
      </c>
      <c r="AB37" t="s">
        <v>285</v>
      </c>
      <c r="AC37">
        <v>75</v>
      </c>
      <c r="AD37">
        <v>1</v>
      </c>
      <c r="AE37">
        <f t="shared" si="27"/>
        <v>75</v>
      </c>
      <c r="AQ37" t="s">
        <v>379</v>
      </c>
      <c r="AR37">
        <v>28.82</v>
      </c>
      <c r="AS37">
        <v>3</v>
      </c>
      <c r="AT37">
        <f t="shared" si="30"/>
        <v>86.46</v>
      </c>
    </row>
    <row r="38" spans="1:51">
      <c r="A38">
        <v>37</v>
      </c>
      <c r="B38" t="s">
        <v>27</v>
      </c>
      <c r="F38">
        <f t="shared" si="7"/>
        <v>0</v>
      </c>
      <c r="K38">
        <f t="shared" si="23"/>
        <v>0</v>
      </c>
      <c r="P38">
        <f t="shared" si="24"/>
        <v>0</v>
      </c>
      <c r="AB38" t="s">
        <v>286</v>
      </c>
      <c r="AC38">
        <v>70</v>
      </c>
      <c r="AD38">
        <v>1</v>
      </c>
      <c r="AE38">
        <f t="shared" si="27"/>
        <v>70</v>
      </c>
    </row>
    <row r="39" spans="1:51">
      <c r="A39">
        <v>38</v>
      </c>
      <c r="B39" t="s">
        <v>28</v>
      </c>
      <c r="F39">
        <f t="shared" si="7"/>
        <v>0</v>
      </c>
      <c r="K39">
        <f t="shared" si="23"/>
        <v>0</v>
      </c>
      <c r="P39">
        <f t="shared" si="24"/>
        <v>0</v>
      </c>
    </row>
    <row r="40" spans="1:51">
      <c r="A40">
        <v>39</v>
      </c>
    </row>
    <row r="41" spans="1:51">
      <c r="A41">
        <v>40</v>
      </c>
      <c r="B41" t="s">
        <v>19</v>
      </c>
      <c r="C41" t="s">
        <v>36</v>
      </c>
      <c r="D41">
        <v>14.79</v>
      </c>
      <c r="E41">
        <v>1</v>
      </c>
      <c r="F41">
        <f t="shared" si="7"/>
        <v>14.79</v>
      </c>
      <c r="K41">
        <f t="shared" ref="K41:K45" si="32">ROUND(J41*I41,2)</f>
        <v>0</v>
      </c>
      <c r="P41">
        <f t="shared" ref="P41:P45" si="33">ROUND(O41*N41,2)</f>
        <v>0</v>
      </c>
    </row>
    <row r="42" spans="1:51">
      <c r="A42">
        <v>41</v>
      </c>
      <c r="B42" t="s">
        <v>20</v>
      </c>
      <c r="C42" t="s">
        <v>48</v>
      </c>
      <c r="D42">
        <v>17.41</v>
      </c>
      <c r="E42">
        <v>1</v>
      </c>
      <c r="F42">
        <f t="shared" si="7"/>
        <v>17.41</v>
      </c>
      <c r="K42">
        <f t="shared" si="32"/>
        <v>0</v>
      </c>
      <c r="P42">
        <f t="shared" si="33"/>
        <v>0</v>
      </c>
    </row>
    <row r="43" spans="1:51">
      <c r="A43">
        <v>42</v>
      </c>
      <c r="B43" t="s">
        <v>21</v>
      </c>
      <c r="F43">
        <f t="shared" si="7"/>
        <v>0</v>
      </c>
      <c r="K43">
        <f t="shared" si="32"/>
        <v>0</v>
      </c>
      <c r="P43">
        <f t="shared" si="33"/>
        <v>0</v>
      </c>
    </row>
    <row r="44" spans="1:51">
      <c r="A44">
        <v>43</v>
      </c>
      <c r="B44" t="s">
        <v>22</v>
      </c>
      <c r="F44">
        <f t="shared" si="7"/>
        <v>0</v>
      </c>
      <c r="K44">
        <f t="shared" si="32"/>
        <v>0</v>
      </c>
      <c r="P44">
        <f t="shared" si="33"/>
        <v>0</v>
      </c>
    </row>
    <row r="45" spans="1:51">
      <c r="A45">
        <v>44</v>
      </c>
      <c r="B45" t="s">
        <v>23</v>
      </c>
      <c r="F45">
        <f t="shared" si="7"/>
        <v>0</v>
      </c>
      <c r="K45">
        <f t="shared" si="32"/>
        <v>0</v>
      </c>
      <c r="P45">
        <f t="shared" si="33"/>
        <v>0</v>
      </c>
    </row>
    <row r="46" spans="1:51">
      <c r="A46">
        <v>45</v>
      </c>
      <c r="B46" t="s">
        <v>29</v>
      </c>
      <c r="F46">
        <f>SUM(F33:F45)</f>
        <v>395.50000000000006</v>
      </c>
      <c r="K46">
        <f>SUM(K33:K45)</f>
        <v>396.69</v>
      </c>
      <c r="P46">
        <f>SUM(P33:P45)</f>
        <v>94.8</v>
      </c>
      <c r="U46">
        <f>SUM(U33:U45)</f>
        <v>673.6</v>
      </c>
      <c r="Z46">
        <f>SUM(Z33:Z45)</f>
        <v>1395.76</v>
      </c>
      <c r="AE46">
        <f>SUM(AE33:AE45)</f>
        <v>205.16</v>
      </c>
      <c r="AJ46">
        <f>SUM(AJ33:AJ45)</f>
        <v>1521.6599999999999</v>
      </c>
      <c r="AO46">
        <f>SUM(AO33:AO45)</f>
        <v>1527.6799999999998</v>
      </c>
      <c r="AT46">
        <f>SUM(AT33:AT45)</f>
        <v>1438.9099999999999</v>
      </c>
      <c r="AY46">
        <f>SUM(AY33:AY45)</f>
        <v>1510.5499999999997</v>
      </c>
    </row>
    <row r="47" spans="1:51">
      <c r="A47">
        <v>46</v>
      </c>
      <c r="B47" t="s">
        <v>34</v>
      </c>
      <c r="F47">
        <f>ROUND(F46*0.7,2)</f>
        <v>276.85000000000002</v>
      </c>
      <c r="K47">
        <f>ROUND(K46*0.7,2)</f>
        <v>277.68</v>
      </c>
      <c r="P47">
        <f>ROUND(P46*0.7,2)</f>
        <v>66.36</v>
      </c>
      <c r="U47">
        <f>ROUND(U46*0.7,2)</f>
        <v>471.52</v>
      </c>
      <c r="Z47">
        <f>ROUND(Z46*0.7,2)</f>
        <v>977.03</v>
      </c>
      <c r="AE47">
        <f>ROUND(AE46*0.7,2)</f>
        <v>143.61000000000001</v>
      </c>
      <c r="AJ47">
        <f>ROUND(AJ46*0.7,2)</f>
        <v>1065.1600000000001</v>
      </c>
      <c r="AO47">
        <f>ROUND(AO46*0.7,2)</f>
        <v>1069.3800000000001</v>
      </c>
      <c r="AT47">
        <f>ROUND(AT46*0.7,2)</f>
        <v>1007.24</v>
      </c>
      <c r="AY47">
        <f>ROUND(AY46*0.7,2)</f>
        <v>1057.3900000000001</v>
      </c>
    </row>
    <row r="48" spans="1:51">
      <c r="A48">
        <v>47</v>
      </c>
      <c r="B48" t="s">
        <v>35</v>
      </c>
      <c r="F48">
        <f>F46-F47</f>
        <v>118.65000000000003</v>
      </c>
      <c r="K48">
        <f>K46-K47</f>
        <v>119.00999999999999</v>
      </c>
      <c r="P48">
        <f>P46-P47</f>
        <v>28.439999999999998</v>
      </c>
      <c r="U48">
        <f>U46-U47</f>
        <v>202.08000000000004</v>
      </c>
      <c r="Z48">
        <f>Z46-Z47</f>
        <v>418.73</v>
      </c>
      <c r="AE48">
        <f>AE46-AE47</f>
        <v>61.549999999999983</v>
      </c>
      <c r="AJ48">
        <f>AJ46-AJ47</f>
        <v>456.49999999999977</v>
      </c>
      <c r="AO48">
        <f>AO46-AO47</f>
        <v>458.29999999999973</v>
      </c>
      <c r="AT48">
        <f>AT46-AT47</f>
        <v>431.66999999999985</v>
      </c>
      <c r="AY48">
        <f>AY46-AY47</f>
        <v>453.15999999999963</v>
      </c>
    </row>
    <row r="49" spans="1:51">
      <c r="A49">
        <v>48</v>
      </c>
    </row>
    <row r="50" spans="1:51">
      <c r="A50">
        <v>49</v>
      </c>
      <c r="AG50" t="s">
        <v>286</v>
      </c>
      <c r="AH50">
        <v>100</v>
      </c>
      <c r="AI50">
        <v>1</v>
      </c>
      <c r="AJ50">
        <v>60</v>
      </c>
      <c r="AL50" t="s">
        <v>286</v>
      </c>
      <c r="AM50">
        <v>100</v>
      </c>
      <c r="AN50">
        <v>1</v>
      </c>
      <c r="AO50">
        <v>60</v>
      </c>
      <c r="AQ50" t="s">
        <v>286</v>
      </c>
      <c r="AR50">
        <v>100</v>
      </c>
      <c r="AS50">
        <v>1</v>
      </c>
      <c r="AT50">
        <v>60</v>
      </c>
      <c r="AV50" t="s">
        <v>286</v>
      </c>
      <c r="AW50">
        <v>100</v>
      </c>
      <c r="AX50">
        <v>1</v>
      </c>
      <c r="AY50">
        <v>60</v>
      </c>
    </row>
    <row r="51" spans="1:51">
      <c r="A51">
        <v>50</v>
      </c>
    </row>
    <row r="52" spans="1:51">
      <c r="A52">
        <v>51</v>
      </c>
    </row>
  </sheetData>
  <mergeCells count="40">
    <mergeCell ref="AV1:AZ1"/>
    <mergeCell ref="AV2:AZ2"/>
    <mergeCell ref="AV3:AZ3"/>
    <mergeCell ref="AV4:AZ4"/>
    <mergeCell ref="AQ1:AU1"/>
    <mergeCell ref="AQ2:AU2"/>
    <mergeCell ref="AQ3:AU3"/>
    <mergeCell ref="AQ4:AU4"/>
    <mergeCell ref="AL1:AP1"/>
    <mergeCell ref="AL2:AP2"/>
    <mergeCell ref="AL3:AP3"/>
    <mergeCell ref="AL4:AP4"/>
    <mergeCell ref="AG1:AK1"/>
    <mergeCell ref="AG2:AK2"/>
    <mergeCell ref="AG3:AK3"/>
    <mergeCell ref="AG4:AK4"/>
    <mergeCell ref="C2:G2"/>
    <mergeCell ref="C3:G3"/>
    <mergeCell ref="C4:G4"/>
    <mergeCell ref="C1:G1"/>
    <mergeCell ref="H1:L1"/>
    <mergeCell ref="H2:L2"/>
    <mergeCell ref="H3:L3"/>
    <mergeCell ref="H4:L4"/>
    <mergeCell ref="R1:V1"/>
    <mergeCell ref="R2:V2"/>
    <mergeCell ref="R3:V3"/>
    <mergeCell ref="R4:V4"/>
    <mergeCell ref="M1:Q1"/>
    <mergeCell ref="M2:Q2"/>
    <mergeCell ref="M3:Q3"/>
    <mergeCell ref="M4:Q4"/>
    <mergeCell ref="AB1:AF1"/>
    <mergeCell ref="AB2:AF2"/>
    <mergeCell ref="AB3:AF3"/>
    <mergeCell ref="AB4:AF4"/>
    <mergeCell ref="W1:AA1"/>
    <mergeCell ref="W2:AA2"/>
    <mergeCell ref="W3:AA3"/>
    <mergeCell ref="W4:AA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7515-7911-4BB9-8546-A17F05998CBB}">
  <dimension ref="A1:G68"/>
  <sheetViews>
    <sheetView workbookViewId="0">
      <pane ySplit="1" topLeftCell="A17" activePane="bottomLeft" state="frozen"/>
      <selection pane="bottomLeft" activeCell="F66" sqref="F66"/>
    </sheetView>
  </sheetViews>
  <sheetFormatPr defaultRowHeight="15"/>
  <cols>
    <col min="2" max="2" width="12.140625" customWidth="1"/>
    <col min="3" max="3" width="24.140625" style="3" customWidth="1"/>
    <col min="4" max="4" width="45.5703125" style="3" customWidth="1"/>
    <col min="5" max="5" width="108.140625" customWidth="1"/>
    <col min="6" max="6" width="34.7109375" style="3" customWidth="1"/>
    <col min="7" max="7" width="11.28515625" customWidth="1"/>
  </cols>
  <sheetData>
    <row r="1" spans="1:7">
      <c r="A1" s="5" t="s">
        <v>53</v>
      </c>
      <c r="B1" s="5" t="s">
        <v>61</v>
      </c>
      <c r="C1" s="5" t="s">
        <v>69</v>
      </c>
      <c r="D1" s="5" t="s">
        <v>62</v>
      </c>
      <c r="E1" s="4" t="s">
        <v>59</v>
      </c>
      <c r="F1" s="5" t="s">
        <v>55</v>
      </c>
      <c r="G1" s="4" t="s">
        <v>57</v>
      </c>
    </row>
    <row r="2" spans="1:7" s="6" customFormat="1" ht="345">
      <c r="A2" s="6">
        <v>1</v>
      </c>
      <c r="B2" s="6" t="s">
        <v>38</v>
      </c>
      <c r="C2" s="7" t="s">
        <v>66</v>
      </c>
      <c r="D2" s="16" t="s">
        <v>54</v>
      </c>
      <c r="E2" s="7" t="s">
        <v>60</v>
      </c>
      <c r="F2" s="16" t="s">
        <v>56</v>
      </c>
      <c r="G2" s="7" t="s">
        <v>58</v>
      </c>
    </row>
    <row r="3" spans="1:7" ht="180">
      <c r="A3" s="6">
        <v>2</v>
      </c>
      <c r="B3" s="6" t="s">
        <v>39</v>
      </c>
      <c r="C3" s="7" t="s">
        <v>67</v>
      </c>
      <c r="D3" s="16" t="s">
        <v>64</v>
      </c>
      <c r="E3" s="7" t="s">
        <v>65</v>
      </c>
      <c r="F3" s="16" t="s">
        <v>63</v>
      </c>
      <c r="G3" s="7" t="s">
        <v>120</v>
      </c>
    </row>
    <row r="4" spans="1:7" ht="75">
      <c r="A4" s="6">
        <v>3</v>
      </c>
      <c r="B4" s="6" t="s">
        <v>40</v>
      </c>
      <c r="C4" s="7" t="s">
        <v>68</v>
      </c>
      <c r="D4" s="16" t="s">
        <v>70</v>
      </c>
      <c r="E4" s="7" t="s">
        <v>71</v>
      </c>
      <c r="F4" s="16"/>
      <c r="G4" s="7"/>
    </row>
    <row r="5" spans="1:7" ht="120">
      <c r="A5" s="6">
        <v>4</v>
      </c>
      <c r="B5" s="6" t="s">
        <v>41</v>
      </c>
      <c r="C5" s="7" t="s">
        <v>72</v>
      </c>
      <c r="D5" s="16" t="s">
        <v>73</v>
      </c>
      <c r="E5" s="7" t="s">
        <v>74</v>
      </c>
      <c r="F5" s="16"/>
      <c r="G5" s="7"/>
    </row>
    <row r="6" spans="1:7" ht="105">
      <c r="A6" s="6">
        <v>5</v>
      </c>
      <c r="B6" s="6" t="s">
        <v>42</v>
      </c>
      <c r="C6" s="7" t="s">
        <v>75</v>
      </c>
      <c r="D6" s="16" t="s">
        <v>77</v>
      </c>
      <c r="E6" s="7" t="s">
        <v>78</v>
      </c>
      <c r="F6" s="16" t="s">
        <v>76</v>
      </c>
      <c r="G6" s="7"/>
    </row>
    <row r="7" spans="1:7" ht="120">
      <c r="A7" s="6">
        <v>6</v>
      </c>
      <c r="B7" s="6" t="s">
        <v>43</v>
      </c>
      <c r="C7" s="7" t="s">
        <v>79</v>
      </c>
      <c r="D7" s="16" t="s">
        <v>82</v>
      </c>
      <c r="E7" s="7" t="s">
        <v>81</v>
      </c>
      <c r="F7" s="16" t="s">
        <v>80</v>
      </c>
      <c r="G7" s="7"/>
    </row>
    <row r="8" spans="1:7" ht="165">
      <c r="A8" s="6">
        <v>7</v>
      </c>
      <c r="B8" s="6" t="s">
        <v>44</v>
      </c>
      <c r="C8" s="7" t="s">
        <v>83</v>
      </c>
      <c r="D8" s="16" t="s">
        <v>84</v>
      </c>
      <c r="E8" s="7" t="s">
        <v>86</v>
      </c>
      <c r="F8" s="16" t="s">
        <v>85</v>
      </c>
      <c r="G8" s="7"/>
    </row>
    <row r="9" spans="1:7" ht="120">
      <c r="A9" s="6">
        <v>8</v>
      </c>
      <c r="B9" s="6" t="s">
        <v>45</v>
      </c>
      <c r="C9" s="7" t="s">
        <v>87</v>
      </c>
      <c r="D9" s="16" t="s">
        <v>89</v>
      </c>
      <c r="E9" s="7" t="s">
        <v>90</v>
      </c>
      <c r="F9" s="16" t="s">
        <v>88</v>
      </c>
      <c r="G9" s="7"/>
    </row>
    <row r="10" spans="1:7" ht="165">
      <c r="A10" s="6">
        <v>9</v>
      </c>
      <c r="B10" s="6" t="s">
        <v>46</v>
      </c>
      <c r="C10" s="7" t="s">
        <v>91</v>
      </c>
      <c r="D10" s="16" t="s">
        <v>93</v>
      </c>
      <c r="E10" s="7" t="s">
        <v>94</v>
      </c>
      <c r="F10" s="16" t="s">
        <v>92</v>
      </c>
      <c r="G10" s="7"/>
    </row>
    <row r="11" spans="1:7" ht="30">
      <c r="A11" s="6">
        <v>10</v>
      </c>
      <c r="B11" s="6" t="s">
        <v>47</v>
      </c>
      <c r="C11" s="7" t="s">
        <v>95</v>
      </c>
      <c r="D11" s="16" t="s">
        <v>97</v>
      </c>
      <c r="E11" s="7" t="s">
        <v>96</v>
      </c>
      <c r="F11" s="16"/>
      <c r="G11" s="7"/>
    </row>
    <row r="12" spans="1:7" ht="150">
      <c r="A12" s="6">
        <v>11</v>
      </c>
      <c r="B12" s="6" t="s">
        <v>102</v>
      </c>
      <c r="C12" s="7" t="s">
        <v>103</v>
      </c>
      <c r="D12" s="16" t="s">
        <v>104</v>
      </c>
      <c r="E12" s="7" t="s">
        <v>106</v>
      </c>
      <c r="F12" s="16" t="s">
        <v>105</v>
      </c>
      <c r="G12" s="7"/>
    </row>
    <row r="13" spans="1:7" ht="105">
      <c r="A13" s="6">
        <v>12</v>
      </c>
      <c r="B13" s="6" t="s">
        <v>49</v>
      </c>
      <c r="C13" s="7" t="s">
        <v>98</v>
      </c>
      <c r="D13" s="16" t="s">
        <v>100</v>
      </c>
      <c r="E13" s="7" t="s">
        <v>101</v>
      </c>
      <c r="F13" s="16" t="s">
        <v>99</v>
      </c>
      <c r="G13" s="7"/>
    </row>
    <row r="14" spans="1:7" ht="90">
      <c r="A14" s="6">
        <v>13</v>
      </c>
      <c r="B14" s="6" t="s">
        <v>130</v>
      </c>
      <c r="C14" s="7" t="s">
        <v>134</v>
      </c>
      <c r="D14" s="16" t="s">
        <v>135</v>
      </c>
      <c r="E14" s="7" t="s">
        <v>136</v>
      </c>
      <c r="F14" s="16"/>
      <c r="G14" s="7"/>
    </row>
    <row r="15" spans="1:7" ht="195">
      <c r="A15" s="6">
        <v>14</v>
      </c>
      <c r="B15" s="6" t="s">
        <v>131</v>
      </c>
      <c r="C15" s="6" t="s">
        <v>138</v>
      </c>
      <c r="D15" s="16" t="s">
        <v>139</v>
      </c>
      <c r="E15" s="7" t="s">
        <v>140</v>
      </c>
      <c r="F15" s="16" t="s">
        <v>141</v>
      </c>
      <c r="G15" s="7"/>
    </row>
    <row r="16" spans="1:7" ht="90">
      <c r="A16" s="6">
        <v>15</v>
      </c>
      <c r="B16" s="6" t="s">
        <v>132</v>
      </c>
      <c r="C16" s="7" t="s">
        <v>142</v>
      </c>
      <c r="D16" s="16" t="s">
        <v>146</v>
      </c>
      <c r="E16" s="7" t="s">
        <v>145</v>
      </c>
      <c r="F16" s="16" t="s">
        <v>147</v>
      </c>
      <c r="G16" s="7"/>
    </row>
    <row r="17" spans="1:7" ht="375">
      <c r="A17" s="6">
        <v>16</v>
      </c>
      <c r="B17" t="s">
        <v>143</v>
      </c>
      <c r="C17" s="7" t="s">
        <v>148</v>
      </c>
      <c r="D17" s="16" t="s">
        <v>150</v>
      </c>
      <c r="E17" s="7" t="s">
        <v>149</v>
      </c>
      <c r="F17" s="16" t="s">
        <v>151</v>
      </c>
      <c r="G17" s="7"/>
    </row>
    <row r="18" spans="1:7" ht="30">
      <c r="A18" s="6">
        <v>17</v>
      </c>
      <c r="B18" t="s">
        <v>133</v>
      </c>
      <c r="C18" s="7" t="s">
        <v>154</v>
      </c>
      <c r="D18" s="16" t="s">
        <v>152</v>
      </c>
      <c r="E18" s="7"/>
      <c r="F18" s="16" t="s">
        <v>153</v>
      </c>
      <c r="G18" s="7"/>
    </row>
    <row r="19" spans="1:7" ht="45">
      <c r="A19" s="6">
        <v>18</v>
      </c>
      <c r="B19" s="6" t="s">
        <v>158</v>
      </c>
      <c r="C19" s="7" t="s">
        <v>159</v>
      </c>
      <c r="D19" s="16" t="s">
        <v>160</v>
      </c>
      <c r="E19" s="7" t="s">
        <v>161</v>
      </c>
      <c r="F19" s="16"/>
      <c r="G19" s="7"/>
    </row>
    <row r="20" spans="1:7" ht="75">
      <c r="A20" s="6">
        <v>19</v>
      </c>
      <c r="B20" s="10" t="s">
        <v>167</v>
      </c>
      <c r="C20" s="7" t="s">
        <v>168</v>
      </c>
      <c r="D20" s="16" t="s">
        <v>169</v>
      </c>
      <c r="E20" s="7" t="s">
        <v>170</v>
      </c>
      <c r="F20" s="16"/>
      <c r="G20" s="7"/>
    </row>
    <row r="21" spans="1:7" ht="195">
      <c r="A21" s="6">
        <v>20</v>
      </c>
      <c r="B21" s="6" t="s">
        <v>194</v>
      </c>
      <c r="C21" s="7" t="s">
        <v>196</v>
      </c>
      <c r="D21" s="16" t="s">
        <v>197</v>
      </c>
      <c r="E21" s="7" t="s">
        <v>198</v>
      </c>
      <c r="F21" s="16" t="s">
        <v>195</v>
      </c>
      <c r="G21" s="7"/>
    </row>
    <row r="22" spans="1:7" ht="60">
      <c r="A22" s="6">
        <v>21</v>
      </c>
      <c r="B22" t="s">
        <v>175</v>
      </c>
      <c r="C22" s="3" t="s">
        <v>201</v>
      </c>
      <c r="D22" s="16" t="s">
        <v>203</v>
      </c>
      <c r="E22" s="7" t="s">
        <v>204</v>
      </c>
      <c r="F22" s="16"/>
      <c r="G22" s="7"/>
    </row>
    <row r="23" spans="1:7" ht="165">
      <c r="A23" s="6">
        <v>22</v>
      </c>
      <c r="B23" t="s">
        <v>176</v>
      </c>
      <c r="C23" s="7" t="s">
        <v>205</v>
      </c>
      <c r="D23" s="16" t="s">
        <v>206</v>
      </c>
      <c r="E23" s="7" t="s">
        <v>208</v>
      </c>
      <c r="F23" s="16" t="s">
        <v>207</v>
      </c>
      <c r="G23" s="7"/>
    </row>
    <row r="24" spans="1:7" ht="135">
      <c r="A24" s="6">
        <v>23</v>
      </c>
      <c r="B24" t="s">
        <v>192</v>
      </c>
      <c r="C24" s="7" t="s">
        <v>210</v>
      </c>
      <c r="D24" s="16" t="s">
        <v>211</v>
      </c>
      <c r="E24" s="7" t="s">
        <v>212</v>
      </c>
      <c r="F24" s="16" t="s">
        <v>213</v>
      </c>
      <c r="G24" s="7"/>
    </row>
    <row r="25" spans="1:7" ht="165">
      <c r="A25" s="6">
        <v>24</v>
      </c>
      <c r="B25" t="s">
        <v>177</v>
      </c>
      <c r="C25" s="7" t="s">
        <v>214</v>
      </c>
      <c r="D25" s="16" t="s">
        <v>215</v>
      </c>
      <c r="E25" s="7" t="s">
        <v>216</v>
      </c>
      <c r="F25" s="16"/>
      <c r="G25" s="7"/>
    </row>
    <row r="26" spans="1:7" ht="45">
      <c r="A26" s="6">
        <v>25</v>
      </c>
      <c r="B26" t="s">
        <v>178</v>
      </c>
      <c r="C26" s="7" t="s">
        <v>219</v>
      </c>
      <c r="D26" s="16" t="s">
        <v>220</v>
      </c>
      <c r="E26" s="7" t="s">
        <v>222</v>
      </c>
      <c r="F26" s="16"/>
      <c r="G26" s="7"/>
    </row>
    <row r="27" spans="1:7" ht="30">
      <c r="A27" s="6">
        <v>26</v>
      </c>
      <c r="B27" t="s">
        <v>180</v>
      </c>
      <c r="C27" s="7" t="s">
        <v>223</v>
      </c>
      <c r="D27" s="16" t="s">
        <v>224</v>
      </c>
      <c r="E27" s="7"/>
      <c r="F27" s="16"/>
      <c r="G27" s="7"/>
    </row>
    <row r="28" spans="1:7" ht="60">
      <c r="A28" s="6">
        <v>27</v>
      </c>
      <c r="B28" t="s">
        <v>181</v>
      </c>
      <c r="C28" s="7" t="s">
        <v>225</v>
      </c>
      <c r="D28" s="16" t="s">
        <v>227</v>
      </c>
      <c r="E28" s="7" t="s">
        <v>226</v>
      </c>
      <c r="F28" s="16"/>
      <c r="G28" s="7"/>
    </row>
    <row r="29" spans="1:7" ht="45">
      <c r="A29" s="6">
        <v>28</v>
      </c>
      <c r="B29" t="s">
        <v>182</v>
      </c>
      <c r="C29" s="7" t="s">
        <v>230</v>
      </c>
      <c r="D29" s="16" t="s">
        <v>231</v>
      </c>
      <c r="E29" s="7"/>
      <c r="F29" s="16"/>
      <c r="G29" s="7"/>
    </row>
    <row r="30" spans="1:7" ht="60">
      <c r="A30" s="6">
        <v>29</v>
      </c>
      <c r="B30" t="s">
        <v>183</v>
      </c>
      <c r="C30" s="7" t="s">
        <v>232</v>
      </c>
      <c r="D30" s="16" t="s">
        <v>233</v>
      </c>
      <c r="E30" s="7" t="s">
        <v>234</v>
      </c>
      <c r="F30" s="16" t="s">
        <v>235</v>
      </c>
      <c r="G30" s="7"/>
    </row>
    <row r="31" spans="1:7" ht="195">
      <c r="A31" s="6">
        <v>30</v>
      </c>
      <c r="B31" t="s">
        <v>184</v>
      </c>
      <c r="C31" s="7" t="s">
        <v>236</v>
      </c>
      <c r="D31" s="16" t="s">
        <v>239</v>
      </c>
      <c r="E31" s="7" t="s">
        <v>238</v>
      </c>
      <c r="F31" s="16" t="s">
        <v>237</v>
      </c>
      <c r="G31" s="7"/>
    </row>
    <row r="32" spans="1:7" ht="45">
      <c r="A32" s="6">
        <v>31</v>
      </c>
      <c r="B32" t="s">
        <v>185</v>
      </c>
      <c r="C32" s="7" t="s">
        <v>243</v>
      </c>
      <c r="D32" s="16" t="s">
        <v>244</v>
      </c>
      <c r="E32" s="7"/>
      <c r="F32" s="16" t="s">
        <v>245</v>
      </c>
      <c r="G32" s="7"/>
    </row>
    <row r="33" spans="1:7" ht="180">
      <c r="A33" s="6">
        <v>32</v>
      </c>
      <c r="B33" t="s">
        <v>186</v>
      </c>
      <c r="C33" s="7" t="s">
        <v>248</v>
      </c>
      <c r="D33" s="16" t="s">
        <v>247</v>
      </c>
      <c r="E33" s="7" t="s">
        <v>249</v>
      </c>
      <c r="F33" s="16" t="s">
        <v>250</v>
      </c>
      <c r="G33" s="7"/>
    </row>
    <row r="34" spans="1:7" ht="45">
      <c r="A34" s="6">
        <v>33</v>
      </c>
      <c r="B34" t="s">
        <v>187</v>
      </c>
      <c r="C34" s="7" t="s">
        <v>251</v>
      </c>
      <c r="D34" s="16" t="s">
        <v>252</v>
      </c>
      <c r="E34" s="7"/>
      <c r="F34" s="16" t="s">
        <v>253</v>
      </c>
      <c r="G34" s="7"/>
    </row>
    <row r="35" spans="1:7" ht="75">
      <c r="A35" s="6">
        <v>34</v>
      </c>
      <c r="B35" t="s">
        <v>188</v>
      </c>
      <c r="C35" s="7" t="s">
        <v>268</v>
      </c>
      <c r="D35" s="16" t="s">
        <v>269</v>
      </c>
      <c r="E35" s="7" t="s">
        <v>270</v>
      </c>
      <c r="F35" s="16" t="s">
        <v>271</v>
      </c>
      <c r="G35" s="7"/>
    </row>
    <row r="36" spans="1:7" ht="165">
      <c r="A36" s="6">
        <v>35</v>
      </c>
      <c r="B36" t="s">
        <v>189</v>
      </c>
      <c r="C36" s="3" t="s">
        <v>254</v>
      </c>
      <c r="D36" s="16" t="s">
        <v>257</v>
      </c>
      <c r="E36" s="3" t="s">
        <v>256</v>
      </c>
    </row>
    <row r="37" spans="1:7" ht="45">
      <c r="A37" s="6">
        <v>36</v>
      </c>
      <c r="B37" t="s">
        <v>190</v>
      </c>
      <c r="C37" s="3" t="s">
        <v>258</v>
      </c>
      <c r="D37" s="16" t="s">
        <v>259</v>
      </c>
      <c r="F37" s="16" t="s">
        <v>260</v>
      </c>
    </row>
    <row r="38" spans="1:7" ht="30">
      <c r="A38" s="6">
        <v>37</v>
      </c>
      <c r="B38" t="s">
        <v>191</v>
      </c>
      <c r="C38" s="3" t="s">
        <v>261</v>
      </c>
      <c r="D38" s="16" t="s">
        <v>262</v>
      </c>
      <c r="F38" s="16" t="s">
        <v>263</v>
      </c>
    </row>
    <row r="39" spans="1:7" ht="45">
      <c r="A39" s="6">
        <v>38</v>
      </c>
      <c r="B39" t="s">
        <v>193</v>
      </c>
      <c r="D39" s="16" t="s">
        <v>266</v>
      </c>
    </row>
    <row r="40" spans="1:7" ht="165">
      <c r="A40" s="6">
        <v>39</v>
      </c>
      <c r="B40" t="s">
        <v>275</v>
      </c>
      <c r="C40" s="3" t="s">
        <v>276</v>
      </c>
      <c r="D40" s="16" t="s">
        <v>278</v>
      </c>
      <c r="E40" s="3" t="s">
        <v>277</v>
      </c>
    </row>
    <row r="41" spans="1:7" ht="150">
      <c r="A41" s="6">
        <v>40</v>
      </c>
      <c r="B41" t="s">
        <v>289</v>
      </c>
      <c r="C41" s="3" t="s">
        <v>291</v>
      </c>
      <c r="D41" s="16" t="s">
        <v>292</v>
      </c>
      <c r="E41" s="3" t="s">
        <v>294</v>
      </c>
      <c r="F41" s="3" t="s">
        <v>293</v>
      </c>
    </row>
    <row r="42" spans="1:7" ht="75">
      <c r="A42" s="6">
        <v>41</v>
      </c>
      <c r="B42" t="s">
        <v>290</v>
      </c>
      <c r="C42" s="3" t="s">
        <v>295</v>
      </c>
      <c r="D42" s="16" t="s">
        <v>296</v>
      </c>
      <c r="E42" s="3" t="s">
        <v>298</v>
      </c>
      <c r="F42" s="3" t="s">
        <v>297</v>
      </c>
    </row>
    <row r="43" spans="1:7" ht="135">
      <c r="A43" s="6">
        <v>42</v>
      </c>
      <c r="B43" t="s">
        <v>302</v>
      </c>
      <c r="C43" s="3" t="s">
        <v>304</v>
      </c>
      <c r="D43" s="16" t="s">
        <v>303</v>
      </c>
      <c r="E43" s="3" t="s">
        <v>309</v>
      </c>
    </row>
    <row r="44" spans="1:7" ht="60">
      <c r="A44" s="6">
        <v>43</v>
      </c>
      <c r="B44" t="s">
        <v>301</v>
      </c>
      <c r="C44" s="3" t="s">
        <v>305</v>
      </c>
      <c r="D44" s="16" t="s">
        <v>306</v>
      </c>
      <c r="E44" s="3" t="s">
        <v>308</v>
      </c>
    </row>
    <row r="45" spans="1:7" ht="180">
      <c r="A45" s="6">
        <v>44</v>
      </c>
      <c r="B45" t="s">
        <v>310</v>
      </c>
      <c r="C45" s="3" t="s">
        <v>318</v>
      </c>
      <c r="D45" s="16" t="s">
        <v>319</v>
      </c>
      <c r="E45" s="3" t="s">
        <v>320</v>
      </c>
      <c r="F45" s="3" t="s">
        <v>328</v>
      </c>
    </row>
    <row r="46" spans="1:7" ht="120">
      <c r="A46" s="6">
        <v>45</v>
      </c>
      <c r="B46" t="s">
        <v>311</v>
      </c>
      <c r="C46" s="3" t="s">
        <v>321</v>
      </c>
      <c r="D46" s="16" t="s">
        <v>322</v>
      </c>
      <c r="E46" s="3" t="s">
        <v>323</v>
      </c>
      <c r="F46" s="3" t="s">
        <v>329</v>
      </c>
    </row>
    <row r="47" spans="1:7" ht="195">
      <c r="A47" s="6">
        <v>46</v>
      </c>
      <c r="B47" t="s">
        <v>312</v>
      </c>
      <c r="C47" s="3" t="s">
        <v>325</v>
      </c>
      <c r="D47" s="16" t="s">
        <v>324</v>
      </c>
      <c r="E47" s="3" t="s">
        <v>326</v>
      </c>
      <c r="F47" s="3" t="s">
        <v>327</v>
      </c>
    </row>
    <row r="48" spans="1:7" ht="330">
      <c r="A48" s="6">
        <v>47</v>
      </c>
      <c r="B48" t="s">
        <v>313</v>
      </c>
      <c r="C48" s="3" t="s">
        <v>332</v>
      </c>
      <c r="D48" s="16" t="s">
        <v>333</v>
      </c>
      <c r="E48" s="3" t="s">
        <v>334</v>
      </c>
      <c r="F48" s="3" t="s">
        <v>335</v>
      </c>
    </row>
    <row r="49" spans="1:6">
      <c r="A49" s="6">
        <v>48</v>
      </c>
      <c r="B49" t="s">
        <v>314</v>
      </c>
    </row>
    <row r="50" spans="1:6" ht="135">
      <c r="A50" s="6">
        <v>49</v>
      </c>
      <c r="B50" t="s">
        <v>315</v>
      </c>
      <c r="C50" s="3" t="s">
        <v>340</v>
      </c>
      <c r="D50" s="16" t="s">
        <v>341</v>
      </c>
      <c r="E50" s="3" t="s">
        <v>342</v>
      </c>
      <c r="F50" s="3" t="s">
        <v>260</v>
      </c>
    </row>
    <row r="51" spans="1:6">
      <c r="A51" s="6">
        <v>50</v>
      </c>
      <c r="B51" t="s">
        <v>331</v>
      </c>
    </row>
    <row r="52" spans="1:6">
      <c r="A52" s="6">
        <v>51</v>
      </c>
      <c r="B52" t="s">
        <v>317</v>
      </c>
    </row>
    <row r="53" spans="1:6" ht="90">
      <c r="A53" s="6">
        <v>52</v>
      </c>
      <c r="B53" t="s">
        <v>330</v>
      </c>
      <c r="C53" s="3" t="s">
        <v>336</v>
      </c>
      <c r="D53" s="3" t="s">
        <v>337</v>
      </c>
      <c r="E53" s="3" t="s">
        <v>338</v>
      </c>
      <c r="F53" s="3" t="s">
        <v>339</v>
      </c>
    </row>
    <row r="54" spans="1:6">
      <c r="A54" s="6">
        <v>53</v>
      </c>
      <c r="B54" t="s">
        <v>316</v>
      </c>
    </row>
    <row r="55" spans="1:6" ht="60">
      <c r="A55" s="6">
        <v>54</v>
      </c>
      <c r="B55" t="s">
        <v>102</v>
      </c>
      <c r="C55" s="3" t="s">
        <v>347</v>
      </c>
      <c r="D55" s="3" t="s">
        <v>348</v>
      </c>
      <c r="E55" s="3" t="s">
        <v>349</v>
      </c>
      <c r="F55" s="3" t="s">
        <v>350</v>
      </c>
    </row>
    <row r="56" spans="1:6" ht="90">
      <c r="A56" s="6">
        <v>55</v>
      </c>
      <c r="B56" t="s">
        <v>354</v>
      </c>
      <c r="C56" s="3" t="s">
        <v>366</v>
      </c>
      <c r="D56" s="3" t="s">
        <v>365</v>
      </c>
      <c r="E56" s="3" t="s">
        <v>368</v>
      </c>
      <c r="F56" s="3" t="s">
        <v>367</v>
      </c>
    </row>
    <row r="57" spans="1:6" ht="30">
      <c r="A57" s="6">
        <v>56</v>
      </c>
      <c r="B57" t="s">
        <v>355</v>
      </c>
      <c r="C57" s="3" t="s">
        <v>369</v>
      </c>
      <c r="D57" s="3" t="s">
        <v>370</v>
      </c>
    </row>
    <row r="58" spans="1:6" ht="240">
      <c r="A58" s="6">
        <v>57</v>
      </c>
      <c r="B58" t="s">
        <v>352</v>
      </c>
      <c r="C58" s="3" t="s">
        <v>361</v>
      </c>
      <c r="D58" s="3" t="s">
        <v>362</v>
      </c>
      <c r="E58" s="3" t="s">
        <v>363</v>
      </c>
    </row>
    <row r="59" spans="1:6" ht="150">
      <c r="A59" s="6">
        <v>58</v>
      </c>
      <c r="B59" s="25" t="s">
        <v>353</v>
      </c>
      <c r="C59" s="3" t="s">
        <v>356</v>
      </c>
      <c r="D59" s="3" t="s">
        <v>357</v>
      </c>
      <c r="E59" s="3" t="s">
        <v>358</v>
      </c>
    </row>
    <row r="60" spans="1:6" ht="195">
      <c r="A60" s="6">
        <v>59</v>
      </c>
      <c r="B60" s="25"/>
      <c r="E60" s="3" t="s">
        <v>359</v>
      </c>
    </row>
    <row r="61" spans="1:6" ht="105">
      <c r="A61" s="6">
        <v>60</v>
      </c>
      <c r="B61" t="s">
        <v>378</v>
      </c>
      <c r="C61" s="3" t="s">
        <v>381</v>
      </c>
      <c r="D61" s="3" t="s">
        <v>382</v>
      </c>
    </row>
    <row r="62" spans="1:6" ht="90">
      <c r="A62" s="6">
        <v>61</v>
      </c>
      <c r="B62" t="s">
        <v>374</v>
      </c>
      <c r="C62" s="3" t="s">
        <v>383</v>
      </c>
      <c r="D62" s="3" t="s">
        <v>384</v>
      </c>
      <c r="E62" s="3" t="s">
        <v>385</v>
      </c>
      <c r="F62" t="s">
        <v>386</v>
      </c>
    </row>
    <row r="63" spans="1:6" ht="270">
      <c r="A63" s="6">
        <v>62</v>
      </c>
      <c r="B63" t="s">
        <v>375</v>
      </c>
      <c r="C63" s="3" t="s">
        <v>389</v>
      </c>
      <c r="D63" s="3" t="s">
        <v>390</v>
      </c>
      <c r="E63" s="3" t="s">
        <v>392</v>
      </c>
      <c r="F63" s="3" t="s">
        <v>391</v>
      </c>
    </row>
    <row r="64" spans="1:6" ht="270">
      <c r="A64" s="6">
        <v>64</v>
      </c>
      <c r="B64" t="s">
        <v>400</v>
      </c>
      <c r="E64" s="3" t="s">
        <v>401</v>
      </c>
    </row>
    <row r="65" spans="1:6" ht="105">
      <c r="A65" s="6">
        <v>63</v>
      </c>
      <c r="B65" t="s">
        <v>377</v>
      </c>
      <c r="C65" s="3" t="s">
        <v>393</v>
      </c>
      <c r="D65" s="3" t="s">
        <v>394</v>
      </c>
      <c r="E65" s="3" t="s">
        <v>396</v>
      </c>
      <c r="F65" s="3" t="s">
        <v>395</v>
      </c>
    </row>
    <row r="66" spans="1:6" ht="150">
      <c r="A66" s="6">
        <v>65</v>
      </c>
      <c r="B66" t="s">
        <v>289</v>
      </c>
      <c r="C66" s="3" t="s">
        <v>291</v>
      </c>
      <c r="D66" s="3" t="s">
        <v>292</v>
      </c>
      <c r="E66" s="3" t="s">
        <v>294</v>
      </c>
      <c r="F66" s="3" t="s">
        <v>407</v>
      </c>
    </row>
    <row r="67" spans="1:6" ht="195">
      <c r="A67" s="6">
        <v>66</v>
      </c>
      <c r="B67" t="s">
        <v>406</v>
      </c>
      <c r="C67" s="3" t="s">
        <v>408</v>
      </c>
      <c r="D67" s="3" t="s">
        <v>409</v>
      </c>
      <c r="E67" s="3" t="s">
        <v>410</v>
      </c>
      <c r="F67" s="3" t="s">
        <v>411</v>
      </c>
    </row>
    <row r="68" spans="1:6">
      <c r="A68" s="6">
        <v>67</v>
      </c>
    </row>
  </sheetData>
  <mergeCells count="1">
    <mergeCell ref="B59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2019</vt:lpstr>
      <vt:lpstr>2020</vt:lpstr>
      <vt:lpstr>药物功效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贾彦龙</dc:creator>
  <cp:lastModifiedBy>贾彦龙</cp:lastModifiedBy>
  <dcterms:created xsi:type="dcterms:W3CDTF">2020-08-12T06:38:07Z</dcterms:created>
  <dcterms:modified xsi:type="dcterms:W3CDTF">2020-11-05T07:18:03Z</dcterms:modified>
</cp:coreProperties>
</file>