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ti\PROGRAMACION\Semestre 4\Contabilidad\u2\"/>
    </mc:Choice>
  </mc:AlternateContent>
  <xr:revisionPtr revIDLastSave="0" documentId="13_ncr:1_{4A467305-4E40-4941-ABAF-F672DCD85A1C}" xr6:coauthVersionLast="47" xr6:coauthVersionMax="47" xr10:uidLastSave="{00000000-0000-0000-0000-000000000000}"/>
  <bookViews>
    <workbookView xWindow="4050" yWindow="-10920" windowWidth="19440" windowHeight="10440" activeTab="2" xr2:uid="{5203A0D8-71BE-4BB6-B09C-B5636040DBD0}"/>
  </bookViews>
  <sheets>
    <sheet name="Practico 1" sheetId="1" r:id="rId1"/>
    <sheet name="Practico 2" sheetId="2" r:id="rId2"/>
    <sheet name="Practic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J6" i="3"/>
  <c r="J103" i="3"/>
  <c r="O53" i="3"/>
  <c r="N53" i="3"/>
  <c r="H103" i="3"/>
  <c r="F103" i="3"/>
  <c r="D103" i="3"/>
  <c r="H93" i="3"/>
  <c r="F93" i="3"/>
  <c r="D93" i="3"/>
  <c r="D83" i="3"/>
  <c r="H83" i="3"/>
  <c r="F83" i="3"/>
  <c r="F73" i="3"/>
  <c r="H73" i="3"/>
  <c r="D73" i="3"/>
  <c r="H63" i="3"/>
  <c r="F63" i="3"/>
  <c r="D63" i="3"/>
  <c r="H53" i="3"/>
  <c r="F53" i="3"/>
  <c r="D53" i="3"/>
  <c r="F43" i="3"/>
  <c r="D43" i="3"/>
  <c r="I43" i="2"/>
  <c r="H43" i="3"/>
  <c r="D34" i="3"/>
  <c r="H34" i="3"/>
  <c r="F34" i="3"/>
  <c r="D26" i="3"/>
  <c r="H26" i="3"/>
  <c r="F26" i="3"/>
  <c r="H19" i="3"/>
  <c r="F19" i="3"/>
  <c r="D19" i="3"/>
  <c r="D12" i="3"/>
  <c r="F12" i="3"/>
  <c r="J12" i="3" s="1"/>
  <c r="F6" i="3"/>
  <c r="D6" i="3"/>
  <c r="C59" i="2"/>
  <c r="G59" i="2"/>
  <c r="E59" i="2"/>
  <c r="I51" i="2"/>
  <c r="G51" i="2"/>
  <c r="E51" i="2"/>
  <c r="C51" i="2"/>
  <c r="I15" i="2"/>
  <c r="I29" i="2"/>
  <c r="I36" i="2"/>
  <c r="E43" i="2"/>
  <c r="C43" i="2"/>
  <c r="G43" i="2"/>
  <c r="C36" i="2"/>
  <c r="E36" i="2"/>
  <c r="G36" i="2"/>
  <c r="G29" i="2"/>
  <c r="E29" i="2"/>
  <c r="C29" i="2"/>
  <c r="G22" i="2"/>
  <c r="I22" i="2" s="1"/>
  <c r="E22" i="2"/>
  <c r="C22" i="2"/>
  <c r="E15" i="2"/>
  <c r="C15" i="2"/>
  <c r="G52" i="1"/>
  <c r="E52" i="1"/>
  <c r="C52" i="1"/>
  <c r="G44" i="1"/>
  <c r="E44" i="1"/>
  <c r="C44" i="1"/>
  <c r="G36" i="1"/>
  <c r="C36" i="1"/>
  <c r="E36" i="1"/>
  <c r="E28" i="1"/>
  <c r="G21" i="1"/>
  <c r="C21" i="1"/>
  <c r="E21" i="1"/>
  <c r="E14" i="1"/>
  <c r="C14" i="1"/>
  <c r="C8" i="1"/>
  <c r="E8" i="1"/>
  <c r="J19" i="3" l="1"/>
  <c r="J63" i="3"/>
  <c r="J83" i="3"/>
  <c r="J53" i="3"/>
  <c r="J93" i="3"/>
  <c r="J26" i="3"/>
  <c r="J73" i="3"/>
  <c r="J34" i="3"/>
  <c r="J43" i="3"/>
  <c r="C28" i="1"/>
  <c r="E8" i="2"/>
  <c r="G28" i="1"/>
  <c r="C8" i="2"/>
</calcChain>
</file>

<file path=xl/sharedStrings.xml><?xml version="1.0" encoding="utf-8"?>
<sst xmlns="http://schemas.openxmlformats.org/spreadsheetml/2006/main" count="461" uniqueCount="180">
  <si>
    <t>a)Hechos contables acontecidos en la consultoria de la "Lic Ave Zurita"</t>
  </si>
  <si>
    <t>Activos</t>
  </si>
  <si>
    <t>Caja M/N</t>
  </si>
  <si>
    <t>Primera Transaccion:</t>
  </si>
  <si>
    <t xml:space="preserve"> "=Pasivos"</t>
  </si>
  <si>
    <t xml:space="preserve"> "+Capital"</t>
  </si>
  <si>
    <t>Total Activos</t>
  </si>
  <si>
    <t xml:space="preserve"> "=Total Pasivos"</t>
  </si>
  <si>
    <t xml:space="preserve"> "+Total Capital"</t>
  </si>
  <si>
    <t>Segunda Transaccion:</t>
  </si>
  <si>
    <t>Equipos de computo</t>
  </si>
  <si>
    <t>Tercera Transaccion:</t>
  </si>
  <si>
    <t>Caja M/N (70 000 - 7 000)</t>
  </si>
  <si>
    <t>Cuentas por Pagar</t>
  </si>
  <si>
    <t>Capital</t>
  </si>
  <si>
    <t>Muebles y enseres</t>
  </si>
  <si>
    <t xml:space="preserve">Caja M/N </t>
  </si>
  <si>
    <t>Caja M/N (63 000 + 12 000)</t>
  </si>
  <si>
    <t>Capital (70 000 + 12 000)</t>
  </si>
  <si>
    <t>Cuarta Transaccion:</t>
  </si>
  <si>
    <t>Quinta Transaccion:</t>
  </si>
  <si>
    <t>Capital (82 000 - 8 000)</t>
  </si>
  <si>
    <t>Caja M/N (75 000 - 8 000)</t>
  </si>
  <si>
    <t>Sexta Transaccion:</t>
  </si>
  <si>
    <t>Caja M/N (67 000 - 5 000)</t>
  </si>
  <si>
    <t>Cuentas por Pagar(6 000 - 5 000)</t>
  </si>
  <si>
    <t>7) Percibió Bs. 15.000.- en efectivo por concepto de honorarios profesionales, según la</t>
  </si>
  <si>
    <t>factura Nº 00013.</t>
  </si>
  <si>
    <t>Se pide:</t>
  </si>
  <si>
    <t>a) Realizar las transacciones de acuerdo a la ecuación contable;</t>
  </si>
  <si>
    <t>b) Determinar que hecho contable ha ocurrido (modificativo o permutativo), en cada una de</t>
  </si>
  <si>
    <t>las transacciones;</t>
  </si>
  <si>
    <t>c) De acuerdo a las reglas para debitar o acreditar las cuentas, determinar cuales van al</t>
  </si>
  <si>
    <t>debe y cuales al haber, en cada una de las transacciones. (De acuerdo al principio de</t>
  </si>
  <si>
    <t>partida doble)</t>
  </si>
  <si>
    <t>Septima Transaccion:</t>
  </si>
  <si>
    <t>Caja M/N (62 000 + 15 000)</t>
  </si>
  <si>
    <t xml:space="preserve">Capital </t>
  </si>
  <si>
    <t>Capital(74 000 + 15 000)</t>
  </si>
  <si>
    <r>
      <t xml:space="preserve">Los hechos contables acontecidos en el mes de operaciones en el negocio de la "Lic. Ana
Ave Zurita", son los siguientes:
</t>
    </r>
    <r>
      <rPr>
        <sz val="11"/>
        <color rgb="FF00B050"/>
        <rFont val="Calibri"/>
        <family val="2"/>
        <scheme val="minor"/>
      </rPr>
      <t>1) Invirtió Bs. 70.000.- en efectivo para iniciar sus actividades en un negocio unipersonal de
servicios.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2) Pagó en efectivo Bs. 7.000.- por la compra de Equipo de Computación, según la
factura Nº 0109 de la comercial "El Chiriguano Ltda."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3) Compró al crédito muebles de oficina de "Mueblería Inti", el total de la compra asciende a
Bs. 6.000.-, según la factura Nº 0485446.
4) Percibió Bs. 12.000.- en efectivo por concepto de honorarios profesionales, según
la factura Nº 00012.
5) Pagó Bs. 8.000.- por alquiler de oficina en efectivo, según la factura Nº 5441</t>
    </r>
    <r>
      <rPr>
        <sz val="11"/>
        <color theme="1"/>
        <rFont val="Calibri"/>
        <family val="2"/>
        <scheme val="minor"/>
      </rPr>
      <t xml:space="preserve">.
</t>
    </r>
    <r>
      <rPr>
        <sz val="11"/>
        <color rgb="FF00B050"/>
        <rFont val="Calibri"/>
        <family val="2"/>
        <scheme val="minor"/>
      </rPr>
      <t>6) Pagó Bs. 5.000.- al contado a "Mueblería Inti", a cuenta del total de su deuda.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7) Percibió Bs. 15.000.- en efectivo por concepto de honorarios profesionales, según la
factura Nº 00013.</t>
    </r>
    <r>
      <rPr>
        <sz val="11"/>
        <color theme="1"/>
        <rFont val="Calibri"/>
        <family val="2"/>
        <scheme val="minor"/>
      </rPr>
      <t xml:space="preserve">
Se pide:
a) Realizar las transacciones de acuerdo a la ecuación contable;
b) Determinar que hecho contable ha ocurrido (modificativo o permutativo), en cada una de
las transacciones;
c) De acuerdo a las reglas para debitar o acreditar las cuentas, determinar cuales van al
debe y cuales al haber, en cada una de las transacciones. (De acuerdo al principio de
partida doble)</t>
    </r>
  </si>
  <si>
    <t>partida doble).</t>
  </si>
  <si>
    <t>Capital (100 000 +30 000)</t>
  </si>
  <si>
    <r>
      <t xml:space="preserve">Se tiene las transacciones de la consultora multidisciplinaria "El Toborochi Ltda.", que se
dedica en la prestación de servicios de contabilidad, auditoria interna y externa, asesoramientos
administrativos, tributarios, etc.
</t>
    </r>
    <r>
      <rPr>
        <b/>
        <sz val="11"/>
        <color rgb="FF00B050"/>
        <rFont val="Calibri"/>
        <family val="2"/>
        <scheme val="minor"/>
      </rPr>
      <t>1) Para el inicio de actividades los socios aportaron Bs. 100.000.- en efectivo</t>
    </r>
    <r>
      <rPr>
        <i/>
        <sz val="11"/>
        <color rgb="FF00B050"/>
        <rFont val="Calibri"/>
        <family val="2"/>
        <scheme val="minor"/>
      </rPr>
      <t xml:space="preserve">.
</t>
    </r>
    <r>
      <rPr>
        <sz val="11"/>
        <color rgb="FF00B050"/>
        <rFont val="Calibri"/>
        <family val="2"/>
        <scheme val="minor"/>
      </rPr>
      <t>2) Compramos varios muebles según la factura Nº 0862 de "Muebleria la Elegancia", en
Bs. 20.000.- pagamos al contado.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3) Percibimos ingresos por la formulación de los estados financieros de la comercial "Casco
Viejo", por Bs. 30.000.- en efectivo según la factura Nº 001.</t>
    </r>
    <r>
      <rPr>
        <sz val="11"/>
        <color theme="1"/>
        <rFont val="Calibri"/>
        <family val="2"/>
        <scheme val="minor"/>
      </rPr>
      <t xml:space="preserve">
4) Se paga la factura Nº 0319 de CRE por consumo de energía eléctrica Bs. 9.000.-
al contado.
5) Se paga el sueldo de la secretaria por Bs. 10.000.- en efectivo. Según recibo Nº 13.
6) Se compra material de oficina en Bs. 9.900.- según la factura Nº 087 de la "Librería
ABC", a crédito a diez días plazo.
7) Se percibe ingresos al crédito por asesoramientos al gobierno municipal de Cotoca en
Bs. 40.000.- según la factura Nº 002, importe que nos cancelarán dentro de 12 días.
8) Se apertura una cuenta corriente bancaria Nº 55132 con un depósito inicial de
Bs. 90.000.- en el Banco Mercantil Santa Cruz M/N.
9) Se efectúa el trámite para obtener las chequeras del Banco mercantil Santa Cruz M/N.,
de 100 cheques, a un costo total de Bs. 1.000.- importe que lo cargan en nuestra cuenta
corriente del Banco Mercantil Santa Cruz M/N., según la nota de cargo Nº 003-A.
10) El gobierno municipal de Cotoca, nos cancela Bs. 30.000.- al contado a cuenta de su
deuda.
</t>
    </r>
  </si>
  <si>
    <t>4) Se paga la factura Nº 0319 de CRE por consumo de energía eléctrica Bs. 9.000.-</t>
  </si>
  <si>
    <t>5) Se paga el sueldo de la secretaria por Bs. 10.000.- en efectivo. Según recibo Nº 13.</t>
  </si>
  <si>
    <t>6) Se compra material de oficina en Bs. 9.900.- según la factura Nº 087 de la "Librería</t>
  </si>
  <si>
    <t>ABC", a crédito a diez días plazo.</t>
  </si>
  <si>
    <t>7) Se percibe ingresos al crédito por asesoramientos al gobierno municipal de Cotoca en</t>
  </si>
  <si>
    <t>Bs. 40.000.- según la factura Nº 002, importe que nos cancelarán dentro de 12 días.</t>
  </si>
  <si>
    <t>8) Se apertura una cuenta corriente bancaria Nº 55132 con un depósito inicial de</t>
  </si>
  <si>
    <t>Bs. 90.000.- en el Banco Mercantil Santa Cruz M/N.</t>
  </si>
  <si>
    <t>9) Se efectúa el trámite para obtener las chequeras del Banco mercantil Santa Cruz M/N.,</t>
  </si>
  <si>
    <t>de 100 cheques, a un costo total de Bs. 1.000.- importe que lo cargan en nuestra cuenta</t>
  </si>
  <si>
    <t>corriente del Banco Mercantil Santa Cruz M/N., según la nota de cargo Nº 003-A.</t>
  </si>
  <si>
    <t>10) El gobierno municipal de Cotoca, nos cancela Bs. 30.000.- al contado a cuenta de su</t>
  </si>
  <si>
    <t>deuda.</t>
  </si>
  <si>
    <t>Capital (130 000 - 9 000)</t>
  </si>
  <si>
    <t>Capital ( 121 000 - 10 000)</t>
  </si>
  <si>
    <t>Material de oficina (escritorio)</t>
  </si>
  <si>
    <t>cuentas por pagar</t>
  </si>
  <si>
    <t xml:space="preserve"> Documentos por cobrar C/P M/N</t>
  </si>
  <si>
    <t>Caja M/N (100 000 - 80 000)</t>
  </si>
  <si>
    <t>Caja M/N (80 000 + 30 000)</t>
  </si>
  <si>
    <t>Caja M/N (110 000 - 9 000)</t>
  </si>
  <si>
    <t>Caja M/N (101 000 - 10 000)</t>
  </si>
  <si>
    <t>Capital ( 111 000 - 10 000)</t>
  </si>
  <si>
    <t>Caja M/N (91 000 + 40 000)</t>
  </si>
  <si>
    <t>Capital (101 100 + 40 000)</t>
  </si>
  <si>
    <t xml:space="preserve"> Banco M/N</t>
  </si>
  <si>
    <t>Se tiene las transacciones de la consultora multidisciplinaria "El Penoco Ltda.", que se dedica en
la prestación de servicios de contabilidad, auditoria interna y externa, asesoramientos administrativos,
tributarios, etc.</t>
  </si>
  <si>
    <t>Banco M/N</t>
  </si>
  <si>
    <t>3) Se efectúa el trámite para obtener las chequeras del Banco central de Bolivia M/N., de 200</t>
  </si>
  <si>
    <t>cheques, a un costo total de Bs. 690.- importe que lo cargan en nuestra cuenta corriente</t>
  </si>
  <si>
    <t>del Banco central de Bolivia M/N., según la nota de cargo Nº 1002.</t>
  </si>
  <si>
    <t>4) Compramos varios mobiliarios según la factura Nº 0768 en Bs. 69.000.- que fue pagado con</t>
  </si>
  <si>
    <t>el cheque Nº 100 del banco central de Bolivia M/N.</t>
  </si>
  <si>
    <t>Banco M/N (690 000 - 690)</t>
  </si>
  <si>
    <t>Capital Social</t>
  </si>
  <si>
    <t>Capital Social (790 000 - 690)</t>
  </si>
  <si>
    <t>5) Percibimos ingresos al crédito por la formulación de los estados financieros de la comercial</t>
  </si>
  <si>
    <t>El Encuentro Ltda., en Bs. 98.000.- garantizado por un pagaré Nº 1 a 10 días plazo;</t>
  </si>
  <si>
    <t>según la factura Nº 0001.</t>
  </si>
  <si>
    <t>Mobiliarios</t>
  </si>
  <si>
    <t>Banco M/N (689 310 - 69 000)</t>
  </si>
  <si>
    <t>1) Para el inicio de actividades los socios aportaron Bs. 790.000.- en efectivo.</t>
  </si>
  <si>
    <t>2) Se apertura una cuenta corriente bancaria Nº 431224 con un depósito inicial de Bs. 690.000.-</t>
  </si>
  <si>
    <t>en el banco central de Bolivia M/N.</t>
  </si>
  <si>
    <t>Cuenta por cobrar</t>
  </si>
  <si>
    <t xml:space="preserve">Banco M/N </t>
  </si>
  <si>
    <t xml:space="preserve">Capital Social </t>
  </si>
  <si>
    <t xml:space="preserve">6) Se compra material de oficina en Bs. 15.000.- según la factura Nº 046 de </t>
  </si>
  <si>
    <t>Librería René Moreno, a crédito a diez días plazo.</t>
  </si>
  <si>
    <t>Material do oficina</t>
  </si>
  <si>
    <t>Capital Social (789 310 - 15 000)</t>
  </si>
  <si>
    <t>7) Se paga con el cheque Nº 101 del banco central de Bolivia M/N.</t>
  </si>
  <si>
    <t>el sueldo de la secretaria por Bs. 9.000.-. Según recibo Nº 15</t>
  </si>
  <si>
    <t>Banco M/N (620 310 - 9 000)</t>
  </si>
  <si>
    <t>Capital Social (774 310 - 9 000)</t>
  </si>
  <si>
    <t>8) La comercial "El Encuentro Ltda.", nos paga en efectivo Bs. 82.000.- a cuenta de su deuda.</t>
  </si>
  <si>
    <t>Octva Transaccion:</t>
  </si>
  <si>
    <t>Banco M/N (611 310 + 82 000)</t>
  </si>
  <si>
    <t xml:space="preserve">9) Se compra una computadora de la importadora "Fernando" según la factura Nº 19765935, </t>
  </si>
  <si>
    <t>en Bs. 39.000.-, por el importe total de la compra se le firma un pagaré a 90 días plazo.</t>
  </si>
  <si>
    <t>Computo</t>
  </si>
  <si>
    <t>Novena Transaccion:</t>
  </si>
  <si>
    <t>10) Se percibe ingresos por asesoramientos al gobierno municipal de la Guardia en Bs. 70.090.-</t>
  </si>
  <si>
    <t>según la factura Nº 0002, importe que nos pagan con el cheque Nº 08-A del Banco Unión.</t>
  </si>
  <si>
    <t>Decima Transaccion:</t>
  </si>
  <si>
    <t>Banco M/N (693 310 + 70 090)</t>
  </si>
  <si>
    <t>11) Se paga con el cheque Nº 102 del banco central de Bolivia M/N., Bs. 14.400.- a la</t>
  </si>
  <si>
    <t>Librería René Moreno a cuenta de nuestra deuda.</t>
  </si>
  <si>
    <t>Decima primera Transaccion:</t>
  </si>
  <si>
    <t>Banco M/N (763 400 - 14 400)</t>
  </si>
  <si>
    <t>12) Se depositó el importe de Bs. 250.000.- en la cuenta corriente del banco central de</t>
  </si>
  <si>
    <t>Bolivia M/N., según boleta de depósito Nº 201</t>
  </si>
  <si>
    <t>Decima segunda Transaccion:</t>
  </si>
  <si>
    <t>Banco M/N (749400 + 250 000)</t>
  </si>
  <si>
    <t>Fecha</t>
  </si>
  <si>
    <t>Detalle</t>
  </si>
  <si>
    <t>Debe</t>
  </si>
  <si>
    <t>Haber</t>
  </si>
  <si>
    <t>1ra transaccion</t>
  </si>
  <si>
    <t>Glosa: Registro por aporte de los socios</t>
  </si>
  <si>
    <t>2da transaccion</t>
  </si>
  <si>
    <t>3ra transaccion</t>
  </si>
  <si>
    <t>Cheques</t>
  </si>
  <si>
    <t>4ta transaccion</t>
  </si>
  <si>
    <t>5ta transaccion</t>
  </si>
  <si>
    <t>Documento por pagar</t>
  </si>
  <si>
    <t>6ta transaccion</t>
  </si>
  <si>
    <t xml:space="preserve">Material de oficina </t>
  </si>
  <si>
    <t>Cuentas por pagar</t>
  </si>
  <si>
    <t>7 transaccion</t>
  </si>
  <si>
    <t xml:space="preserve"> Sueldos y salarios por pagar</t>
  </si>
  <si>
    <t>8 transaccion</t>
  </si>
  <si>
    <t>Documento por cobrar</t>
  </si>
  <si>
    <t>Ingresos por servicios</t>
  </si>
  <si>
    <t>9 transaccion</t>
  </si>
  <si>
    <t>Equipo de computo</t>
  </si>
  <si>
    <t>10 transaccion</t>
  </si>
  <si>
    <t>11 transaccion</t>
  </si>
  <si>
    <t>12 transaccion</t>
  </si>
  <si>
    <t>Total</t>
  </si>
  <si>
    <t>Importe</t>
  </si>
  <si>
    <t>Cuenta por cobrar (98 000 - 82 000)</t>
  </si>
  <si>
    <t>Capital Social (765 310 - 39 000)</t>
  </si>
  <si>
    <t>Capital Social (726 310 + 70 090)</t>
  </si>
  <si>
    <t>Capital Social (796400 - 14 000)</t>
  </si>
  <si>
    <t>Capital Social (782 400 + 250 000)</t>
  </si>
  <si>
    <t>B) Determinar que hecho contable a ocurrido (modificativo o permutativo)</t>
  </si>
  <si>
    <t>1er transaccion</t>
  </si>
  <si>
    <t>Ningun Hecho contable</t>
  </si>
  <si>
    <t>3era transaccion</t>
  </si>
  <si>
    <t>7ma transaccion</t>
  </si>
  <si>
    <t>8va transaccion</t>
  </si>
  <si>
    <t>9na transaccion</t>
  </si>
  <si>
    <t>10ma transaccion</t>
  </si>
  <si>
    <t>11ava transaccion</t>
  </si>
  <si>
    <t>12ava transaccion</t>
  </si>
  <si>
    <t>Hecho modificativo, disminuyo un activo y aumento otro activo</t>
  </si>
  <si>
    <t>Hecho permutativo, Disminuyo un activo y aumento otro activo</t>
  </si>
  <si>
    <t>Hecho permutativo, Aumento un pasivo y disminuto un activo</t>
  </si>
  <si>
    <t>Hecho permutativo, disminuyo un activo y  aumento un pasivo</t>
  </si>
  <si>
    <t>Hechp permutativo, Disminuyo un actvivo y aumento un pasivo</t>
  </si>
  <si>
    <t>Hecho modificativo, Aumento un activo y aumento el capital</t>
  </si>
  <si>
    <t>Hecho permutativo, Aumenta un activo y disminuye otro activo</t>
  </si>
  <si>
    <t>Hecho modificativo, Aumento un pasivo y disminuye el capital</t>
  </si>
  <si>
    <t>Hecho modificativo, Disminuyo un activo y disminuye el capital</t>
  </si>
  <si>
    <t>Hecho modificativo, Aumenta un activo y aumenta el capital</t>
  </si>
  <si>
    <t>Glosa: Apertura de cuenta corriente</t>
  </si>
  <si>
    <t>Glosa: Importe a la cuenta corriente nota de cargo Nº 1002.</t>
  </si>
  <si>
    <t>Glosa: Registro de ingreso al credito por El Encuentro Ltda</t>
  </si>
  <si>
    <t>Glosa: Regsitro de compra de Material de oficina s/factura N°046</t>
  </si>
  <si>
    <t>Glosa: Regustro de pago de sueldo con cheque N°101</t>
  </si>
  <si>
    <t>Glosa: Registro de ingreso por El Encuentro Ltda a cuenta deuda</t>
  </si>
  <si>
    <t>Glosa: Registro de compra de computo al credito</t>
  </si>
  <si>
    <t>Glosa: Registro de ingreso por el Gob.Mun. De la Guardia s/factura N°0002</t>
  </si>
  <si>
    <t xml:space="preserve">Glosa: Registro de pago de deuda con cheque N°102 a librería </t>
  </si>
  <si>
    <t>Glosa: Regristro de importe a la cuenta corriente</t>
  </si>
  <si>
    <t>Glosa: Registro por compra de muebles y enseres s/factura N°0768 con cheque N°100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</si>
</sst>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\ [$BOB]_-;\-* #,##0.0\ [$BOB]_-;_-* &quot;-&quot;?\ [$BOB]_-;_-@_-"/>
    <numFmt numFmtId="165" formatCode="_-* #,##0.0\ [$BOB]_-;\-* #,##0.0\ [$BOB]_-;_-* &quot;-&quot;??\ [$BOB]_-;_-@_-"/>
    <numFmt numFmtId="166" formatCode="#,##0.0\ [$BOB]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92D050"/>
      </left>
      <right style="thin">
        <color theme="0" tint="-0.14999847407452621"/>
      </right>
      <top style="medium">
        <color rgb="FF92D050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92D050"/>
      </right>
      <top style="medium">
        <color rgb="FF92D050"/>
      </top>
      <bottom style="thin">
        <color theme="0" tint="-0.14999847407452621"/>
      </bottom>
      <diagonal/>
    </border>
    <border>
      <left style="medium">
        <color rgb="FF92D05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92D050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92D050"/>
      </left>
      <right style="thin">
        <color theme="0" tint="-0.14999847407452621"/>
      </right>
      <top style="thin">
        <color theme="0" tint="-0.14999847407452621"/>
      </top>
      <bottom style="medium">
        <color rgb="FF92D050"/>
      </bottom>
      <diagonal/>
    </border>
    <border>
      <left style="thin">
        <color theme="0" tint="-0.14999847407452621"/>
      </left>
      <right style="medium">
        <color rgb="FF92D050"/>
      </right>
      <top style="thin">
        <color theme="0" tint="-0.14999847407452621"/>
      </top>
      <bottom style="medium">
        <color rgb="FF92D05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5" borderId="0" xfId="0" applyFont="1" applyFill="1"/>
    <xf numFmtId="0" fontId="0" fillId="3" borderId="0" xfId="0" applyFill="1"/>
    <xf numFmtId="164" fontId="0" fillId="3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165" fontId="0" fillId="3" borderId="0" xfId="1" applyNumberFormat="1" applyFont="1" applyFill="1"/>
    <xf numFmtId="165" fontId="2" fillId="5" borderId="0" xfId="0" applyNumberFormat="1" applyFont="1" applyFill="1"/>
    <xf numFmtId="165" fontId="0" fillId="2" borderId="0" xfId="0" applyNumberFormat="1" applyFill="1"/>
    <xf numFmtId="165" fontId="2" fillId="5" borderId="0" xfId="1" applyNumberFormat="1" applyFont="1" applyFill="1"/>
    <xf numFmtId="165" fontId="0" fillId="2" borderId="0" xfId="1" applyNumberFormat="1" applyFont="1" applyFill="1"/>
    <xf numFmtId="164" fontId="0" fillId="0" borderId="0" xfId="1" applyNumberFormat="1" applyFont="1"/>
    <xf numFmtId="164" fontId="2" fillId="5" borderId="0" xfId="1" applyNumberFormat="1" applyFont="1" applyFill="1"/>
    <xf numFmtId="164" fontId="0" fillId="2" borderId="0" xfId="1" applyNumberFormat="1" applyFont="1" applyFill="1"/>
    <xf numFmtId="164" fontId="0" fillId="0" borderId="0" xfId="0" applyNumberFormat="1"/>
    <xf numFmtId="0" fontId="0" fillId="4" borderId="1" xfId="0" applyFill="1" applyBorder="1" applyAlignment="1">
      <alignment vertical="center"/>
    </xf>
    <xf numFmtId="0" fontId="2" fillId="4" borderId="1" xfId="0" applyFont="1" applyFill="1" applyBorder="1"/>
    <xf numFmtId="0" fontId="3" fillId="0" borderId="0" xfId="0" applyFont="1"/>
    <xf numFmtId="0" fontId="0" fillId="6" borderId="0" xfId="0" applyFill="1"/>
    <xf numFmtId="0" fontId="7" fillId="6" borderId="0" xfId="0" applyFont="1" applyFill="1"/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166" fontId="0" fillId="0" borderId="0" xfId="1" applyNumberFormat="1" applyFont="1"/>
    <xf numFmtId="0" fontId="0" fillId="0" borderId="2" xfId="0" applyBorder="1"/>
    <xf numFmtId="0" fontId="0" fillId="4" borderId="4" xfId="0" applyFill="1" applyBorder="1"/>
    <xf numFmtId="166" fontId="0" fillId="0" borderId="3" xfId="1" applyNumberFormat="1" applyFont="1" applyBorder="1"/>
    <xf numFmtId="166" fontId="1" fillId="0" borderId="0" xfId="1" applyNumberFormat="1" applyFont="1"/>
    <xf numFmtId="165" fontId="0" fillId="6" borderId="0" xfId="1" applyNumberFormat="1" applyFont="1" applyFill="1"/>
    <xf numFmtId="165" fontId="0" fillId="0" borderId="5" xfId="1" applyNumberFormat="1" applyFont="1" applyBorder="1"/>
    <xf numFmtId="0" fontId="0" fillId="0" borderId="0" xfId="0" applyFill="1"/>
    <xf numFmtId="165" fontId="0" fillId="4" borderId="6" xfId="1" applyNumberFormat="1" applyFont="1" applyFill="1" applyBorder="1"/>
    <xf numFmtId="0" fontId="0" fillId="3" borderId="7" xfId="0" applyFill="1" applyBorder="1"/>
    <xf numFmtId="165" fontId="0" fillId="3" borderId="8" xfId="1" applyNumberFormat="1" applyFont="1" applyFill="1" applyBorder="1"/>
    <xf numFmtId="0" fontId="6" fillId="0" borderId="9" xfId="0" applyFont="1" applyBorder="1"/>
    <xf numFmtId="165" fontId="0" fillId="0" borderId="10" xfId="1" applyNumberFormat="1" applyFont="1" applyBorder="1"/>
    <xf numFmtId="0" fontId="6" fillId="0" borderId="11" xfId="0" applyFont="1" applyBorder="1"/>
    <xf numFmtId="165" fontId="0" fillId="0" borderId="12" xfId="1" applyNumberFormat="1" applyFont="1" applyBorder="1"/>
    <xf numFmtId="0" fontId="0" fillId="0" borderId="0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3276-BDA0-4C75-B4B2-B312AB93BED2}">
  <dimension ref="A1:I52"/>
  <sheetViews>
    <sheetView topLeftCell="A21" zoomScaleNormal="100" workbookViewId="0">
      <selection activeCell="D13" sqref="D13"/>
    </sheetView>
  </sheetViews>
  <sheetFormatPr baseColWidth="10" defaultRowHeight="15" x14ac:dyDescent="0.25"/>
  <cols>
    <col min="1" max="1" width="83.5703125" customWidth="1"/>
    <col min="2" max="2" width="24.140625" customWidth="1"/>
    <col min="3" max="3" width="17.85546875" style="7" customWidth="1"/>
    <col min="4" max="4" width="28.42578125" customWidth="1"/>
    <col min="5" max="5" width="16.42578125" style="6" customWidth="1"/>
    <col min="6" max="6" width="23.7109375" customWidth="1"/>
    <col min="7" max="7" width="16.7109375" style="13" customWidth="1"/>
    <col min="9" max="9" width="25.42578125" customWidth="1"/>
  </cols>
  <sheetData>
    <row r="1" spans="1:9" ht="321.75" customHeight="1" x14ac:dyDescent="0.25">
      <c r="A1" s="1" t="s">
        <v>39</v>
      </c>
      <c r="B1" s="1"/>
    </row>
    <row r="2" spans="1:9" x14ac:dyDescent="0.25">
      <c r="B2" s="3" t="s">
        <v>0</v>
      </c>
      <c r="C2" s="9"/>
      <c r="D2" s="3"/>
      <c r="E2" s="11"/>
      <c r="F2" s="3"/>
      <c r="G2" s="14"/>
    </row>
    <row r="4" spans="1:9" x14ac:dyDescent="0.25">
      <c r="B4" t="s">
        <v>3</v>
      </c>
    </row>
    <row r="5" spans="1:9" x14ac:dyDescent="0.25">
      <c r="B5" s="2" t="s">
        <v>1</v>
      </c>
      <c r="C5" s="10"/>
      <c r="D5" s="2" t="s">
        <v>4</v>
      </c>
      <c r="E5" s="12"/>
      <c r="F5" s="2" t="s">
        <v>5</v>
      </c>
      <c r="G5" s="15"/>
    </row>
    <row r="6" spans="1:9" x14ac:dyDescent="0.25">
      <c r="B6" t="s">
        <v>2</v>
      </c>
      <c r="C6" s="7">
        <v>70000</v>
      </c>
    </row>
    <row r="8" spans="1:9" x14ac:dyDescent="0.25">
      <c r="B8" s="4" t="s">
        <v>6</v>
      </c>
      <c r="C8" s="8">
        <f>SUM(C6:C7)</f>
        <v>70000</v>
      </c>
      <c r="D8" s="4" t="s">
        <v>7</v>
      </c>
      <c r="E8" s="8">
        <f>SUM(E6:E7)</f>
        <v>0</v>
      </c>
      <c r="F8" s="4" t="s">
        <v>8</v>
      </c>
      <c r="G8" s="5">
        <v>70000</v>
      </c>
      <c r="I8" s="16"/>
    </row>
    <row r="10" spans="1:9" x14ac:dyDescent="0.25">
      <c r="B10" t="s">
        <v>9</v>
      </c>
    </row>
    <row r="11" spans="1:9" x14ac:dyDescent="0.25">
      <c r="B11" s="2" t="s">
        <v>1</v>
      </c>
      <c r="C11" s="10"/>
      <c r="D11" s="2" t="s">
        <v>4</v>
      </c>
      <c r="E11" s="12"/>
      <c r="F11" s="2" t="s">
        <v>5</v>
      </c>
      <c r="G11" s="15"/>
    </row>
    <row r="12" spans="1:9" x14ac:dyDescent="0.25">
      <c r="B12" t="s">
        <v>12</v>
      </c>
      <c r="C12" s="7">
        <v>63000</v>
      </c>
    </row>
    <row r="13" spans="1:9" x14ac:dyDescent="0.25">
      <c r="B13" t="s">
        <v>10</v>
      </c>
      <c r="C13" s="7">
        <v>7000</v>
      </c>
      <c r="F13" t="s">
        <v>14</v>
      </c>
      <c r="G13" s="13">
        <v>70000</v>
      </c>
    </row>
    <row r="14" spans="1:9" x14ac:dyDescent="0.25">
      <c r="B14" s="4" t="s">
        <v>6</v>
      </c>
      <c r="C14" s="8">
        <f>SUM(C12:C13)</f>
        <v>70000</v>
      </c>
      <c r="D14" s="4" t="s">
        <v>7</v>
      </c>
      <c r="E14" s="8">
        <f>SUM(E12:E13)</f>
        <v>0</v>
      </c>
      <c r="F14" s="4" t="s">
        <v>8</v>
      </c>
      <c r="G14" s="5">
        <v>70000</v>
      </c>
    </row>
    <row r="16" spans="1:9" x14ac:dyDescent="0.25">
      <c r="B16" t="s">
        <v>11</v>
      </c>
    </row>
    <row r="17" spans="2:7" x14ac:dyDescent="0.25">
      <c r="B17" s="2" t="s">
        <v>1</v>
      </c>
      <c r="C17" s="10"/>
      <c r="D17" s="2" t="s">
        <v>4</v>
      </c>
      <c r="E17" s="12"/>
      <c r="F17" s="2" t="s">
        <v>5</v>
      </c>
      <c r="G17" s="15"/>
    </row>
    <row r="18" spans="2:7" x14ac:dyDescent="0.25">
      <c r="B18" t="s">
        <v>16</v>
      </c>
      <c r="C18" s="7">
        <v>63000</v>
      </c>
    </row>
    <row r="19" spans="2:7" x14ac:dyDescent="0.25">
      <c r="B19" t="s">
        <v>10</v>
      </c>
      <c r="C19" s="7">
        <v>7000</v>
      </c>
    </row>
    <row r="20" spans="2:7" x14ac:dyDescent="0.25">
      <c r="B20" t="s">
        <v>15</v>
      </c>
      <c r="C20" s="7">
        <v>6000</v>
      </c>
      <c r="D20" t="s">
        <v>13</v>
      </c>
      <c r="E20" s="6">
        <v>6000</v>
      </c>
      <c r="F20" t="s">
        <v>14</v>
      </c>
      <c r="G20" s="13">
        <v>70000</v>
      </c>
    </row>
    <row r="21" spans="2:7" x14ac:dyDescent="0.25">
      <c r="B21" s="4" t="s">
        <v>6</v>
      </c>
      <c r="C21" s="8">
        <f>SUM(C18:C20)</f>
        <v>76000</v>
      </c>
      <c r="D21" s="4" t="s">
        <v>7</v>
      </c>
      <c r="E21" s="8">
        <f>SUM(E19:E20)</f>
        <v>6000</v>
      </c>
      <c r="F21" s="4" t="s">
        <v>8</v>
      </c>
      <c r="G21" s="5">
        <f>SUM(G20)</f>
        <v>70000</v>
      </c>
    </row>
    <row r="23" spans="2:7" x14ac:dyDescent="0.25">
      <c r="B23" t="s">
        <v>19</v>
      </c>
    </row>
    <row r="24" spans="2:7" x14ac:dyDescent="0.25">
      <c r="B24" s="2" t="s">
        <v>1</v>
      </c>
      <c r="C24" s="10"/>
      <c r="D24" s="2" t="s">
        <v>4</v>
      </c>
      <c r="E24" s="12"/>
      <c r="F24" s="2" t="s">
        <v>5</v>
      </c>
      <c r="G24" s="15"/>
    </row>
    <row r="25" spans="2:7" x14ac:dyDescent="0.25">
      <c r="B25" t="s">
        <v>17</v>
      </c>
      <c r="C25" s="7">
        <v>75000</v>
      </c>
    </row>
    <row r="26" spans="2:7" x14ac:dyDescent="0.25">
      <c r="B26" t="s">
        <v>10</v>
      </c>
      <c r="C26" s="7">
        <v>7000</v>
      </c>
    </row>
    <row r="27" spans="2:7" x14ac:dyDescent="0.25">
      <c r="B27" t="s">
        <v>15</v>
      </c>
      <c r="C27" s="7">
        <v>6000</v>
      </c>
      <c r="D27" t="s">
        <v>13</v>
      </c>
      <c r="E27" s="6">
        <v>6000</v>
      </c>
      <c r="F27" t="s">
        <v>18</v>
      </c>
      <c r="G27" s="13">
        <v>82000</v>
      </c>
    </row>
    <row r="28" spans="2:7" x14ac:dyDescent="0.25">
      <c r="B28" s="4" t="s">
        <v>6</v>
      </c>
      <c r="C28" s="8">
        <f ca="1">SUM(C25:C28)</f>
        <v>88000</v>
      </c>
      <c r="D28" s="4" t="s">
        <v>7</v>
      </c>
      <c r="E28" s="8">
        <f>SUM(E26:E27)</f>
        <v>6000</v>
      </c>
      <c r="F28" s="4" t="s">
        <v>8</v>
      </c>
      <c r="G28" s="5">
        <f ca="1">SUM(G27:G28)</f>
        <v>82000</v>
      </c>
    </row>
    <row r="30" spans="2:7" x14ac:dyDescent="0.25">
      <c r="B30" t="s">
        <v>20</v>
      </c>
    </row>
    <row r="31" spans="2:7" x14ac:dyDescent="0.25">
      <c r="B31" s="2" t="s">
        <v>1</v>
      </c>
      <c r="C31" s="10"/>
      <c r="D31" s="2" t="s">
        <v>4</v>
      </c>
      <c r="E31" s="12"/>
      <c r="F31" s="2" t="s">
        <v>5</v>
      </c>
      <c r="G31" s="15"/>
    </row>
    <row r="32" spans="2:7" x14ac:dyDescent="0.25">
      <c r="B32" t="s">
        <v>22</v>
      </c>
      <c r="C32" s="7">
        <v>67000</v>
      </c>
    </row>
    <row r="33" spans="1:7" x14ac:dyDescent="0.25">
      <c r="B33" t="s">
        <v>10</v>
      </c>
      <c r="C33" s="7">
        <v>7000</v>
      </c>
    </row>
    <row r="34" spans="1:7" x14ac:dyDescent="0.25">
      <c r="B34" t="s">
        <v>15</v>
      </c>
      <c r="C34" s="7">
        <v>6000</v>
      </c>
      <c r="D34" t="s">
        <v>13</v>
      </c>
      <c r="E34" s="6">
        <v>6000</v>
      </c>
      <c r="F34" t="s">
        <v>21</v>
      </c>
      <c r="G34" s="13">
        <v>74000</v>
      </c>
    </row>
    <row r="36" spans="1:7" x14ac:dyDescent="0.25">
      <c r="A36" t="s">
        <v>26</v>
      </c>
      <c r="B36" s="4" t="s">
        <v>6</v>
      </c>
      <c r="C36" s="8">
        <f>SUM(C32:C35)</f>
        <v>80000</v>
      </c>
      <c r="D36" s="4" t="s">
        <v>7</v>
      </c>
      <c r="E36" s="8">
        <f>SUM(E33:E34)</f>
        <v>6000</v>
      </c>
      <c r="F36" s="4" t="s">
        <v>8</v>
      </c>
      <c r="G36" s="5">
        <f>SUM(G34:G35)</f>
        <v>74000</v>
      </c>
    </row>
    <row r="37" spans="1:7" x14ac:dyDescent="0.25">
      <c r="A37" t="s">
        <v>27</v>
      </c>
    </row>
    <row r="38" spans="1:7" x14ac:dyDescent="0.25">
      <c r="A38" t="s">
        <v>28</v>
      </c>
      <c r="B38" t="s">
        <v>23</v>
      </c>
    </row>
    <row r="39" spans="1:7" x14ac:dyDescent="0.25">
      <c r="A39" t="s">
        <v>29</v>
      </c>
      <c r="B39" s="2" t="s">
        <v>1</v>
      </c>
      <c r="C39" s="10"/>
      <c r="D39" s="2" t="s">
        <v>4</v>
      </c>
      <c r="E39" s="12"/>
      <c r="F39" s="2" t="s">
        <v>5</v>
      </c>
      <c r="G39" s="15"/>
    </row>
    <row r="40" spans="1:7" x14ac:dyDescent="0.25">
      <c r="A40" t="s">
        <v>30</v>
      </c>
      <c r="B40" t="s">
        <v>24</v>
      </c>
      <c r="C40" s="7">
        <v>62000</v>
      </c>
    </row>
    <row r="41" spans="1:7" x14ac:dyDescent="0.25">
      <c r="A41" t="s">
        <v>31</v>
      </c>
      <c r="B41" t="s">
        <v>10</v>
      </c>
      <c r="C41" s="7">
        <v>7000</v>
      </c>
    </row>
    <row r="42" spans="1:7" x14ac:dyDescent="0.25">
      <c r="A42" t="s">
        <v>32</v>
      </c>
      <c r="B42" t="s">
        <v>15</v>
      </c>
      <c r="C42" s="7">
        <v>6000</v>
      </c>
      <c r="D42" t="s">
        <v>25</v>
      </c>
      <c r="E42" s="6">
        <v>1000</v>
      </c>
      <c r="F42" t="s">
        <v>37</v>
      </c>
      <c r="G42" s="13">
        <v>74000</v>
      </c>
    </row>
    <row r="43" spans="1:7" x14ac:dyDescent="0.25">
      <c r="A43" t="s">
        <v>33</v>
      </c>
    </row>
    <row r="44" spans="1:7" x14ac:dyDescent="0.25">
      <c r="A44" t="s">
        <v>34</v>
      </c>
      <c r="B44" s="4" t="s">
        <v>6</v>
      </c>
      <c r="C44" s="8">
        <f>SUM(C40:C43)</f>
        <v>75000</v>
      </c>
      <c r="D44" s="4" t="s">
        <v>7</v>
      </c>
      <c r="E44" s="8">
        <f>SUM(E41:E42)</f>
        <v>1000</v>
      </c>
      <c r="F44" s="4" t="s">
        <v>8</v>
      </c>
      <c r="G44" s="5">
        <f>SUM(G42:G43)</f>
        <v>74000</v>
      </c>
    </row>
    <row r="46" spans="1:7" x14ac:dyDescent="0.25">
      <c r="B46" t="s">
        <v>35</v>
      </c>
    </row>
    <row r="47" spans="1:7" x14ac:dyDescent="0.25">
      <c r="B47" s="2" t="s">
        <v>1</v>
      </c>
      <c r="C47" s="10"/>
      <c r="D47" s="2" t="s">
        <v>4</v>
      </c>
      <c r="E47" s="12"/>
      <c r="F47" s="2" t="s">
        <v>5</v>
      </c>
      <c r="G47" s="15"/>
    </row>
    <row r="48" spans="1:7" x14ac:dyDescent="0.25">
      <c r="B48" t="s">
        <v>36</v>
      </c>
      <c r="C48" s="7">
        <v>77000</v>
      </c>
    </row>
    <row r="49" spans="2:7" x14ac:dyDescent="0.25">
      <c r="B49" t="s">
        <v>10</v>
      </c>
      <c r="C49" s="7">
        <v>7000</v>
      </c>
    </row>
    <row r="50" spans="2:7" x14ac:dyDescent="0.25">
      <c r="B50" t="s">
        <v>15</v>
      </c>
      <c r="C50" s="7">
        <v>6000</v>
      </c>
      <c r="D50" t="s">
        <v>25</v>
      </c>
      <c r="E50" s="6">
        <v>1000</v>
      </c>
      <c r="F50" t="s">
        <v>38</v>
      </c>
      <c r="G50" s="13">
        <v>89000</v>
      </c>
    </row>
    <row r="52" spans="2:7" x14ac:dyDescent="0.25">
      <c r="B52" s="4" t="s">
        <v>6</v>
      </c>
      <c r="C52" s="8">
        <f>SUM(C48:C51)</f>
        <v>90000</v>
      </c>
      <c r="D52" s="4" t="s">
        <v>7</v>
      </c>
      <c r="E52" s="8">
        <f>SUM(E49:E50)</f>
        <v>1000</v>
      </c>
      <c r="F52" s="4" t="s">
        <v>8</v>
      </c>
      <c r="G52" s="5">
        <f>SUM(G50:G51)</f>
        <v>89000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CFA2-5F88-47FA-AF56-76213AA27F83}">
  <dimension ref="A1:O59"/>
  <sheetViews>
    <sheetView topLeftCell="A11" zoomScale="95" zoomScaleNormal="95" workbookViewId="0">
      <selection activeCell="I44" sqref="I44"/>
    </sheetView>
  </sheetViews>
  <sheetFormatPr baseColWidth="10" defaultRowHeight="15" x14ac:dyDescent="0.25"/>
  <cols>
    <col min="1" max="1" width="97.42578125" customWidth="1"/>
    <col min="2" max="2" width="33.7109375" customWidth="1"/>
    <col min="3" max="3" width="24.42578125" customWidth="1"/>
    <col min="4" max="4" width="23.5703125" customWidth="1"/>
    <col min="5" max="5" width="19.85546875" customWidth="1"/>
    <col min="6" max="6" width="32" customWidth="1"/>
    <col min="7" max="7" width="21.7109375" customWidth="1"/>
    <col min="9" max="9" width="15" bestFit="1" customWidth="1"/>
    <col min="10" max="10" width="26.42578125" customWidth="1"/>
    <col min="11" max="11" width="16.5703125" customWidth="1"/>
    <col min="12" max="12" width="18.28515625" customWidth="1"/>
    <col min="13" max="13" width="17.28515625" customWidth="1"/>
    <col min="14" max="14" width="16.140625" customWidth="1"/>
    <col min="15" max="15" width="16.7109375" customWidth="1"/>
  </cols>
  <sheetData>
    <row r="1" spans="1:15" ht="353.25" customHeight="1" x14ac:dyDescent="0.25">
      <c r="A1" s="1" t="s">
        <v>42</v>
      </c>
    </row>
    <row r="2" spans="1:15" x14ac:dyDescent="0.25">
      <c r="A2" t="s">
        <v>28</v>
      </c>
    </row>
    <row r="3" spans="1:15" x14ac:dyDescent="0.25">
      <c r="A3" t="s">
        <v>29</v>
      </c>
    </row>
    <row r="4" spans="1:15" x14ac:dyDescent="0.25">
      <c r="A4" t="s">
        <v>30</v>
      </c>
    </row>
    <row r="5" spans="1:15" x14ac:dyDescent="0.25">
      <c r="A5" t="s">
        <v>31</v>
      </c>
      <c r="B5" t="s">
        <v>3</v>
      </c>
      <c r="C5" s="7"/>
      <c r="E5" s="6"/>
      <c r="G5" s="13"/>
    </row>
    <row r="6" spans="1:15" x14ac:dyDescent="0.25">
      <c r="A6" t="s">
        <v>32</v>
      </c>
      <c r="B6" s="2" t="s">
        <v>1</v>
      </c>
      <c r="C6" s="10"/>
      <c r="D6" s="2" t="s">
        <v>4</v>
      </c>
      <c r="E6" s="12"/>
      <c r="F6" s="2" t="s">
        <v>5</v>
      </c>
      <c r="G6" s="15"/>
    </row>
    <row r="7" spans="1:15" x14ac:dyDescent="0.25">
      <c r="A7" s="18" t="s">
        <v>33</v>
      </c>
      <c r="B7" t="s">
        <v>2</v>
      </c>
      <c r="C7" s="7">
        <v>100000</v>
      </c>
      <c r="E7" s="6"/>
      <c r="G7" s="13"/>
    </row>
    <row r="8" spans="1:15" x14ac:dyDescent="0.25">
      <c r="A8" t="s">
        <v>40</v>
      </c>
      <c r="B8" s="4" t="s">
        <v>6</v>
      </c>
      <c r="C8" s="8">
        <f ca="1">SUM(C7:C8)</f>
        <v>100000</v>
      </c>
      <c r="D8" s="4" t="s">
        <v>7</v>
      </c>
      <c r="E8" s="8">
        <f ca="1">SUM(E7:E8)</f>
        <v>0</v>
      </c>
      <c r="F8" s="4" t="s">
        <v>8</v>
      </c>
      <c r="G8" s="5">
        <v>100000</v>
      </c>
    </row>
    <row r="10" spans="1:15" ht="12.75" customHeight="1" x14ac:dyDescent="0.25">
      <c r="A10" s="17"/>
    </row>
    <row r="11" spans="1:15" x14ac:dyDescent="0.25">
      <c r="B11" t="s">
        <v>9</v>
      </c>
      <c r="C11" s="7"/>
      <c r="E11" s="6"/>
      <c r="G11" s="13"/>
      <c r="K11" s="7"/>
      <c r="M11" s="6"/>
      <c r="O11" s="13"/>
    </row>
    <row r="12" spans="1:15" x14ac:dyDescent="0.25">
      <c r="A12" s="17"/>
      <c r="B12" s="2" t="s">
        <v>1</v>
      </c>
      <c r="C12" s="10"/>
      <c r="D12" s="2" t="s">
        <v>4</v>
      </c>
      <c r="E12" s="12"/>
      <c r="F12" s="2" t="s">
        <v>5</v>
      </c>
      <c r="G12" s="15"/>
      <c r="J12" s="2"/>
      <c r="K12" s="10"/>
      <c r="L12" s="2"/>
      <c r="M12" s="12"/>
      <c r="N12" s="2"/>
      <c r="O12" s="15"/>
    </row>
    <row r="13" spans="1:15" x14ac:dyDescent="0.25">
      <c r="B13" t="s">
        <v>61</v>
      </c>
      <c r="C13" s="7">
        <v>80000</v>
      </c>
      <c r="E13" s="6"/>
      <c r="G13" s="13"/>
      <c r="K13" s="7"/>
      <c r="M13" s="6"/>
      <c r="O13" s="13"/>
    </row>
    <row r="14" spans="1:15" x14ac:dyDescent="0.25">
      <c r="B14" t="s">
        <v>15</v>
      </c>
      <c r="C14" s="7">
        <v>20000</v>
      </c>
      <c r="E14" s="6"/>
      <c r="G14" s="13"/>
      <c r="K14" s="7"/>
      <c r="M14" s="6"/>
      <c r="O14" s="13"/>
    </row>
    <row r="15" spans="1:15" x14ac:dyDescent="0.25">
      <c r="B15" s="4" t="s">
        <v>6</v>
      </c>
      <c r="C15" s="8">
        <f>SUM(C13:C14)</f>
        <v>100000</v>
      </c>
      <c r="D15" s="4" t="s">
        <v>7</v>
      </c>
      <c r="E15" s="8">
        <f>SUM(E13:E14)</f>
        <v>0</v>
      </c>
      <c r="F15" s="4" t="s">
        <v>8</v>
      </c>
      <c r="G15" s="5">
        <v>100000</v>
      </c>
      <c r="I15" s="16">
        <f>SUM(G15,E15)</f>
        <v>100000</v>
      </c>
      <c r="J15" s="4"/>
      <c r="K15" s="8"/>
      <c r="L15" s="4"/>
      <c r="M15" s="8"/>
      <c r="N15" s="4"/>
      <c r="O15" s="5"/>
    </row>
    <row r="17" spans="1:9" x14ac:dyDescent="0.25">
      <c r="B17" t="s">
        <v>11</v>
      </c>
      <c r="C17" s="7"/>
      <c r="E17" s="6"/>
      <c r="G17" s="13"/>
    </row>
    <row r="18" spans="1:9" x14ac:dyDescent="0.25">
      <c r="B18" s="2" t="s">
        <v>1</v>
      </c>
      <c r="C18" s="10"/>
      <c r="D18" s="2" t="s">
        <v>4</v>
      </c>
      <c r="E18" s="12"/>
      <c r="F18" s="2" t="s">
        <v>5</v>
      </c>
      <c r="G18" s="15"/>
    </row>
    <row r="19" spans="1:9" x14ac:dyDescent="0.25">
      <c r="B19" t="s">
        <v>62</v>
      </c>
      <c r="C19" s="7">
        <v>110000</v>
      </c>
      <c r="E19" s="6"/>
      <c r="G19" s="13"/>
    </row>
    <row r="20" spans="1:9" x14ac:dyDescent="0.25">
      <c r="B20" t="s">
        <v>15</v>
      </c>
      <c r="C20" s="7">
        <v>20000</v>
      </c>
      <c r="E20" s="6"/>
      <c r="G20" s="13"/>
    </row>
    <row r="21" spans="1:9" x14ac:dyDescent="0.25">
      <c r="F21" t="s">
        <v>41</v>
      </c>
      <c r="G21">
        <v>130000</v>
      </c>
    </row>
    <row r="22" spans="1:9" x14ac:dyDescent="0.25">
      <c r="A22" s="19" t="s">
        <v>43</v>
      </c>
      <c r="B22" s="4" t="s">
        <v>6</v>
      </c>
      <c r="C22" s="8">
        <f>SUM(C19:C20)</f>
        <v>130000</v>
      </c>
      <c r="D22" s="4" t="s">
        <v>7</v>
      </c>
      <c r="E22" s="8">
        <f>SUM(E19:E20)</f>
        <v>0</v>
      </c>
      <c r="F22" s="4" t="s">
        <v>8</v>
      </c>
      <c r="G22" s="5">
        <f>SUM(G21)</f>
        <v>130000</v>
      </c>
      <c r="I22" s="16">
        <f>SUM(G22,E22)</f>
        <v>130000</v>
      </c>
    </row>
    <row r="24" spans="1:9" x14ac:dyDescent="0.25">
      <c r="A24" s="19" t="s">
        <v>44</v>
      </c>
      <c r="B24" t="s">
        <v>19</v>
      </c>
      <c r="C24" s="7"/>
      <c r="E24" s="6"/>
      <c r="G24" s="13"/>
    </row>
    <row r="25" spans="1:9" x14ac:dyDescent="0.25">
      <c r="A25" s="19" t="s">
        <v>45</v>
      </c>
      <c r="B25" s="2" t="s">
        <v>1</v>
      </c>
      <c r="C25" s="10"/>
      <c r="D25" s="2" t="s">
        <v>4</v>
      </c>
      <c r="E25" s="12"/>
      <c r="F25" s="2" t="s">
        <v>5</v>
      </c>
      <c r="G25" s="15"/>
    </row>
    <row r="26" spans="1:9" x14ac:dyDescent="0.25">
      <c r="A26" s="19" t="s">
        <v>46</v>
      </c>
      <c r="B26" t="s">
        <v>63</v>
      </c>
      <c r="C26" s="7">
        <v>101000</v>
      </c>
      <c r="E26" s="6"/>
      <c r="G26" s="13"/>
    </row>
    <row r="27" spans="1:9" x14ac:dyDescent="0.25">
      <c r="A27" s="20" t="s">
        <v>47</v>
      </c>
      <c r="B27" t="s">
        <v>15</v>
      </c>
      <c r="C27" s="7">
        <v>20000</v>
      </c>
      <c r="E27" s="6"/>
      <c r="G27" s="13"/>
    </row>
    <row r="28" spans="1:9" x14ac:dyDescent="0.25">
      <c r="A28" s="20" t="s">
        <v>48</v>
      </c>
      <c r="F28" t="s">
        <v>56</v>
      </c>
      <c r="G28">
        <v>121000</v>
      </c>
    </row>
    <row r="29" spans="1:9" x14ac:dyDescent="0.25">
      <c r="A29" t="s">
        <v>49</v>
      </c>
      <c r="B29" s="4" t="s">
        <v>6</v>
      </c>
      <c r="C29" s="8">
        <f>SUM(C26:C27)</f>
        <v>121000</v>
      </c>
      <c r="D29" s="4" t="s">
        <v>7</v>
      </c>
      <c r="E29" s="8">
        <f>SUM(E26:E27)</f>
        <v>0</v>
      </c>
      <c r="F29" s="4" t="s">
        <v>8</v>
      </c>
      <c r="G29" s="5">
        <f>SUM(G28)</f>
        <v>121000</v>
      </c>
      <c r="I29" s="16">
        <f>SUM(G29,E29)</f>
        <v>121000</v>
      </c>
    </row>
    <row r="30" spans="1:9" x14ac:dyDescent="0.25">
      <c r="A30" t="s">
        <v>50</v>
      </c>
    </row>
    <row r="31" spans="1:9" x14ac:dyDescent="0.25">
      <c r="A31" t="s">
        <v>51</v>
      </c>
      <c r="B31" t="s">
        <v>20</v>
      </c>
      <c r="C31" s="7"/>
      <c r="E31" s="6"/>
      <c r="G31" s="13"/>
    </row>
    <row r="32" spans="1:9" x14ac:dyDescent="0.25">
      <c r="A32" t="s">
        <v>52</v>
      </c>
      <c r="B32" s="2" t="s">
        <v>1</v>
      </c>
      <c r="C32" s="10"/>
      <c r="D32" s="2" t="s">
        <v>4</v>
      </c>
      <c r="E32" s="12"/>
      <c r="F32" s="2" t="s">
        <v>5</v>
      </c>
      <c r="G32" s="15"/>
    </row>
    <row r="33" spans="1:9" x14ac:dyDescent="0.25">
      <c r="A33" t="s">
        <v>53</v>
      </c>
      <c r="B33" t="s">
        <v>64</v>
      </c>
      <c r="C33" s="7">
        <v>91000</v>
      </c>
      <c r="E33" s="6"/>
      <c r="G33" s="13"/>
    </row>
    <row r="34" spans="1:9" x14ac:dyDescent="0.25">
      <c r="A34" t="s">
        <v>54</v>
      </c>
      <c r="B34" t="s">
        <v>15</v>
      </c>
      <c r="C34" s="7">
        <v>20000</v>
      </c>
      <c r="E34" s="6"/>
      <c r="G34" s="13"/>
    </row>
    <row r="35" spans="1:9" x14ac:dyDescent="0.25">
      <c r="A35" t="s">
        <v>55</v>
      </c>
      <c r="C35" s="7"/>
      <c r="F35" t="s">
        <v>57</v>
      </c>
      <c r="G35">
        <v>111000</v>
      </c>
    </row>
    <row r="36" spans="1:9" x14ac:dyDescent="0.25">
      <c r="B36" s="4" t="s">
        <v>6</v>
      </c>
      <c r="C36" s="8">
        <f>SUM(C33:C34)</f>
        <v>111000</v>
      </c>
      <c r="D36" s="4" t="s">
        <v>7</v>
      </c>
      <c r="E36" s="8">
        <f>SUM(E33:E34)</f>
        <v>0</v>
      </c>
      <c r="F36" s="4" t="s">
        <v>8</v>
      </c>
      <c r="G36" s="5">
        <f>SUM(G35)</f>
        <v>111000</v>
      </c>
      <c r="I36" s="16">
        <f>SUM(G36,E36)</f>
        <v>111000</v>
      </c>
    </row>
    <row r="38" spans="1:9" x14ac:dyDescent="0.25">
      <c r="B38" t="s">
        <v>23</v>
      </c>
      <c r="C38" s="7"/>
      <c r="E38" s="6"/>
      <c r="G38" s="13"/>
    </row>
    <row r="39" spans="1:9" x14ac:dyDescent="0.25">
      <c r="B39" s="2" t="s">
        <v>1</v>
      </c>
      <c r="C39" s="10"/>
      <c r="D39" s="2" t="s">
        <v>4</v>
      </c>
      <c r="E39" s="12"/>
      <c r="F39" s="2" t="s">
        <v>5</v>
      </c>
      <c r="G39" s="15"/>
    </row>
    <row r="40" spans="1:9" x14ac:dyDescent="0.25">
      <c r="B40" t="s">
        <v>16</v>
      </c>
      <c r="C40" s="7">
        <v>91000</v>
      </c>
      <c r="E40" s="6"/>
      <c r="G40" s="13"/>
    </row>
    <row r="41" spans="1:9" x14ac:dyDescent="0.25">
      <c r="B41" t="s">
        <v>15</v>
      </c>
      <c r="C41" s="7">
        <v>20000</v>
      </c>
      <c r="E41" s="6"/>
      <c r="G41" s="13"/>
    </row>
    <row r="42" spans="1:9" x14ac:dyDescent="0.25">
      <c r="B42" t="s">
        <v>58</v>
      </c>
      <c r="C42" s="7"/>
      <c r="D42" t="s">
        <v>59</v>
      </c>
      <c r="E42" s="6">
        <v>9900</v>
      </c>
      <c r="F42" t="s">
        <v>65</v>
      </c>
      <c r="G42">
        <v>101100</v>
      </c>
    </row>
    <row r="43" spans="1:9" x14ac:dyDescent="0.25">
      <c r="B43" s="4" t="s">
        <v>6</v>
      </c>
      <c r="C43" s="8">
        <f>SUM(C40:C42)</f>
        <v>111000</v>
      </c>
      <c r="D43" s="4" t="s">
        <v>7</v>
      </c>
      <c r="E43" s="8">
        <f>SUM(E41:E42)</f>
        <v>9900</v>
      </c>
      <c r="F43" s="4" t="s">
        <v>8</v>
      </c>
      <c r="G43" s="5">
        <f>SUM(G42)</f>
        <v>101100</v>
      </c>
      <c r="I43" s="16">
        <f>SUM(G43,E43)</f>
        <v>111000</v>
      </c>
    </row>
    <row r="45" spans="1:9" x14ac:dyDescent="0.25">
      <c r="B45" t="s">
        <v>35</v>
      </c>
      <c r="C45" s="7"/>
      <c r="E45" s="6"/>
      <c r="G45" s="13"/>
    </row>
    <row r="46" spans="1:9" x14ac:dyDescent="0.25">
      <c r="B46" s="2" t="s">
        <v>1</v>
      </c>
      <c r="C46" s="10"/>
      <c r="D46" s="2" t="s">
        <v>4</v>
      </c>
      <c r="E46" s="12"/>
      <c r="F46" s="2" t="s">
        <v>5</v>
      </c>
      <c r="G46" s="15"/>
    </row>
    <row r="47" spans="1:9" x14ac:dyDescent="0.25">
      <c r="B47" t="s">
        <v>66</v>
      </c>
      <c r="C47" s="7">
        <v>131000</v>
      </c>
      <c r="E47" s="6"/>
      <c r="G47" s="13"/>
    </row>
    <row r="48" spans="1:9" x14ac:dyDescent="0.25">
      <c r="B48" t="s">
        <v>15</v>
      </c>
      <c r="C48" s="7">
        <v>20000</v>
      </c>
      <c r="E48" s="6"/>
      <c r="G48" s="13"/>
    </row>
    <row r="49" spans="2:9" x14ac:dyDescent="0.25">
      <c r="B49" t="s">
        <v>58</v>
      </c>
      <c r="C49" s="7"/>
      <c r="D49" t="s">
        <v>59</v>
      </c>
      <c r="E49" s="6">
        <v>9900</v>
      </c>
      <c r="F49" t="s">
        <v>67</v>
      </c>
      <c r="G49">
        <v>141100</v>
      </c>
    </row>
    <row r="50" spans="2:9" x14ac:dyDescent="0.25">
      <c r="B50" t="s">
        <v>60</v>
      </c>
    </row>
    <row r="51" spans="2:9" x14ac:dyDescent="0.25">
      <c r="B51" s="4" t="s">
        <v>6</v>
      </c>
      <c r="C51" s="8">
        <f>SUM(C47:C49)</f>
        <v>151000</v>
      </c>
      <c r="D51" s="4" t="s">
        <v>7</v>
      </c>
      <c r="E51" s="8">
        <f>SUM(E48:E49)</f>
        <v>9900</v>
      </c>
      <c r="F51" s="4" t="s">
        <v>8</v>
      </c>
      <c r="G51" s="5">
        <f>SUM(G49)</f>
        <v>141100</v>
      </c>
      <c r="I51" s="16">
        <f>SUM(G51,E51)</f>
        <v>151000</v>
      </c>
    </row>
    <row r="53" spans="2:9" x14ac:dyDescent="0.25">
      <c r="B53" t="s">
        <v>35</v>
      </c>
      <c r="C53" s="7"/>
      <c r="E53" s="6"/>
      <c r="G53" s="13"/>
    </row>
    <row r="54" spans="2:9" x14ac:dyDescent="0.25">
      <c r="B54" s="2" t="s">
        <v>1</v>
      </c>
      <c r="C54" s="10"/>
      <c r="D54" s="2" t="s">
        <v>4</v>
      </c>
      <c r="E54" s="12"/>
      <c r="F54" s="2" t="s">
        <v>5</v>
      </c>
      <c r="G54" s="15"/>
    </row>
    <row r="55" spans="2:9" x14ac:dyDescent="0.25">
      <c r="B55" t="s">
        <v>66</v>
      </c>
      <c r="C55" s="7">
        <v>131000</v>
      </c>
      <c r="E55" s="6"/>
      <c r="G55" s="13"/>
    </row>
    <row r="56" spans="2:9" x14ac:dyDescent="0.25">
      <c r="B56" t="s">
        <v>15</v>
      </c>
      <c r="C56" s="7">
        <v>20000</v>
      </c>
      <c r="E56" s="6"/>
      <c r="G56" s="13"/>
    </row>
    <row r="57" spans="2:9" x14ac:dyDescent="0.25">
      <c r="B57" t="s">
        <v>58</v>
      </c>
      <c r="C57" s="7"/>
      <c r="D57" t="s">
        <v>59</v>
      </c>
      <c r="E57" s="6">
        <v>9900</v>
      </c>
      <c r="F57" t="s">
        <v>67</v>
      </c>
      <c r="G57">
        <v>141100</v>
      </c>
    </row>
    <row r="58" spans="2:9" x14ac:dyDescent="0.25">
      <c r="B58" t="s">
        <v>68</v>
      </c>
      <c r="C58" s="7">
        <v>9000</v>
      </c>
    </row>
    <row r="59" spans="2:9" x14ac:dyDescent="0.25">
      <c r="B59" s="4" t="s">
        <v>6</v>
      </c>
      <c r="C59" s="8">
        <f>SUM(C55,C56,C58,C57)</f>
        <v>160000</v>
      </c>
      <c r="D59" s="4" t="s">
        <v>7</v>
      </c>
      <c r="E59" s="8">
        <f>SUM(E56:E57)</f>
        <v>9900</v>
      </c>
      <c r="F59" s="4" t="s">
        <v>8</v>
      </c>
      <c r="G59" s="5">
        <f>SUM(G57)</f>
        <v>141100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7A26-9875-4960-827A-254BA25183FE}">
  <dimension ref="A1:P103"/>
  <sheetViews>
    <sheetView tabSelected="1" topLeftCell="L1" zoomScale="115" zoomScaleNormal="115" workbookViewId="0">
      <selection activeCell="D58" sqref="D58"/>
    </sheetView>
  </sheetViews>
  <sheetFormatPr baseColWidth="10" defaultRowHeight="15" x14ac:dyDescent="0.25"/>
  <cols>
    <col min="1" max="1" width="88.28515625" customWidth="1"/>
    <col min="3" max="3" width="31.85546875" customWidth="1"/>
    <col min="4" max="4" width="21.85546875" customWidth="1"/>
    <col min="5" max="5" width="22.7109375" customWidth="1"/>
    <col min="6" max="6" width="18.42578125" customWidth="1"/>
    <col min="7" max="7" width="29.5703125" customWidth="1"/>
    <col min="8" max="8" width="21" customWidth="1"/>
    <col min="10" max="10" width="19.85546875" customWidth="1"/>
    <col min="13" max="13" width="75.85546875" customWidth="1"/>
    <col min="14" max="14" width="62.28515625" customWidth="1"/>
    <col min="15" max="15" width="26.85546875" customWidth="1"/>
    <col min="16" max="16" width="91" bestFit="1" customWidth="1"/>
  </cols>
  <sheetData>
    <row r="1" spans="1:16" ht="60" x14ac:dyDescent="0.25">
      <c r="A1" s="1" t="s">
        <v>69</v>
      </c>
    </row>
    <row r="2" spans="1:16" ht="15" customHeight="1" x14ac:dyDescent="0.25"/>
    <row r="3" spans="1:16" x14ac:dyDescent="0.25">
      <c r="A3" s="20" t="s">
        <v>84</v>
      </c>
      <c r="C3" t="s">
        <v>3</v>
      </c>
      <c r="D3" s="7"/>
      <c r="F3" s="6"/>
      <c r="H3" s="13"/>
    </row>
    <row r="4" spans="1:16" ht="16.5" customHeight="1" x14ac:dyDescent="0.25">
      <c r="C4" s="2" t="s">
        <v>1</v>
      </c>
      <c r="D4" s="10"/>
      <c r="E4" s="2" t="s">
        <v>4</v>
      </c>
      <c r="F4" s="12"/>
      <c r="G4" s="2" t="s">
        <v>5</v>
      </c>
      <c r="H4" s="15"/>
      <c r="L4" s="2" t="s">
        <v>117</v>
      </c>
      <c r="M4" s="22" t="s">
        <v>118</v>
      </c>
      <c r="N4" s="2" t="s">
        <v>119</v>
      </c>
      <c r="O4" s="2" t="s">
        <v>120</v>
      </c>
    </row>
    <row r="5" spans="1:16" x14ac:dyDescent="0.25">
      <c r="C5" t="s">
        <v>2</v>
      </c>
      <c r="D5" s="7">
        <v>790000</v>
      </c>
      <c r="F5" s="6"/>
      <c r="G5" t="s">
        <v>77</v>
      </c>
      <c r="H5" s="16">
        <f>SUM(F5,D5)</f>
        <v>790000</v>
      </c>
      <c r="M5" s="23" t="s">
        <v>121</v>
      </c>
      <c r="N5" s="24"/>
      <c r="O5" s="24"/>
    </row>
    <row r="6" spans="1:16" x14ac:dyDescent="0.25">
      <c r="C6" s="4" t="s">
        <v>6</v>
      </c>
      <c r="D6" s="8">
        <f>SUM(D5)</f>
        <v>790000</v>
      </c>
      <c r="E6" s="4" t="s">
        <v>7</v>
      </c>
      <c r="F6" s="8">
        <f>SUM(F5)</f>
        <v>0</v>
      </c>
      <c r="G6" s="4" t="s">
        <v>8</v>
      </c>
      <c r="H6" s="5">
        <v>790000</v>
      </c>
      <c r="J6" s="16">
        <f>SUM(H6,F6)</f>
        <v>790000</v>
      </c>
      <c r="M6" t="s">
        <v>2</v>
      </c>
      <c r="N6" s="24">
        <v>790000</v>
      </c>
      <c r="O6" s="24"/>
    </row>
    <row r="7" spans="1:16" x14ac:dyDescent="0.25">
      <c r="M7" t="s">
        <v>77</v>
      </c>
      <c r="N7" s="24"/>
      <c r="O7" s="24">
        <v>790000</v>
      </c>
    </row>
    <row r="8" spans="1:16" x14ac:dyDescent="0.25">
      <c r="A8" s="20" t="s">
        <v>85</v>
      </c>
      <c r="C8" t="s">
        <v>9</v>
      </c>
      <c r="D8" s="7"/>
      <c r="F8" s="6"/>
      <c r="H8" s="13"/>
      <c r="M8" t="s">
        <v>122</v>
      </c>
      <c r="N8" s="24"/>
      <c r="O8" s="24"/>
    </row>
    <row r="9" spans="1:16" x14ac:dyDescent="0.25">
      <c r="A9" s="20" t="s">
        <v>86</v>
      </c>
      <c r="C9" s="2" t="s">
        <v>1</v>
      </c>
      <c r="D9" s="10"/>
      <c r="E9" s="2" t="s">
        <v>4</v>
      </c>
      <c r="F9" s="12"/>
      <c r="G9" s="2" t="s">
        <v>5</v>
      </c>
      <c r="H9" s="15"/>
      <c r="M9" s="23" t="s">
        <v>123</v>
      </c>
      <c r="N9" s="24"/>
      <c r="O9" s="24"/>
    </row>
    <row r="10" spans="1:16" x14ac:dyDescent="0.25">
      <c r="C10" t="s">
        <v>2</v>
      </c>
      <c r="D10" s="7">
        <v>100000</v>
      </c>
      <c r="F10" s="6"/>
      <c r="H10" s="13"/>
      <c r="M10" t="s">
        <v>70</v>
      </c>
      <c r="N10" s="24">
        <v>690000</v>
      </c>
    </row>
    <row r="11" spans="1:16" x14ac:dyDescent="0.25">
      <c r="C11" t="s">
        <v>70</v>
      </c>
      <c r="D11" s="7">
        <v>690000</v>
      </c>
      <c r="G11" t="s">
        <v>77</v>
      </c>
      <c r="H11" s="7">
        <v>790000</v>
      </c>
      <c r="M11" t="s">
        <v>2</v>
      </c>
      <c r="O11" s="24">
        <v>690000</v>
      </c>
    </row>
    <row r="12" spans="1:16" x14ac:dyDescent="0.25">
      <c r="C12" s="4" t="s">
        <v>6</v>
      </c>
      <c r="D12" s="8">
        <f>SUM(D10:D11)</f>
        <v>790000</v>
      </c>
      <c r="E12" s="4" t="s">
        <v>7</v>
      </c>
      <c r="F12" s="8">
        <f>SUM(F10)</f>
        <v>0</v>
      </c>
      <c r="G12" s="4" t="s">
        <v>8</v>
      </c>
      <c r="H12" s="5">
        <v>790000</v>
      </c>
      <c r="J12" s="16">
        <f>SUM(H12,F12)</f>
        <v>790000</v>
      </c>
      <c r="M12" t="s">
        <v>169</v>
      </c>
    </row>
    <row r="13" spans="1:16" x14ac:dyDescent="0.25">
      <c r="M13" s="23" t="s">
        <v>124</v>
      </c>
      <c r="N13" s="24"/>
      <c r="O13" s="24"/>
      <c r="P13" s="24"/>
    </row>
    <row r="14" spans="1:16" x14ac:dyDescent="0.25">
      <c r="A14" s="20" t="s">
        <v>71</v>
      </c>
      <c r="C14" t="s">
        <v>11</v>
      </c>
      <c r="D14" s="7"/>
      <c r="F14" s="6"/>
      <c r="H14" s="13"/>
      <c r="M14" t="s">
        <v>125</v>
      </c>
      <c r="N14" s="24">
        <v>690</v>
      </c>
      <c r="O14" s="24"/>
    </row>
    <row r="15" spans="1:16" x14ac:dyDescent="0.25">
      <c r="A15" s="20" t="s">
        <v>72</v>
      </c>
      <c r="C15" s="2" t="s">
        <v>1</v>
      </c>
      <c r="D15" s="10"/>
      <c r="E15" s="2" t="s">
        <v>4</v>
      </c>
      <c r="F15" s="12"/>
      <c r="G15" s="2" t="s">
        <v>5</v>
      </c>
      <c r="H15" s="15"/>
      <c r="M15" t="s">
        <v>70</v>
      </c>
      <c r="N15" s="24"/>
      <c r="O15" s="24">
        <v>690</v>
      </c>
    </row>
    <row r="16" spans="1:16" x14ac:dyDescent="0.25">
      <c r="A16" s="21" t="s">
        <v>73</v>
      </c>
      <c r="C16" t="s">
        <v>2</v>
      </c>
      <c r="D16" s="7">
        <v>100000</v>
      </c>
      <c r="F16" s="6"/>
      <c r="H16" s="13"/>
      <c r="M16" t="s">
        <v>170</v>
      </c>
      <c r="N16" s="24"/>
      <c r="O16" s="24"/>
    </row>
    <row r="17" spans="1:16" x14ac:dyDescent="0.25">
      <c r="C17" t="s">
        <v>76</v>
      </c>
      <c r="D17" s="7">
        <v>689310</v>
      </c>
      <c r="G17" t="s">
        <v>78</v>
      </c>
      <c r="H17" s="7">
        <v>789310</v>
      </c>
      <c r="M17" s="23" t="s">
        <v>126</v>
      </c>
      <c r="N17" s="28"/>
      <c r="O17" s="24"/>
    </row>
    <row r="18" spans="1:16" x14ac:dyDescent="0.25">
      <c r="J18" s="25"/>
      <c r="M18" t="s">
        <v>15</v>
      </c>
      <c r="N18" s="24">
        <v>69000</v>
      </c>
      <c r="O18" s="24"/>
    </row>
    <row r="19" spans="1:16" x14ac:dyDescent="0.25">
      <c r="C19" s="4" t="s">
        <v>6</v>
      </c>
      <c r="D19" s="8">
        <f>SUM(D16:D17)</f>
        <v>789310</v>
      </c>
      <c r="E19" s="4" t="s">
        <v>7</v>
      </c>
      <c r="F19" s="8">
        <f>SUM(F16)</f>
        <v>0</v>
      </c>
      <c r="G19" s="4" t="s">
        <v>8</v>
      </c>
      <c r="H19" s="5">
        <f>SUM(H17:H18)</f>
        <v>789310</v>
      </c>
      <c r="J19" s="16">
        <f>SUM(H19,F19)</f>
        <v>789310</v>
      </c>
      <c r="M19" t="s">
        <v>70</v>
      </c>
      <c r="N19" s="24"/>
      <c r="O19" s="24">
        <v>69000</v>
      </c>
    </row>
    <row r="20" spans="1:16" x14ac:dyDescent="0.25">
      <c r="M20" t="s">
        <v>179</v>
      </c>
      <c r="N20" s="24"/>
      <c r="O20" s="24"/>
    </row>
    <row r="21" spans="1:16" x14ac:dyDescent="0.25">
      <c r="A21" s="20" t="s">
        <v>74</v>
      </c>
      <c r="C21" t="s">
        <v>19</v>
      </c>
      <c r="D21" s="7"/>
      <c r="F21" s="6"/>
      <c r="H21" s="13"/>
      <c r="M21" s="23" t="s">
        <v>127</v>
      </c>
      <c r="N21" s="24"/>
      <c r="O21" s="24"/>
      <c r="P21" s="20" t="s">
        <v>79</v>
      </c>
    </row>
    <row r="22" spans="1:16" x14ac:dyDescent="0.25">
      <c r="A22" s="20" t="s">
        <v>75</v>
      </c>
      <c r="C22" s="2" t="s">
        <v>1</v>
      </c>
      <c r="D22" s="10"/>
      <c r="E22" s="2" t="s">
        <v>4</v>
      </c>
      <c r="F22" s="12"/>
      <c r="G22" s="2" t="s">
        <v>5</v>
      </c>
      <c r="H22" s="15"/>
      <c r="M22" s="25" t="s">
        <v>135</v>
      </c>
      <c r="N22" s="24">
        <v>98000</v>
      </c>
      <c r="O22" s="24"/>
      <c r="P22" s="20" t="s">
        <v>80</v>
      </c>
    </row>
    <row r="23" spans="1:16" x14ac:dyDescent="0.25">
      <c r="C23" t="s">
        <v>2</v>
      </c>
      <c r="D23" s="7">
        <v>100000</v>
      </c>
      <c r="F23" s="6"/>
      <c r="H23" s="13"/>
      <c r="M23" s="26" t="s">
        <v>136</v>
      </c>
      <c r="N23" s="27"/>
      <c r="O23" s="24">
        <v>98000</v>
      </c>
      <c r="P23" s="20" t="s">
        <v>81</v>
      </c>
    </row>
    <row r="24" spans="1:16" x14ac:dyDescent="0.25">
      <c r="C24" t="s">
        <v>83</v>
      </c>
      <c r="D24" s="7">
        <v>620310</v>
      </c>
      <c r="G24" t="s">
        <v>89</v>
      </c>
      <c r="H24" s="7">
        <v>789310</v>
      </c>
      <c r="M24" s="39" t="s">
        <v>171</v>
      </c>
      <c r="N24" s="24"/>
      <c r="O24" s="24"/>
    </row>
    <row r="25" spans="1:16" x14ac:dyDescent="0.25">
      <c r="C25" t="s">
        <v>82</v>
      </c>
      <c r="D25" s="7">
        <v>69000</v>
      </c>
      <c r="M25" s="23" t="s">
        <v>129</v>
      </c>
      <c r="N25" s="24"/>
      <c r="O25" s="24"/>
      <c r="P25" s="20" t="s">
        <v>90</v>
      </c>
    </row>
    <row r="26" spans="1:16" x14ac:dyDescent="0.25">
      <c r="C26" s="4" t="s">
        <v>6</v>
      </c>
      <c r="D26" s="8">
        <f>SUM(D23:D25)</f>
        <v>789310</v>
      </c>
      <c r="E26" s="4" t="s">
        <v>7</v>
      </c>
      <c r="F26" s="8">
        <f>SUM(F23)</f>
        <v>0</v>
      </c>
      <c r="G26" s="4" t="s">
        <v>8</v>
      </c>
      <c r="H26" s="5">
        <f>SUM(H24:H25)</f>
        <v>789310</v>
      </c>
      <c r="J26" s="16">
        <f>SUM(H26,F26)</f>
        <v>789310</v>
      </c>
      <c r="M26" t="s">
        <v>130</v>
      </c>
      <c r="N26" s="24">
        <v>15000</v>
      </c>
      <c r="P26" s="20" t="s">
        <v>91</v>
      </c>
    </row>
    <row r="27" spans="1:16" x14ac:dyDescent="0.25">
      <c r="M27" t="s">
        <v>131</v>
      </c>
      <c r="O27" s="24">
        <v>15000</v>
      </c>
      <c r="P27" s="20" t="s">
        <v>94</v>
      </c>
    </row>
    <row r="28" spans="1:16" x14ac:dyDescent="0.25">
      <c r="A28" s="20" t="s">
        <v>79</v>
      </c>
      <c r="C28" t="s">
        <v>20</v>
      </c>
      <c r="D28" s="7"/>
      <c r="F28" s="6"/>
      <c r="H28" s="13"/>
      <c r="M28" t="s">
        <v>172</v>
      </c>
      <c r="N28" s="24"/>
      <c r="O28" s="24"/>
      <c r="P28" s="20" t="s">
        <v>95</v>
      </c>
    </row>
    <row r="29" spans="1:16" x14ac:dyDescent="0.25">
      <c r="A29" s="20" t="s">
        <v>80</v>
      </c>
      <c r="C29" s="2" t="s">
        <v>1</v>
      </c>
      <c r="D29" s="10"/>
      <c r="E29" s="2" t="s">
        <v>4</v>
      </c>
      <c r="F29" s="12"/>
      <c r="G29" s="2" t="s">
        <v>5</v>
      </c>
      <c r="H29" s="15"/>
      <c r="M29" s="23" t="s">
        <v>132</v>
      </c>
      <c r="N29" s="24"/>
      <c r="O29" s="24"/>
    </row>
    <row r="30" spans="1:16" x14ac:dyDescent="0.25">
      <c r="A30" s="20" t="s">
        <v>81</v>
      </c>
      <c r="C30" t="s">
        <v>2</v>
      </c>
      <c r="D30" s="7">
        <v>100000</v>
      </c>
      <c r="F30" s="6"/>
      <c r="H30" s="13"/>
      <c r="M30" t="s">
        <v>133</v>
      </c>
      <c r="N30" s="24">
        <v>9000</v>
      </c>
      <c r="O30" s="24"/>
    </row>
    <row r="31" spans="1:16" x14ac:dyDescent="0.25">
      <c r="C31" t="s">
        <v>88</v>
      </c>
      <c r="D31" s="7">
        <v>620310</v>
      </c>
      <c r="G31" t="s">
        <v>89</v>
      </c>
      <c r="H31" s="7">
        <v>789310</v>
      </c>
      <c r="M31" t="s">
        <v>70</v>
      </c>
      <c r="N31" s="24"/>
      <c r="O31" s="24">
        <v>9000</v>
      </c>
    </row>
    <row r="32" spans="1:16" x14ac:dyDescent="0.25">
      <c r="C32" t="s">
        <v>82</v>
      </c>
      <c r="D32" s="7">
        <v>69000</v>
      </c>
      <c r="M32" t="s">
        <v>173</v>
      </c>
      <c r="N32" s="24"/>
      <c r="O32" s="24"/>
    </row>
    <row r="33" spans="1:16" x14ac:dyDescent="0.25">
      <c r="C33" t="s">
        <v>87</v>
      </c>
      <c r="D33" s="7">
        <v>98000</v>
      </c>
      <c r="H33" s="7">
        <v>98000</v>
      </c>
      <c r="M33" s="23" t="s">
        <v>134</v>
      </c>
      <c r="N33" s="24"/>
      <c r="O33" s="24"/>
    </row>
    <row r="34" spans="1:16" x14ac:dyDescent="0.25">
      <c r="C34" s="4" t="s">
        <v>6</v>
      </c>
      <c r="D34" s="8">
        <f>SUM(D30:D33)</f>
        <v>887310</v>
      </c>
      <c r="E34" s="4" t="s">
        <v>7</v>
      </c>
      <c r="F34" s="8">
        <f>SUM(F30)</f>
        <v>0</v>
      </c>
      <c r="G34" s="4" t="s">
        <v>8</v>
      </c>
      <c r="H34" s="5">
        <f>SUM(H33,H31)</f>
        <v>887310</v>
      </c>
      <c r="J34" s="16">
        <f>SUM(H34,F34)</f>
        <v>887310</v>
      </c>
      <c r="M34" t="s">
        <v>2</v>
      </c>
      <c r="N34" s="24">
        <v>82000</v>
      </c>
      <c r="O34" s="24"/>
      <c r="P34" s="20" t="s">
        <v>98</v>
      </c>
    </row>
    <row r="35" spans="1:16" x14ac:dyDescent="0.25">
      <c r="M35" t="s">
        <v>135</v>
      </c>
      <c r="N35" s="24"/>
      <c r="O35" s="24">
        <v>82000</v>
      </c>
      <c r="P35" s="20" t="s">
        <v>101</v>
      </c>
    </row>
    <row r="36" spans="1:16" x14ac:dyDescent="0.25">
      <c r="A36" s="20" t="s">
        <v>90</v>
      </c>
      <c r="C36" t="s">
        <v>23</v>
      </c>
      <c r="D36" s="7"/>
      <c r="F36" s="6"/>
      <c r="H36" s="13"/>
      <c r="M36" t="s">
        <v>174</v>
      </c>
      <c r="N36" s="24"/>
      <c r="O36" s="24"/>
      <c r="P36" s="20" t="s">
        <v>102</v>
      </c>
    </row>
    <row r="37" spans="1:16" x14ac:dyDescent="0.25">
      <c r="A37" s="20" t="s">
        <v>91</v>
      </c>
      <c r="C37" s="2" t="s">
        <v>1</v>
      </c>
      <c r="D37" s="10"/>
      <c r="E37" s="2" t="s">
        <v>4</v>
      </c>
      <c r="F37" s="12"/>
      <c r="G37" s="2" t="s">
        <v>5</v>
      </c>
      <c r="H37" s="15"/>
      <c r="M37" s="23" t="s">
        <v>137</v>
      </c>
      <c r="N37" s="24"/>
      <c r="O37" s="24"/>
      <c r="P37" s="20" t="s">
        <v>105</v>
      </c>
    </row>
    <row r="38" spans="1:16" x14ac:dyDescent="0.25">
      <c r="C38" t="s">
        <v>2</v>
      </c>
      <c r="D38" s="7">
        <v>100000</v>
      </c>
      <c r="F38" s="6"/>
      <c r="H38" s="13"/>
      <c r="M38" t="s">
        <v>138</v>
      </c>
      <c r="N38" s="24">
        <v>39000</v>
      </c>
      <c r="P38" s="20" t="s">
        <v>106</v>
      </c>
    </row>
    <row r="39" spans="1:16" x14ac:dyDescent="0.25">
      <c r="C39" t="s">
        <v>88</v>
      </c>
      <c r="D39" s="7">
        <v>620310</v>
      </c>
      <c r="G39" t="s">
        <v>93</v>
      </c>
      <c r="H39" s="7">
        <v>774310</v>
      </c>
      <c r="M39" t="s">
        <v>128</v>
      </c>
      <c r="O39" s="24">
        <v>39000</v>
      </c>
      <c r="P39" s="20" t="s">
        <v>109</v>
      </c>
    </row>
    <row r="40" spans="1:16" x14ac:dyDescent="0.25">
      <c r="C40" t="s">
        <v>82</v>
      </c>
      <c r="D40" s="7">
        <v>69000</v>
      </c>
      <c r="M40" t="s">
        <v>175</v>
      </c>
      <c r="N40" s="24"/>
      <c r="O40" s="24"/>
      <c r="P40" s="20" t="s">
        <v>110</v>
      </c>
    </row>
    <row r="41" spans="1:16" x14ac:dyDescent="0.25">
      <c r="C41" t="s">
        <v>87</v>
      </c>
      <c r="D41" s="7">
        <v>98000</v>
      </c>
      <c r="H41" s="7">
        <v>98000</v>
      </c>
      <c r="M41" s="23" t="s">
        <v>139</v>
      </c>
      <c r="N41" s="6"/>
      <c r="O41" s="6"/>
    </row>
    <row r="42" spans="1:16" x14ac:dyDescent="0.25">
      <c r="C42" t="s">
        <v>92</v>
      </c>
      <c r="D42" s="7"/>
      <c r="F42" s="7">
        <v>15000</v>
      </c>
      <c r="M42" t="s">
        <v>136</v>
      </c>
      <c r="N42" s="6">
        <v>70090</v>
      </c>
      <c r="O42" s="6"/>
    </row>
    <row r="43" spans="1:16" x14ac:dyDescent="0.25">
      <c r="C43" s="4" t="s">
        <v>6</v>
      </c>
      <c r="D43" s="8">
        <f>SUM(D38:D42)</f>
        <v>887310</v>
      </c>
      <c r="E43" s="4" t="s">
        <v>7</v>
      </c>
      <c r="F43" s="8">
        <f>SUM(F42)</f>
        <v>15000</v>
      </c>
      <c r="G43" s="4" t="s">
        <v>8</v>
      </c>
      <c r="H43" s="5">
        <f>SUM(H41,H39)</f>
        <v>872310</v>
      </c>
      <c r="J43" s="16">
        <f>SUM(H43,F43)</f>
        <v>887310</v>
      </c>
      <c r="M43" t="s">
        <v>2</v>
      </c>
      <c r="N43" s="6"/>
      <c r="O43" s="6">
        <v>70090</v>
      </c>
    </row>
    <row r="44" spans="1:16" x14ac:dyDescent="0.25">
      <c r="M44" t="s">
        <v>176</v>
      </c>
      <c r="N44" s="6"/>
      <c r="O44" s="6"/>
    </row>
    <row r="45" spans="1:16" x14ac:dyDescent="0.25">
      <c r="A45" s="20" t="s">
        <v>94</v>
      </c>
      <c r="C45" t="s">
        <v>35</v>
      </c>
      <c r="D45" s="7"/>
      <c r="F45" s="6"/>
      <c r="H45" s="13"/>
      <c r="M45" s="23" t="s">
        <v>140</v>
      </c>
      <c r="N45" s="6"/>
      <c r="O45" s="6"/>
    </row>
    <row r="46" spans="1:16" x14ac:dyDescent="0.25">
      <c r="A46" s="20" t="s">
        <v>95</v>
      </c>
      <c r="C46" s="2" t="s">
        <v>1</v>
      </c>
      <c r="D46" s="10"/>
      <c r="E46" s="2" t="s">
        <v>4</v>
      </c>
      <c r="F46" s="12"/>
      <c r="G46" s="2" t="s">
        <v>5</v>
      </c>
      <c r="H46" s="15"/>
      <c r="M46" t="s">
        <v>131</v>
      </c>
      <c r="N46" s="6">
        <v>14400</v>
      </c>
      <c r="O46" s="6"/>
    </row>
    <row r="47" spans="1:16" x14ac:dyDescent="0.25">
      <c r="C47" t="s">
        <v>2</v>
      </c>
      <c r="D47" s="7">
        <v>100000</v>
      </c>
      <c r="F47" s="6"/>
      <c r="H47" s="13"/>
      <c r="M47" t="s">
        <v>70</v>
      </c>
      <c r="N47" s="6"/>
      <c r="O47" s="6">
        <v>14400</v>
      </c>
    </row>
    <row r="48" spans="1:16" x14ac:dyDescent="0.25">
      <c r="C48" t="s">
        <v>96</v>
      </c>
      <c r="D48" s="7">
        <v>611310</v>
      </c>
      <c r="G48" t="s">
        <v>97</v>
      </c>
      <c r="H48" s="7">
        <v>765310</v>
      </c>
      <c r="M48" t="s">
        <v>177</v>
      </c>
      <c r="N48" s="6"/>
      <c r="O48" s="6"/>
    </row>
    <row r="49" spans="1:16" x14ac:dyDescent="0.25">
      <c r="C49" t="s">
        <v>82</v>
      </c>
      <c r="D49" s="7">
        <v>69000</v>
      </c>
      <c r="M49" s="23" t="s">
        <v>141</v>
      </c>
      <c r="N49" s="6"/>
      <c r="O49" s="6"/>
      <c r="P49" s="20" t="s">
        <v>113</v>
      </c>
    </row>
    <row r="50" spans="1:16" x14ac:dyDescent="0.25">
      <c r="C50" t="s">
        <v>87</v>
      </c>
      <c r="D50" s="7">
        <v>98000</v>
      </c>
      <c r="H50" s="7">
        <v>98000</v>
      </c>
      <c r="M50" t="s">
        <v>143</v>
      </c>
      <c r="N50" s="6">
        <v>250000</v>
      </c>
      <c r="O50" s="6"/>
      <c r="P50" s="20" t="s">
        <v>114</v>
      </c>
    </row>
    <row r="51" spans="1:16" x14ac:dyDescent="0.25">
      <c r="C51" t="s">
        <v>92</v>
      </c>
      <c r="D51" s="7"/>
      <c r="F51" s="7">
        <v>15000</v>
      </c>
      <c r="M51" t="s">
        <v>70</v>
      </c>
      <c r="N51" s="6"/>
      <c r="O51" s="6">
        <v>250000</v>
      </c>
    </row>
    <row r="52" spans="1:16" x14ac:dyDescent="0.25">
      <c r="M52" t="s">
        <v>178</v>
      </c>
    </row>
    <row r="53" spans="1:16" x14ac:dyDescent="0.25">
      <c r="C53" s="4" t="s">
        <v>6</v>
      </c>
      <c r="D53" s="8">
        <f>SUM(D47:D51)</f>
        <v>878310</v>
      </c>
      <c r="E53" s="4" t="s">
        <v>7</v>
      </c>
      <c r="F53" s="8">
        <f>SUM(F51)</f>
        <v>15000</v>
      </c>
      <c r="G53" s="4" t="s">
        <v>8</v>
      </c>
      <c r="H53" s="5">
        <f>SUM(H50,H48)</f>
        <v>863310</v>
      </c>
      <c r="J53" s="16">
        <f>SUM(H53,F53)</f>
        <v>878310</v>
      </c>
      <c r="M53" s="4" t="s">
        <v>142</v>
      </c>
      <c r="N53" s="29">
        <f>SUM(N5:N51)</f>
        <v>2127180</v>
      </c>
      <c r="O53" s="29">
        <f>SUM(O5:O51)</f>
        <v>2127180</v>
      </c>
    </row>
    <row r="55" spans="1:16" x14ac:dyDescent="0.25">
      <c r="A55" s="20" t="s">
        <v>98</v>
      </c>
      <c r="C55" t="s">
        <v>99</v>
      </c>
      <c r="D55" s="7"/>
      <c r="F55" s="6"/>
      <c r="H55" s="13"/>
      <c r="L55" s="31"/>
      <c r="N55" s="6"/>
      <c r="O55" s="6"/>
    </row>
    <row r="56" spans="1:16" ht="15.75" thickBot="1" x14ac:dyDescent="0.3">
      <c r="C56" s="2" t="s">
        <v>1</v>
      </c>
      <c r="D56" s="10"/>
      <c r="E56" s="2" t="s">
        <v>4</v>
      </c>
      <c r="F56" s="12"/>
      <c r="G56" s="2" t="s">
        <v>5</v>
      </c>
      <c r="H56" s="15"/>
      <c r="N56" s="6"/>
      <c r="O56" s="30"/>
    </row>
    <row r="57" spans="1:16" x14ac:dyDescent="0.25">
      <c r="C57" t="s">
        <v>2</v>
      </c>
      <c r="D57" s="7">
        <v>100000</v>
      </c>
      <c r="F57" s="6"/>
      <c r="H57" s="13"/>
      <c r="M57" s="33" t="s">
        <v>149</v>
      </c>
      <c r="N57" s="34"/>
      <c r="O57" s="32"/>
    </row>
    <row r="58" spans="1:16" x14ac:dyDescent="0.25">
      <c r="C58" t="s">
        <v>100</v>
      </c>
      <c r="D58" s="7">
        <v>693310</v>
      </c>
      <c r="G58" t="s">
        <v>77</v>
      </c>
      <c r="H58" s="7">
        <v>765310</v>
      </c>
      <c r="M58" s="35" t="s">
        <v>150</v>
      </c>
      <c r="N58" s="36" t="s">
        <v>151</v>
      </c>
      <c r="O58" s="6"/>
    </row>
    <row r="59" spans="1:16" x14ac:dyDescent="0.25">
      <c r="C59" t="s">
        <v>82</v>
      </c>
      <c r="D59" s="7">
        <v>69000</v>
      </c>
      <c r="M59" s="35" t="s">
        <v>123</v>
      </c>
      <c r="N59" s="36" t="s">
        <v>159</v>
      </c>
      <c r="O59" s="6"/>
    </row>
    <row r="60" spans="1:16" x14ac:dyDescent="0.25">
      <c r="C60" t="s">
        <v>144</v>
      </c>
      <c r="D60" s="7">
        <v>16000</v>
      </c>
      <c r="H60" s="7">
        <v>98000</v>
      </c>
      <c r="M60" s="35" t="s">
        <v>152</v>
      </c>
      <c r="N60" s="36" t="s">
        <v>162</v>
      </c>
      <c r="O60" s="6"/>
    </row>
    <row r="61" spans="1:16" x14ac:dyDescent="0.25">
      <c r="C61" t="s">
        <v>92</v>
      </c>
      <c r="D61" s="7"/>
      <c r="F61" s="7">
        <v>15000</v>
      </c>
      <c r="M61" s="35" t="s">
        <v>126</v>
      </c>
      <c r="N61" s="36" t="s">
        <v>160</v>
      </c>
      <c r="O61" s="6"/>
    </row>
    <row r="62" spans="1:16" x14ac:dyDescent="0.25">
      <c r="M62" s="35" t="s">
        <v>127</v>
      </c>
      <c r="N62" s="36" t="s">
        <v>164</v>
      </c>
      <c r="O62" s="6"/>
    </row>
    <row r="63" spans="1:16" x14ac:dyDescent="0.25">
      <c r="C63" s="4" t="s">
        <v>6</v>
      </c>
      <c r="D63" s="8">
        <f>SUM(D57:D61)</f>
        <v>878310</v>
      </c>
      <c r="E63" s="4" t="s">
        <v>7</v>
      </c>
      <c r="F63" s="8">
        <f>SUM(F61)</f>
        <v>15000</v>
      </c>
      <c r="G63" s="4" t="s">
        <v>8</v>
      </c>
      <c r="H63" s="5">
        <f>SUM(H60,H58)</f>
        <v>863310</v>
      </c>
      <c r="J63" s="16">
        <f>SUM(H63,F63)</f>
        <v>878310</v>
      </c>
      <c r="M63" s="35" t="s">
        <v>129</v>
      </c>
      <c r="N63" s="36" t="s">
        <v>161</v>
      </c>
      <c r="O63" s="6"/>
    </row>
    <row r="64" spans="1:16" x14ac:dyDescent="0.25">
      <c r="M64" s="35" t="s">
        <v>153</v>
      </c>
      <c r="N64" s="36" t="s">
        <v>163</v>
      </c>
      <c r="O64" s="6"/>
    </row>
    <row r="65" spans="1:15" x14ac:dyDescent="0.25">
      <c r="A65" s="20" t="s">
        <v>101</v>
      </c>
      <c r="C65" t="s">
        <v>104</v>
      </c>
      <c r="D65" s="7"/>
      <c r="F65" s="6"/>
      <c r="H65" s="13"/>
      <c r="M65" s="35" t="s">
        <v>154</v>
      </c>
      <c r="N65" s="36" t="s">
        <v>165</v>
      </c>
      <c r="O65" s="6"/>
    </row>
    <row r="66" spans="1:15" x14ac:dyDescent="0.25">
      <c r="A66" s="20" t="s">
        <v>102</v>
      </c>
      <c r="C66" s="2" t="s">
        <v>1</v>
      </c>
      <c r="D66" s="10"/>
      <c r="E66" s="2" t="s">
        <v>4</v>
      </c>
      <c r="F66" s="12"/>
      <c r="G66" s="2" t="s">
        <v>5</v>
      </c>
      <c r="H66" s="15"/>
      <c r="M66" s="35" t="s">
        <v>155</v>
      </c>
      <c r="N66" s="36" t="s">
        <v>166</v>
      </c>
      <c r="O66" s="6"/>
    </row>
    <row r="67" spans="1:15" x14ac:dyDescent="0.25">
      <c r="C67" t="s">
        <v>2</v>
      </c>
      <c r="D67" s="7">
        <v>100000</v>
      </c>
      <c r="F67" s="6"/>
      <c r="H67" s="13"/>
      <c r="M67" s="35" t="s">
        <v>156</v>
      </c>
      <c r="N67" s="36" t="s">
        <v>164</v>
      </c>
      <c r="O67" s="6"/>
    </row>
    <row r="68" spans="1:15" x14ac:dyDescent="0.25">
      <c r="C68" t="s">
        <v>88</v>
      </c>
      <c r="D68" s="7">
        <v>693310</v>
      </c>
      <c r="G68" t="s">
        <v>145</v>
      </c>
      <c r="H68" s="7">
        <v>726310</v>
      </c>
      <c r="M68" s="35" t="s">
        <v>157</v>
      </c>
      <c r="N68" s="36" t="s">
        <v>167</v>
      </c>
      <c r="O68" s="6"/>
    </row>
    <row r="69" spans="1:15" ht="15.75" thickBot="1" x14ac:dyDescent="0.3">
      <c r="C69" t="s">
        <v>82</v>
      </c>
      <c r="D69" s="7">
        <v>69000</v>
      </c>
      <c r="M69" s="37" t="s">
        <v>158</v>
      </c>
      <c r="N69" s="38" t="s">
        <v>168</v>
      </c>
      <c r="O69" s="6"/>
    </row>
    <row r="70" spans="1:15" x14ac:dyDescent="0.25">
      <c r="C70" t="s">
        <v>87</v>
      </c>
      <c r="D70" s="7">
        <v>16000</v>
      </c>
      <c r="H70" s="7">
        <v>98000</v>
      </c>
      <c r="N70" s="6"/>
      <c r="O70" s="6"/>
    </row>
    <row r="71" spans="1:15" x14ac:dyDescent="0.25">
      <c r="C71" t="s">
        <v>92</v>
      </c>
      <c r="D71" s="7"/>
      <c r="F71" s="7">
        <v>15000</v>
      </c>
      <c r="N71" s="6"/>
      <c r="O71" s="6"/>
    </row>
    <row r="72" spans="1:15" x14ac:dyDescent="0.25">
      <c r="C72" t="s">
        <v>103</v>
      </c>
      <c r="F72" s="7">
        <v>39000</v>
      </c>
      <c r="N72" s="6"/>
      <c r="O72" s="6"/>
    </row>
    <row r="73" spans="1:15" x14ac:dyDescent="0.25">
      <c r="C73" s="4" t="s">
        <v>6</v>
      </c>
      <c r="D73" s="8">
        <f>SUM(D67:D71)</f>
        <v>878310</v>
      </c>
      <c r="E73" s="4" t="s">
        <v>7</v>
      </c>
      <c r="F73" s="8">
        <f>SUM(F71:F72)</f>
        <v>54000</v>
      </c>
      <c r="G73" s="4" t="s">
        <v>8</v>
      </c>
      <c r="H73" s="5">
        <f>SUM(H70,H68)</f>
        <v>824310</v>
      </c>
      <c r="J73" s="16">
        <f>SUM(H73,F73)</f>
        <v>878310</v>
      </c>
      <c r="N73" s="6"/>
      <c r="O73" s="6"/>
    </row>
    <row r="74" spans="1:15" x14ac:dyDescent="0.25">
      <c r="N74" s="6"/>
      <c r="O74" s="6"/>
    </row>
    <row r="75" spans="1:15" x14ac:dyDescent="0.25">
      <c r="A75" s="20" t="s">
        <v>105</v>
      </c>
      <c r="C75" t="s">
        <v>107</v>
      </c>
      <c r="D75" s="7"/>
      <c r="F75" s="6"/>
      <c r="H75" s="13"/>
      <c r="N75" s="6"/>
      <c r="O75" s="6"/>
    </row>
    <row r="76" spans="1:15" x14ac:dyDescent="0.25">
      <c r="A76" s="20" t="s">
        <v>106</v>
      </c>
      <c r="C76" s="2" t="s">
        <v>1</v>
      </c>
      <c r="D76" s="10"/>
      <c r="E76" s="2" t="s">
        <v>4</v>
      </c>
      <c r="F76" s="12"/>
      <c r="G76" s="2" t="s">
        <v>5</v>
      </c>
      <c r="H76" s="15"/>
      <c r="N76" s="6"/>
      <c r="O76" s="6"/>
    </row>
    <row r="77" spans="1:15" x14ac:dyDescent="0.25">
      <c r="C77" t="s">
        <v>2</v>
      </c>
      <c r="D77" s="7">
        <v>100000</v>
      </c>
      <c r="F77" s="6"/>
      <c r="H77" s="13"/>
      <c r="N77" s="6"/>
      <c r="O77" s="6"/>
    </row>
    <row r="78" spans="1:15" x14ac:dyDescent="0.25">
      <c r="C78" t="s">
        <v>108</v>
      </c>
      <c r="D78" s="7">
        <v>763400</v>
      </c>
      <c r="G78" t="s">
        <v>146</v>
      </c>
      <c r="H78" s="7">
        <v>796400</v>
      </c>
      <c r="N78" s="6"/>
      <c r="O78" s="6"/>
    </row>
    <row r="79" spans="1:15" x14ac:dyDescent="0.25">
      <c r="C79" t="s">
        <v>82</v>
      </c>
      <c r="D79" s="7">
        <v>69000</v>
      </c>
      <c r="N79" s="6"/>
      <c r="O79" s="6"/>
    </row>
    <row r="80" spans="1:15" x14ac:dyDescent="0.25">
      <c r="C80" t="s">
        <v>87</v>
      </c>
      <c r="D80" s="7">
        <v>16000</v>
      </c>
      <c r="H80" s="7">
        <v>98000</v>
      </c>
      <c r="N80" s="6"/>
      <c r="O80" s="6"/>
    </row>
    <row r="81" spans="1:15" x14ac:dyDescent="0.25">
      <c r="C81" t="s">
        <v>92</v>
      </c>
      <c r="D81" s="7"/>
      <c r="F81" s="7">
        <v>15000</v>
      </c>
      <c r="N81" s="6"/>
      <c r="O81" s="6"/>
    </row>
    <row r="82" spans="1:15" x14ac:dyDescent="0.25">
      <c r="C82" t="s">
        <v>103</v>
      </c>
      <c r="F82" s="7">
        <v>39000</v>
      </c>
      <c r="N82" s="6"/>
      <c r="O82" s="6"/>
    </row>
    <row r="83" spans="1:15" x14ac:dyDescent="0.25">
      <c r="C83" s="4" t="s">
        <v>6</v>
      </c>
      <c r="D83" s="8">
        <f>SUM(D77:D82)</f>
        <v>948400</v>
      </c>
      <c r="E83" s="4" t="s">
        <v>7</v>
      </c>
      <c r="F83" s="8">
        <f>SUM(F81:F82)</f>
        <v>54000</v>
      </c>
      <c r="G83" s="4" t="s">
        <v>8</v>
      </c>
      <c r="H83" s="5">
        <f>SUM(H80,H78)</f>
        <v>894400</v>
      </c>
      <c r="J83" s="16">
        <f>SUM(H83,F83)</f>
        <v>948400</v>
      </c>
      <c r="N83" s="6"/>
      <c r="O83" s="6"/>
    </row>
    <row r="84" spans="1:15" x14ac:dyDescent="0.25">
      <c r="N84" s="6"/>
      <c r="O84" s="6"/>
    </row>
    <row r="85" spans="1:15" x14ac:dyDescent="0.25">
      <c r="A85" s="20" t="s">
        <v>109</v>
      </c>
      <c r="C85" t="s">
        <v>111</v>
      </c>
      <c r="D85" s="7"/>
      <c r="F85" s="6"/>
      <c r="H85" s="13"/>
      <c r="N85" s="6"/>
      <c r="O85" s="6"/>
    </row>
    <row r="86" spans="1:15" x14ac:dyDescent="0.25">
      <c r="A86" s="20" t="s">
        <v>110</v>
      </c>
      <c r="C86" s="2" t="s">
        <v>1</v>
      </c>
      <c r="D86" s="10"/>
      <c r="E86" s="2" t="s">
        <v>4</v>
      </c>
      <c r="F86" s="12"/>
      <c r="G86" s="2" t="s">
        <v>5</v>
      </c>
      <c r="H86" s="15"/>
    </row>
    <row r="87" spans="1:15" x14ac:dyDescent="0.25">
      <c r="C87" t="s">
        <v>2</v>
      </c>
      <c r="D87" s="7">
        <v>100000</v>
      </c>
      <c r="F87" s="6"/>
      <c r="H87" s="13"/>
    </row>
    <row r="88" spans="1:15" x14ac:dyDescent="0.25">
      <c r="C88" t="s">
        <v>112</v>
      </c>
      <c r="D88" s="7">
        <v>749400</v>
      </c>
      <c r="G88" t="s">
        <v>147</v>
      </c>
      <c r="H88" s="7">
        <v>782400</v>
      </c>
    </row>
    <row r="89" spans="1:15" x14ac:dyDescent="0.25">
      <c r="C89" t="s">
        <v>82</v>
      </c>
      <c r="D89" s="7">
        <v>69000</v>
      </c>
    </row>
    <row r="90" spans="1:15" x14ac:dyDescent="0.25">
      <c r="C90" t="s">
        <v>87</v>
      </c>
      <c r="D90" s="7">
        <v>16000</v>
      </c>
      <c r="H90" s="7">
        <v>98000</v>
      </c>
    </row>
    <row r="91" spans="1:15" x14ac:dyDescent="0.25">
      <c r="C91" t="s">
        <v>92</v>
      </c>
      <c r="D91" s="7"/>
      <c r="F91" s="7">
        <v>15000</v>
      </c>
    </row>
    <row r="92" spans="1:15" x14ac:dyDescent="0.25">
      <c r="C92" t="s">
        <v>103</v>
      </c>
      <c r="F92" s="7">
        <v>39000</v>
      </c>
    </row>
    <row r="93" spans="1:15" x14ac:dyDescent="0.25">
      <c r="C93" s="4" t="s">
        <v>6</v>
      </c>
      <c r="D93" s="8">
        <f>SUM(D87:D92)</f>
        <v>934400</v>
      </c>
      <c r="E93" s="4" t="s">
        <v>7</v>
      </c>
      <c r="F93" s="8">
        <f>SUM(F91:F92)</f>
        <v>54000</v>
      </c>
      <c r="G93" s="4" t="s">
        <v>8</v>
      </c>
      <c r="H93" s="5">
        <f>SUM(H90,H88)</f>
        <v>880400</v>
      </c>
      <c r="J93" s="16">
        <f>SUM(H93,F93)</f>
        <v>934400</v>
      </c>
    </row>
    <row r="95" spans="1:15" x14ac:dyDescent="0.25">
      <c r="A95" s="20" t="s">
        <v>113</v>
      </c>
      <c r="C95" t="s">
        <v>115</v>
      </c>
      <c r="D95" s="7"/>
      <c r="F95" s="6"/>
      <c r="H95" s="13"/>
    </row>
    <row r="96" spans="1:15" x14ac:dyDescent="0.25">
      <c r="A96" s="20" t="s">
        <v>114</v>
      </c>
      <c r="C96" s="2" t="s">
        <v>1</v>
      </c>
      <c r="D96" s="10"/>
      <c r="E96" s="2" t="s">
        <v>4</v>
      </c>
      <c r="F96" s="12"/>
      <c r="G96" s="2" t="s">
        <v>5</v>
      </c>
      <c r="H96" s="15"/>
    </row>
    <row r="97" spans="1:10" x14ac:dyDescent="0.25">
      <c r="C97" t="s">
        <v>2</v>
      </c>
      <c r="D97" s="7">
        <v>100000</v>
      </c>
      <c r="F97" s="6"/>
      <c r="H97" s="13"/>
    </row>
    <row r="98" spans="1:10" ht="15.75" customHeight="1" x14ac:dyDescent="0.25">
      <c r="A98" s="1"/>
      <c r="C98" t="s">
        <v>116</v>
      </c>
      <c r="D98" s="7">
        <v>999400</v>
      </c>
      <c r="G98" t="s">
        <v>148</v>
      </c>
      <c r="H98" s="7">
        <v>1032400</v>
      </c>
    </row>
    <row r="99" spans="1:10" x14ac:dyDescent="0.25">
      <c r="C99" t="s">
        <v>82</v>
      </c>
      <c r="D99" s="7">
        <v>69000</v>
      </c>
    </row>
    <row r="100" spans="1:10" x14ac:dyDescent="0.25">
      <c r="C100" t="s">
        <v>87</v>
      </c>
      <c r="D100" s="7">
        <v>16000</v>
      </c>
      <c r="H100" s="7">
        <v>98000</v>
      </c>
    </row>
    <row r="101" spans="1:10" x14ac:dyDescent="0.25">
      <c r="C101" t="s">
        <v>92</v>
      </c>
      <c r="D101" s="7"/>
      <c r="F101" s="7">
        <v>15000</v>
      </c>
    </row>
    <row r="102" spans="1:10" x14ac:dyDescent="0.25">
      <c r="C102" t="s">
        <v>103</v>
      </c>
      <c r="F102" s="7">
        <v>39000</v>
      </c>
    </row>
    <row r="103" spans="1:10" x14ac:dyDescent="0.25">
      <c r="C103" s="4" t="s">
        <v>6</v>
      </c>
      <c r="D103" s="8">
        <f>SUM(D97:D102)</f>
        <v>1184400</v>
      </c>
      <c r="E103" s="4" t="s">
        <v>7</v>
      </c>
      <c r="F103" s="8">
        <f>SUM(F101:F102)</f>
        <v>54000</v>
      </c>
      <c r="G103" s="4" t="s">
        <v>8</v>
      </c>
      <c r="H103" s="5">
        <f>SUM(H100,H98)</f>
        <v>1130400</v>
      </c>
      <c r="J103" s="16">
        <f>SUM(H103,F103)</f>
        <v>1184400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Practico 1</vt:lpstr>
      <vt:lpstr>Practico 2</vt:lpstr>
      <vt:lpstr>Practico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2022-10-20T19:48:08Z</dcterms:created>
  <dcterms:modified xsi:type="dcterms:W3CDTF">2022-10-23T02:46:54Z</dcterms:modified>
</cp:coreProperties>
</file>