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2160" windowHeight="0" activeTab="1"/>
  </bookViews>
  <sheets>
    <sheet name="impt" sheetId="2" r:id="rId1"/>
    <sheet name="event" sheetId="1" r:id="rId2"/>
    <sheet name="add info" sheetId="4" r:id="rId3"/>
    <sheet name="email" sheetId="3" r:id="rId4"/>
    <sheet name="menu" sheetId="6" r:id="rId5"/>
    <sheet name="Sheet1"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5" l="1"/>
  <c r="E8" i="6" l="1"/>
  <c r="E4" i="6" l="1"/>
  <c r="E12" i="6"/>
  <c r="G12" i="6" s="1"/>
  <c r="E7" i="6"/>
  <c r="G7" i="6" s="1"/>
  <c r="E6" i="6"/>
  <c r="G6" i="6" s="1"/>
  <c r="E11" i="6"/>
  <c r="E3" i="6"/>
  <c r="G3" i="6" s="1"/>
  <c r="E5" i="6"/>
  <c r="G5" i="6" s="1"/>
  <c r="G8" i="6"/>
  <c r="E10" i="6"/>
  <c r="G10" i="6" s="1"/>
  <c r="E13" i="6"/>
  <c r="G13" i="6" s="1"/>
  <c r="E14" i="6"/>
  <c r="G14" i="6" s="1"/>
  <c r="E9" i="6"/>
  <c r="G9" i="6" s="1"/>
  <c r="G17" i="6" l="1"/>
  <c r="B2" i="3" l="1"/>
  <c r="G2" i="3" l="1"/>
  <c r="F2" i="3" l="1"/>
  <c r="B2" i="2" l="1"/>
  <c r="C2" i="4"/>
  <c r="C2" i="3" l="1"/>
  <c r="D2" i="3" l="1"/>
  <c r="E2" i="3" l="1"/>
</calcChain>
</file>

<file path=xl/sharedStrings.xml><?xml version="1.0" encoding="utf-8"?>
<sst xmlns="http://schemas.openxmlformats.org/spreadsheetml/2006/main" count="121" uniqueCount="110">
  <si>
    <t>IMPORTANT</t>
  </si>
  <si>
    <t>DID</t>
  </si>
  <si>
    <t>ICE</t>
  </si>
  <si>
    <t>GREEN</t>
  </si>
  <si>
    <t>KTV</t>
  </si>
  <si>
    <t>ENCORE</t>
  </si>
  <si>
    <t>DANCE</t>
  </si>
  <si>
    <t xml:space="preserve">Singles Leather Works Wonders (Leatherworking Workshop)
Event Summary:
Learn leatherworking craft and meet like minded singles
Event:
This workshop is in partnership with CRAFUNE. https://crafune.com/
Learn to trace, but and assemble a set of card case,, key fob, and valet tray with brass hardware. Complete with edge burnishing for a smooth and comfortable grip. Personalized with initials or names. 
We anticipate an attendance of 8-10 participants.
Requirements:
For ladies age 25 - 42.
For gentlemen age 28 - 45.
Participants are shall be of unmarried marital status 
Participants are to present proof of the abovementioned requirements (eg, Singpass). 
</t>
  </si>
  <si>
    <t>LEATHER</t>
  </si>
  <si>
    <t>GLOW</t>
  </si>
  <si>
    <t>ADD INFO</t>
  </si>
  <si>
    <t>VENDOR</t>
  </si>
  <si>
    <t>Hi
I'm Jamaica, and I specialize in organizing events for singles. In our ongoing commitment to offer innovative experiences for the herbivore singles (8-12pax), we are interested in exploring the possibility of hosting a dining event at your venue.
We are planning to make this event on a Sunday afternoon in Dec.
Please let us know if this arrangement works for you?
Thanks
Jamaica G.</t>
  </si>
  <si>
    <t>GOLF</t>
  </si>
  <si>
    <t xml:space="preserve">We will notify you to proceed with the Payment (see below price) through Paynow. This step secures your reservation and allows us to effectively plan for the event and reduce the possibility of no-shows. 
</t>
  </si>
  <si>
    <t>There is a minimum spending requirement of $20 at the restaurant.
No refunds after purchase.
However, upon your attendance, you will receive a full refund for the ticket fare within 3 business days. This measure is implemented solely to avoid instances of non-attendance.</t>
  </si>
  <si>
    <t xml:space="preserve">Important. Please read: 
Please be aware that, given the dynamic nature of dance workshops, there may be an uneven gender ratio.
As we have different events running concurrently, we would like you to join us for a get together session with attendees from the other event. (To be advised on the day of the event)
Event Title:
Singles Two Left (Partner Dance Workshop)
Event Summary:
An upbeat and enjoyable partner dance session with singles
Event:
This workshop is in partnership with JUMP FIVE DANCE ACADEMY. https://www.jumpfivedance.com/adults
This workshop is cheoreographed to be a light and fun partner dance session.
We anticipate an attendance of 6-10 participants.
Requirements:
For ladies age 25 - 42.
For gentlemen age 28 - 45.
Participants are shall be of unmarried marital status (single/annulled/divorced/widowed)
Participants are to present proof of the abovementioned requirements (eg, Singpass). 
</t>
  </si>
  <si>
    <t xml:space="preserve">Event Title:
Singles Smiles Aglow Dining
Event Summary:
A captivating dining experience through an illuminated ambience
Event:
- Dinner includes starters, mains, yakitori, and dessert
- We anticipate an attendance of 8-12 participants.
- Rotation occur approximately every 10-12 minutes.
Requirements:
For ladies age 25 - 42.
For gentlemen age 28 - 45.
Participants are shall be of unmarried marital status (single/annulled/divorced/widowed)
Participants are to present proof of the abovementioned requirements (eg, Singpass). 
</t>
  </si>
  <si>
    <t xml:space="preserve">Event Brite (GREEN)
Event Title:
Singles Vegan Dining
Event Summary:
A dining event designed for vegan singles to meet, mingle, and make plantiful connections.
Event:
Find that herbivore who shares your values and love for all things plant-based. Elevate your romance with the power of plant-powered connections while savouring guilt-free vegan cuisine 
Curated dinner. Our talented chefs have curated a menu (appetizer, main, side, drinks, dessert) that celebrates the bounty of nature's goodness that is entirely plant-based and free from animal products such as eggs, dairy, and more.
We anticipate an attendance of 10-12 participants.
Rotation occur approximately every 10-12 minutes.
The event will only proceed when the gender ratio are relatively balanced. 
Requirements:
For ladies age 25 - 40.
For gentlemen age 30 - 45.
Participants are shall be of unmarried marital status (single/annulled/divorced/widowed) 
Participants are to present proof of the abovementioned requirements (eg, Singpass). 
</t>
  </si>
  <si>
    <t xml:space="preserve">Event Title:
Singles Wolf Down Buffet Dining
Event Summary:
This event is specially designed for singles buffet aficionados and those who relish the tantalizing aroma and flavors of yakitori. 
Event:
This event is specially designed for buffet aficionados and those who relish the tantalizing aroma and flavors of yakitori. 
A la carte buffet. Ice water will be provided.
We anticipate an attendance of 10-12 participants.
Facilitation for participants to mingle.
Requirements:
For ladies age 25 - 42.
For gentlemen age 28 - 45.
Participants are shall be of unmarried marital status (single/annulled/divorced/widowed)
Participants are to present proof of the abovementioned requirements (eg, Singpass). 
</t>
  </si>
  <si>
    <t xml:space="preserve">Event Title::
Singles Songbirds karaoke
Event Summary:
Showcase your vocal talents. Or simply sit back and relish the event’s entertainment.
Event:
Showcase your vocal talents. Or simply sit back and relish the event’s entertainment. (cards and dice are available)
Karaoke session.
Food orders will commence at 5pm onwards.
We anticipate an attendance of 10-12 participants.
The event is free and easy. Attendees are enoucrage to mingle and sing along with others 
There is a minimum spending requirement of $20 from the restaurant. 
Requirements:
For ladies age 25 - 42.
For gentlemen age 25 - 42.
Participants are shall be of unmarried marital status (single/annulled/divorced/widowed)
Participants are to present proof of the abovementioned requirements (eg, Singpass). 
</t>
  </si>
  <si>
    <t xml:space="preserve">Event Title:
Singles Encore Dining 
Event Summary:
For those who believe in second chances in love
Event:
Encore event aims at those who believe in second chances. Let your heart be open to the gentle possibility of love's encore. If you're divorced, a single parent, or simply unattached, Encore provides the perfect platform for you to connect, mingle, and potentially find that remarkable person who resonates with your unique journey.
Dining session.
We anticipate an attendance of 10-12 participants.
Event facilitation will be available to ensure participants have the opportunity to interact and mingle with each other.
There is a minimum spending requirement of $20 at the restaurant.
Requirements:
Participants are shall be of unmarried marital status (single/annulled/divorced/widowed)
Participants are to present proof of the abovementioned requirements (eg, Singpass). 
</t>
  </si>
  <si>
    <t>Singles Ice Dreams (Ice-Cream Workshop)</t>
  </si>
  <si>
    <t xml:space="preserve">[EVENT CONFIRMED] </t>
  </si>
  <si>
    <t xml:space="preserve">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t>
  </si>
  <si>
    <t xml:space="preserve">[EVENT UPDATE] </t>
  </si>
  <si>
    <t xml:space="preserve">
Dear attendees,
An update.
We are currently experiencing an IMBALANCE in the gender ratio among our participants. 
Please look out for us in the next couple of days for further updates.
In the event of a cancellation, rest assured that we will provide a full refund</t>
  </si>
  <si>
    <t xml:space="preserve">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t>
  </si>
  <si>
    <t xml:space="preserve">[EVENT CONFIRMED &amp; REMINDER] </t>
  </si>
  <si>
    <t>WOLF</t>
  </si>
  <si>
    <t>Actual timing will depend on the day of booking ( 5-7 days from actual day)
Once booking has been annouced, no cancellation is allowed. (Case by case)</t>
  </si>
  <si>
    <t xml:space="preserve">[EVENT CANCELLED] </t>
  </si>
  <si>
    <t xml:space="preserve">Event Title:
Singles Ice Dreams (Ice-Cream Workshop)
Event Summary:
Share scoops of laughs in a Fun, Frozen, &amp; Flavorful Ice Cream Workshop
Event:
This workshop is in partnership with MOMOLATO. https://momolato.com/
 different flavours to choose from. 
Vegan flavour option available
We anticipate an attendance of 8-10 participants.
Requirements:
For ladies age 25 - 42.
For gentlemen age 28 - 45.
Participants are shall be of unmarried marital status (single/annulled/divorced/widowed)
Participants are to present proof of the abovementioned requirements (eg, Singpass). 
</t>
  </si>
  <si>
    <t xml:space="preserve">
</t>
  </si>
  <si>
    <t>SPIRIT</t>
  </si>
  <si>
    <t xml:space="preserve">Event Title:
Singles Spirit Away 
Event Summary:
Meet your kindred spirit over drinks
[EVENT]
The event will takes place in an cozy private bar, where attendees are urged to socialize and forge connections with one another.
Drinks social session.
We anticipate an attendance of 10-12 participants.
There is a minimum spending requirement of $20 at the restaurant.
[REQUIREMENTS]
Single individuals with a free spirit
Participants are shall be of unmarried marital status (single/annulled/divorced/widowed)
Participants are to present proof of the abovementioned requirements (eg, Singpass). 
</t>
  </si>
  <si>
    <t>[CANCELLATION &amp; REFUND] 
NOTE: Please contact us directly.
No Refunds. Unless otherwise stated.
Full refund: 
Event cancelled by organisor.
Please allow up to 3 business days for the refund.</t>
  </si>
  <si>
    <t>Singles Lazy Sunday KTV</t>
  </si>
  <si>
    <t xml:space="preserve">
Live Life Love Life
Jamaica G. </t>
  </si>
  <si>
    <t>FINAL CONFIRMED WITH REMINDER</t>
  </si>
  <si>
    <t>FINAL CONFIRMED</t>
  </si>
  <si>
    <t xml:space="preserve">Event Title:
Singles Dining In The Dark
Event Summary:
Experience a unique dining in the dark dating event, where our taste buds awaken and our genuine connection forms
[EVENT]
Dining event.
This event takes place in a relatively dark venue.
Dinner includes starters, sushi, yakitori, mains, and dessert (plain water is provided)
Trained staff will be available to assist participants in navigating through the darkness.
We anticipate an attendance of 8-12 participants.
Rotation occur approximately every 8-10 minutes.
[REQUIREMENT]
For gentlemen age 28-45.
For ladies age 28-45.
Participants are shall be of unmarried marital status (single/annulled/divorced/widowed)
</t>
  </si>
  <si>
    <t xml:space="preserve">[ADDITIONAL INFORMATION]
The arrangement of the event may be adjusted to accommodate the number of participants.
If you're slightly outside the age range, please check with us before purchasing.
visit us: www.innersoulverse.com  OR email us: innersoulverse@gmail.com
</t>
  </si>
  <si>
    <t>Kulnari</t>
  </si>
  <si>
    <t>Dining</t>
  </si>
  <si>
    <t xml:space="preserve">Event Title::
Singles Mystery Golf
Event Summary:
Mystery solving and mini golfing? Who knows what unexpected adventures may unfold?
[EVENT]
It's time to spice up your dating life and create memories that will last a lifetime. Embrace the golfing and mystery. No prior golf experience needed. 
Mini golf session
We anticipate an attendance of 8-10 participants.
Rotation occur mid way through the game.
[REQUIREMENT]
For ladies age 25 - 45.
For gentlemen age 25 - 45.
Participants are shall be of unmarried marital status (single/annulled/divorced/widowed)
Participants are to present proof of the abovementioned requirements (eg, Singpass). 
</t>
  </si>
  <si>
    <t>TICKET CLARIFICATION</t>
  </si>
  <si>
    <t xml:space="preserve">
Hi &lt;Name&gt;
According to our records, it seems you've acquired a ticket reserved for &lt;Gender&gt; attendees. Given your name, there's a possibility of a mistaken ticket purchase or perhaps you have bought it on behalf of someone of an opposite gender (it happens). If this is the case, do let us know for reference.</t>
  </si>
  <si>
    <t>Singles Dining In The Dark</t>
  </si>
  <si>
    <t xml:space="preserve">[TICKET CLARIFICATION] </t>
  </si>
  <si>
    <t>;</t>
  </si>
  <si>
    <t xml:space="preserve">
[CONTACT ON EVENT DAY ONLY]
- Tel: 87601459
- WhatsApp:  https://wa.me/6587601459
NOTE: This tel is SWITCHED ON ONLY on the day of the event for facilitation purposes. AOB, pls contact us on innersoulverse@gmail.com
</t>
  </si>
  <si>
    <t>EVENT UPDATES</t>
  </si>
  <si>
    <t xml:space="preserve">EVENT CANCELLED </t>
  </si>
  <si>
    <t>TICKET REFUND</t>
  </si>
  <si>
    <t xml:space="preserve">[TICKET REFUND </t>
  </si>
  <si>
    <t xml:space="preserve">
Hi &lt;Name&gt;
Sorry to hear about that. 
The refund of &lt;perc&gt; amounts to &lt;amt&gt;.
However, if we do get a replacement in time, we will proceed with issuing a full refund. However, this will only occur on the day of the event.
Would that work for you ?
Note: Peatix currently do not allow partial refunds. Kindly provide a paynow contact number.</t>
  </si>
  <si>
    <t>[CANCELLATION &amp; REFUND] 
NOTE: Please contact us directly.
Cancellation made more than 21 days from event: Refund 75% of ticket price
Note: Refunds will include the ticket price less the Ticketing Fees (which consist of the platform's payment processing fee and the service fee combined) 
No Refund: 
Once the timing of the slot has been booked
For participants who don't meet the event's requirements
Full refund: 
Event cancelled by organisor.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t>
  </si>
  <si>
    <t>Singles Mystery Golf</t>
  </si>
  <si>
    <t xml:space="preserve">
Dear attendees,
The event has been confirmed. Kindly respond to this email with your name and  mobile contact number &lt;name: mobile&gt; for a smoother coordination. </t>
  </si>
  <si>
    <t>msppsm@hotmail.com;</t>
  </si>
  <si>
    <t>ye3wei@gmail.com;</t>
  </si>
  <si>
    <t>limxinwei82@gmail.com;</t>
  </si>
  <si>
    <t>annannchin@gmail.com;</t>
  </si>
  <si>
    <t>chinjiahui90@hotmail.com;</t>
  </si>
  <si>
    <t>herlynd@gmail.com;</t>
  </si>
  <si>
    <t>calvintay93@hotmail.com;</t>
  </si>
  <si>
    <t>yamamoto.96@hotmail.com;</t>
  </si>
  <si>
    <t>quaaludes81@hotmail.com;</t>
  </si>
  <si>
    <t xml:space="preserve">
[INFO]
Date / Time: 04 May @ 10.45am
Place:  Kulnari
Address:  51B Circular Road Singapore 049406</t>
  </si>
  <si>
    <t xml:space="preserve">
[INFO]
Date / Time: 18 Feb @ 4:00 pm
Place:  Yorimichi
Address:  6001 Beach Road, #01-02 GOLDEN MILE TOWER Singapore 199589
[HOW TO GET THERE (from Nicholl Highway MRT)]
- Take Exit A
- Walk along the bridge and look out for the stair leading down to St. John HQ
- Walk past St John HQ and you'd reach.</t>
  </si>
  <si>
    <t>TABLE FOR SIX</t>
  </si>
  <si>
    <t>8750 3069</t>
  </si>
  <si>
    <t>Chin Ann</t>
  </si>
  <si>
    <t>Jia hui</t>
  </si>
  <si>
    <t>Lyn</t>
  </si>
  <si>
    <t>Calvin</t>
  </si>
  <si>
    <t>Kelvin</t>
  </si>
  <si>
    <t>Hwee Xuan</t>
  </si>
  <si>
    <t xml:space="preserve">Tracy Tay </t>
  </si>
  <si>
    <t xml:space="preserve">LIM XIN WEI </t>
  </si>
  <si>
    <t>tuinkuanpoh@gmail.com;</t>
  </si>
  <si>
    <t>Tuin Kuan Poh</t>
  </si>
  <si>
    <t>96636485 </t>
  </si>
  <si>
    <t>Table for six</t>
  </si>
  <si>
    <t>Chicken wing</t>
  </si>
  <si>
    <t>Per Serving Cost</t>
  </si>
  <si>
    <t>Asparagus</t>
  </si>
  <si>
    <t>Item</t>
  </si>
  <si>
    <t>No</t>
  </si>
  <si>
    <t>Total Cost incl Tax</t>
  </si>
  <si>
    <t>Shitake</t>
  </si>
  <si>
    <t>Potato Salad / Chawanmushi</t>
  </si>
  <si>
    <t>Unagi</t>
  </si>
  <si>
    <t>Garlic Fried Rice</t>
  </si>
  <si>
    <t>per pax cost</t>
  </si>
  <si>
    <t>(B) 
item for each pax</t>
  </si>
  <si>
    <t>(A)
No of items per order</t>
  </si>
  <si>
    <t>No of oders to purchase 
( Participants x B ) / A</t>
  </si>
  <si>
    <t>ice cream (by us)</t>
  </si>
  <si>
    <t>Sushi</t>
  </si>
  <si>
    <t>Gyoza</t>
  </si>
  <si>
    <t>5 kind sushi</t>
  </si>
  <si>
    <t xml:space="preserve">[IMPORTANT. PLEASE READ]
- This event will only Proceed when the number of attendees has reached and the gender ratio are relatively balanced. 
- Registered attendees, please look up for our email for updates 3 to 5 days prior to the event.
</t>
  </si>
  <si>
    <t xml:space="preserve">[CANCELLATION &amp; REFUND] 
NOTE: Please contact us directly.
Cancellation made more than 21 days from event: Refund 100% of ticket price
Cancellation made more than 14 days from event: Refund 75% of ticket price
Cancellation made more than  07 days from event: Refund 50% of ticket price
Cancellation made more than 72 hour from event: Refund 10% of ticket price
Note: Refunds will include the ticket price less the Ticketing Fees, i.e, Refund = ticket price - ticketing fees  
No Refund: 
For cancellation less than 72 hrs from event
For participants who don't meet the event's requirements
Full refund: 
Event cancelled by organisor.
In the event of significant changes, such as alterations to the location. Important to note that attendees have a 48-hour window to respond to these changes.
Please allow up to 3 business days for the refund. 
</t>
  </si>
  <si>
    <t>JUN DONG NG</t>
  </si>
  <si>
    <t>endynjd@gmail.com;</t>
  </si>
  <si>
    <t>msppsm@hotmail.com;ye3wei@gmail.com;limxinwei82@gmail.com;annannchin@gmail.com;chinjiahui90@hotmail.com;herlynd@gmail.com;calvintay93@hotmail.com;yamamoto.96@hotmail.com;tuinkuanpoh@gmail.com;endynjd@gmail.com;quaaludes81@hotmail.com;</t>
  </si>
  <si>
    <r>
      <t xml:space="preserve">Event Title::
Singles Table for Six </t>
    </r>
    <r>
      <rPr>
        <b/>
        <sz val="11"/>
        <color theme="1"/>
        <rFont val="Calibri"/>
        <family val="2"/>
        <scheme val="minor"/>
      </rPr>
      <t>(Sports Enthusiasts)</t>
    </r>
    <r>
      <rPr>
        <sz val="11"/>
        <color theme="1"/>
        <rFont val="Calibri"/>
        <family val="2"/>
        <scheme val="minor"/>
      </rPr>
      <t xml:space="preserve">
Event Summary:
Whether you are a weekend cyclist, or a half-marathon hopeful, come and connect with someone who enjoys sports as much as you do. 
[EVENT]
- Dinner includes choice of starters, mains, sides, choice of free flow tea/soft drink
- We anticipate an attendance of 5-6 participants.
[REQUIREMENT]
For ladies age 28 - 45.
For gentlemen age 28 - 45.
Participants are shall be of unmarried marital status (single/annulled/divorced/widowed)
Participants are to present proof of the abovementioned requirements (eg, Singpass). 
</t>
    </r>
  </si>
  <si>
    <r>
      <t>Event Title::
Singles Table for Six (</t>
    </r>
    <r>
      <rPr>
        <b/>
        <sz val="11"/>
        <color theme="1"/>
        <rFont val="Calibri"/>
        <family val="2"/>
        <scheme val="minor"/>
      </rPr>
      <t>Culture Lovers</t>
    </r>
    <r>
      <rPr>
        <sz val="11"/>
        <color theme="1"/>
        <rFont val="Calibri"/>
        <family val="2"/>
        <scheme val="minor"/>
      </rPr>
      <t xml:space="preserve">)
Event Summary:
Love arts, music, film? Share fave band, Netflix picks, Latin dance styles, and more! 
[EVENT]
- Dinner includes choice of starters, mains, sides, choice of free flow tea/soft drink
- We anticipate an attendance of 5-6 participants.
[REQUIREMENT]
For ladies age 28 - 45.
For gentlemen age 28 - 45.
Participants are shall be of unmarried marital status (single/annulled/divorced/widowed)
Participants are to present proof of the abovementioned requirements (eg, Singpass).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</si>
</sst>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quot;$&quot;* #,##0.00_-;_-&quot;$&quot;* &quot;-&quot;??_-;_-@_-"/>
    <numFmt numFmtId="164" formatCode="General\ &quot;sets&quot;"/>
    <numFmt numFmtId="165" formatCode="General\ &quot;Participants&quot;"/>
    <numFmt numFmtId="166" formatCode="General\ &quot;portions&quot;"/>
    <numFmt numFmtId="167" formatCode="General\ &quot;items&quot;"/>
    <numFmt numFmtId="168" formatCode="General\ &quot;orders&quot;"/>
  </numFmts>
  <fonts count="10" x14ac:knownFonts="1">
    <font>
      <sz val="11"/>
      <color theme="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11"/>
      <color rgb="FF000000"/>
      <name val="Calibri"/>
      <family val="2"/>
    </font>
    <font>
      <u/>
      <sz val="11"/>
      <color theme="10"/>
      <name val="Calibri"/>
      <family val="2"/>
      <scheme val="minor"/>
    </font>
    <font>
      <b/>
      <sz val="11"/>
      <color theme="1"/>
      <name val="Calibri"/>
      <family val="2"/>
      <scheme val="minor"/>
    </font>
    <font>
      <sz val="11"/>
      <color rgb="FF222222"/>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5" fillId="0" borderId="0" applyBorder="0"/>
    <xf numFmtId="9" fontId="5" fillId="0" borderId="0" applyFont="0" applyFill="0" applyBorder="0" applyAlignment="0" applyProtection="0"/>
    <xf numFmtId="0" fontId="6" fillId="0" borderId="0" applyNumberFormat="0" applyFill="0" applyBorder="0" applyAlignment="0" applyProtection="0"/>
    <xf numFmtId="44" fontId="9" fillId="0" borderId="0" applyFont="0" applyFill="0" applyBorder="0" applyAlignment="0" applyProtection="0"/>
  </cellStyleXfs>
  <cellXfs count="33">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wrapText="1"/>
    </xf>
    <xf numFmtId="0" fontId="4" fillId="0" borderId="0" xfId="0" applyFont="1" applyAlignment="1">
      <alignment vertical="top"/>
    </xf>
    <xf numFmtId="0" fontId="6" fillId="0" borderId="0" xfId="3"/>
    <xf numFmtId="0" fontId="0" fillId="0" borderId="1" xfId="0" applyBorder="1"/>
    <xf numFmtId="0" fontId="0" fillId="0" borderId="1" xfId="0" applyBorder="1" applyAlignment="1">
      <alignment horizontal="left"/>
    </xf>
    <xf numFmtId="0" fontId="0" fillId="0" borderId="0" xfId="0" applyAlignment="1">
      <alignment horizontal="center" vertical="center"/>
    </xf>
    <xf numFmtId="44" fontId="0" fillId="0" borderId="0" xfId="4" applyFont="1" applyAlignment="1">
      <alignment horizontal="center" vertical="center"/>
    </xf>
    <xf numFmtId="0" fontId="0" fillId="0" borderId="0" xfId="0" applyAlignment="1">
      <alignment vertical="center"/>
    </xf>
    <xf numFmtId="44" fontId="0" fillId="0" borderId="0" xfId="0" applyNumberFormat="1" applyAlignment="1">
      <alignment vertical="center"/>
    </xf>
    <xf numFmtId="164" fontId="0" fillId="0" borderId="0" xfId="0" applyNumberFormat="1" applyAlignment="1">
      <alignment horizontal="center" vertical="center"/>
    </xf>
    <xf numFmtId="0" fontId="0" fillId="0" borderId="0" xfId="0" applyAlignment="1">
      <alignment horizontal="center" vertical="center" wrapText="1"/>
    </xf>
    <xf numFmtId="165" fontId="7" fillId="2" borderId="0" xfId="0" applyNumberFormat="1" applyFont="1" applyFill="1" applyAlignment="1">
      <alignment horizontal="center" vertical="center"/>
    </xf>
    <xf numFmtId="0" fontId="7" fillId="2" borderId="0" xfId="0" applyFont="1" applyFill="1" applyAlignment="1">
      <alignment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168" fontId="0" fillId="0" borderId="0" xfId="0" applyNumberFormat="1" applyAlignment="1">
      <alignment horizontal="center" vertical="center"/>
    </xf>
    <xf numFmtId="0" fontId="8" fillId="0" borderId="1" xfId="0" applyFont="1" applyBorder="1"/>
    <xf numFmtId="0" fontId="0" fillId="0" borderId="1" xfId="0" applyBorder="1" applyAlignment="1">
      <alignment horizontal="left" vertical="top" wrapText="1"/>
    </xf>
    <xf numFmtId="0" fontId="1" fillId="0" borderId="1" xfId="0" applyFont="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5">
    <cellStyle name="Currency" xfId="4" builtinId="4"/>
    <cellStyle name="Hyperlink" xfId="3" builtinId="8"/>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70" zoomScaleNormal="70" workbookViewId="0">
      <selection activeCell="A2" sqref="A2"/>
    </sheetView>
  </sheetViews>
  <sheetFormatPr defaultRowHeight="15" x14ac:dyDescent="0.25"/>
  <cols>
    <col min="1" max="1" width="66.7109375" style="2" customWidth="1"/>
    <col min="2" max="2" width="77.7109375" style="2" customWidth="1"/>
  </cols>
  <sheetData>
    <row r="1" spans="1:4" ht="18.75" x14ac:dyDescent="0.25">
      <c r="A1" s="29" t="s">
        <v>0</v>
      </c>
      <c r="B1" s="29"/>
    </row>
    <row r="2" spans="1:4" ht="118.5" customHeight="1" x14ac:dyDescent="0.25">
      <c r="A2" s="3" t="s">
        <v>103</v>
      </c>
      <c r="B2" s="28" t="str">
        <f>CONCATENATE(A2,A6)</f>
        <v xml:space="preserve">[IMPORTANT. PLEASE READ]
- This event will only Proceed when the number of attendees has reached and the gender ratio are relatively balanced. 
- Registered attendees, please look up for our email for updates 3 to 5 days prior to the event.
</v>
      </c>
      <c r="D2" s="11"/>
    </row>
    <row r="3" spans="1:4" ht="60" x14ac:dyDescent="0.25">
      <c r="A3" s="3" t="s">
        <v>14</v>
      </c>
      <c r="B3" s="28"/>
    </row>
    <row r="4" spans="1:4" ht="75" x14ac:dyDescent="0.25">
      <c r="A4" s="3" t="s">
        <v>15</v>
      </c>
      <c r="B4" s="28"/>
    </row>
    <row r="5" spans="1:4" ht="60" x14ac:dyDescent="0.25">
      <c r="A5" s="3" t="s">
        <v>30</v>
      </c>
      <c r="B5" s="1"/>
    </row>
  </sheetData>
  <mergeCells count="2">
    <mergeCell ref="B2: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tabSelected="1" topLeftCell="A4" zoomScale="85" zoomScaleNormal="85" workbookViewId="0">
      <selection activeCell="K4" sqref="K4"/>
    </sheetView>
  </sheetViews>
  <sheetFormatPr defaultRowHeight="15" x14ac:dyDescent="0.25"/>
  <cols>
    <col min="1" max="1" width="22.28515625" style="2" customWidth="1"/>
    <col min="2" max="2" width="17.85546875" style="2" customWidth="1"/>
    <col min="3" max="3" width="9.140625" style="2"/>
    <col min="4" max="4" width="11.28515625" style="2" customWidth="1"/>
    <col min="5" max="8" width="9.140625" style="2"/>
    <col min="9" max="9" width="24.140625" style="2" customWidth="1"/>
    <col min="10" max="10" width="11.42578125" style="2" customWidth="1"/>
    <col min="11" max="11" width="21.7109375" style="2" customWidth="1"/>
    <col min="12" max="12" width="43.140625" style="2" customWidth="1"/>
    <col min="13" max="18" width="9.140625" style="2"/>
    <col min="21" max="16384" width="9.140625" style="2"/>
  </cols>
  <sheetData>
    <row r="1" spans="1:12" s="5" customFormat="1" ht="45.75" customHeight="1" x14ac:dyDescent="0.25">
      <c r="A1" s="5" t="s">
        <v>1</v>
      </c>
      <c r="B1" s="5" t="s">
        <v>2</v>
      </c>
      <c r="C1" s="5" t="s">
        <v>3</v>
      </c>
      <c r="D1" s="5" t="s">
        <v>29</v>
      </c>
      <c r="E1" s="5" t="s">
        <v>4</v>
      </c>
      <c r="F1" s="5" t="s">
        <v>5</v>
      </c>
      <c r="G1" s="5" t="s">
        <v>6</v>
      </c>
      <c r="H1" s="5" t="s">
        <v>8</v>
      </c>
      <c r="I1" s="5" t="s">
        <v>9</v>
      </c>
      <c r="J1" s="5" t="s">
        <v>13</v>
      </c>
      <c r="K1" s="5" t="s">
        <v>71</v>
      </c>
      <c r="L1" s="5" t="s">
        <v>34</v>
      </c>
    </row>
    <row r="2" spans="1:12" ht="409.5" x14ac:dyDescent="0.25">
      <c r="A2" s="1" t="s">
        <v>41</v>
      </c>
      <c r="B2" s="1" t="s">
        <v>32</v>
      </c>
      <c r="C2" s="1" t="s">
        <v>18</v>
      </c>
      <c r="D2" s="1" t="s">
        <v>19</v>
      </c>
      <c r="E2" s="1" t="s">
        <v>20</v>
      </c>
      <c r="F2" s="1" t="s">
        <v>21</v>
      </c>
      <c r="G2" s="1" t="s">
        <v>16</v>
      </c>
      <c r="H2" s="1" t="s">
        <v>7</v>
      </c>
      <c r="I2" s="1" t="s">
        <v>17</v>
      </c>
      <c r="J2" s="1" t="s">
        <v>45</v>
      </c>
      <c r="K2" s="1" t="s">
        <v>108</v>
      </c>
      <c r="L2" s="1" t="s">
        <v>35</v>
      </c>
    </row>
    <row r="3" spans="1:12" ht="409.5" x14ac:dyDescent="0.25">
      <c r="A3" s="1"/>
      <c r="K3" s="1" t="s">
        <v>109</v>
      </c>
    </row>
    <row r="4" spans="1:12" ht="90" x14ac:dyDescent="0.25">
      <c r="A4" s="1"/>
      <c r="K4" s="1"/>
      <c r="L4" s="1" t="s">
        <v>33</v>
      </c>
    </row>
    <row r="5" spans="1:12" x14ac:dyDescent="0.25">
      <c r="K5" s="1"/>
    </row>
    <row r="6" spans="1:12" x14ac:dyDescent="0.25">
      <c r="K6"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opLeftCell="A2" zoomScale="70" zoomScaleNormal="70" workbookViewId="0">
      <selection activeCell="F5" sqref="F5"/>
    </sheetView>
  </sheetViews>
  <sheetFormatPr defaultRowHeight="15" x14ac:dyDescent="0.25"/>
  <cols>
    <col min="1" max="1" width="17.140625" customWidth="1"/>
    <col min="2" max="2" width="75" style="2" customWidth="1"/>
    <col min="3" max="3" width="82.7109375" style="2" customWidth="1"/>
  </cols>
  <sheetData>
    <row r="1" spans="1:5" s="2" customFormat="1" ht="21" x14ac:dyDescent="0.25">
      <c r="C1" s="4" t="s">
        <v>10</v>
      </c>
      <c r="D1" s="7"/>
      <c r="E1" s="7"/>
    </row>
    <row r="2" spans="1:5" s="2" customFormat="1" ht="15" customHeight="1" x14ac:dyDescent="0.25">
      <c r="B2" s="28" t="s">
        <v>42</v>
      </c>
      <c r="C2" s="30" t="str">
        <f>CONCATENATE(B2,B4)</f>
        <v xml:space="preserve">[ADDITIONAL INFORMATION]
The arrangement of the event may be adjusted to accommodate the number of participants.
If you're slightly outside the age range, please check with us before purchasing.
visit us: www.innersoulverse.com  OR email us: innersoulverse@gmail.com
[CANCELLATION &amp; REFUND] 
NOTE: Please contact us directly.
Cancellation made more than 21 days from event: Refund 100% of ticket price
Cancellation made more than 14 days from event: Refund 75% of ticket price
Cancellation made more than  07 days from event: Refund 50% of ticket price
Cancellation made more than 72 hour from event: Refund 10% of ticket price
Note: Refunds will include the ticket price less the Ticketing Fees, i.e, Refund = ticket price - ticketing fees  
No Refund: 
For cancellation less than 72 hrs from event
For participants who don't meet the event's requirements
Full refund: 
Event cancelled by organisor.
In the event of significant changes, such as alterations to the location. Important to note that attendees have a 48-hour window to respond to these changes.
Please allow up to 3 business days for the refund. 
</v>
      </c>
    </row>
    <row r="3" spans="1:5" s="2" customFormat="1" ht="104.25" customHeight="1" x14ac:dyDescent="0.25">
      <c r="B3" s="28"/>
      <c r="C3" s="31"/>
      <c r="D3" s="1"/>
    </row>
    <row r="4" spans="1:5" ht="312" customHeight="1" x14ac:dyDescent="0.25">
      <c r="A4" s="12" t="s">
        <v>44</v>
      </c>
      <c r="B4" s="1" t="s">
        <v>104</v>
      </c>
      <c r="C4" s="32"/>
    </row>
    <row r="5" spans="1:5" ht="285" x14ac:dyDescent="0.25">
      <c r="A5" s="12" t="s">
        <v>43</v>
      </c>
      <c r="B5" s="1" t="s">
        <v>57</v>
      </c>
      <c r="C5" s="3"/>
    </row>
    <row r="6" spans="1:5" ht="105" x14ac:dyDescent="0.25">
      <c r="A6" s="12" t="s">
        <v>4</v>
      </c>
      <c r="B6" s="1" t="s">
        <v>36</v>
      </c>
    </row>
  </sheetData>
  <mergeCells count="2">
    <mergeCell ref="B2:B3"/>
    <mergeCell ref="C2: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C1" zoomScale="70" zoomScaleNormal="70" workbookViewId="0">
      <pane ySplit="1" topLeftCell="A8" activePane="bottomLeft" state="frozen"/>
      <selection pane="bottomLeft" activeCell="D9" sqref="D9"/>
    </sheetView>
  </sheetViews>
  <sheetFormatPr defaultRowHeight="15" x14ac:dyDescent="0.25"/>
  <cols>
    <col min="1" max="1" width="78.42578125" style="2" customWidth="1"/>
    <col min="2" max="2" width="77.7109375" style="2" customWidth="1"/>
    <col min="3" max="3" width="110.85546875" style="2" customWidth="1"/>
    <col min="4" max="4" width="71.5703125" style="2" customWidth="1"/>
    <col min="5" max="5" width="57.42578125" style="2" customWidth="1"/>
    <col min="6" max="6" width="109.140625" style="2" bestFit="1" customWidth="1"/>
    <col min="7" max="7" width="54" style="2" customWidth="1"/>
    <col min="8" max="16384" width="9.140625" style="2"/>
  </cols>
  <sheetData>
    <row r="1" spans="1:7" s="6" customFormat="1" ht="18.75" x14ac:dyDescent="0.25">
      <c r="A1" s="5" t="s">
        <v>11</v>
      </c>
      <c r="B1" s="5" t="s">
        <v>40</v>
      </c>
      <c r="C1" s="5" t="s">
        <v>39</v>
      </c>
      <c r="D1" s="5" t="s">
        <v>52</v>
      </c>
      <c r="E1" s="5" t="s">
        <v>53</v>
      </c>
      <c r="F1" s="5" t="s">
        <v>46</v>
      </c>
      <c r="G1" s="5" t="s">
        <v>54</v>
      </c>
    </row>
    <row r="2" spans="1:7" ht="409.5" x14ac:dyDescent="0.25">
      <c r="A2" s="1" t="s">
        <v>12</v>
      </c>
      <c r="B2" s="1" t="str">
        <f>CONCATENATE(B3,B4,B5,B6,B8,B9)</f>
        <v xml:space="preserve">[EVENT CONFIRMED] Singles Mystery Golf
Dear attendees,
The event has been confirmed. Kindly respond to this email with your name and  mobile contact number &lt;name: mobile&gt; for a smoother coordination. 
[INFO]
Date / Time: 04 May @ 10.45am
Place:  Kulnari
Address:  51B Circular Road Singapore 049406
[CONTACT ON EVENT DAY ONLY]
- Tel: 87601459
- WhatsApp:  https://wa.me/6587601459
NOTE: This tel is SWITCHED ON ONLY on the day of the event for facilitation purposes. AOB, pls contact us on innersoulverse@gmail.com
Live Life Love Life
Jamaica G. </v>
      </c>
      <c r="C2" s="1" t="str">
        <f>CONCATENATE(C3,C4,C5,C6,C8,C9)</f>
        <v xml:space="preserve">[EVENT CONFIRMED &amp; REMINDER] Singles Lazy Sunday KTV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
[INFO]
Date / Time: 18 Feb @ 4:00 pm
Place:  Yorimichi
Address:  6001 Beach Road, #01-02 GOLDEN MILE TOWER Singapore 199589
[HOW TO GET THERE (from Nicholl Highway MRT)]
- Take Exit A
- Walk along the bridge and look out for the stair leading down to St. John HQ
- Walk past St John HQ and you'd reach.
[CONTACT ON EVENT DAY ONLY]
- Tel: 87601459
- WhatsApp:  https://wa.me/6587601459
NOTE: This tel is SWITCHED ON ONLY on the day of the event for facilitation purposes. AOB, pls contact us on innersoulverse@gmail.com
Live Life Love Life
Jamaica G. </v>
      </c>
      <c r="D2" s="1" t="str">
        <f>CONCATENATE(D3,D4,D5,D6,D8,D9)</f>
        <v xml:space="preserve">[EVENT UPDATE] Singles Ice Dreams (Ice-Cream Workshop)
Dear attendees,
An update.
We are currently experiencing an IMBALANCE in the gender ratio among our participants. 
Please look out for us in the next couple of days for further updates.
In the event of a cancellation, rest assured that we will provide a full refund
Live Life Love Life
Jamaica G. </v>
      </c>
      <c r="E2" s="1" t="str">
        <f>CONCATENATE(E3,E4,E5,E6,E8,E9)</f>
        <v xml:space="preserve">[EVENT CANCELLED] Singles Ice Dreams (Ice-Cream Workshop)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
Live Life Love Life
Jamaica G. </v>
      </c>
      <c r="F2" s="1" t="str">
        <f>CONCATENATE(F3,F4,F5,F9)</f>
        <v xml:space="preserve">[TICKET CLARIFICATION] Singles Dining In The Dark
Hi &lt;Name&gt;
According to our records, it seems you've acquired a ticket reserved for &lt;Gender&gt; attendees. Given your name, there's a possibility of a mistaken ticket purchase or perhaps you have bought it on behalf of someone of an opposite gender (it happens). If this is the case, do let us know for reference.
Live Life Love Life
Jamaica G. </v>
      </c>
      <c r="G2" s="1" t="str">
        <f>CONCATENATE(G3,G4,G5,G9)</f>
        <v xml:space="preserve">[TICKET REFUND Singles Dining In The Dark
Hi &lt;Name&gt;
Sorry to hear about that. 
The refund of &lt;perc&gt; amounts to &lt;amt&gt;.
However, if we do get a replacement in time, we will proceed with issuing a full refund. However, this will only occur on the day of the event.
Would that work for you ?
Note: Peatix currently do not allow partial refunds. Kindly provide a paynow contact number.
Live Life Love Life
Jamaica G. </v>
      </c>
    </row>
    <row r="3" spans="1:7" x14ac:dyDescent="0.25">
      <c r="B3" s="2" t="s">
        <v>23</v>
      </c>
      <c r="C3" s="2" t="s">
        <v>28</v>
      </c>
      <c r="D3" s="2" t="s">
        <v>25</v>
      </c>
      <c r="E3" s="2" t="s">
        <v>31</v>
      </c>
      <c r="F3" s="2" t="s">
        <v>49</v>
      </c>
      <c r="G3" s="2" t="s">
        <v>55</v>
      </c>
    </row>
    <row r="4" spans="1:7" x14ac:dyDescent="0.25">
      <c r="B4" s="8" t="s">
        <v>58</v>
      </c>
      <c r="C4" s="8" t="s">
        <v>37</v>
      </c>
      <c r="D4" s="8" t="s">
        <v>22</v>
      </c>
      <c r="E4" s="8" t="s">
        <v>22</v>
      </c>
      <c r="F4" s="8" t="s">
        <v>48</v>
      </c>
      <c r="G4" s="8" t="s">
        <v>48</v>
      </c>
    </row>
    <row r="5" spans="1:7" ht="225" x14ac:dyDescent="0.25">
      <c r="B5" s="10" t="s">
        <v>59</v>
      </c>
      <c r="C5" s="10" t="s">
        <v>24</v>
      </c>
      <c r="D5" s="10" t="s">
        <v>26</v>
      </c>
      <c r="E5" s="10" t="s">
        <v>27</v>
      </c>
      <c r="F5" s="1" t="s">
        <v>47</v>
      </c>
      <c r="G5" s="1" t="s">
        <v>56</v>
      </c>
    </row>
    <row r="6" spans="1:7" ht="165" x14ac:dyDescent="0.25">
      <c r="B6" s="9" t="s">
        <v>69</v>
      </c>
      <c r="C6" s="9" t="s">
        <v>70</v>
      </c>
      <c r="D6" s="1"/>
      <c r="E6" s="10"/>
    </row>
    <row r="7" spans="1:7" x14ac:dyDescent="0.25">
      <c r="B7" s="1"/>
      <c r="C7" s="1"/>
      <c r="D7" s="1"/>
      <c r="E7" s="10"/>
    </row>
    <row r="8" spans="1:7" ht="135" x14ac:dyDescent="0.25">
      <c r="A8" s="1"/>
      <c r="B8" s="1" t="s">
        <v>51</v>
      </c>
      <c r="C8" s="1" t="s">
        <v>51</v>
      </c>
      <c r="D8" s="10"/>
      <c r="E8" s="10"/>
    </row>
    <row r="9" spans="1:7" ht="60" x14ac:dyDescent="0.25">
      <c r="B9" s="1" t="s">
        <v>38</v>
      </c>
      <c r="C9" s="1" t="s">
        <v>38</v>
      </c>
      <c r="D9" s="1" t="s">
        <v>38</v>
      </c>
      <c r="E9" s="1" t="s">
        <v>38</v>
      </c>
      <c r="F9" s="1" t="s">
        <v>38</v>
      </c>
      <c r="G9" s="1" t="s">
        <v>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H21" sqref="H21"/>
    </sheetView>
  </sheetViews>
  <sheetFormatPr defaultRowHeight="15" x14ac:dyDescent="0.25"/>
  <cols>
    <col min="1" max="1" width="3.5703125" style="16" bestFit="1" customWidth="1"/>
    <col min="2" max="2" width="26.7109375" style="18" bestFit="1" customWidth="1"/>
    <col min="3" max="3" width="21.42578125" style="18" bestFit="1" customWidth="1"/>
    <col min="4" max="4" width="19.5703125" style="16" bestFit="1" customWidth="1"/>
    <col min="5" max="5" width="24.42578125" style="16" customWidth="1"/>
    <col min="6" max="6" width="15.42578125" style="16" bestFit="1" customWidth="1"/>
    <col min="7" max="7" width="16.85546875" style="18" bestFit="1" customWidth="1"/>
    <col min="8" max="8" width="21.140625" style="18" bestFit="1" customWidth="1"/>
    <col min="9" max="16384" width="9.140625" style="18"/>
  </cols>
  <sheetData>
    <row r="1" spans="1:7" x14ac:dyDescent="0.25">
      <c r="B1" s="23" t="s">
        <v>84</v>
      </c>
      <c r="C1" s="22">
        <v>10</v>
      </c>
    </row>
    <row r="2" spans="1:7" ht="30" x14ac:dyDescent="0.25">
      <c r="A2" s="16" t="s">
        <v>89</v>
      </c>
      <c r="B2" s="18" t="s">
        <v>88</v>
      </c>
      <c r="C2" s="21" t="s">
        <v>97</v>
      </c>
      <c r="D2" s="21" t="s">
        <v>96</v>
      </c>
      <c r="E2" s="21" t="s">
        <v>98</v>
      </c>
      <c r="F2" s="16" t="s">
        <v>86</v>
      </c>
      <c r="G2" s="18" t="s">
        <v>90</v>
      </c>
    </row>
    <row r="3" spans="1:7" x14ac:dyDescent="0.25">
      <c r="A3" s="16">
        <v>1</v>
      </c>
      <c r="B3" s="18" t="s">
        <v>92</v>
      </c>
      <c r="C3" s="25">
        <v>1</v>
      </c>
      <c r="D3" s="16">
        <v>1</v>
      </c>
      <c r="E3" s="26">
        <f t="shared" ref="E3:E5" si="0">ROUNDUP($C$1*D3/C3,0)</f>
        <v>10</v>
      </c>
      <c r="F3" s="17">
        <v>5.8</v>
      </c>
      <c r="G3" s="19">
        <f t="shared" ref="G3" si="1">F3*E3*1.1*1.09</f>
        <v>69.542000000000016</v>
      </c>
    </row>
    <row r="4" spans="1:7" x14ac:dyDescent="0.25">
      <c r="A4" s="16">
        <v>2</v>
      </c>
      <c r="B4" s="18" t="s">
        <v>102</v>
      </c>
      <c r="C4" s="25">
        <v>1</v>
      </c>
      <c r="D4" s="16">
        <v>1</v>
      </c>
      <c r="E4" s="26">
        <f t="shared" ref="E4" si="2">ROUNDUP($C$1*D4/C4,0)</f>
        <v>10</v>
      </c>
      <c r="F4" s="17">
        <v>10.8</v>
      </c>
      <c r="G4" s="19">
        <v>0</v>
      </c>
    </row>
    <row r="5" spans="1:7" x14ac:dyDescent="0.25">
      <c r="A5" s="16">
        <v>2</v>
      </c>
      <c r="B5" s="18" t="s">
        <v>100</v>
      </c>
      <c r="C5" s="25">
        <v>8</v>
      </c>
      <c r="D5" s="16">
        <v>1</v>
      </c>
      <c r="E5" s="26">
        <f t="shared" si="0"/>
        <v>2</v>
      </c>
      <c r="F5" s="17">
        <v>14.8</v>
      </c>
      <c r="G5" s="19">
        <f t="shared" ref="G5:G7" si="3">F5*E5*1.1*1.09</f>
        <v>35.490400000000008</v>
      </c>
    </row>
    <row r="6" spans="1:7" x14ac:dyDescent="0.25">
      <c r="A6" s="16">
        <v>2</v>
      </c>
      <c r="B6" s="18" t="s">
        <v>100</v>
      </c>
      <c r="C6" s="25">
        <v>8</v>
      </c>
      <c r="D6" s="16">
        <v>1</v>
      </c>
      <c r="E6" s="26">
        <f t="shared" ref="E6:E7" si="4">ROUNDUP($C$1*D6/C6,0)</f>
        <v>2</v>
      </c>
      <c r="F6" s="17">
        <v>14.8</v>
      </c>
      <c r="G6" s="19">
        <f t="shared" si="3"/>
        <v>35.490400000000008</v>
      </c>
    </row>
    <row r="7" spans="1:7" x14ac:dyDescent="0.25">
      <c r="A7" s="16">
        <v>2</v>
      </c>
      <c r="B7" s="18" t="s">
        <v>100</v>
      </c>
      <c r="C7" s="25">
        <v>8</v>
      </c>
      <c r="D7" s="16">
        <v>1</v>
      </c>
      <c r="E7" s="26">
        <f t="shared" si="4"/>
        <v>2</v>
      </c>
      <c r="F7" s="17">
        <v>14.8</v>
      </c>
      <c r="G7" s="19">
        <f t="shared" si="3"/>
        <v>35.490400000000008</v>
      </c>
    </row>
    <row r="8" spans="1:7" x14ac:dyDescent="0.25">
      <c r="A8" s="16">
        <v>3</v>
      </c>
      <c r="B8" s="18" t="s">
        <v>85</v>
      </c>
      <c r="C8" s="25">
        <v>4</v>
      </c>
      <c r="D8" s="16">
        <v>2</v>
      </c>
      <c r="E8" s="26">
        <f>ROUNDUP($C$1*D8/C8,0)</f>
        <v>5</v>
      </c>
      <c r="F8" s="17">
        <v>7.8</v>
      </c>
      <c r="G8" s="19">
        <f>F8*E8*1.1*1.09</f>
        <v>46.76100000000001</v>
      </c>
    </row>
    <row r="9" spans="1:7" x14ac:dyDescent="0.25">
      <c r="A9" s="16">
        <v>3</v>
      </c>
      <c r="B9" s="18" t="s">
        <v>87</v>
      </c>
      <c r="C9" s="25">
        <v>6</v>
      </c>
      <c r="D9" s="16">
        <v>2</v>
      </c>
      <c r="E9" s="26">
        <f>ROUNDUP($C$1*D9/C9,0)</f>
        <v>4</v>
      </c>
      <c r="F9" s="17">
        <v>7.8</v>
      </c>
      <c r="G9" s="19">
        <f t="shared" ref="G9:G13" si="5">F9*E9*1.1*1.09</f>
        <v>37.408800000000006</v>
      </c>
    </row>
    <row r="10" spans="1:7" x14ac:dyDescent="0.25">
      <c r="A10" s="16">
        <v>3</v>
      </c>
      <c r="B10" s="18" t="s">
        <v>91</v>
      </c>
      <c r="C10" s="25">
        <v>6</v>
      </c>
      <c r="D10" s="16">
        <v>2</v>
      </c>
      <c r="E10" s="26">
        <f t="shared" ref="E10:E14" si="6">ROUNDUP($C$1*D10/C10,0)</f>
        <v>4</v>
      </c>
      <c r="F10" s="17">
        <v>6.8</v>
      </c>
      <c r="G10" s="19">
        <f t="shared" si="5"/>
        <v>32.612800000000007</v>
      </c>
    </row>
    <row r="11" spans="1:7" x14ac:dyDescent="0.25">
      <c r="A11" s="16">
        <v>4</v>
      </c>
      <c r="B11" s="18" t="s">
        <v>93</v>
      </c>
      <c r="C11" s="24">
        <v>4</v>
      </c>
      <c r="D11" s="16">
        <v>1</v>
      </c>
      <c r="E11" s="26">
        <f>ROUNDUP($C$1*D11/C11,0)</f>
        <v>3</v>
      </c>
      <c r="F11" s="17">
        <v>20.8</v>
      </c>
      <c r="G11" s="19">
        <v>0</v>
      </c>
    </row>
    <row r="12" spans="1:7" x14ac:dyDescent="0.25">
      <c r="A12" s="16">
        <v>4</v>
      </c>
      <c r="B12" s="18" t="s">
        <v>101</v>
      </c>
      <c r="C12" s="24">
        <v>5</v>
      </c>
      <c r="D12" s="16">
        <v>2</v>
      </c>
      <c r="E12" s="26">
        <f>ROUNDUP($C$1*D12/C12,0)</f>
        <v>4</v>
      </c>
      <c r="F12" s="17">
        <v>9.8000000000000007</v>
      </c>
      <c r="G12" s="19">
        <f>F12*E12*1.1*1.09</f>
        <v>47.000800000000005</v>
      </c>
    </row>
    <row r="13" spans="1:7" x14ac:dyDescent="0.25">
      <c r="A13" s="16">
        <v>5</v>
      </c>
      <c r="B13" s="18" t="s">
        <v>94</v>
      </c>
      <c r="C13" s="24">
        <v>2</v>
      </c>
      <c r="D13" s="16">
        <v>1</v>
      </c>
      <c r="E13" s="26">
        <f t="shared" si="6"/>
        <v>5</v>
      </c>
      <c r="F13" s="17">
        <v>9.8000000000000007</v>
      </c>
      <c r="G13" s="19">
        <f t="shared" si="5"/>
        <v>58.751000000000012</v>
      </c>
    </row>
    <row r="14" spans="1:7" x14ac:dyDescent="0.25">
      <c r="A14" s="16">
        <v>6</v>
      </c>
      <c r="B14" s="18" t="s">
        <v>99</v>
      </c>
      <c r="C14" s="25">
        <v>1</v>
      </c>
      <c r="D14" s="16">
        <v>1</v>
      </c>
      <c r="E14" s="26">
        <f t="shared" si="6"/>
        <v>10</v>
      </c>
      <c r="F14" s="17">
        <v>1</v>
      </c>
      <c r="G14" s="19">
        <f>F14*E14</f>
        <v>10</v>
      </c>
    </row>
    <row r="15" spans="1:7" x14ac:dyDescent="0.25">
      <c r="C15" s="16"/>
      <c r="E15" s="20"/>
      <c r="F15" s="17"/>
      <c r="G15" s="19"/>
    </row>
    <row r="16" spans="1:7" x14ac:dyDescent="0.25">
      <c r="C16" s="16"/>
      <c r="E16" s="20"/>
      <c r="F16" s="17"/>
      <c r="G16" s="19"/>
    </row>
    <row r="17" spans="3:7" x14ac:dyDescent="0.25">
      <c r="C17" s="16"/>
      <c r="E17" s="20"/>
      <c r="F17" s="19" t="s">
        <v>95</v>
      </c>
      <c r="G17" s="19">
        <f>SUM(G3:G14)/C1</f>
        <v>40.854760000000013</v>
      </c>
    </row>
    <row r="18" spans="3:7" x14ac:dyDescent="0.25">
      <c r="C18" s="16"/>
      <c r="E18" s="20"/>
      <c r="F18" s="17"/>
      <c r="G18" s="1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A18" sqref="A18"/>
    </sheetView>
  </sheetViews>
  <sheetFormatPr defaultRowHeight="15" x14ac:dyDescent="0.25"/>
  <cols>
    <col min="1" max="2" width="29.140625" customWidth="1"/>
    <col min="3" max="3" width="26.28515625" bestFit="1" customWidth="1"/>
    <col min="4" max="4" width="25.7109375" bestFit="1" customWidth="1"/>
    <col min="5" max="5" width="26.28515625" bestFit="1" customWidth="1"/>
  </cols>
  <sheetData>
    <row r="1" spans="1:10" x14ac:dyDescent="0.25">
      <c r="J1" t="s">
        <v>50</v>
      </c>
    </row>
    <row r="2" spans="1:10" x14ac:dyDescent="0.25">
      <c r="A2" s="14" t="s">
        <v>60</v>
      </c>
      <c r="B2" s="14" t="s">
        <v>78</v>
      </c>
      <c r="C2" s="15">
        <v>93418665</v>
      </c>
      <c r="D2" s="13"/>
      <c r="E2" s="13"/>
    </row>
    <row r="3" spans="1:10" x14ac:dyDescent="0.25">
      <c r="A3" s="14" t="s">
        <v>61</v>
      </c>
      <c r="B3" s="14" t="s">
        <v>79</v>
      </c>
      <c r="C3" s="15">
        <v>92399830</v>
      </c>
      <c r="E3" s="13"/>
    </row>
    <row r="4" spans="1:10" x14ac:dyDescent="0.25">
      <c r="A4" s="14" t="s">
        <v>62</v>
      </c>
      <c r="B4" s="14" t="s">
        <v>80</v>
      </c>
      <c r="C4" s="15">
        <v>96870943</v>
      </c>
      <c r="D4" s="13"/>
      <c r="E4" s="13"/>
    </row>
    <row r="5" spans="1:10" x14ac:dyDescent="0.25">
      <c r="A5" s="14" t="s">
        <v>63</v>
      </c>
      <c r="B5" s="14" t="s">
        <v>73</v>
      </c>
      <c r="C5" s="15">
        <v>83226228</v>
      </c>
      <c r="D5" s="13"/>
      <c r="E5" s="13"/>
    </row>
    <row r="6" spans="1:10" x14ac:dyDescent="0.25">
      <c r="A6" s="14" t="s">
        <v>64</v>
      </c>
      <c r="B6" s="14" t="s">
        <v>74</v>
      </c>
      <c r="C6" s="15">
        <v>97327321</v>
      </c>
      <c r="E6" s="13"/>
    </row>
    <row r="7" spans="1:10" x14ac:dyDescent="0.25">
      <c r="A7" s="14" t="s">
        <v>65</v>
      </c>
      <c r="B7" s="14" t="s">
        <v>75</v>
      </c>
      <c r="C7" s="15" t="s">
        <v>72</v>
      </c>
      <c r="E7" s="13"/>
    </row>
    <row r="8" spans="1:10" x14ac:dyDescent="0.25">
      <c r="A8" s="14" t="s">
        <v>66</v>
      </c>
      <c r="B8" s="14" t="s">
        <v>76</v>
      </c>
      <c r="C8" s="15">
        <v>82882523</v>
      </c>
    </row>
    <row r="9" spans="1:10" x14ac:dyDescent="0.25">
      <c r="A9" s="14" t="s">
        <v>67</v>
      </c>
      <c r="B9" s="14" t="s">
        <v>77</v>
      </c>
      <c r="C9" s="15">
        <v>96735295</v>
      </c>
    </row>
    <row r="10" spans="1:10" x14ac:dyDescent="0.25">
      <c r="A10" s="14" t="s">
        <v>81</v>
      </c>
      <c r="B10" s="27" t="s">
        <v>82</v>
      </c>
      <c r="C10" s="15" t="s">
        <v>83</v>
      </c>
    </row>
    <row r="11" spans="1:10" x14ac:dyDescent="0.25">
      <c r="A11" s="14" t="s">
        <v>106</v>
      </c>
      <c r="B11" s="27" t="s">
        <v>105</v>
      </c>
      <c r="C11" s="15">
        <v>81250827</v>
      </c>
    </row>
    <row r="12" spans="1:10" x14ac:dyDescent="0.25">
      <c r="A12" s="14" t="s">
        <v>68</v>
      </c>
    </row>
    <row r="15" spans="1:10" x14ac:dyDescent="0.25">
      <c r="A15" t="str">
        <f>CONCATENATE(A2,A3,A4,A5,A6,A7,A8,A9,A10,A11,A12)</f>
        <v>msppsm@hotmail.com;ye3wei@gmail.com;limxinwei82@gmail.com;annannchin@gmail.com;chinjiahui90@hotmail.com;herlynd@gmail.com;calvintay93@hotmail.com;yamamoto.96@hotmail.com;tuinkuanpoh@gmail.com;endynjd@gmail.com;quaaludes81@hotmail.com;</v>
      </c>
    </row>
    <row r="16" spans="1:10" x14ac:dyDescent="0.25">
      <c r="A16" s="13"/>
    </row>
    <row r="18" spans="1:3" x14ac:dyDescent="0.25">
      <c r="A18" s="13" t="s">
        <v>107</v>
      </c>
      <c r="B18" s="13"/>
      <c r="C18"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impt</vt:lpstr>
      <vt:lpstr>event</vt:lpstr>
      <vt:lpstr>add info</vt:lpstr>
      <vt:lpstr>email</vt:lpstr>
      <vt:lpstr>menu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2023-10-28T16:22:08Z</dcterms:created>
  <dcterms:modified xsi:type="dcterms:W3CDTF">2024-05-05T16:14:08Z</dcterms:modified>
</cp:coreProperties>
</file>