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l\Documents\Etudes\Thèse\Estimation Cur_th\DATABASE 2009-03_th\FEER ACTUA EURO 2016\"/>
    </mc:Choice>
  </mc:AlternateContent>
  <bookViews>
    <workbookView xWindow="240" yWindow="60" windowWidth="20730" windowHeight="11760" tabRatio="780" activeTab="5"/>
  </bookViews>
  <sheets>
    <sheet name="gCOMP" sheetId="18" r:id="rId1"/>
    <sheet name="REER" sheetId="9" r:id="rId2"/>
    <sheet name="gREER" sheetId="11" r:id="rId3"/>
    <sheet name="d(REER)" sheetId="12" r:id="rId4"/>
    <sheet name="gd(REER)" sheetId="17" r:id="rId5"/>
    <sheet name="PC_STAR" sheetId="13" r:id="rId6"/>
    <sheet name="gR" sheetId="15" r:id="rId7"/>
    <sheet name="gd(R)" sheetId="16" r:id="rId8"/>
    <sheet name="gCPI" sheetId="5" r:id="rId9"/>
    <sheet name="CPI" sheetId="3" r:id="rId10"/>
    <sheet name="gxr" sheetId="8" r:id="rId11"/>
    <sheet name="gxr1" sheetId="19" r:id="rId12"/>
    <sheet name="xr" sheetId="7" r:id="rId13"/>
    <sheet name="gPC_STAR" sheetId="14" r:id="rId14"/>
  </sheets>
  <definedNames>
    <definedName name="_xlnm._FilterDatabase" localSheetId="5" hidden="1">PC_STAR!$A$1:$A$391</definedName>
    <definedName name="_xlnm._FilterDatabase" localSheetId="1" hidden="1">REER!$K$1:$K$903</definedName>
    <definedName name="_xlnm._FilterDatabase" localSheetId="12" hidden="1">xr!$A$1:$A$51</definedName>
  </definedNames>
  <calcPr calcId="162913"/>
</workbook>
</file>

<file path=xl/calcChain.xml><?xml version="1.0" encoding="utf-8"?>
<calcChain xmlns="http://schemas.openxmlformats.org/spreadsheetml/2006/main">
  <c r="B34" i="12" l="1"/>
  <c r="C34" i="12"/>
  <c r="D34" i="12"/>
  <c r="E34" i="12"/>
  <c r="F34" i="12"/>
  <c r="G34" i="12"/>
  <c r="H34" i="12"/>
  <c r="I34" i="12"/>
  <c r="J34" i="12"/>
  <c r="B35" i="12"/>
  <c r="C35" i="12"/>
  <c r="D35" i="12"/>
  <c r="E35" i="12"/>
  <c r="F35" i="12"/>
  <c r="G35" i="12"/>
  <c r="H35" i="12"/>
  <c r="I35" i="12"/>
  <c r="J35" i="12"/>
  <c r="B36" i="12"/>
  <c r="C36" i="12"/>
  <c r="D36" i="12"/>
  <c r="E36" i="12"/>
  <c r="F36" i="12"/>
  <c r="G36" i="12"/>
  <c r="H36" i="12"/>
  <c r="I36" i="12"/>
  <c r="J36" i="12"/>
  <c r="B37" i="12"/>
  <c r="C37" i="12"/>
  <c r="D37" i="12"/>
  <c r="E37" i="12"/>
  <c r="F37" i="12"/>
  <c r="G37" i="12"/>
  <c r="H37" i="12"/>
  <c r="I37" i="12"/>
  <c r="J37" i="12"/>
  <c r="B38" i="12"/>
  <c r="C38" i="12"/>
  <c r="D38" i="12"/>
  <c r="E38" i="12"/>
  <c r="F38" i="12"/>
  <c r="G38" i="12"/>
  <c r="H38" i="12"/>
  <c r="I38" i="12"/>
  <c r="J38" i="12"/>
  <c r="AH938" i="9"/>
  <c r="AI938" i="9"/>
  <c r="AJ938" i="9"/>
  <c r="AK938" i="9"/>
  <c r="AL938" i="9"/>
  <c r="AM938" i="9"/>
  <c r="AN938" i="9"/>
  <c r="AO938" i="9"/>
  <c r="AP938" i="9"/>
  <c r="AH939" i="9"/>
  <c r="AI939" i="9"/>
  <c r="AJ939" i="9"/>
  <c r="AK939" i="9"/>
  <c r="AL939" i="9"/>
  <c r="AM939" i="9"/>
  <c r="AN939" i="9"/>
  <c r="AO939" i="9"/>
  <c r="AP939" i="9"/>
  <c r="AH940" i="9"/>
  <c r="AI940" i="9"/>
  <c r="AJ940" i="9"/>
  <c r="AK940" i="9"/>
  <c r="AL940" i="9"/>
  <c r="AM940" i="9"/>
  <c r="AN940" i="9"/>
  <c r="AO940" i="9"/>
  <c r="AP940" i="9"/>
  <c r="AH941" i="9"/>
  <c r="AI941" i="9"/>
  <c r="AJ941" i="9"/>
  <c r="AK941" i="9"/>
  <c r="AL941" i="9"/>
  <c r="AM941" i="9"/>
  <c r="AN941" i="9"/>
  <c r="AO941" i="9"/>
  <c r="AP941" i="9"/>
  <c r="AH942" i="9"/>
  <c r="AI942" i="9"/>
  <c r="AJ942" i="9"/>
  <c r="AK942" i="9"/>
  <c r="AL942" i="9"/>
  <c r="AM942" i="9"/>
  <c r="AN942" i="9"/>
  <c r="AO942" i="9"/>
  <c r="AP942" i="9"/>
  <c r="W938" i="9"/>
  <c r="X938" i="9"/>
  <c r="Y938" i="9"/>
  <c r="Z938" i="9"/>
  <c r="AA938" i="9"/>
  <c r="AB938" i="9"/>
  <c r="AC938" i="9"/>
  <c r="AD938" i="9"/>
  <c r="AE938" i="9"/>
  <c r="W939" i="9"/>
  <c r="X939" i="9"/>
  <c r="Y939" i="9"/>
  <c r="Z939" i="9"/>
  <c r="AA939" i="9"/>
  <c r="AB939" i="9"/>
  <c r="AC939" i="9"/>
  <c r="AD939" i="9"/>
  <c r="AE939" i="9"/>
  <c r="W940" i="9"/>
  <c r="X940" i="9"/>
  <c r="Y940" i="9"/>
  <c r="Z940" i="9"/>
  <c r="AA940" i="9"/>
  <c r="AB940" i="9"/>
  <c r="AC940" i="9"/>
  <c r="AD940" i="9"/>
  <c r="AE940" i="9"/>
  <c r="W941" i="9"/>
  <c r="X941" i="9"/>
  <c r="Y941" i="9"/>
  <c r="Z941" i="9"/>
  <c r="AA941" i="9"/>
  <c r="AB941" i="9"/>
  <c r="AC941" i="9"/>
  <c r="AD941" i="9"/>
  <c r="AE941" i="9"/>
  <c r="W942" i="9"/>
  <c r="X942" i="9"/>
  <c r="Y942" i="9"/>
  <c r="Z942" i="9"/>
  <c r="AA942" i="9"/>
  <c r="AB942" i="9"/>
  <c r="AC942" i="9"/>
  <c r="AD942" i="9"/>
  <c r="AE942" i="9"/>
  <c r="V939" i="9"/>
  <c r="V940" i="9" s="1"/>
  <c r="V941" i="9" s="1"/>
  <c r="V942" i="9" s="1"/>
  <c r="V938" i="9"/>
  <c r="L389" i="9"/>
  <c r="M389" i="9"/>
  <c r="N389" i="9"/>
  <c r="O389" i="9"/>
  <c r="P389" i="9"/>
  <c r="Q389" i="9"/>
  <c r="R389" i="9"/>
  <c r="S389" i="9"/>
  <c r="T389" i="9"/>
  <c r="L390" i="9"/>
  <c r="M390" i="9"/>
  <c r="N390" i="9"/>
  <c r="O390" i="9"/>
  <c r="P390" i="9"/>
  <c r="Q390" i="9"/>
  <c r="R390" i="9"/>
  <c r="S390" i="9"/>
  <c r="T390" i="9"/>
  <c r="L391" i="9"/>
  <c r="M391" i="9"/>
  <c r="N391" i="9"/>
  <c r="O391" i="9"/>
  <c r="P391" i="9"/>
  <c r="Q391" i="9"/>
  <c r="R391" i="9"/>
  <c r="S391" i="9"/>
  <c r="T391" i="9"/>
  <c r="L392" i="9"/>
  <c r="M392" i="9"/>
  <c r="N392" i="9"/>
  <c r="O392" i="9"/>
  <c r="P392" i="9"/>
  <c r="Q392" i="9"/>
  <c r="R392" i="9"/>
  <c r="S392" i="9"/>
  <c r="T392" i="9"/>
  <c r="L393" i="9"/>
  <c r="M393" i="9"/>
  <c r="N393" i="9"/>
  <c r="O393" i="9"/>
  <c r="P393" i="9"/>
  <c r="Q393" i="9"/>
  <c r="R393" i="9"/>
  <c r="S393" i="9"/>
  <c r="T393" i="9"/>
  <c r="L394" i="9"/>
  <c r="M394" i="9"/>
  <c r="N394" i="9"/>
  <c r="O394" i="9"/>
  <c r="P394" i="9"/>
  <c r="Q394" i="9"/>
  <c r="R394" i="9"/>
  <c r="S394" i="9"/>
  <c r="T394" i="9"/>
  <c r="L395" i="9"/>
  <c r="M395" i="9"/>
  <c r="N395" i="9"/>
  <c r="O395" i="9"/>
  <c r="P395" i="9"/>
  <c r="Q395" i="9"/>
  <c r="R395" i="9"/>
  <c r="S395" i="9"/>
  <c r="T395" i="9"/>
  <c r="L396" i="9"/>
  <c r="M396" i="9"/>
  <c r="N396" i="9"/>
  <c r="O396" i="9"/>
  <c r="P396" i="9"/>
  <c r="Q396" i="9"/>
  <c r="R396" i="9"/>
  <c r="S396" i="9"/>
  <c r="T396" i="9"/>
  <c r="L397" i="9"/>
  <c r="M397" i="9"/>
  <c r="N397" i="9"/>
  <c r="O397" i="9"/>
  <c r="P397" i="9"/>
  <c r="Q397" i="9"/>
  <c r="R397" i="9"/>
  <c r="S397" i="9"/>
  <c r="T397" i="9"/>
  <c r="L398" i="9"/>
  <c r="M398" i="9"/>
  <c r="N398" i="9"/>
  <c r="O398" i="9"/>
  <c r="P398" i="9"/>
  <c r="Q398" i="9"/>
  <c r="R398" i="9"/>
  <c r="S398" i="9"/>
  <c r="T398" i="9"/>
  <c r="L399" i="9"/>
  <c r="M399" i="9"/>
  <c r="N399" i="9"/>
  <c r="O399" i="9"/>
  <c r="P399" i="9"/>
  <c r="Q399" i="9"/>
  <c r="R399" i="9"/>
  <c r="S399" i="9"/>
  <c r="T399" i="9"/>
  <c r="L400" i="9"/>
  <c r="M400" i="9"/>
  <c r="N400" i="9"/>
  <c r="O400" i="9"/>
  <c r="P400" i="9"/>
  <c r="Q400" i="9"/>
  <c r="R400" i="9"/>
  <c r="S400" i="9"/>
  <c r="T400" i="9"/>
  <c r="L401" i="9"/>
  <c r="M401" i="9"/>
  <c r="N401" i="9"/>
  <c r="O401" i="9"/>
  <c r="P401" i="9"/>
  <c r="Q401" i="9"/>
  <c r="R401" i="9"/>
  <c r="S401" i="9"/>
  <c r="T401" i="9"/>
  <c r="L402" i="9"/>
  <c r="M402" i="9"/>
  <c r="N402" i="9"/>
  <c r="O402" i="9"/>
  <c r="P402" i="9"/>
  <c r="Q402" i="9"/>
  <c r="R402" i="9"/>
  <c r="S402" i="9"/>
  <c r="T402" i="9"/>
  <c r="L403" i="9"/>
  <c r="M403" i="9"/>
  <c r="N403" i="9"/>
  <c r="O403" i="9"/>
  <c r="P403" i="9"/>
  <c r="Q403" i="9"/>
  <c r="R403" i="9"/>
  <c r="S403" i="9"/>
  <c r="T403" i="9"/>
  <c r="L404" i="9"/>
  <c r="M404" i="9"/>
  <c r="N404" i="9"/>
  <c r="O404" i="9"/>
  <c r="P404" i="9"/>
  <c r="Q404" i="9"/>
  <c r="R404" i="9"/>
  <c r="S404" i="9"/>
  <c r="T404" i="9"/>
  <c r="L405" i="9"/>
  <c r="M405" i="9"/>
  <c r="N405" i="9"/>
  <c r="O405" i="9"/>
  <c r="P405" i="9"/>
  <c r="Q405" i="9"/>
  <c r="R405" i="9"/>
  <c r="S405" i="9"/>
  <c r="T405" i="9"/>
  <c r="L406" i="9"/>
  <c r="M406" i="9"/>
  <c r="N406" i="9"/>
  <c r="O406" i="9"/>
  <c r="P406" i="9"/>
  <c r="Q406" i="9"/>
  <c r="R406" i="9"/>
  <c r="S406" i="9"/>
  <c r="T406" i="9"/>
  <c r="L407" i="9"/>
  <c r="M407" i="9"/>
  <c r="N407" i="9"/>
  <c r="O407" i="9"/>
  <c r="P407" i="9"/>
  <c r="Q407" i="9"/>
  <c r="R407" i="9"/>
  <c r="S407" i="9"/>
  <c r="T407" i="9"/>
  <c r="L408" i="9"/>
  <c r="M408" i="9"/>
  <c r="N408" i="9"/>
  <c r="O408" i="9"/>
  <c r="P408" i="9"/>
  <c r="Q408" i="9"/>
  <c r="R408" i="9"/>
  <c r="S408" i="9"/>
  <c r="T408" i="9"/>
  <c r="L409" i="9"/>
  <c r="M409" i="9"/>
  <c r="N409" i="9"/>
  <c r="O409" i="9"/>
  <c r="P409" i="9"/>
  <c r="Q409" i="9"/>
  <c r="R409" i="9"/>
  <c r="S409" i="9"/>
  <c r="T409" i="9"/>
  <c r="L410" i="9"/>
  <c r="M410" i="9"/>
  <c r="N410" i="9"/>
  <c r="O410" i="9"/>
  <c r="P410" i="9"/>
  <c r="Q410" i="9"/>
  <c r="R410" i="9"/>
  <c r="S410" i="9"/>
  <c r="T410" i="9"/>
  <c r="L411" i="9"/>
  <c r="M411" i="9"/>
  <c r="N411" i="9"/>
  <c r="O411" i="9"/>
  <c r="P411" i="9"/>
  <c r="Q411" i="9"/>
  <c r="R411" i="9"/>
  <c r="S411" i="9"/>
  <c r="T411" i="9"/>
  <c r="L412" i="9"/>
  <c r="M412" i="9"/>
  <c r="N412" i="9"/>
  <c r="O412" i="9"/>
  <c r="P412" i="9"/>
  <c r="Q412" i="9"/>
  <c r="R412" i="9"/>
  <c r="S412" i="9"/>
  <c r="T412" i="9"/>
  <c r="L413" i="9"/>
  <c r="M413" i="9"/>
  <c r="N413" i="9"/>
  <c r="O413" i="9"/>
  <c r="P413" i="9"/>
  <c r="Q413" i="9"/>
  <c r="R413" i="9"/>
  <c r="S413" i="9"/>
  <c r="T413" i="9"/>
  <c r="L414" i="9"/>
  <c r="M414" i="9"/>
  <c r="N414" i="9"/>
  <c r="O414" i="9"/>
  <c r="P414" i="9"/>
  <c r="Q414" i="9"/>
  <c r="R414" i="9"/>
  <c r="S414" i="9"/>
  <c r="T414" i="9"/>
  <c r="L415" i="9"/>
  <c r="M415" i="9"/>
  <c r="N415" i="9"/>
  <c r="O415" i="9"/>
  <c r="P415" i="9"/>
  <c r="Q415" i="9"/>
  <c r="R415" i="9"/>
  <c r="S415" i="9"/>
  <c r="T415" i="9"/>
  <c r="L416" i="9"/>
  <c r="M416" i="9"/>
  <c r="N416" i="9"/>
  <c r="O416" i="9"/>
  <c r="P416" i="9"/>
  <c r="Q416" i="9"/>
  <c r="R416" i="9"/>
  <c r="S416" i="9"/>
  <c r="T416" i="9"/>
  <c r="L417" i="9"/>
  <c r="M417" i="9"/>
  <c r="N417" i="9"/>
  <c r="O417" i="9"/>
  <c r="P417" i="9"/>
  <c r="Q417" i="9"/>
  <c r="R417" i="9"/>
  <c r="S417" i="9"/>
  <c r="T417" i="9"/>
  <c r="L418" i="9"/>
  <c r="M418" i="9"/>
  <c r="N418" i="9"/>
  <c r="O418" i="9"/>
  <c r="P418" i="9"/>
  <c r="Q418" i="9"/>
  <c r="R418" i="9"/>
  <c r="S418" i="9"/>
  <c r="T418" i="9"/>
  <c r="L419" i="9"/>
  <c r="M419" i="9"/>
  <c r="N419" i="9"/>
  <c r="O419" i="9"/>
  <c r="P419" i="9"/>
  <c r="Q419" i="9"/>
  <c r="R419" i="9"/>
  <c r="S419" i="9"/>
  <c r="T419" i="9"/>
  <c r="L420" i="9"/>
  <c r="M420" i="9"/>
  <c r="N420" i="9"/>
  <c r="O420" i="9"/>
  <c r="P420" i="9"/>
  <c r="Q420" i="9"/>
  <c r="R420" i="9"/>
  <c r="S420" i="9"/>
  <c r="T420" i="9"/>
  <c r="L421" i="9"/>
  <c r="M421" i="9"/>
  <c r="N421" i="9"/>
  <c r="O421" i="9"/>
  <c r="P421" i="9"/>
  <c r="Q421" i="9"/>
  <c r="R421" i="9"/>
  <c r="S421" i="9"/>
  <c r="T421" i="9"/>
  <c r="L422" i="9"/>
  <c r="M422" i="9"/>
  <c r="N422" i="9"/>
  <c r="O422" i="9"/>
  <c r="P422" i="9"/>
  <c r="Q422" i="9"/>
  <c r="R422" i="9"/>
  <c r="S422" i="9"/>
  <c r="T422" i="9"/>
  <c r="L423" i="9"/>
  <c r="M423" i="9"/>
  <c r="N423" i="9"/>
  <c r="O423" i="9"/>
  <c r="P423" i="9"/>
  <c r="Q423" i="9"/>
  <c r="R423" i="9"/>
  <c r="S423" i="9"/>
  <c r="T423" i="9"/>
  <c r="L424" i="9"/>
  <c r="M424" i="9"/>
  <c r="N424" i="9"/>
  <c r="O424" i="9"/>
  <c r="P424" i="9"/>
  <c r="Q424" i="9"/>
  <c r="R424" i="9"/>
  <c r="S424" i="9"/>
  <c r="T424" i="9"/>
  <c r="L425" i="9"/>
  <c r="M425" i="9"/>
  <c r="N425" i="9"/>
  <c r="O425" i="9"/>
  <c r="P425" i="9"/>
  <c r="Q425" i="9"/>
  <c r="R425" i="9"/>
  <c r="S425" i="9"/>
  <c r="T425" i="9"/>
  <c r="L426" i="9"/>
  <c r="M426" i="9"/>
  <c r="N426" i="9"/>
  <c r="O426" i="9"/>
  <c r="P426" i="9"/>
  <c r="Q426" i="9"/>
  <c r="R426" i="9"/>
  <c r="S426" i="9"/>
  <c r="T426" i="9"/>
  <c r="L427" i="9"/>
  <c r="M427" i="9"/>
  <c r="N427" i="9"/>
  <c r="O427" i="9"/>
  <c r="P427" i="9"/>
  <c r="Q427" i="9"/>
  <c r="R427" i="9"/>
  <c r="S427" i="9"/>
  <c r="T427" i="9"/>
  <c r="L428" i="9"/>
  <c r="M428" i="9"/>
  <c r="N428" i="9"/>
  <c r="O428" i="9"/>
  <c r="P428" i="9"/>
  <c r="Q428" i="9"/>
  <c r="R428" i="9"/>
  <c r="S428" i="9"/>
  <c r="T428" i="9"/>
  <c r="L429" i="9"/>
  <c r="M429" i="9"/>
  <c r="N429" i="9"/>
  <c r="O429" i="9"/>
  <c r="P429" i="9"/>
  <c r="Q429" i="9"/>
  <c r="R429" i="9"/>
  <c r="S429" i="9"/>
  <c r="T429" i="9"/>
  <c r="L430" i="9"/>
  <c r="M430" i="9"/>
  <c r="N430" i="9"/>
  <c r="O430" i="9"/>
  <c r="P430" i="9"/>
  <c r="Q430" i="9"/>
  <c r="R430" i="9"/>
  <c r="S430" i="9"/>
  <c r="T430" i="9"/>
  <c r="L431" i="9"/>
  <c r="M431" i="9"/>
  <c r="N431" i="9"/>
  <c r="O431" i="9"/>
  <c r="P431" i="9"/>
  <c r="Q431" i="9"/>
  <c r="R431" i="9"/>
  <c r="S431" i="9"/>
  <c r="T431" i="9"/>
  <c r="L432" i="9"/>
  <c r="M432" i="9"/>
  <c r="N432" i="9"/>
  <c r="O432" i="9"/>
  <c r="P432" i="9"/>
  <c r="Q432" i="9"/>
  <c r="R432" i="9"/>
  <c r="S432" i="9"/>
  <c r="T432" i="9"/>
  <c r="L433" i="9"/>
  <c r="M433" i="9"/>
  <c r="N433" i="9"/>
  <c r="O433" i="9"/>
  <c r="P433" i="9"/>
  <c r="Q433" i="9"/>
  <c r="R433" i="9"/>
  <c r="S433" i="9"/>
  <c r="T433" i="9"/>
  <c r="L434" i="9"/>
  <c r="M434" i="9"/>
  <c r="N434" i="9"/>
  <c r="O434" i="9"/>
  <c r="P434" i="9"/>
  <c r="Q434" i="9"/>
  <c r="R434" i="9"/>
  <c r="S434" i="9"/>
  <c r="T434" i="9"/>
  <c r="L435" i="9"/>
  <c r="M435" i="9"/>
  <c r="N435" i="9"/>
  <c r="O435" i="9"/>
  <c r="P435" i="9"/>
  <c r="Q435" i="9"/>
  <c r="R435" i="9"/>
  <c r="S435" i="9"/>
  <c r="T435" i="9"/>
  <c r="L436" i="9"/>
  <c r="M436" i="9"/>
  <c r="N436" i="9"/>
  <c r="O436" i="9"/>
  <c r="P436" i="9"/>
  <c r="Q436" i="9"/>
  <c r="R436" i="9"/>
  <c r="S436" i="9"/>
  <c r="T436" i="9"/>
  <c r="L437" i="9"/>
  <c r="M437" i="9"/>
  <c r="N437" i="9"/>
  <c r="O437" i="9"/>
  <c r="P437" i="9"/>
  <c r="Q437" i="9"/>
  <c r="R437" i="9"/>
  <c r="S437" i="9"/>
  <c r="T437" i="9"/>
  <c r="L438" i="9"/>
  <c r="M438" i="9"/>
  <c r="N438" i="9"/>
  <c r="O438" i="9"/>
  <c r="P438" i="9"/>
  <c r="Q438" i="9"/>
  <c r="R438" i="9"/>
  <c r="S438" i="9"/>
  <c r="T438" i="9"/>
  <c r="L439" i="9"/>
  <c r="M439" i="9"/>
  <c r="N439" i="9"/>
  <c r="O439" i="9"/>
  <c r="P439" i="9"/>
  <c r="Q439" i="9"/>
  <c r="R439" i="9"/>
  <c r="S439" i="9"/>
  <c r="T439" i="9"/>
  <c r="L440" i="9"/>
  <c r="M440" i="9"/>
  <c r="N440" i="9"/>
  <c r="O440" i="9"/>
  <c r="P440" i="9"/>
  <c r="Q440" i="9"/>
  <c r="R440" i="9"/>
  <c r="S440" i="9"/>
  <c r="T440" i="9"/>
  <c r="L441" i="9"/>
  <c r="M441" i="9"/>
  <c r="N441" i="9"/>
  <c r="O441" i="9"/>
  <c r="P441" i="9"/>
  <c r="Q441" i="9"/>
  <c r="R441" i="9"/>
  <c r="S441" i="9"/>
  <c r="T441" i="9"/>
  <c r="AL36" i="13"/>
  <c r="AM36" i="13"/>
  <c r="AN36" i="13"/>
  <c r="AO36" i="13"/>
  <c r="AP36" i="13"/>
  <c r="AQ36" i="13"/>
  <c r="AR36" i="13"/>
  <c r="AS36" i="13"/>
  <c r="AT36" i="13"/>
  <c r="AL37" i="13"/>
  <c r="AM37" i="13"/>
  <c r="AN37" i="13"/>
  <c r="AO37" i="13"/>
  <c r="AP37" i="13"/>
  <c r="AQ37" i="13"/>
  <c r="AR37" i="13"/>
  <c r="AS37" i="13"/>
  <c r="AT37" i="13"/>
  <c r="AL38" i="13"/>
  <c r="AM38" i="13"/>
  <c r="AN38" i="13"/>
  <c r="AO38" i="13"/>
  <c r="AP38" i="13"/>
  <c r="AQ38" i="13"/>
  <c r="AR38" i="13"/>
  <c r="AS38" i="13"/>
  <c r="AT38" i="13"/>
  <c r="AC36" i="13"/>
  <c r="AD36" i="13"/>
  <c r="AE36" i="13"/>
  <c r="AF36" i="13"/>
  <c r="AG36" i="13"/>
  <c r="AH36" i="13"/>
  <c r="AI36" i="13"/>
  <c r="AC37" i="13"/>
  <c r="AD37" i="13"/>
  <c r="AE37" i="13"/>
  <c r="AF37" i="13"/>
  <c r="AG37" i="13"/>
  <c r="AH37" i="13"/>
  <c r="AI37" i="13"/>
  <c r="AC38" i="13"/>
  <c r="AD38" i="13"/>
  <c r="AE38" i="13"/>
  <c r="AF38" i="13"/>
  <c r="AG38" i="13"/>
  <c r="AH38" i="13"/>
  <c r="AI38" i="13"/>
  <c r="AB36" i="13"/>
  <c r="AB37" i="13"/>
  <c r="AB38" i="13"/>
  <c r="AA36" i="13"/>
  <c r="AA37" i="13"/>
  <c r="AA38" i="13"/>
  <c r="W396" i="13"/>
  <c r="W397" i="13"/>
  <c r="W398" i="13"/>
  <c r="U396" i="13"/>
  <c r="U397" i="13"/>
  <c r="U398" i="13"/>
  <c r="S396" i="13"/>
  <c r="S397" i="13"/>
  <c r="S398" i="13"/>
  <c r="W359" i="13"/>
  <c r="W360" i="13"/>
  <c r="W361" i="13"/>
  <c r="U359" i="13"/>
  <c r="U360" i="13"/>
  <c r="U361" i="13"/>
  <c r="S359" i="13"/>
  <c r="S360" i="13"/>
  <c r="S361" i="13"/>
  <c r="W322" i="13"/>
  <c r="W323" i="13"/>
  <c r="W324" i="13"/>
  <c r="U322" i="13"/>
  <c r="U323" i="13"/>
  <c r="U324" i="13"/>
  <c r="S322" i="13"/>
  <c r="S323" i="13"/>
  <c r="S324" i="13"/>
  <c r="W253" i="13"/>
  <c r="W254" i="13"/>
  <c r="W255" i="13"/>
  <c r="U253" i="13"/>
  <c r="U254" i="13"/>
  <c r="U255" i="13"/>
  <c r="S253" i="13"/>
  <c r="S254" i="13"/>
  <c r="S255" i="13"/>
  <c r="W184" i="13"/>
  <c r="W185" i="13"/>
  <c r="W186" i="13"/>
  <c r="U184" i="13"/>
  <c r="U185" i="13"/>
  <c r="U186" i="13"/>
  <c r="S184" i="13"/>
  <c r="S185" i="13"/>
  <c r="S186" i="13"/>
  <c r="W147" i="13"/>
  <c r="W148" i="13"/>
  <c r="W149" i="13"/>
  <c r="U147" i="13"/>
  <c r="U148" i="13"/>
  <c r="U149" i="13"/>
  <c r="S147" i="13"/>
  <c r="S148" i="13"/>
  <c r="S149" i="13"/>
  <c r="W110" i="13"/>
  <c r="W111" i="13"/>
  <c r="W112" i="13"/>
  <c r="U110" i="13"/>
  <c r="U111" i="13"/>
  <c r="U112" i="13"/>
  <c r="S110" i="13"/>
  <c r="S111" i="13"/>
  <c r="S112" i="13"/>
  <c r="W73" i="13"/>
  <c r="W74" i="13"/>
  <c r="W75" i="13"/>
  <c r="U73" i="13"/>
  <c r="U74" i="13"/>
  <c r="U75" i="13"/>
  <c r="S73" i="13"/>
  <c r="S74" i="13"/>
  <c r="S75" i="13"/>
  <c r="W36" i="13"/>
  <c r="W37" i="13"/>
  <c r="W38" i="13"/>
  <c r="U36" i="13"/>
  <c r="U37" i="13"/>
  <c r="U38" i="13"/>
  <c r="S36" i="13"/>
  <c r="S37" i="13"/>
  <c r="S38" i="13"/>
  <c r="H396" i="13" l="1"/>
  <c r="H397" i="13"/>
  <c r="H398" i="13"/>
  <c r="H359" i="13"/>
  <c r="H360" i="13"/>
  <c r="H361" i="13"/>
  <c r="H322" i="13"/>
  <c r="H323" i="13"/>
  <c r="H324" i="13"/>
  <c r="H253" i="13"/>
  <c r="H254" i="13"/>
  <c r="H255" i="13"/>
  <c r="H184" i="13"/>
  <c r="H185" i="13"/>
  <c r="H186" i="13"/>
  <c r="H147" i="13"/>
  <c r="H148" i="13"/>
  <c r="H149" i="13"/>
  <c r="H110" i="13"/>
  <c r="H111" i="13"/>
  <c r="H112" i="13"/>
  <c r="H73" i="13"/>
  <c r="H74" i="13"/>
  <c r="H75" i="13"/>
  <c r="H36" i="13"/>
  <c r="H37" i="13"/>
  <c r="H38" i="13"/>
  <c r="Q58" i="3"/>
  <c r="R58" i="3"/>
  <c r="S58" i="3"/>
  <c r="T58" i="3"/>
  <c r="U58" i="3"/>
  <c r="Q59" i="3"/>
  <c r="R59" i="3"/>
  <c r="S59" i="3"/>
  <c r="T59" i="3"/>
  <c r="U59" i="3"/>
  <c r="Q60" i="3"/>
  <c r="R60" i="3"/>
  <c r="S60" i="3"/>
  <c r="T60" i="3"/>
  <c r="U60" i="3"/>
  <c r="P58" i="3"/>
  <c r="P59" i="3"/>
  <c r="P60" i="3"/>
  <c r="O58" i="3"/>
  <c r="O59" i="3"/>
  <c r="O60" i="3"/>
  <c r="N58" i="3"/>
  <c r="N59" i="3"/>
  <c r="N60" i="3"/>
  <c r="M58" i="3"/>
  <c r="M59" i="3"/>
  <c r="M60" i="3"/>
  <c r="M24" i="3"/>
  <c r="N24" i="3"/>
  <c r="O24" i="3"/>
  <c r="P24" i="3"/>
  <c r="Q24" i="3"/>
  <c r="R24" i="3"/>
  <c r="S24" i="3"/>
  <c r="T24" i="3"/>
  <c r="U24" i="3"/>
  <c r="M25" i="3"/>
  <c r="N25" i="3"/>
  <c r="O25" i="3"/>
  <c r="P25" i="3"/>
  <c r="Q25" i="3"/>
  <c r="R25" i="3"/>
  <c r="S25" i="3"/>
  <c r="T25" i="3"/>
  <c r="U25" i="3"/>
  <c r="M26" i="3"/>
  <c r="N26" i="3"/>
  <c r="O26" i="3"/>
  <c r="P26" i="3"/>
  <c r="Q26" i="3"/>
  <c r="R26" i="3"/>
  <c r="S26" i="3"/>
  <c r="T26" i="3"/>
  <c r="U26" i="3"/>
  <c r="M27" i="3"/>
  <c r="N27" i="3"/>
  <c r="O27" i="3"/>
  <c r="P27" i="3"/>
  <c r="Q27" i="3"/>
  <c r="R27" i="3"/>
  <c r="S27" i="3"/>
  <c r="T27" i="3"/>
  <c r="U27" i="3"/>
  <c r="M28" i="3"/>
  <c r="N28" i="3"/>
  <c r="O28" i="3"/>
  <c r="P28" i="3"/>
  <c r="Q28" i="3"/>
  <c r="R28" i="3"/>
  <c r="S28" i="3"/>
  <c r="T28" i="3"/>
  <c r="U28" i="3"/>
  <c r="M29" i="3"/>
  <c r="N29" i="3"/>
  <c r="O29" i="3"/>
  <c r="P29" i="3"/>
  <c r="Q29" i="3"/>
  <c r="R29" i="3"/>
  <c r="S29" i="3"/>
  <c r="T29" i="3"/>
  <c r="U29" i="3"/>
  <c r="M30" i="3"/>
  <c r="N30" i="3"/>
  <c r="O30" i="3"/>
  <c r="P30" i="3"/>
  <c r="Q30" i="3"/>
  <c r="R30" i="3"/>
  <c r="S30" i="3"/>
  <c r="T30" i="3"/>
  <c r="U30" i="3"/>
  <c r="M31" i="3"/>
  <c r="N31" i="3"/>
  <c r="O31" i="3"/>
  <c r="P31" i="3"/>
  <c r="Q31" i="3"/>
  <c r="R31" i="3"/>
  <c r="S31" i="3"/>
  <c r="T31" i="3"/>
  <c r="U31" i="3"/>
  <c r="M32" i="3"/>
  <c r="N32" i="3"/>
  <c r="O32" i="3"/>
  <c r="P32" i="3"/>
  <c r="Q32" i="3"/>
  <c r="R32" i="3"/>
  <c r="S32" i="3"/>
  <c r="T32" i="3"/>
  <c r="U32" i="3"/>
  <c r="M33" i="3"/>
  <c r="N33" i="3"/>
  <c r="O33" i="3"/>
  <c r="P33" i="3"/>
  <c r="Q33" i="3"/>
  <c r="R33" i="3"/>
  <c r="S33" i="3"/>
  <c r="T33" i="3"/>
  <c r="U33" i="3"/>
  <c r="AJ14" i="3"/>
  <c r="AK14" i="3"/>
  <c r="AL14" i="3"/>
  <c r="AJ15" i="3"/>
  <c r="AK15" i="3"/>
  <c r="AL15" i="3"/>
  <c r="AJ16" i="3"/>
  <c r="AK16" i="3"/>
  <c r="AL16" i="3"/>
  <c r="AJ17" i="3"/>
  <c r="AK17" i="3"/>
  <c r="AL17" i="3"/>
  <c r="AJ18" i="3"/>
  <c r="AK18" i="3"/>
  <c r="AL18" i="3"/>
  <c r="AJ19" i="3"/>
  <c r="AK19" i="3"/>
  <c r="AL19" i="3"/>
  <c r="AJ20" i="3"/>
  <c r="AK20" i="3"/>
  <c r="AL20" i="3"/>
  <c r="AJ21" i="3"/>
  <c r="AK21" i="3"/>
  <c r="AL21" i="3"/>
  <c r="AJ13" i="3"/>
  <c r="AK13" i="3"/>
  <c r="AL13" i="3"/>
  <c r="T106" i="7"/>
  <c r="U106" i="7"/>
  <c r="V106" i="7"/>
  <c r="W106" i="7"/>
  <c r="X106" i="7"/>
  <c r="Y106" i="7"/>
  <c r="Z106" i="7"/>
  <c r="AA106" i="7"/>
  <c r="AB106" i="7"/>
  <c r="T107" i="7"/>
  <c r="U107" i="7"/>
  <c r="V107" i="7"/>
  <c r="W107" i="7"/>
  <c r="X107" i="7"/>
  <c r="Y107" i="7"/>
  <c r="Z107" i="7"/>
  <c r="AA107" i="7"/>
  <c r="AB107" i="7"/>
  <c r="T108" i="7"/>
  <c r="U108" i="7"/>
  <c r="V108" i="7"/>
  <c r="W108" i="7"/>
  <c r="X108" i="7"/>
  <c r="Y108" i="7"/>
  <c r="Z108" i="7"/>
  <c r="AA108" i="7"/>
  <c r="AB108" i="7"/>
  <c r="S106" i="7"/>
  <c r="S107" i="7"/>
  <c r="S108" i="7"/>
  <c r="R106" i="7"/>
  <c r="R107" i="7"/>
  <c r="R108" i="7"/>
  <c r="Q106" i="7"/>
  <c r="Q107" i="7"/>
  <c r="Q108" i="7"/>
  <c r="Q72" i="7"/>
  <c r="R72" i="7"/>
  <c r="S72" i="7"/>
  <c r="T72" i="7"/>
  <c r="U72" i="7"/>
  <c r="V72" i="7"/>
  <c r="W72" i="7"/>
  <c r="X72" i="7"/>
  <c r="Y72" i="7"/>
  <c r="Z72" i="7"/>
  <c r="AA72" i="7"/>
  <c r="AB72" i="7"/>
  <c r="Q73" i="7"/>
  <c r="R73" i="7"/>
  <c r="S73" i="7"/>
  <c r="T73" i="7"/>
  <c r="U73" i="7"/>
  <c r="V73" i="7"/>
  <c r="W73" i="7"/>
  <c r="X73" i="7"/>
  <c r="Y73" i="7"/>
  <c r="Z73" i="7"/>
  <c r="AA73" i="7"/>
  <c r="AB73" i="7"/>
  <c r="Q74" i="7"/>
  <c r="R74" i="7"/>
  <c r="S74" i="7"/>
  <c r="T74" i="7"/>
  <c r="U74" i="7"/>
  <c r="V74" i="7"/>
  <c r="W74" i="7"/>
  <c r="X74" i="7"/>
  <c r="Y74" i="7"/>
  <c r="Z74" i="7"/>
  <c r="AA74" i="7"/>
  <c r="AB74" i="7"/>
  <c r="Q75" i="7"/>
  <c r="R75" i="7"/>
  <c r="S75" i="7"/>
  <c r="T75" i="7"/>
  <c r="U75" i="7"/>
  <c r="V75" i="7"/>
  <c r="W75" i="7"/>
  <c r="X75" i="7"/>
  <c r="Y75" i="7"/>
  <c r="Z75" i="7"/>
  <c r="AA75" i="7"/>
  <c r="AB75" i="7"/>
  <c r="Q76" i="7"/>
  <c r="R76" i="7"/>
  <c r="S76" i="7"/>
  <c r="T76" i="7"/>
  <c r="U76" i="7"/>
  <c r="V76" i="7"/>
  <c r="W76" i="7"/>
  <c r="X76" i="7"/>
  <c r="Y76" i="7"/>
  <c r="Z76" i="7"/>
  <c r="AA76" i="7"/>
  <c r="AB76" i="7"/>
  <c r="Q77" i="7"/>
  <c r="R77" i="7"/>
  <c r="S77" i="7"/>
  <c r="T77" i="7"/>
  <c r="U77" i="7"/>
  <c r="V77" i="7"/>
  <c r="W77" i="7"/>
  <c r="X77" i="7"/>
  <c r="Y77" i="7"/>
  <c r="Z77" i="7"/>
  <c r="AA77" i="7"/>
  <c r="AB77" i="7"/>
  <c r="Q78" i="7"/>
  <c r="R78" i="7"/>
  <c r="S78" i="7"/>
  <c r="T78" i="7"/>
  <c r="U78" i="7"/>
  <c r="V78" i="7"/>
  <c r="W78" i="7"/>
  <c r="X78" i="7"/>
  <c r="Y78" i="7"/>
  <c r="Z78" i="7"/>
  <c r="AA78" i="7"/>
  <c r="AB78" i="7"/>
  <c r="Q79" i="7"/>
  <c r="R79" i="7"/>
  <c r="S79" i="7"/>
  <c r="T79" i="7"/>
  <c r="U79" i="7"/>
  <c r="V79" i="7"/>
  <c r="W79" i="7"/>
  <c r="X79" i="7"/>
  <c r="Y79" i="7"/>
  <c r="Z79" i="7"/>
  <c r="AA79" i="7"/>
  <c r="AB79" i="7"/>
  <c r="Q80" i="7"/>
  <c r="R80" i="7"/>
  <c r="S80" i="7"/>
  <c r="T80" i="7"/>
  <c r="U80" i="7"/>
  <c r="V80" i="7"/>
  <c r="W80" i="7"/>
  <c r="X80" i="7"/>
  <c r="Y80" i="7"/>
  <c r="Z80" i="7"/>
  <c r="AA80" i="7"/>
  <c r="AB80" i="7"/>
  <c r="Q81" i="7"/>
  <c r="R81" i="7"/>
  <c r="S81" i="7"/>
  <c r="T81" i="7"/>
  <c r="U81" i="7"/>
  <c r="V81" i="7"/>
  <c r="W81" i="7"/>
  <c r="X81" i="7"/>
  <c r="Y81" i="7"/>
  <c r="Z81" i="7"/>
  <c r="AA81" i="7"/>
  <c r="AB81" i="7"/>
  <c r="Q82" i="7"/>
  <c r="R82" i="7"/>
  <c r="S82" i="7"/>
  <c r="T82" i="7"/>
  <c r="U82" i="7"/>
  <c r="V82" i="7"/>
  <c r="W82" i="7"/>
  <c r="X82" i="7"/>
  <c r="Y82" i="7"/>
  <c r="Z82" i="7"/>
  <c r="AA82" i="7"/>
  <c r="AB82" i="7"/>
  <c r="Q83" i="7"/>
  <c r="R83" i="7"/>
  <c r="S83" i="7"/>
  <c r="T83" i="7"/>
  <c r="U83" i="7"/>
  <c r="V83" i="7"/>
  <c r="W83" i="7"/>
  <c r="X83" i="7"/>
  <c r="Y83" i="7"/>
  <c r="Z83" i="7"/>
  <c r="AA83" i="7"/>
  <c r="AB83" i="7"/>
  <c r="U57" i="3" l="1"/>
  <c r="T57" i="3"/>
  <c r="S57" i="3"/>
  <c r="R57" i="3"/>
  <c r="Q57" i="3"/>
  <c r="P57" i="3"/>
  <c r="O57" i="3"/>
  <c r="N57" i="3"/>
  <c r="M57" i="3"/>
  <c r="U56" i="3"/>
  <c r="T56" i="3"/>
  <c r="S56" i="3"/>
  <c r="R56" i="3"/>
  <c r="Q56" i="3"/>
  <c r="P56" i="3"/>
  <c r="O56" i="3"/>
  <c r="N56" i="3"/>
  <c r="M56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U320" i="13"/>
  <c r="W320" i="13" s="1"/>
  <c r="AG34" i="13" s="1"/>
  <c r="Q104" i="7"/>
  <c r="R104" i="7"/>
  <c r="S104" i="7"/>
  <c r="T104" i="7"/>
  <c r="U104" i="7"/>
  <c r="V104" i="7"/>
  <c r="W104" i="7"/>
  <c r="X104" i="7"/>
  <c r="Y104" i="7"/>
  <c r="Z104" i="7"/>
  <c r="AA104" i="7"/>
  <c r="AB104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S394" i="13"/>
  <c r="U394" i="13" s="1"/>
  <c r="W394" i="13" s="1"/>
  <c r="AI34" i="13" s="1"/>
  <c r="S395" i="13"/>
  <c r="U395" i="13" s="1"/>
  <c r="W395" i="13" s="1"/>
  <c r="AI35" i="13" s="1"/>
  <c r="S357" i="13"/>
  <c r="U357" i="13" s="1"/>
  <c r="W357" i="13" s="1"/>
  <c r="AH34" i="13" s="1"/>
  <c r="S358" i="13"/>
  <c r="U358" i="13" s="1"/>
  <c r="W358" i="13" s="1"/>
  <c r="AH35" i="13" s="1"/>
  <c r="S320" i="13"/>
  <c r="S321" i="13"/>
  <c r="U321" i="13" s="1"/>
  <c r="W321" i="13" s="1"/>
  <c r="AG35" i="13" s="1"/>
  <c r="S251" i="13"/>
  <c r="U251" i="13" s="1"/>
  <c r="W251" i="13" s="1"/>
  <c r="AF34" i="13" s="1"/>
  <c r="S252" i="13"/>
  <c r="U252" i="13" s="1"/>
  <c r="W252" i="13" s="1"/>
  <c r="AF35" i="13" s="1"/>
  <c r="S182" i="13"/>
  <c r="U182" i="13" s="1"/>
  <c r="W182" i="13" s="1"/>
  <c r="AE34" i="13" s="1"/>
  <c r="S183" i="13"/>
  <c r="U183" i="13" s="1"/>
  <c r="W183" i="13" s="1"/>
  <c r="AE35" i="13" s="1"/>
  <c r="S145" i="13"/>
  <c r="U145" i="13" s="1"/>
  <c r="W145" i="13" s="1"/>
  <c r="AD34" i="13" s="1"/>
  <c r="S146" i="13"/>
  <c r="U146" i="13" s="1"/>
  <c r="W146" i="13" s="1"/>
  <c r="AD35" i="13" s="1"/>
  <c r="S107" i="13"/>
  <c r="U107" i="13" s="1"/>
  <c r="W107" i="13" s="1"/>
  <c r="AC33" i="13" s="1"/>
  <c r="S108" i="13"/>
  <c r="U108" i="13" s="1"/>
  <c r="W108" i="13" s="1"/>
  <c r="AC34" i="13" s="1"/>
  <c r="S109" i="13"/>
  <c r="U109" i="13" s="1"/>
  <c r="W109" i="13" s="1"/>
  <c r="AC35" i="13" s="1"/>
  <c r="AN35" i="13" s="1"/>
  <c r="S71" i="13"/>
  <c r="U71" i="13" s="1"/>
  <c r="W71" i="13" s="1"/>
  <c r="AB34" i="13" s="1"/>
  <c r="S72" i="13"/>
  <c r="U72" i="13" s="1"/>
  <c r="W72" i="13" s="1"/>
  <c r="AB35" i="13" s="1"/>
  <c r="AM35" i="13" s="1"/>
  <c r="S34" i="13"/>
  <c r="U34" i="13" s="1"/>
  <c r="W34" i="13" s="1"/>
  <c r="AA34" i="13" s="1"/>
  <c r="S35" i="13"/>
  <c r="U35" i="13" s="1"/>
  <c r="W35" i="13" s="1"/>
  <c r="AA35" i="13" s="1"/>
  <c r="AL35" i="13" s="1"/>
  <c r="H394" i="13"/>
  <c r="H395" i="13"/>
  <c r="H357" i="13"/>
  <c r="H358" i="13"/>
  <c r="H320" i="13"/>
  <c r="H321" i="13"/>
  <c r="H251" i="13"/>
  <c r="H252" i="13"/>
  <c r="H182" i="13"/>
  <c r="H183" i="13"/>
  <c r="H145" i="13"/>
  <c r="H146" i="13"/>
  <c r="H108" i="13"/>
  <c r="H109" i="13"/>
  <c r="H71" i="13"/>
  <c r="H72" i="13"/>
  <c r="H34" i="13"/>
  <c r="H35" i="13"/>
  <c r="S393" i="13"/>
  <c r="U393" i="13" s="1"/>
  <c r="W393" i="13"/>
  <c r="AI33" i="13" s="1"/>
  <c r="S356" i="13"/>
  <c r="U356" i="13"/>
  <c r="W356" i="13" s="1"/>
  <c r="AH33" i="13" s="1"/>
  <c r="S319" i="13"/>
  <c r="U319" i="13" s="1"/>
  <c r="W319" i="13"/>
  <c r="AG33" i="13" s="1"/>
  <c r="S250" i="13"/>
  <c r="U250" i="13"/>
  <c r="W250" i="13" s="1"/>
  <c r="AF33" i="13" s="1"/>
  <c r="S181" i="13"/>
  <c r="U181" i="13" s="1"/>
  <c r="W181" i="13" s="1"/>
  <c r="AE33" i="13" s="1"/>
  <c r="S144" i="13"/>
  <c r="U144" i="13" s="1"/>
  <c r="W144" i="13" s="1"/>
  <c r="AD33" i="13" s="1"/>
  <c r="S70" i="13"/>
  <c r="U70" i="13" s="1"/>
  <c r="W70" i="13" s="1"/>
  <c r="AB33" i="13" s="1"/>
  <c r="S33" i="13"/>
  <c r="U33" i="13" s="1"/>
  <c r="W33" i="13" s="1"/>
  <c r="AA33" i="13" s="1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Y84" i="7"/>
  <c r="Y85" i="7"/>
  <c r="Y86" i="7"/>
  <c r="Y87" i="7"/>
  <c r="Y88" i="7"/>
  <c r="Y89" i="7"/>
  <c r="Y90" i="7"/>
  <c r="Y91" i="7"/>
  <c r="Y92" i="7"/>
  <c r="Y93" i="7"/>
  <c r="Y94" i="7"/>
  <c r="Y95" i="7"/>
  <c r="Y96" i="7"/>
  <c r="Y97" i="7"/>
  <c r="Y98" i="7"/>
  <c r="Y99" i="7"/>
  <c r="Y100" i="7"/>
  <c r="Y101" i="7"/>
  <c r="Y102" i="7"/>
  <c r="Y10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M55" i="3"/>
  <c r="N55" i="3"/>
  <c r="O55" i="3"/>
  <c r="P55" i="3"/>
  <c r="Q55" i="3"/>
  <c r="R55" i="3"/>
  <c r="S55" i="3"/>
  <c r="T55" i="3"/>
  <c r="U55" i="3"/>
  <c r="AG13" i="3"/>
  <c r="AG14" i="3"/>
  <c r="AG15" i="3"/>
  <c r="AG16" i="3"/>
  <c r="AG17" i="3"/>
  <c r="AG18" i="3"/>
  <c r="AG19" i="3"/>
  <c r="AG20" i="3"/>
  <c r="AG21" i="3"/>
  <c r="H393" i="13"/>
  <c r="H356" i="13"/>
  <c r="H319" i="13"/>
  <c r="H250" i="13"/>
  <c r="H181" i="13"/>
  <c r="H144" i="13"/>
  <c r="H107" i="13"/>
  <c r="H70" i="13"/>
  <c r="H33" i="13"/>
  <c r="W936" i="9"/>
  <c r="AH936" i="9" s="1"/>
  <c r="X936" i="9"/>
  <c r="AI936" i="9" s="1"/>
  <c r="C33" i="12" s="1"/>
  <c r="Y936" i="9"/>
  <c r="AJ936" i="9" s="1"/>
  <c r="Z936" i="9"/>
  <c r="AK936" i="9" s="1"/>
  <c r="AA936" i="9"/>
  <c r="AL936" i="9" s="1"/>
  <c r="AB936" i="9"/>
  <c r="AM936" i="9" s="1"/>
  <c r="G32" i="12" s="1"/>
  <c r="AC936" i="9"/>
  <c r="AN936" i="9" s="1"/>
  <c r="AD936" i="9"/>
  <c r="AO936" i="9" s="1"/>
  <c r="AE936" i="9"/>
  <c r="AP936" i="9" s="1"/>
  <c r="J32" i="12" s="1"/>
  <c r="W937" i="9"/>
  <c r="AH937" i="9" s="1"/>
  <c r="X937" i="9"/>
  <c r="AI937" i="9" s="1"/>
  <c r="Y937" i="9"/>
  <c r="AJ937" i="9" s="1"/>
  <c r="Z937" i="9"/>
  <c r="AK937" i="9" s="1"/>
  <c r="AA937" i="9"/>
  <c r="AL937" i="9" s="1"/>
  <c r="AB937" i="9"/>
  <c r="AM937" i="9" s="1"/>
  <c r="AC937" i="9"/>
  <c r="AN937" i="9" s="1"/>
  <c r="AD937" i="9"/>
  <c r="AO937" i="9" s="1"/>
  <c r="AE937" i="9"/>
  <c r="AP937" i="9" s="1"/>
  <c r="J33" i="12" s="1"/>
  <c r="W935" i="9"/>
  <c r="X935" i="9"/>
  <c r="AI935" i="9" s="1"/>
  <c r="Y935" i="9"/>
  <c r="AJ935" i="9" s="1"/>
  <c r="Z935" i="9"/>
  <c r="AK935" i="9" s="1"/>
  <c r="E31" i="12" s="1"/>
  <c r="AA935" i="9"/>
  <c r="AL935" i="9" s="1"/>
  <c r="AB935" i="9"/>
  <c r="AM935" i="9" s="1"/>
  <c r="AC935" i="9"/>
  <c r="AN935" i="9" s="1"/>
  <c r="AD935" i="9"/>
  <c r="AO935" i="9" s="1"/>
  <c r="AE935" i="9"/>
  <c r="AP935" i="9" s="1"/>
  <c r="L377" i="9"/>
  <c r="L353" i="9"/>
  <c r="M353" i="9"/>
  <c r="N353" i="9"/>
  <c r="O353" i="9"/>
  <c r="P353" i="9"/>
  <c r="Q353" i="9"/>
  <c r="R353" i="9"/>
  <c r="S353" i="9"/>
  <c r="T353" i="9"/>
  <c r="L354" i="9"/>
  <c r="M354" i="9"/>
  <c r="N354" i="9"/>
  <c r="O354" i="9"/>
  <c r="P354" i="9"/>
  <c r="Q354" i="9"/>
  <c r="R354" i="9"/>
  <c r="S354" i="9"/>
  <c r="T354" i="9"/>
  <c r="L355" i="9"/>
  <c r="M355" i="9"/>
  <c r="N355" i="9"/>
  <c r="O355" i="9"/>
  <c r="P355" i="9"/>
  <c r="Q355" i="9"/>
  <c r="R355" i="9"/>
  <c r="S355" i="9"/>
  <c r="T355" i="9"/>
  <c r="L356" i="9"/>
  <c r="M356" i="9"/>
  <c r="N356" i="9"/>
  <c r="O356" i="9"/>
  <c r="P356" i="9"/>
  <c r="Q356" i="9"/>
  <c r="R356" i="9"/>
  <c r="S356" i="9"/>
  <c r="T356" i="9"/>
  <c r="L357" i="9"/>
  <c r="M357" i="9"/>
  <c r="N357" i="9"/>
  <c r="O357" i="9"/>
  <c r="P357" i="9"/>
  <c r="Q357" i="9"/>
  <c r="R357" i="9"/>
  <c r="S357" i="9"/>
  <c r="T357" i="9"/>
  <c r="L358" i="9"/>
  <c r="M358" i="9"/>
  <c r="N358" i="9"/>
  <c r="O358" i="9"/>
  <c r="P358" i="9"/>
  <c r="Q358" i="9"/>
  <c r="R358" i="9"/>
  <c r="S358" i="9"/>
  <c r="T358" i="9"/>
  <c r="L359" i="9"/>
  <c r="M359" i="9"/>
  <c r="N359" i="9"/>
  <c r="O359" i="9"/>
  <c r="P359" i="9"/>
  <c r="Q359" i="9"/>
  <c r="R359" i="9"/>
  <c r="S359" i="9"/>
  <c r="T359" i="9"/>
  <c r="L360" i="9"/>
  <c r="M360" i="9"/>
  <c r="N360" i="9"/>
  <c r="O360" i="9"/>
  <c r="P360" i="9"/>
  <c r="Q360" i="9"/>
  <c r="R360" i="9"/>
  <c r="S360" i="9"/>
  <c r="T360" i="9"/>
  <c r="L361" i="9"/>
  <c r="M361" i="9"/>
  <c r="N361" i="9"/>
  <c r="O361" i="9"/>
  <c r="P361" i="9"/>
  <c r="Q361" i="9"/>
  <c r="R361" i="9"/>
  <c r="S361" i="9"/>
  <c r="T361" i="9"/>
  <c r="L362" i="9"/>
  <c r="M362" i="9"/>
  <c r="N362" i="9"/>
  <c r="O362" i="9"/>
  <c r="P362" i="9"/>
  <c r="Q362" i="9"/>
  <c r="R362" i="9"/>
  <c r="S362" i="9"/>
  <c r="T362" i="9"/>
  <c r="L363" i="9"/>
  <c r="M363" i="9"/>
  <c r="N363" i="9"/>
  <c r="O363" i="9"/>
  <c r="P363" i="9"/>
  <c r="Q363" i="9"/>
  <c r="R363" i="9"/>
  <c r="S363" i="9"/>
  <c r="T363" i="9"/>
  <c r="L364" i="9"/>
  <c r="M364" i="9"/>
  <c r="N364" i="9"/>
  <c r="O364" i="9"/>
  <c r="P364" i="9"/>
  <c r="Q364" i="9"/>
  <c r="R364" i="9"/>
  <c r="S364" i="9"/>
  <c r="T364" i="9"/>
  <c r="L365" i="9"/>
  <c r="M365" i="9"/>
  <c r="N365" i="9"/>
  <c r="O365" i="9"/>
  <c r="P365" i="9"/>
  <c r="Q365" i="9"/>
  <c r="R365" i="9"/>
  <c r="S365" i="9"/>
  <c r="T365" i="9"/>
  <c r="L366" i="9"/>
  <c r="M366" i="9"/>
  <c r="N366" i="9"/>
  <c r="O366" i="9"/>
  <c r="P366" i="9"/>
  <c r="Q366" i="9"/>
  <c r="R366" i="9"/>
  <c r="S366" i="9"/>
  <c r="T366" i="9"/>
  <c r="L367" i="9"/>
  <c r="M367" i="9"/>
  <c r="N367" i="9"/>
  <c r="O367" i="9"/>
  <c r="P367" i="9"/>
  <c r="Q367" i="9"/>
  <c r="R367" i="9"/>
  <c r="S367" i="9"/>
  <c r="T367" i="9"/>
  <c r="L368" i="9"/>
  <c r="M368" i="9"/>
  <c r="N368" i="9"/>
  <c r="O368" i="9"/>
  <c r="P368" i="9"/>
  <c r="Q368" i="9"/>
  <c r="R368" i="9"/>
  <c r="S368" i="9"/>
  <c r="T368" i="9"/>
  <c r="L369" i="9"/>
  <c r="M369" i="9"/>
  <c r="N369" i="9"/>
  <c r="O369" i="9"/>
  <c r="P369" i="9"/>
  <c r="Q369" i="9"/>
  <c r="R369" i="9"/>
  <c r="S369" i="9"/>
  <c r="T369" i="9"/>
  <c r="L370" i="9"/>
  <c r="M370" i="9"/>
  <c r="N370" i="9"/>
  <c r="O370" i="9"/>
  <c r="P370" i="9"/>
  <c r="Q370" i="9"/>
  <c r="R370" i="9"/>
  <c r="S370" i="9"/>
  <c r="T370" i="9"/>
  <c r="L371" i="9"/>
  <c r="M371" i="9"/>
  <c r="N371" i="9"/>
  <c r="O371" i="9"/>
  <c r="P371" i="9"/>
  <c r="Q371" i="9"/>
  <c r="R371" i="9"/>
  <c r="S371" i="9"/>
  <c r="T371" i="9"/>
  <c r="L372" i="9"/>
  <c r="M372" i="9"/>
  <c r="N372" i="9"/>
  <c r="O372" i="9"/>
  <c r="P372" i="9"/>
  <c r="Q372" i="9"/>
  <c r="R372" i="9"/>
  <c r="S372" i="9"/>
  <c r="T372" i="9"/>
  <c r="L373" i="9"/>
  <c r="M373" i="9"/>
  <c r="N373" i="9"/>
  <c r="O373" i="9"/>
  <c r="P373" i="9"/>
  <c r="Q373" i="9"/>
  <c r="R373" i="9"/>
  <c r="S373" i="9"/>
  <c r="T373" i="9"/>
  <c r="L374" i="9"/>
  <c r="M374" i="9"/>
  <c r="N374" i="9"/>
  <c r="O374" i="9"/>
  <c r="P374" i="9"/>
  <c r="Q374" i="9"/>
  <c r="R374" i="9"/>
  <c r="S374" i="9"/>
  <c r="T374" i="9"/>
  <c r="L375" i="9"/>
  <c r="M375" i="9"/>
  <c r="N375" i="9"/>
  <c r="O375" i="9"/>
  <c r="P375" i="9"/>
  <c r="Q375" i="9"/>
  <c r="R375" i="9"/>
  <c r="S375" i="9"/>
  <c r="T375" i="9"/>
  <c r="L376" i="9"/>
  <c r="M376" i="9"/>
  <c r="N376" i="9"/>
  <c r="O376" i="9"/>
  <c r="P376" i="9"/>
  <c r="Q376" i="9"/>
  <c r="R376" i="9"/>
  <c r="S376" i="9"/>
  <c r="T376" i="9"/>
  <c r="M377" i="9"/>
  <c r="N377" i="9"/>
  <c r="O377" i="9"/>
  <c r="P377" i="9"/>
  <c r="Q377" i="9"/>
  <c r="R377" i="9"/>
  <c r="S377" i="9"/>
  <c r="T377" i="9"/>
  <c r="L378" i="9"/>
  <c r="M378" i="9"/>
  <c r="N378" i="9"/>
  <c r="O378" i="9"/>
  <c r="P378" i="9"/>
  <c r="Q378" i="9"/>
  <c r="R378" i="9"/>
  <c r="S378" i="9"/>
  <c r="T378" i="9"/>
  <c r="L379" i="9"/>
  <c r="M379" i="9"/>
  <c r="N379" i="9"/>
  <c r="O379" i="9"/>
  <c r="P379" i="9"/>
  <c r="Q379" i="9"/>
  <c r="R379" i="9"/>
  <c r="S379" i="9"/>
  <c r="T379" i="9"/>
  <c r="L380" i="9"/>
  <c r="M380" i="9"/>
  <c r="N380" i="9"/>
  <c r="O380" i="9"/>
  <c r="P380" i="9"/>
  <c r="Q380" i="9"/>
  <c r="R380" i="9"/>
  <c r="S380" i="9"/>
  <c r="T380" i="9"/>
  <c r="L381" i="9"/>
  <c r="M381" i="9"/>
  <c r="N381" i="9"/>
  <c r="O381" i="9"/>
  <c r="P381" i="9"/>
  <c r="Q381" i="9"/>
  <c r="R381" i="9"/>
  <c r="S381" i="9"/>
  <c r="T381" i="9"/>
  <c r="L382" i="9"/>
  <c r="M382" i="9"/>
  <c r="N382" i="9"/>
  <c r="O382" i="9"/>
  <c r="P382" i="9"/>
  <c r="Q382" i="9"/>
  <c r="R382" i="9"/>
  <c r="S382" i="9"/>
  <c r="T382" i="9"/>
  <c r="L383" i="9"/>
  <c r="M383" i="9"/>
  <c r="N383" i="9"/>
  <c r="O383" i="9"/>
  <c r="P383" i="9"/>
  <c r="Q383" i="9"/>
  <c r="R383" i="9"/>
  <c r="S383" i="9"/>
  <c r="T383" i="9"/>
  <c r="L384" i="9"/>
  <c r="M384" i="9"/>
  <c r="N384" i="9"/>
  <c r="O384" i="9"/>
  <c r="P384" i="9"/>
  <c r="Q384" i="9"/>
  <c r="R384" i="9"/>
  <c r="S384" i="9"/>
  <c r="T384" i="9"/>
  <c r="L385" i="9"/>
  <c r="M385" i="9"/>
  <c r="N385" i="9"/>
  <c r="O385" i="9"/>
  <c r="P385" i="9"/>
  <c r="Q385" i="9"/>
  <c r="R385" i="9"/>
  <c r="S385" i="9"/>
  <c r="T385" i="9"/>
  <c r="L386" i="9"/>
  <c r="M386" i="9"/>
  <c r="N386" i="9"/>
  <c r="O386" i="9"/>
  <c r="P386" i="9"/>
  <c r="Q386" i="9"/>
  <c r="R386" i="9"/>
  <c r="S386" i="9"/>
  <c r="T386" i="9"/>
  <c r="L387" i="9"/>
  <c r="M387" i="9"/>
  <c r="N387" i="9"/>
  <c r="O387" i="9"/>
  <c r="P387" i="9"/>
  <c r="Q387" i="9"/>
  <c r="R387" i="9"/>
  <c r="S387" i="9"/>
  <c r="T387" i="9"/>
  <c r="L388" i="9"/>
  <c r="M388" i="9"/>
  <c r="N388" i="9"/>
  <c r="O388" i="9"/>
  <c r="P388" i="9"/>
  <c r="Q388" i="9"/>
  <c r="R388" i="9"/>
  <c r="S388" i="9"/>
  <c r="T388" i="9"/>
  <c r="S325" i="13"/>
  <c r="U325" i="13"/>
  <c r="W325" i="13" s="1"/>
  <c r="AH2" i="13" s="1"/>
  <c r="S326" i="13"/>
  <c r="U326" i="13"/>
  <c r="W326" i="13" s="1"/>
  <c r="AH3" i="13" s="1"/>
  <c r="S327" i="13"/>
  <c r="U327" i="13"/>
  <c r="W327" i="13" s="1"/>
  <c r="AH4" i="13" s="1"/>
  <c r="S328" i="13"/>
  <c r="U328" i="13" s="1"/>
  <c r="W328" i="13" s="1"/>
  <c r="AH5" i="13" s="1"/>
  <c r="S329" i="13"/>
  <c r="U329" i="13" s="1"/>
  <c r="W329" i="13" s="1"/>
  <c r="AH6" i="13" s="1"/>
  <c r="AS6" i="13" s="1"/>
  <c r="S330" i="13"/>
  <c r="U330" i="13"/>
  <c r="W330" i="13" s="1"/>
  <c r="AH7" i="13" s="1"/>
  <c r="S331" i="13"/>
  <c r="U331" i="13" s="1"/>
  <c r="W331" i="13" s="1"/>
  <c r="AH8" i="13" s="1"/>
  <c r="S332" i="13"/>
  <c r="U332" i="13" s="1"/>
  <c r="W332" i="13" s="1"/>
  <c r="AH9" i="13" s="1"/>
  <c r="S333" i="13"/>
  <c r="U333" i="13" s="1"/>
  <c r="W333" i="13" s="1"/>
  <c r="AH10" i="13" s="1"/>
  <c r="S334" i="13"/>
  <c r="U334" i="13" s="1"/>
  <c r="W334" i="13" s="1"/>
  <c r="AH11" i="13" s="1"/>
  <c r="S335" i="13"/>
  <c r="U335" i="13" s="1"/>
  <c r="W335" i="13" s="1"/>
  <c r="AH12" i="13" s="1"/>
  <c r="S336" i="13"/>
  <c r="U336" i="13" s="1"/>
  <c r="W336" i="13" s="1"/>
  <c r="AH13" i="13" s="1"/>
  <c r="AS13" i="13" s="1"/>
  <c r="S337" i="13"/>
  <c r="U337" i="13" s="1"/>
  <c r="W337" i="13" s="1"/>
  <c r="AH14" i="13" s="1"/>
  <c r="S338" i="13"/>
  <c r="U338" i="13" s="1"/>
  <c r="W338" i="13" s="1"/>
  <c r="AH15" i="13" s="1"/>
  <c r="S339" i="13"/>
  <c r="U339" i="13" s="1"/>
  <c r="W339" i="13" s="1"/>
  <c r="AH16" i="13" s="1"/>
  <c r="S340" i="13"/>
  <c r="U340" i="13" s="1"/>
  <c r="W340" i="13" s="1"/>
  <c r="AH17" i="13" s="1"/>
  <c r="S341" i="13"/>
  <c r="U341" i="13"/>
  <c r="W341" i="13" s="1"/>
  <c r="AH18" i="13" s="1"/>
  <c r="S342" i="13"/>
  <c r="U342" i="13" s="1"/>
  <c r="W342" i="13" s="1"/>
  <c r="AH19" i="13" s="1"/>
  <c r="S343" i="13"/>
  <c r="U343" i="13" s="1"/>
  <c r="W343" i="13" s="1"/>
  <c r="AH20" i="13" s="1"/>
  <c r="AS20" i="13" s="1"/>
  <c r="S344" i="13"/>
  <c r="U344" i="13" s="1"/>
  <c r="W344" i="13" s="1"/>
  <c r="AH21" i="13" s="1"/>
  <c r="S345" i="13"/>
  <c r="U345" i="13" s="1"/>
  <c r="W345" i="13" s="1"/>
  <c r="AH22" i="13" s="1"/>
  <c r="AS22" i="13" s="1"/>
  <c r="S346" i="13"/>
  <c r="U346" i="13" s="1"/>
  <c r="W346" i="13" s="1"/>
  <c r="AH23" i="13" s="1"/>
  <c r="S347" i="13"/>
  <c r="U347" i="13"/>
  <c r="W347" i="13" s="1"/>
  <c r="AH24" i="13" s="1"/>
  <c r="S348" i="13"/>
  <c r="U348" i="13" s="1"/>
  <c r="W348" i="13" s="1"/>
  <c r="AH25" i="13" s="1"/>
  <c r="S349" i="13"/>
  <c r="U349" i="13" s="1"/>
  <c r="W349" i="13" s="1"/>
  <c r="AH26" i="13" s="1"/>
  <c r="S350" i="13"/>
  <c r="U350" i="13" s="1"/>
  <c r="W350" i="13" s="1"/>
  <c r="AH27" i="13" s="1"/>
  <c r="S351" i="13"/>
  <c r="U351" i="13" s="1"/>
  <c r="W351" i="13" s="1"/>
  <c r="AH28" i="13" s="1"/>
  <c r="S352" i="13"/>
  <c r="U352" i="13"/>
  <c r="W352" i="13" s="1"/>
  <c r="AH29" i="13" s="1"/>
  <c r="S353" i="13"/>
  <c r="U353" i="13" s="1"/>
  <c r="W353" i="13" s="1"/>
  <c r="AH30" i="13" s="1"/>
  <c r="S354" i="13"/>
  <c r="U354" i="13" s="1"/>
  <c r="W354" i="13" s="1"/>
  <c r="AH31" i="13" s="1"/>
  <c r="S355" i="13"/>
  <c r="U355" i="13" s="1"/>
  <c r="W355" i="13" s="1"/>
  <c r="AH32" i="13" s="1"/>
  <c r="AS33" i="13" s="1"/>
  <c r="S362" i="13"/>
  <c r="U362" i="13"/>
  <c r="W362" i="13" s="1"/>
  <c r="AI2" i="13" s="1"/>
  <c r="S363" i="13"/>
  <c r="U363" i="13" s="1"/>
  <c r="W363" i="13" s="1"/>
  <c r="AI3" i="13" s="1"/>
  <c r="S364" i="13"/>
  <c r="U364" i="13"/>
  <c r="W364" i="13" s="1"/>
  <c r="AI4" i="13" s="1"/>
  <c r="S365" i="13"/>
  <c r="U365" i="13" s="1"/>
  <c r="W365" i="13" s="1"/>
  <c r="AI5" i="13" s="1"/>
  <c r="S366" i="13"/>
  <c r="U366" i="13"/>
  <c r="W366" i="13" s="1"/>
  <c r="AI6" i="13" s="1"/>
  <c r="S367" i="13"/>
  <c r="U367" i="13" s="1"/>
  <c r="W367" i="13" s="1"/>
  <c r="AI7" i="13" s="1"/>
  <c r="S368" i="13"/>
  <c r="U368" i="13" s="1"/>
  <c r="W368" i="13" s="1"/>
  <c r="AI8" i="13" s="1"/>
  <c r="S369" i="13"/>
  <c r="U369" i="13"/>
  <c r="W369" i="13" s="1"/>
  <c r="AI9" i="13" s="1"/>
  <c r="S370" i="13"/>
  <c r="U370" i="13" s="1"/>
  <c r="W370" i="13" s="1"/>
  <c r="AI10" i="13" s="1"/>
  <c r="S371" i="13"/>
  <c r="U371" i="13" s="1"/>
  <c r="W371" i="13" s="1"/>
  <c r="AI11" i="13" s="1"/>
  <c r="S372" i="13"/>
  <c r="U372" i="13" s="1"/>
  <c r="W372" i="13" s="1"/>
  <c r="AI12" i="13" s="1"/>
  <c r="S373" i="13"/>
  <c r="U373" i="13" s="1"/>
  <c r="W373" i="13" s="1"/>
  <c r="AI13" i="13" s="1"/>
  <c r="S374" i="13"/>
  <c r="U374" i="13" s="1"/>
  <c r="W374" i="13" s="1"/>
  <c r="AI14" i="13"/>
  <c r="S375" i="13"/>
  <c r="U375" i="13" s="1"/>
  <c r="W375" i="13" s="1"/>
  <c r="AI15" i="13" s="1"/>
  <c r="S376" i="13"/>
  <c r="U376" i="13" s="1"/>
  <c r="W376" i="13" s="1"/>
  <c r="AI16" i="13" s="1"/>
  <c r="S377" i="13"/>
  <c r="U377" i="13" s="1"/>
  <c r="W377" i="13" s="1"/>
  <c r="AI17" i="13" s="1"/>
  <c r="S378" i="13"/>
  <c r="U378" i="13" s="1"/>
  <c r="W378" i="13" s="1"/>
  <c r="AI18" i="13" s="1"/>
  <c r="S379" i="13"/>
  <c r="U379" i="13" s="1"/>
  <c r="W379" i="13" s="1"/>
  <c r="AI19" i="13" s="1"/>
  <c r="S380" i="13"/>
  <c r="U380" i="13" s="1"/>
  <c r="W380" i="13" s="1"/>
  <c r="AI20" i="13" s="1"/>
  <c r="S381" i="13"/>
  <c r="U381" i="13" s="1"/>
  <c r="W381" i="13" s="1"/>
  <c r="AI21" i="13" s="1"/>
  <c r="S382" i="13"/>
  <c r="U382" i="13" s="1"/>
  <c r="W382" i="13" s="1"/>
  <c r="AI22" i="13" s="1"/>
  <c r="S383" i="13"/>
  <c r="U383" i="13" s="1"/>
  <c r="W383" i="13" s="1"/>
  <c r="AI23" i="13" s="1"/>
  <c r="S384" i="13"/>
  <c r="U384" i="13" s="1"/>
  <c r="W384" i="13" s="1"/>
  <c r="AI24" i="13" s="1"/>
  <c r="S385" i="13"/>
  <c r="U385" i="13" s="1"/>
  <c r="W385" i="13" s="1"/>
  <c r="AI25" i="13" s="1"/>
  <c r="S386" i="13"/>
  <c r="U386" i="13" s="1"/>
  <c r="W386" i="13" s="1"/>
  <c r="AI26" i="13" s="1"/>
  <c r="S387" i="13"/>
  <c r="U387" i="13"/>
  <c r="W387" i="13" s="1"/>
  <c r="AI27" i="13" s="1"/>
  <c r="S388" i="13"/>
  <c r="U388" i="13" s="1"/>
  <c r="W388" i="13" s="1"/>
  <c r="AI28" i="13" s="1"/>
  <c r="S389" i="13"/>
  <c r="U389" i="13" s="1"/>
  <c r="W389" i="13" s="1"/>
  <c r="AI29" i="13" s="1"/>
  <c r="S390" i="13"/>
  <c r="U390" i="13" s="1"/>
  <c r="S391" i="13"/>
  <c r="U391" i="13" s="1"/>
  <c r="W391" i="13" s="1"/>
  <c r="AI31" i="13" s="1"/>
  <c r="S392" i="13"/>
  <c r="U392" i="13" s="1"/>
  <c r="W392" i="13" s="1"/>
  <c r="AI32" i="13" s="1"/>
  <c r="S318" i="13"/>
  <c r="U318" i="13" s="1"/>
  <c r="W318" i="13" s="1"/>
  <c r="AG32" i="13" s="1"/>
  <c r="S249" i="13"/>
  <c r="U249" i="13" s="1"/>
  <c r="W249" i="13" s="1"/>
  <c r="AF32" i="13" s="1"/>
  <c r="S180" i="13"/>
  <c r="U180" i="13" s="1"/>
  <c r="W180" i="13" s="1"/>
  <c r="AE32" i="13" s="1"/>
  <c r="S143" i="13"/>
  <c r="U143" i="13" s="1"/>
  <c r="W143" i="13" s="1"/>
  <c r="AD32" i="13" s="1"/>
  <c r="U217" i="13"/>
  <c r="U286" i="13"/>
  <c r="W390" i="13"/>
  <c r="AI30" i="13" s="1"/>
  <c r="S106" i="13"/>
  <c r="U106" i="13" s="1"/>
  <c r="W106" i="13"/>
  <c r="AC32" i="13" s="1"/>
  <c r="S69" i="13"/>
  <c r="U69" i="13" s="1"/>
  <c r="W69" i="13" s="1"/>
  <c r="AB32" i="13" s="1"/>
  <c r="S32" i="13"/>
  <c r="U32" i="13" s="1"/>
  <c r="W32" i="13" s="1"/>
  <c r="AA32" i="13" s="1"/>
  <c r="M54" i="3"/>
  <c r="N54" i="3"/>
  <c r="O54" i="3"/>
  <c r="P54" i="3"/>
  <c r="Q54" i="3"/>
  <c r="R54" i="3"/>
  <c r="S54" i="3"/>
  <c r="T54" i="3"/>
  <c r="U54" i="3"/>
  <c r="AE13" i="3"/>
  <c r="AF13" i="3"/>
  <c r="AF14" i="3"/>
  <c r="AF15" i="3"/>
  <c r="AF16" i="3"/>
  <c r="AF17" i="3"/>
  <c r="AF18" i="3"/>
  <c r="AF19" i="3"/>
  <c r="AF20" i="3"/>
  <c r="AF21" i="3"/>
  <c r="H392" i="13"/>
  <c r="H355" i="13"/>
  <c r="H318" i="13"/>
  <c r="H249" i="13"/>
  <c r="H180" i="13"/>
  <c r="H143" i="13"/>
  <c r="H106" i="13"/>
  <c r="H69" i="13"/>
  <c r="H32" i="13"/>
  <c r="N34" i="3"/>
  <c r="O34" i="3"/>
  <c r="P34" i="3"/>
  <c r="Q34" i="3"/>
  <c r="R34" i="3"/>
  <c r="S34" i="3"/>
  <c r="T34" i="3"/>
  <c r="U34" i="3"/>
  <c r="N35" i="3"/>
  <c r="O35" i="3"/>
  <c r="P35" i="3"/>
  <c r="Q35" i="3"/>
  <c r="R35" i="3"/>
  <c r="S35" i="3"/>
  <c r="T35" i="3"/>
  <c r="U35" i="3"/>
  <c r="N36" i="3"/>
  <c r="O36" i="3"/>
  <c r="P36" i="3"/>
  <c r="Q36" i="3"/>
  <c r="R36" i="3"/>
  <c r="S36" i="3"/>
  <c r="T36" i="3"/>
  <c r="U36" i="3"/>
  <c r="N37" i="3"/>
  <c r="O37" i="3"/>
  <c r="P37" i="3"/>
  <c r="Q37" i="3"/>
  <c r="R37" i="3"/>
  <c r="S37" i="3"/>
  <c r="T37" i="3"/>
  <c r="U37" i="3"/>
  <c r="N38" i="3"/>
  <c r="O38" i="3"/>
  <c r="P38" i="3"/>
  <c r="Q38" i="3"/>
  <c r="R38" i="3"/>
  <c r="S38" i="3"/>
  <c r="T38" i="3"/>
  <c r="U38" i="3"/>
  <c r="N39" i="3"/>
  <c r="O39" i="3"/>
  <c r="P39" i="3"/>
  <c r="Q39" i="3"/>
  <c r="R39" i="3"/>
  <c r="S39" i="3"/>
  <c r="T39" i="3"/>
  <c r="U39" i="3"/>
  <c r="N40" i="3"/>
  <c r="O40" i="3"/>
  <c r="P40" i="3"/>
  <c r="Q40" i="3"/>
  <c r="R40" i="3"/>
  <c r="S40" i="3"/>
  <c r="T40" i="3"/>
  <c r="U40" i="3"/>
  <c r="N41" i="3"/>
  <c r="O41" i="3"/>
  <c r="P41" i="3"/>
  <c r="Q41" i="3"/>
  <c r="R41" i="3"/>
  <c r="S41" i="3"/>
  <c r="T41" i="3"/>
  <c r="U41" i="3"/>
  <c r="N42" i="3"/>
  <c r="O42" i="3"/>
  <c r="P42" i="3"/>
  <c r="Q42" i="3"/>
  <c r="R42" i="3"/>
  <c r="S42" i="3"/>
  <c r="T42" i="3"/>
  <c r="U42" i="3"/>
  <c r="N43" i="3"/>
  <c r="O43" i="3"/>
  <c r="P43" i="3"/>
  <c r="Q43" i="3"/>
  <c r="R43" i="3"/>
  <c r="S43" i="3"/>
  <c r="T43" i="3"/>
  <c r="U43" i="3"/>
  <c r="N44" i="3"/>
  <c r="O44" i="3"/>
  <c r="P44" i="3"/>
  <c r="Q44" i="3"/>
  <c r="R44" i="3"/>
  <c r="S44" i="3"/>
  <c r="T44" i="3"/>
  <c r="U44" i="3"/>
  <c r="N45" i="3"/>
  <c r="O45" i="3"/>
  <c r="P45" i="3"/>
  <c r="Q45" i="3"/>
  <c r="R45" i="3"/>
  <c r="S45" i="3"/>
  <c r="T45" i="3"/>
  <c r="U45" i="3"/>
  <c r="N46" i="3"/>
  <c r="O46" i="3"/>
  <c r="P46" i="3"/>
  <c r="Q46" i="3"/>
  <c r="R46" i="3"/>
  <c r="S46" i="3"/>
  <c r="T46" i="3"/>
  <c r="U46" i="3"/>
  <c r="N47" i="3"/>
  <c r="O47" i="3"/>
  <c r="P47" i="3"/>
  <c r="Q47" i="3"/>
  <c r="R47" i="3"/>
  <c r="S47" i="3"/>
  <c r="T47" i="3"/>
  <c r="U47" i="3"/>
  <c r="N48" i="3"/>
  <c r="O48" i="3"/>
  <c r="P48" i="3"/>
  <c r="Q48" i="3"/>
  <c r="R48" i="3"/>
  <c r="S48" i="3"/>
  <c r="T48" i="3"/>
  <c r="U48" i="3"/>
  <c r="N49" i="3"/>
  <c r="O49" i="3"/>
  <c r="P49" i="3"/>
  <c r="Q49" i="3"/>
  <c r="R49" i="3"/>
  <c r="S49" i="3"/>
  <c r="T49" i="3"/>
  <c r="U49" i="3"/>
  <c r="N50" i="3"/>
  <c r="O50" i="3"/>
  <c r="P50" i="3"/>
  <c r="Q50" i="3"/>
  <c r="R50" i="3"/>
  <c r="S50" i="3"/>
  <c r="T50" i="3"/>
  <c r="U50" i="3"/>
  <c r="N51" i="3"/>
  <c r="O51" i="3"/>
  <c r="P51" i="3"/>
  <c r="Q51" i="3"/>
  <c r="R51" i="3"/>
  <c r="S51" i="3"/>
  <c r="T51" i="3"/>
  <c r="U51" i="3"/>
  <c r="N52" i="3"/>
  <c r="O52" i="3"/>
  <c r="P52" i="3"/>
  <c r="Q52" i="3"/>
  <c r="R52" i="3"/>
  <c r="S52" i="3"/>
  <c r="T52" i="3"/>
  <c r="U52" i="3"/>
  <c r="N53" i="3"/>
  <c r="O53" i="3"/>
  <c r="P53" i="3"/>
  <c r="Q53" i="3"/>
  <c r="R53" i="3"/>
  <c r="S53" i="3"/>
  <c r="T53" i="3"/>
  <c r="U5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S41" i="13"/>
  <c r="U41" i="13" s="1"/>
  <c r="W41" i="13" s="1"/>
  <c r="AB4" i="13" s="1"/>
  <c r="S42" i="13"/>
  <c r="U42" i="13" s="1"/>
  <c r="W42" i="13" s="1"/>
  <c r="AB5" i="13" s="1"/>
  <c r="S43" i="13"/>
  <c r="U43" i="13" s="1"/>
  <c r="W43" i="13" s="1"/>
  <c r="AB6" i="13" s="1"/>
  <c r="S44" i="13"/>
  <c r="U44" i="13" s="1"/>
  <c r="W44" i="13" s="1"/>
  <c r="AB7" i="13" s="1"/>
  <c r="S45" i="13"/>
  <c r="U45" i="13" s="1"/>
  <c r="W45" i="13" s="1"/>
  <c r="AB8" i="13" s="1"/>
  <c r="S46" i="13"/>
  <c r="U46" i="13" s="1"/>
  <c r="W46" i="13" s="1"/>
  <c r="AB9" i="13" s="1"/>
  <c r="S47" i="13"/>
  <c r="U47" i="13" s="1"/>
  <c r="W47" i="13" s="1"/>
  <c r="AB10" i="13" s="1"/>
  <c r="S48" i="13"/>
  <c r="U48" i="13" s="1"/>
  <c r="W48" i="13" s="1"/>
  <c r="AB11" i="13" s="1"/>
  <c r="S49" i="13"/>
  <c r="U49" i="13" s="1"/>
  <c r="W49" i="13" s="1"/>
  <c r="AB12" i="13" s="1"/>
  <c r="S50" i="13"/>
  <c r="U50" i="13" s="1"/>
  <c r="W50" i="13" s="1"/>
  <c r="AB13" i="13" s="1"/>
  <c r="S51" i="13"/>
  <c r="U51" i="13" s="1"/>
  <c r="W51" i="13" s="1"/>
  <c r="AB14" i="13" s="1"/>
  <c r="S52" i="13"/>
  <c r="U52" i="13" s="1"/>
  <c r="W52" i="13" s="1"/>
  <c r="AB15" i="13" s="1"/>
  <c r="S53" i="13"/>
  <c r="U53" i="13" s="1"/>
  <c r="W53" i="13" s="1"/>
  <c r="AB16" i="13" s="1"/>
  <c r="S54" i="13"/>
  <c r="U54" i="13" s="1"/>
  <c r="W54" i="13" s="1"/>
  <c r="AB17" i="13" s="1"/>
  <c r="S55" i="13"/>
  <c r="U55" i="13" s="1"/>
  <c r="W55" i="13" s="1"/>
  <c r="AB18" i="13" s="1"/>
  <c r="S56" i="13"/>
  <c r="U56" i="13" s="1"/>
  <c r="W56" i="13" s="1"/>
  <c r="AB19" i="13" s="1"/>
  <c r="S57" i="13"/>
  <c r="U57" i="13" s="1"/>
  <c r="W57" i="13" s="1"/>
  <c r="AB20" i="13" s="1"/>
  <c r="S58" i="13"/>
  <c r="U58" i="13" s="1"/>
  <c r="W58" i="13" s="1"/>
  <c r="AB21" i="13" s="1"/>
  <c r="S59" i="13"/>
  <c r="U59" i="13" s="1"/>
  <c r="W59" i="13" s="1"/>
  <c r="AB22" i="13" s="1"/>
  <c r="S60" i="13"/>
  <c r="U60" i="13" s="1"/>
  <c r="W60" i="13" s="1"/>
  <c r="AB23" i="13" s="1"/>
  <c r="S61" i="13"/>
  <c r="U61" i="13" s="1"/>
  <c r="W61" i="13" s="1"/>
  <c r="AB24" i="13" s="1"/>
  <c r="S62" i="13"/>
  <c r="U62" i="13" s="1"/>
  <c r="W62" i="13" s="1"/>
  <c r="AB25" i="13" s="1"/>
  <c r="S63" i="13"/>
  <c r="U63" i="13" s="1"/>
  <c r="W63" i="13" s="1"/>
  <c r="AB26" i="13" s="1"/>
  <c r="S64" i="13"/>
  <c r="U64" i="13" s="1"/>
  <c r="W64" i="13" s="1"/>
  <c r="AB27" i="13" s="1"/>
  <c r="S65" i="13"/>
  <c r="U65" i="13" s="1"/>
  <c r="W65" i="13" s="1"/>
  <c r="AB28" i="13" s="1"/>
  <c r="S66" i="13"/>
  <c r="U66" i="13" s="1"/>
  <c r="W66" i="13" s="1"/>
  <c r="AB29" i="13" s="1"/>
  <c r="S67" i="13"/>
  <c r="U67" i="13" s="1"/>
  <c r="W67" i="13" s="1"/>
  <c r="AB30" i="13" s="1"/>
  <c r="S68" i="13"/>
  <c r="U68" i="13" s="1"/>
  <c r="W68" i="13" s="1"/>
  <c r="AB31" i="13" s="1"/>
  <c r="S76" i="13"/>
  <c r="U76" i="13" s="1"/>
  <c r="W76" i="13" s="1"/>
  <c r="AC2" i="13" s="1"/>
  <c r="S77" i="13"/>
  <c r="U77" i="13" s="1"/>
  <c r="W77" i="13" s="1"/>
  <c r="AC3" i="13" s="1"/>
  <c r="S78" i="13"/>
  <c r="U78" i="13" s="1"/>
  <c r="W78" i="13" s="1"/>
  <c r="AC4" i="13" s="1"/>
  <c r="S79" i="13"/>
  <c r="U79" i="13" s="1"/>
  <c r="W79" i="13" s="1"/>
  <c r="AC5" i="13" s="1"/>
  <c r="S80" i="13"/>
  <c r="U80" i="13" s="1"/>
  <c r="W80" i="13" s="1"/>
  <c r="AC6" i="13" s="1"/>
  <c r="S81" i="13"/>
  <c r="U81" i="13" s="1"/>
  <c r="W81" i="13" s="1"/>
  <c r="AC7" i="13" s="1"/>
  <c r="S82" i="13"/>
  <c r="U82" i="13" s="1"/>
  <c r="W82" i="13" s="1"/>
  <c r="AC8" i="13" s="1"/>
  <c r="S83" i="13"/>
  <c r="U83" i="13"/>
  <c r="W83" i="13" s="1"/>
  <c r="AC9" i="13" s="1"/>
  <c r="S84" i="13"/>
  <c r="U84" i="13" s="1"/>
  <c r="W84" i="13" s="1"/>
  <c r="AC10" i="13" s="1"/>
  <c r="S85" i="13"/>
  <c r="U85" i="13" s="1"/>
  <c r="W85" i="13" s="1"/>
  <c r="AC11" i="13" s="1"/>
  <c r="S86" i="13"/>
  <c r="U86" i="13" s="1"/>
  <c r="W86" i="13" s="1"/>
  <c r="AC12" i="13" s="1"/>
  <c r="S87" i="13"/>
  <c r="U87" i="13" s="1"/>
  <c r="W87" i="13" s="1"/>
  <c r="AC13" i="13" s="1"/>
  <c r="S88" i="13"/>
  <c r="U88" i="13" s="1"/>
  <c r="W88" i="13" s="1"/>
  <c r="AC14" i="13" s="1"/>
  <c r="S89" i="13"/>
  <c r="U89" i="13"/>
  <c r="W89" i="13" s="1"/>
  <c r="AC15" i="13" s="1"/>
  <c r="S90" i="13"/>
  <c r="U90" i="13"/>
  <c r="W90" i="13" s="1"/>
  <c r="AC16" i="13" s="1"/>
  <c r="S91" i="13"/>
  <c r="U91" i="13"/>
  <c r="W91" i="13" s="1"/>
  <c r="AC17" i="13" s="1"/>
  <c r="S92" i="13"/>
  <c r="U92" i="13" s="1"/>
  <c r="W92" i="13"/>
  <c r="AC18" i="13" s="1"/>
  <c r="S93" i="13"/>
  <c r="U93" i="13"/>
  <c r="W93" i="13" s="1"/>
  <c r="AC19" i="13" s="1"/>
  <c r="S94" i="13"/>
  <c r="U94" i="13"/>
  <c r="W94" i="13" s="1"/>
  <c r="AC20" i="13" s="1"/>
  <c r="S95" i="13"/>
  <c r="U95" i="13" s="1"/>
  <c r="W95" i="13" s="1"/>
  <c r="AC21" i="13" s="1"/>
  <c r="S96" i="13"/>
  <c r="U96" i="13"/>
  <c r="W96" i="13" s="1"/>
  <c r="AC22" i="13" s="1"/>
  <c r="S97" i="13"/>
  <c r="U97" i="13" s="1"/>
  <c r="W97" i="13" s="1"/>
  <c r="AC23" i="13" s="1"/>
  <c r="S98" i="13"/>
  <c r="U98" i="13" s="1"/>
  <c r="W98" i="13" s="1"/>
  <c r="AC24" i="13" s="1"/>
  <c r="S99" i="13"/>
  <c r="U99" i="13" s="1"/>
  <c r="W99" i="13" s="1"/>
  <c r="AC25" i="13" s="1"/>
  <c r="S100" i="13"/>
  <c r="U100" i="13" s="1"/>
  <c r="W100" i="13"/>
  <c r="AC26" i="13" s="1"/>
  <c r="S101" i="13"/>
  <c r="U101" i="13" s="1"/>
  <c r="W101" i="13" s="1"/>
  <c r="AC27" i="13" s="1"/>
  <c r="S102" i="13"/>
  <c r="U102" i="13" s="1"/>
  <c r="W102" i="13" s="1"/>
  <c r="AC28" i="13" s="1"/>
  <c r="S103" i="13"/>
  <c r="U103" i="13" s="1"/>
  <c r="W103" i="13" s="1"/>
  <c r="AC29" i="13" s="1"/>
  <c r="S104" i="13"/>
  <c r="U104" i="13"/>
  <c r="W104" i="13" s="1"/>
  <c r="AC30" i="13" s="1"/>
  <c r="S105" i="13"/>
  <c r="U105" i="13"/>
  <c r="W105" i="13" s="1"/>
  <c r="AC31" i="13" s="1"/>
  <c r="S113" i="13"/>
  <c r="U113" i="13" s="1"/>
  <c r="W113" i="13" s="1"/>
  <c r="AD2" i="13" s="1"/>
  <c r="S114" i="13"/>
  <c r="U114" i="13" s="1"/>
  <c r="W114" i="13" s="1"/>
  <c r="AD3" i="13" s="1"/>
  <c r="S115" i="13"/>
  <c r="U115" i="13" s="1"/>
  <c r="W115" i="13" s="1"/>
  <c r="AD4" i="13" s="1"/>
  <c r="S116" i="13"/>
  <c r="U116" i="13" s="1"/>
  <c r="W116" i="13" s="1"/>
  <c r="AD5" i="13" s="1"/>
  <c r="S117" i="13"/>
  <c r="U117" i="13"/>
  <c r="W117" i="13" s="1"/>
  <c r="AD6" i="13" s="1"/>
  <c r="S118" i="13"/>
  <c r="U118" i="13" s="1"/>
  <c r="W118" i="13" s="1"/>
  <c r="AD7" i="13" s="1"/>
  <c r="S119" i="13"/>
  <c r="U119" i="13"/>
  <c r="W119" i="13" s="1"/>
  <c r="AD8" i="13" s="1"/>
  <c r="S120" i="13"/>
  <c r="U120" i="13"/>
  <c r="W120" i="13" s="1"/>
  <c r="AD9" i="13" s="1"/>
  <c r="S121" i="13"/>
  <c r="U121" i="13" s="1"/>
  <c r="W121" i="13" s="1"/>
  <c r="AD10" i="13" s="1"/>
  <c r="S122" i="13"/>
  <c r="U122" i="13"/>
  <c r="W122" i="13" s="1"/>
  <c r="AD11" i="13" s="1"/>
  <c r="S123" i="13"/>
  <c r="U123" i="13" s="1"/>
  <c r="W123" i="13" s="1"/>
  <c r="AD12" i="13" s="1"/>
  <c r="S124" i="13"/>
  <c r="U124" i="13" s="1"/>
  <c r="W124" i="13" s="1"/>
  <c r="AD13" i="13" s="1"/>
  <c r="S125" i="13"/>
  <c r="U125" i="13"/>
  <c r="W125" i="13" s="1"/>
  <c r="AD14" i="13" s="1"/>
  <c r="S126" i="13"/>
  <c r="U126" i="13" s="1"/>
  <c r="W126" i="13" s="1"/>
  <c r="AD15" i="13" s="1"/>
  <c r="S127" i="13"/>
  <c r="U127" i="13" s="1"/>
  <c r="W127" i="13" s="1"/>
  <c r="AD16" i="13" s="1"/>
  <c r="S128" i="13"/>
  <c r="U128" i="13" s="1"/>
  <c r="W128" i="13" s="1"/>
  <c r="AD17" i="13" s="1"/>
  <c r="S129" i="13"/>
  <c r="U129" i="13" s="1"/>
  <c r="W129" i="13" s="1"/>
  <c r="AD18" i="13" s="1"/>
  <c r="S130" i="13"/>
  <c r="U130" i="13" s="1"/>
  <c r="W130" i="13" s="1"/>
  <c r="AD19" i="13" s="1"/>
  <c r="S131" i="13"/>
  <c r="U131" i="13" s="1"/>
  <c r="W131" i="13" s="1"/>
  <c r="AD20" i="13" s="1"/>
  <c r="S132" i="13"/>
  <c r="U132" i="13" s="1"/>
  <c r="W132" i="13" s="1"/>
  <c r="AD21" i="13" s="1"/>
  <c r="S133" i="13"/>
  <c r="U133" i="13" s="1"/>
  <c r="W133" i="13" s="1"/>
  <c r="AD22" i="13" s="1"/>
  <c r="S134" i="13"/>
  <c r="U134" i="13" s="1"/>
  <c r="W134" i="13" s="1"/>
  <c r="AD23" i="13" s="1"/>
  <c r="S135" i="13"/>
  <c r="U135" i="13" s="1"/>
  <c r="W135" i="13" s="1"/>
  <c r="AD24" i="13" s="1"/>
  <c r="S136" i="13"/>
  <c r="U136" i="13"/>
  <c r="W136" i="13" s="1"/>
  <c r="AD25" i="13" s="1"/>
  <c r="S137" i="13"/>
  <c r="U137" i="13"/>
  <c r="W137" i="13" s="1"/>
  <c r="AD26" i="13" s="1"/>
  <c r="S138" i="13"/>
  <c r="U138" i="13" s="1"/>
  <c r="W138" i="13" s="1"/>
  <c r="AD27" i="13" s="1"/>
  <c r="S139" i="13"/>
  <c r="U139" i="13" s="1"/>
  <c r="W139" i="13" s="1"/>
  <c r="AD28" i="13" s="1"/>
  <c r="S140" i="13"/>
  <c r="U140" i="13" s="1"/>
  <c r="W140" i="13" s="1"/>
  <c r="AD29" i="13" s="1"/>
  <c r="S141" i="13"/>
  <c r="U141" i="13"/>
  <c r="W141" i="13" s="1"/>
  <c r="AD30" i="13" s="1"/>
  <c r="S142" i="13"/>
  <c r="U142" i="13" s="1"/>
  <c r="W142" i="13" s="1"/>
  <c r="AD31" i="13" s="1"/>
  <c r="S150" i="13"/>
  <c r="U150" i="13"/>
  <c r="W150" i="13" s="1"/>
  <c r="AE2" i="13" s="1"/>
  <c r="S151" i="13"/>
  <c r="U151" i="13"/>
  <c r="W151" i="13" s="1"/>
  <c r="AE3" i="13" s="1"/>
  <c r="S152" i="13"/>
  <c r="U152" i="13" s="1"/>
  <c r="W152" i="13" s="1"/>
  <c r="AE4" i="13" s="1"/>
  <c r="S153" i="13"/>
  <c r="U153" i="13"/>
  <c r="W153" i="13" s="1"/>
  <c r="AE5" i="13" s="1"/>
  <c r="S154" i="13"/>
  <c r="U154" i="13" s="1"/>
  <c r="W154" i="13" s="1"/>
  <c r="AE6" i="13" s="1"/>
  <c r="S155" i="13"/>
  <c r="U155" i="13"/>
  <c r="W155" i="13" s="1"/>
  <c r="AE7" i="13" s="1"/>
  <c r="S156" i="13"/>
  <c r="U156" i="13"/>
  <c r="W156" i="13" s="1"/>
  <c r="AE8" i="13" s="1"/>
  <c r="S157" i="13"/>
  <c r="U157" i="13" s="1"/>
  <c r="W157" i="13" s="1"/>
  <c r="AE9" i="13" s="1"/>
  <c r="S158" i="13"/>
  <c r="U158" i="13"/>
  <c r="W158" i="13" s="1"/>
  <c r="AE10" i="13" s="1"/>
  <c r="S159" i="13"/>
  <c r="U159" i="13" s="1"/>
  <c r="W159" i="13" s="1"/>
  <c r="AE11" i="13" s="1"/>
  <c r="S160" i="13"/>
  <c r="U160" i="13" s="1"/>
  <c r="W160" i="13" s="1"/>
  <c r="AE12" i="13" s="1"/>
  <c r="S161" i="13"/>
  <c r="U161" i="13"/>
  <c r="W161" i="13" s="1"/>
  <c r="AE13" i="13" s="1"/>
  <c r="S162" i="13"/>
  <c r="U162" i="13" s="1"/>
  <c r="W162" i="13" s="1"/>
  <c r="AE14" i="13" s="1"/>
  <c r="S163" i="13"/>
  <c r="U163" i="13"/>
  <c r="W163" i="13" s="1"/>
  <c r="AE15" i="13" s="1"/>
  <c r="S164" i="13"/>
  <c r="U164" i="13" s="1"/>
  <c r="W164" i="13" s="1"/>
  <c r="AE16" i="13" s="1"/>
  <c r="S165" i="13"/>
  <c r="U165" i="13" s="1"/>
  <c r="W165" i="13" s="1"/>
  <c r="AE17" i="13" s="1"/>
  <c r="S166" i="13"/>
  <c r="U166" i="13" s="1"/>
  <c r="W166" i="13" s="1"/>
  <c r="AE18" i="13" s="1"/>
  <c r="S167" i="13"/>
  <c r="U167" i="13"/>
  <c r="W167" i="13" s="1"/>
  <c r="AE19" i="13" s="1"/>
  <c r="S168" i="13"/>
  <c r="U168" i="13"/>
  <c r="W168" i="13" s="1"/>
  <c r="AE20" i="13" s="1"/>
  <c r="S169" i="13"/>
  <c r="U169" i="13"/>
  <c r="W169" i="13" s="1"/>
  <c r="AE21" i="13" s="1"/>
  <c r="S170" i="13"/>
  <c r="U170" i="13" s="1"/>
  <c r="W170" i="13" s="1"/>
  <c r="AE22" i="13" s="1"/>
  <c r="S171" i="13"/>
  <c r="U171" i="13"/>
  <c r="W171" i="13" s="1"/>
  <c r="AE23" i="13" s="1"/>
  <c r="S172" i="13"/>
  <c r="U172" i="13"/>
  <c r="W172" i="13" s="1"/>
  <c r="AE24" i="13" s="1"/>
  <c r="S173" i="13"/>
  <c r="U173" i="13" s="1"/>
  <c r="W173" i="13" s="1"/>
  <c r="AE25" i="13" s="1"/>
  <c r="S174" i="13"/>
  <c r="U174" i="13"/>
  <c r="W174" i="13" s="1"/>
  <c r="AE26" i="13" s="1"/>
  <c r="S175" i="13"/>
  <c r="U175" i="13"/>
  <c r="W175" i="13" s="1"/>
  <c r="AE27" i="13" s="1"/>
  <c r="S176" i="13"/>
  <c r="U176" i="13" s="1"/>
  <c r="W176" i="13" s="1"/>
  <c r="AE28" i="13" s="1"/>
  <c r="S177" i="13"/>
  <c r="U177" i="13" s="1"/>
  <c r="W177" i="13" s="1"/>
  <c r="AE29" i="13" s="1"/>
  <c r="S178" i="13"/>
  <c r="U178" i="13" s="1"/>
  <c r="W178" i="13" s="1"/>
  <c r="AE30" i="13" s="1"/>
  <c r="S179" i="13"/>
  <c r="U179" i="13" s="1"/>
  <c r="W179" i="13" s="1"/>
  <c r="AE31" i="13" s="1"/>
  <c r="S187" i="13"/>
  <c r="U187" i="13" s="1"/>
  <c r="S188" i="13"/>
  <c r="U188" i="13" s="1"/>
  <c r="S189" i="13"/>
  <c r="U189" i="13" s="1"/>
  <c r="S190" i="13"/>
  <c r="U190" i="13" s="1"/>
  <c r="S191" i="13"/>
  <c r="U191" i="13" s="1"/>
  <c r="S192" i="13"/>
  <c r="U192" i="13" s="1"/>
  <c r="S193" i="13"/>
  <c r="U193" i="13" s="1"/>
  <c r="S194" i="13"/>
  <c r="U194" i="13" s="1"/>
  <c r="S195" i="13"/>
  <c r="U195" i="13"/>
  <c r="S196" i="13"/>
  <c r="U196" i="13" s="1"/>
  <c r="S197" i="13"/>
  <c r="U197" i="13" s="1"/>
  <c r="S198" i="13"/>
  <c r="U198" i="13" s="1"/>
  <c r="S199" i="13"/>
  <c r="U199" i="13" s="1"/>
  <c r="S200" i="13"/>
  <c r="U200" i="13" s="1"/>
  <c r="S201" i="13"/>
  <c r="U201" i="13" s="1"/>
  <c r="S202" i="13"/>
  <c r="U202" i="13" s="1"/>
  <c r="S203" i="13"/>
  <c r="U203" i="13" s="1"/>
  <c r="S204" i="13"/>
  <c r="U204" i="13" s="1"/>
  <c r="S205" i="13"/>
  <c r="U205" i="13" s="1"/>
  <c r="S206" i="13"/>
  <c r="U206" i="13" s="1"/>
  <c r="S207" i="13"/>
  <c r="U207" i="13"/>
  <c r="S208" i="13"/>
  <c r="U208" i="13" s="1"/>
  <c r="S209" i="13"/>
  <c r="U209" i="13" s="1"/>
  <c r="S210" i="13"/>
  <c r="U210" i="13" s="1"/>
  <c r="S211" i="13"/>
  <c r="U211" i="13" s="1"/>
  <c r="S212" i="13"/>
  <c r="U212" i="13" s="1"/>
  <c r="S213" i="13"/>
  <c r="U213" i="13" s="1"/>
  <c r="S214" i="13"/>
  <c r="U214" i="13" s="1"/>
  <c r="S215" i="13"/>
  <c r="U215" i="13" s="1"/>
  <c r="S216" i="13"/>
  <c r="U216" i="13" s="1"/>
  <c r="S219" i="13"/>
  <c r="U219" i="13"/>
  <c r="W219" i="13" s="1"/>
  <c r="AF2" i="13" s="1"/>
  <c r="S220" i="13"/>
  <c r="U220" i="13" s="1"/>
  <c r="W220" i="13" s="1"/>
  <c r="AF3" i="13" s="1"/>
  <c r="S221" i="13"/>
  <c r="U221" i="13"/>
  <c r="W221" i="13" s="1"/>
  <c r="AF4" i="13" s="1"/>
  <c r="S222" i="13"/>
  <c r="U222" i="13" s="1"/>
  <c r="W222" i="13" s="1"/>
  <c r="AF5" i="13" s="1"/>
  <c r="S223" i="13"/>
  <c r="U223" i="13" s="1"/>
  <c r="W223" i="13" s="1"/>
  <c r="AF6" i="13" s="1"/>
  <c r="S224" i="13"/>
  <c r="U224" i="13"/>
  <c r="W224" i="13"/>
  <c r="AF7" i="13" s="1"/>
  <c r="S225" i="13"/>
  <c r="U225" i="13" s="1"/>
  <c r="W225" i="13" s="1"/>
  <c r="AF8" i="13" s="1"/>
  <c r="S226" i="13"/>
  <c r="U226" i="13"/>
  <c r="W226" i="13" s="1"/>
  <c r="AF9" i="13" s="1"/>
  <c r="S227" i="13"/>
  <c r="U227" i="13" s="1"/>
  <c r="W227" i="13" s="1"/>
  <c r="AF10" i="13" s="1"/>
  <c r="S228" i="13"/>
  <c r="U228" i="13" s="1"/>
  <c r="W228" i="13"/>
  <c r="AF11" i="13" s="1"/>
  <c r="S229" i="13"/>
  <c r="U229" i="13" s="1"/>
  <c r="W229" i="13" s="1"/>
  <c r="AF12" i="13" s="1"/>
  <c r="S230" i="13"/>
  <c r="U230" i="13" s="1"/>
  <c r="W230" i="13" s="1"/>
  <c r="AF13" i="13" s="1"/>
  <c r="S231" i="13"/>
  <c r="U231" i="13" s="1"/>
  <c r="W231" i="13" s="1"/>
  <c r="AF14" i="13" s="1"/>
  <c r="S232" i="13"/>
  <c r="U232" i="13"/>
  <c r="W232" i="13" s="1"/>
  <c r="AF15" i="13" s="1"/>
  <c r="S233" i="13"/>
  <c r="U233" i="13"/>
  <c r="W233" i="13" s="1"/>
  <c r="AF16" i="13" s="1"/>
  <c r="S234" i="13"/>
  <c r="U234" i="13" s="1"/>
  <c r="W234" i="13" s="1"/>
  <c r="AF17" i="13" s="1"/>
  <c r="S235" i="13"/>
  <c r="U235" i="13" s="1"/>
  <c r="W235" i="13" s="1"/>
  <c r="AF18" i="13" s="1"/>
  <c r="S236" i="13"/>
  <c r="U236" i="13" s="1"/>
  <c r="W236" i="13" s="1"/>
  <c r="AF19" i="13" s="1"/>
  <c r="S237" i="13"/>
  <c r="U237" i="13"/>
  <c r="W237" i="13" s="1"/>
  <c r="AF20" i="13" s="1"/>
  <c r="S238" i="13"/>
  <c r="U238" i="13"/>
  <c r="W238" i="13" s="1"/>
  <c r="AF21" i="13" s="1"/>
  <c r="S239" i="13"/>
  <c r="U239" i="13" s="1"/>
  <c r="W239" i="13" s="1"/>
  <c r="AF22" i="13" s="1"/>
  <c r="S240" i="13"/>
  <c r="U240" i="13" s="1"/>
  <c r="W240" i="13" s="1"/>
  <c r="AF23" i="13" s="1"/>
  <c r="S241" i="13"/>
  <c r="U241" i="13"/>
  <c r="W241" i="13" s="1"/>
  <c r="AF24" i="13" s="1"/>
  <c r="S242" i="13"/>
  <c r="U242" i="13" s="1"/>
  <c r="W242" i="13" s="1"/>
  <c r="AF25" i="13" s="1"/>
  <c r="S243" i="13"/>
  <c r="U243" i="13"/>
  <c r="W243" i="13" s="1"/>
  <c r="AF26" i="13" s="1"/>
  <c r="S244" i="13"/>
  <c r="U244" i="13" s="1"/>
  <c r="W244" i="13" s="1"/>
  <c r="AF27" i="13" s="1"/>
  <c r="S245" i="13"/>
  <c r="U245" i="13" s="1"/>
  <c r="W245" i="13" s="1"/>
  <c r="AF28" i="13" s="1"/>
  <c r="S246" i="13"/>
  <c r="U246" i="13"/>
  <c r="W246" i="13"/>
  <c r="AF29" i="13" s="1"/>
  <c r="S247" i="13"/>
  <c r="U247" i="13" s="1"/>
  <c r="W247" i="13" s="1"/>
  <c r="AF30" i="13" s="1"/>
  <c r="S248" i="13"/>
  <c r="U248" i="13" s="1"/>
  <c r="W248" i="13" s="1"/>
  <c r="AF31" i="13" s="1"/>
  <c r="S256" i="13"/>
  <c r="U256" i="13"/>
  <c r="S257" i="13"/>
  <c r="U257" i="13" s="1"/>
  <c r="S258" i="13"/>
  <c r="U258" i="13" s="1"/>
  <c r="S259" i="13"/>
  <c r="U259" i="13" s="1"/>
  <c r="S260" i="13"/>
  <c r="U260" i="13" s="1"/>
  <c r="S261" i="13"/>
  <c r="U261" i="13" s="1"/>
  <c r="S262" i="13"/>
  <c r="U262" i="13"/>
  <c r="S263" i="13"/>
  <c r="U263" i="13" s="1"/>
  <c r="S264" i="13"/>
  <c r="U264" i="13"/>
  <c r="S265" i="13"/>
  <c r="U265" i="13" s="1"/>
  <c r="S266" i="13"/>
  <c r="U266" i="13" s="1"/>
  <c r="S267" i="13"/>
  <c r="U267" i="13" s="1"/>
  <c r="S268" i="13"/>
  <c r="U268" i="13"/>
  <c r="S269" i="13"/>
  <c r="U269" i="13"/>
  <c r="S270" i="13"/>
  <c r="U270" i="13"/>
  <c r="S271" i="13"/>
  <c r="U271" i="13"/>
  <c r="S272" i="13"/>
  <c r="U272" i="13"/>
  <c r="S273" i="13"/>
  <c r="U273" i="13"/>
  <c r="S274" i="13"/>
  <c r="U274" i="13"/>
  <c r="S275" i="13"/>
  <c r="U275" i="13"/>
  <c r="S276" i="13"/>
  <c r="U276" i="13"/>
  <c r="S277" i="13"/>
  <c r="U277" i="13"/>
  <c r="S278" i="13"/>
  <c r="U278" i="13"/>
  <c r="S279" i="13"/>
  <c r="U279" i="13"/>
  <c r="S280" i="13"/>
  <c r="U280" i="13"/>
  <c r="S281" i="13"/>
  <c r="U281" i="13"/>
  <c r="S282" i="13"/>
  <c r="U282" i="13"/>
  <c r="S283" i="13"/>
  <c r="U283" i="13"/>
  <c r="S284" i="13"/>
  <c r="U284" i="13"/>
  <c r="S285" i="13"/>
  <c r="U285" i="13"/>
  <c r="S288" i="13"/>
  <c r="U288" i="13" s="1"/>
  <c r="W288" i="13" s="1"/>
  <c r="AG2" i="13" s="1"/>
  <c r="S289" i="13"/>
  <c r="U289" i="13"/>
  <c r="W289" i="13" s="1"/>
  <c r="AG3" i="13"/>
  <c r="S290" i="13"/>
  <c r="U290" i="13" s="1"/>
  <c r="W290" i="13" s="1"/>
  <c r="AG4" i="13" s="1"/>
  <c r="S291" i="13"/>
  <c r="U291" i="13"/>
  <c r="W291" i="13" s="1"/>
  <c r="AG5" i="13"/>
  <c r="S292" i="13"/>
  <c r="U292" i="13"/>
  <c r="W292" i="13" s="1"/>
  <c r="AG6" i="13" s="1"/>
  <c r="S293" i="13"/>
  <c r="U293" i="13"/>
  <c r="W293" i="13" s="1"/>
  <c r="AG7" i="13" s="1"/>
  <c r="S294" i="13"/>
  <c r="U294" i="13" s="1"/>
  <c r="W294" i="13" s="1"/>
  <c r="AG8" i="13" s="1"/>
  <c r="S295" i="13"/>
  <c r="U295" i="13" s="1"/>
  <c r="W295" i="13" s="1"/>
  <c r="AG9" i="13" s="1"/>
  <c r="S296" i="13"/>
  <c r="U296" i="13" s="1"/>
  <c r="W296" i="13" s="1"/>
  <c r="AG10" i="13" s="1"/>
  <c r="S297" i="13"/>
  <c r="U297" i="13"/>
  <c r="W297" i="13" s="1"/>
  <c r="AG11" i="13" s="1"/>
  <c r="S298" i="13"/>
  <c r="U298" i="13" s="1"/>
  <c r="W298" i="13" s="1"/>
  <c r="AG12" i="13" s="1"/>
  <c r="S299" i="13"/>
  <c r="U299" i="13"/>
  <c r="W299" i="13" s="1"/>
  <c r="AG13" i="13" s="1"/>
  <c r="S300" i="13"/>
  <c r="U300" i="13" s="1"/>
  <c r="W300" i="13" s="1"/>
  <c r="AG14" i="13" s="1"/>
  <c r="S301" i="13"/>
  <c r="U301" i="13"/>
  <c r="W301" i="13" s="1"/>
  <c r="AG15" i="13" s="1"/>
  <c r="S302" i="13"/>
  <c r="U302" i="13" s="1"/>
  <c r="W302" i="13" s="1"/>
  <c r="AG16" i="13" s="1"/>
  <c r="S303" i="13"/>
  <c r="U303" i="13" s="1"/>
  <c r="W303" i="13" s="1"/>
  <c r="AG17" i="13" s="1"/>
  <c r="S304" i="13"/>
  <c r="U304" i="13" s="1"/>
  <c r="W304" i="13" s="1"/>
  <c r="AG18" i="13" s="1"/>
  <c r="S305" i="13"/>
  <c r="U305" i="13"/>
  <c r="W305" i="13" s="1"/>
  <c r="AG19" i="13" s="1"/>
  <c r="S306" i="13"/>
  <c r="U306" i="13" s="1"/>
  <c r="W306" i="13" s="1"/>
  <c r="AG20" i="13" s="1"/>
  <c r="S307" i="13"/>
  <c r="U307" i="13"/>
  <c r="W307" i="13" s="1"/>
  <c r="AG21" i="13" s="1"/>
  <c r="S308" i="13"/>
  <c r="U308" i="13"/>
  <c r="W308" i="13" s="1"/>
  <c r="AG22" i="13" s="1"/>
  <c r="S309" i="13"/>
  <c r="U309" i="13" s="1"/>
  <c r="W309" i="13" s="1"/>
  <c r="AG23" i="13" s="1"/>
  <c r="S310" i="13"/>
  <c r="U310" i="13"/>
  <c r="W310" i="13" s="1"/>
  <c r="AG24" i="13" s="1"/>
  <c r="S311" i="13"/>
  <c r="U311" i="13" s="1"/>
  <c r="W311" i="13" s="1"/>
  <c r="AG25" i="13" s="1"/>
  <c r="S312" i="13"/>
  <c r="U312" i="13"/>
  <c r="W312" i="13" s="1"/>
  <c r="AG26" i="13" s="1"/>
  <c r="S313" i="13"/>
  <c r="U313" i="13"/>
  <c r="W313" i="13" s="1"/>
  <c r="AG27" i="13" s="1"/>
  <c r="S314" i="13"/>
  <c r="U314" i="13" s="1"/>
  <c r="W314" i="13" s="1"/>
  <c r="AG28" i="13" s="1"/>
  <c r="S315" i="13"/>
  <c r="U315" i="13" s="1"/>
  <c r="W315" i="13" s="1"/>
  <c r="AG29" i="13" s="1"/>
  <c r="S316" i="13"/>
  <c r="U316" i="13" s="1"/>
  <c r="W316" i="13" s="1"/>
  <c r="AG30" i="13" s="1"/>
  <c r="S317" i="13"/>
  <c r="U317" i="13"/>
  <c r="W317" i="13" s="1"/>
  <c r="AG31" i="13" s="1"/>
  <c r="S2" i="13"/>
  <c r="U2" i="13"/>
  <c r="W2" i="13" s="1"/>
  <c r="AA2" i="13" s="1"/>
  <c r="S3" i="13"/>
  <c r="U3" i="13" s="1"/>
  <c r="W3" i="13" s="1"/>
  <c r="AA3" i="13" s="1"/>
  <c r="S4" i="13"/>
  <c r="U4" i="13" s="1"/>
  <c r="W4" i="13" s="1"/>
  <c r="AA4" i="13" s="1"/>
  <c r="S5" i="13"/>
  <c r="U5" i="13" s="1"/>
  <c r="W5" i="13" s="1"/>
  <c r="AA5" i="13" s="1"/>
  <c r="S6" i="13"/>
  <c r="U6" i="13" s="1"/>
  <c r="W6" i="13" s="1"/>
  <c r="AA6" i="13" s="1"/>
  <c r="S7" i="13"/>
  <c r="U7" i="13" s="1"/>
  <c r="W7" i="13" s="1"/>
  <c r="AA7" i="13" s="1"/>
  <c r="S8" i="13"/>
  <c r="U8" i="13" s="1"/>
  <c r="W8" i="13" s="1"/>
  <c r="AA8" i="13" s="1"/>
  <c r="S9" i="13"/>
  <c r="U9" i="13" s="1"/>
  <c r="W9" i="13" s="1"/>
  <c r="AA9" i="13" s="1"/>
  <c r="S10" i="13"/>
  <c r="U10" i="13" s="1"/>
  <c r="W10" i="13" s="1"/>
  <c r="AA10" i="13" s="1"/>
  <c r="AL10" i="13" s="1"/>
  <c r="S11" i="13"/>
  <c r="U11" i="13" s="1"/>
  <c r="W11" i="13" s="1"/>
  <c r="AA11" i="13" s="1"/>
  <c r="S12" i="13"/>
  <c r="U12" i="13" s="1"/>
  <c r="W12" i="13" s="1"/>
  <c r="AA12" i="13" s="1"/>
  <c r="S13" i="13"/>
  <c r="U13" i="13" s="1"/>
  <c r="W13" i="13" s="1"/>
  <c r="AA13" i="13" s="1"/>
  <c r="S14" i="13"/>
  <c r="U14" i="13" s="1"/>
  <c r="W14" i="13" s="1"/>
  <c r="AA14" i="13" s="1"/>
  <c r="S15" i="13"/>
  <c r="U15" i="13" s="1"/>
  <c r="W15" i="13" s="1"/>
  <c r="AA15" i="13" s="1"/>
  <c r="S16" i="13"/>
  <c r="U16" i="13" s="1"/>
  <c r="W16" i="13" s="1"/>
  <c r="AA16" i="13" s="1"/>
  <c r="S17" i="13"/>
  <c r="U17" i="13" s="1"/>
  <c r="W17" i="13" s="1"/>
  <c r="AA17" i="13" s="1"/>
  <c r="S18" i="13"/>
  <c r="U18" i="13" s="1"/>
  <c r="W18" i="13" s="1"/>
  <c r="AA18" i="13" s="1"/>
  <c r="S19" i="13"/>
  <c r="U19" i="13" s="1"/>
  <c r="W19" i="13" s="1"/>
  <c r="AA19" i="13" s="1"/>
  <c r="S20" i="13"/>
  <c r="U20" i="13" s="1"/>
  <c r="W20" i="13" s="1"/>
  <c r="AA20" i="13" s="1"/>
  <c r="S21" i="13"/>
  <c r="U21" i="13" s="1"/>
  <c r="W21" i="13" s="1"/>
  <c r="AA21" i="13" s="1"/>
  <c r="S22" i="13"/>
  <c r="U22" i="13" s="1"/>
  <c r="W22" i="13" s="1"/>
  <c r="AA22" i="13" s="1"/>
  <c r="S23" i="13"/>
  <c r="U23" i="13" s="1"/>
  <c r="W23" i="13" s="1"/>
  <c r="AA23" i="13" s="1"/>
  <c r="S24" i="13"/>
  <c r="U24" i="13" s="1"/>
  <c r="W24" i="13" s="1"/>
  <c r="AA24" i="13" s="1"/>
  <c r="S25" i="13"/>
  <c r="U25" i="13" s="1"/>
  <c r="W25" i="13" s="1"/>
  <c r="AA25" i="13" s="1"/>
  <c r="S26" i="13"/>
  <c r="U26" i="13" s="1"/>
  <c r="W26" i="13" s="1"/>
  <c r="AA26" i="13" s="1"/>
  <c r="S27" i="13"/>
  <c r="U27" i="13" s="1"/>
  <c r="W27" i="13" s="1"/>
  <c r="AA27" i="13" s="1"/>
  <c r="S28" i="13"/>
  <c r="U28" i="13" s="1"/>
  <c r="W28" i="13" s="1"/>
  <c r="AA28" i="13" s="1"/>
  <c r="S29" i="13"/>
  <c r="U29" i="13" s="1"/>
  <c r="W29" i="13" s="1"/>
  <c r="AA29" i="13" s="1"/>
  <c r="S30" i="13"/>
  <c r="U30" i="13" s="1"/>
  <c r="W30" i="13" s="1"/>
  <c r="AA30" i="13" s="1"/>
  <c r="S31" i="13"/>
  <c r="U31" i="13" s="1"/>
  <c r="W31" i="13" s="1"/>
  <c r="AA31" i="13" s="1"/>
  <c r="S39" i="13"/>
  <c r="U39" i="13" s="1"/>
  <c r="W39" i="13" s="1"/>
  <c r="AB2" i="13" s="1"/>
  <c r="S40" i="13"/>
  <c r="U40" i="13" s="1"/>
  <c r="W40" i="13" s="1"/>
  <c r="AB3" i="13" s="1"/>
  <c r="H391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2" i="13"/>
  <c r="W906" i="9"/>
  <c r="AH906" i="9" s="1"/>
  <c r="W907" i="9"/>
  <c r="AH907" i="9" s="1"/>
  <c r="W908" i="9"/>
  <c r="AH908" i="9" s="1"/>
  <c r="W909" i="9"/>
  <c r="W910" i="9"/>
  <c r="AH910" i="9" s="1"/>
  <c r="W911" i="9"/>
  <c r="AH911" i="9" s="1"/>
  <c r="W912" i="9"/>
  <c r="AH912" i="9" s="1"/>
  <c r="W913" i="9"/>
  <c r="AH913" i="9"/>
  <c r="B9" i="12" s="1"/>
  <c r="W914" i="9"/>
  <c r="AH914" i="9" s="1"/>
  <c r="W915" i="9"/>
  <c r="AH915" i="9" s="1"/>
  <c r="B11" i="12" s="1"/>
  <c r="W916" i="9"/>
  <c r="W917" i="9"/>
  <c r="AH917" i="9" s="1"/>
  <c r="W918" i="9"/>
  <c r="AH918" i="9" s="1"/>
  <c r="W919" i="9"/>
  <c r="AH919" i="9" s="1"/>
  <c r="B15" i="12" s="1"/>
  <c r="W920" i="9"/>
  <c r="W921" i="9"/>
  <c r="AH921" i="9" s="1"/>
  <c r="W922" i="9"/>
  <c r="AH922" i="9" s="1"/>
  <c r="W923" i="9"/>
  <c r="AH923" i="9" s="1"/>
  <c r="W924" i="9"/>
  <c r="AH924" i="9" s="1"/>
  <c r="W925" i="9"/>
  <c r="AH925" i="9" s="1"/>
  <c r="W926" i="9"/>
  <c r="AH926" i="9" s="1"/>
  <c r="W927" i="9"/>
  <c r="AH927" i="9" s="1"/>
  <c r="B23" i="12" s="1"/>
  <c r="W928" i="9"/>
  <c r="W929" i="9"/>
  <c r="AH929" i="9" s="1"/>
  <c r="W930" i="9"/>
  <c r="AH930" i="9" s="1"/>
  <c r="W931" i="9"/>
  <c r="AH931" i="9" s="1"/>
  <c r="W932" i="9"/>
  <c r="AH932" i="9" s="1"/>
  <c r="W933" i="9"/>
  <c r="AH933" i="9" s="1"/>
  <c r="W934" i="9"/>
  <c r="AH934" i="9" s="1"/>
  <c r="AH935" i="9"/>
  <c r="X906" i="9"/>
  <c r="AI906" i="9" s="1"/>
  <c r="Y906" i="9"/>
  <c r="AJ906" i="9" s="1"/>
  <c r="Z906" i="9"/>
  <c r="AK906" i="9" s="1"/>
  <c r="AA906" i="9"/>
  <c r="AB906" i="9"/>
  <c r="AM906" i="9" s="1"/>
  <c r="AC906" i="9"/>
  <c r="AN906" i="9" s="1"/>
  <c r="AD906" i="9"/>
  <c r="AO906" i="9" s="1"/>
  <c r="AE906" i="9"/>
  <c r="X907" i="9"/>
  <c r="AI907" i="9" s="1"/>
  <c r="C3" i="12" s="1"/>
  <c r="Y907" i="9"/>
  <c r="AJ907" i="9" s="1"/>
  <c r="D3" i="12" s="1"/>
  <c r="Z907" i="9"/>
  <c r="AK907" i="9" s="1"/>
  <c r="AA907" i="9"/>
  <c r="AL907" i="9" s="1"/>
  <c r="AB907" i="9"/>
  <c r="AM907" i="9" s="1"/>
  <c r="G3" i="12" s="1"/>
  <c r="AC907" i="9"/>
  <c r="AN907" i="9" s="1"/>
  <c r="AD907" i="9"/>
  <c r="AO907" i="9" s="1"/>
  <c r="AE907" i="9"/>
  <c r="X908" i="9"/>
  <c r="AI908" i="9" s="1"/>
  <c r="Y908" i="9"/>
  <c r="AJ908" i="9" s="1"/>
  <c r="Z908" i="9"/>
  <c r="AK908" i="9" s="1"/>
  <c r="E4" i="12" s="1"/>
  <c r="AA908" i="9"/>
  <c r="AB908" i="9"/>
  <c r="AM908" i="9" s="1"/>
  <c r="AC908" i="9"/>
  <c r="AN908" i="9" s="1"/>
  <c r="H4" i="12" s="1"/>
  <c r="AD908" i="9"/>
  <c r="AO908" i="9" s="1"/>
  <c r="AE908" i="9"/>
  <c r="AP908" i="9" s="1"/>
  <c r="X909" i="9"/>
  <c r="AI909" i="9" s="1"/>
  <c r="Y909" i="9"/>
  <c r="AJ909" i="9" s="1"/>
  <c r="Z909" i="9"/>
  <c r="AK909" i="9" s="1"/>
  <c r="AA909" i="9"/>
  <c r="AB909" i="9"/>
  <c r="AM909" i="9" s="1"/>
  <c r="AC909" i="9"/>
  <c r="AN909" i="9" s="1"/>
  <c r="AD909" i="9"/>
  <c r="AO909" i="9" s="1"/>
  <c r="AE909" i="9"/>
  <c r="AP909" i="9" s="1"/>
  <c r="X910" i="9"/>
  <c r="AI910" i="9" s="1"/>
  <c r="Y910" i="9"/>
  <c r="AJ910" i="9" s="1"/>
  <c r="Z910" i="9"/>
  <c r="AK910" i="9" s="1"/>
  <c r="AA910" i="9"/>
  <c r="AL910" i="9" s="1"/>
  <c r="AB910" i="9"/>
  <c r="AM910" i="9" s="1"/>
  <c r="AC910" i="9"/>
  <c r="AN910" i="9"/>
  <c r="H6" i="12" s="1"/>
  <c r="AD910" i="9"/>
  <c r="AO910" i="9" s="1"/>
  <c r="AE910" i="9"/>
  <c r="AP910" i="9" s="1"/>
  <c r="J6" i="12" s="1"/>
  <c r="X911" i="9"/>
  <c r="AI911" i="9"/>
  <c r="Y911" i="9"/>
  <c r="AJ911" i="9" s="1"/>
  <c r="Z911" i="9"/>
  <c r="AK911" i="9" s="1"/>
  <c r="E7" i="12" s="1"/>
  <c r="AA911" i="9"/>
  <c r="AB911" i="9"/>
  <c r="AM911" i="9" s="1"/>
  <c r="AC911" i="9"/>
  <c r="AD911" i="9"/>
  <c r="AO911" i="9" s="1"/>
  <c r="I7" i="12" s="1"/>
  <c r="AE911" i="9"/>
  <c r="X912" i="9"/>
  <c r="AI912" i="9" s="1"/>
  <c r="C8" i="12" s="1"/>
  <c r="Y912" i="9"/>
  <c r="AJ912" i="9" s="1"/>
  <c r="Z912" i="9"/>
  <c r="AK912" i="9" s="1"/>
  <c r="E8" i="12" s="1"/>
  <c r="AA912" i="9"/>
  <c r="AL912" i="9" s="1"/>
  <c r="AB912" i="9"/>
  <c r="AM912" i="9" s="1"/>
  <c r="G8" i="12" s="1"/>
  <c r="AC912" i="9"/>
  <c r="AN912" i="9" s="1"/>
  <c r="AD912" i="9"/>
  <c r="AE912" i="9"/>
  <c r="AP912" i="9" s="1"/>
  <c r="X913" i="9"/>
  <c r="AI913" i="9" s="1"/>
  <c r="Y913" i="9"/>
  <c r="AJ913" i="9" s="1"/>
  <c r="Z913" i="9"/>
  <c r="AK913" i="9" s="1"/>
  <c r="E9" i="12" s="1"/>
  <c r="AA913" i="9"/>
  <c r="AL913" i="9" s="1"/>
  <c r="AB913" i="9"/>
  <c r="AM913" i="9" s="1"/>
  <c r="AC913" i="9"/>
  <c r="AN913" i="9" s="1"/>
  <c r="AD913" i="9"/>
  <c r="AO913" i="9" s="1"/>
  <c r="AE913" i="9"/>
  <c r="X914" i="9"/>
  <c r="AI914" i="9" s="1"/>
  <c r="Y914" i="9"/>
  <c r="AJ914" i="9" s="1"/>
  <c r="Z914" i="9"/>
  <c r="AK914" i="9" s="1"/>
  <c r="AA914" i="9"/>
  <c r="AL914" i="9" s="1"/>
  <c r="AB914" i="9"/>
  <c r="AC914" i="9"/>
  <c r="AN914" i="9" s="1"/>
  <c r="H10" i="12" s="1"/>
  <c r="AD914" i="9"/>
  <c r="AO914" i="9" s="1"/>
  <c r="AE914" i="9"/>
  <c r="AP914" i="9" s="1"/>
  <c r="X915" i="9"/>
  <c r="Y915" i="9"/>
  <c r="AJ915" i="9" s="1"/>
  <c r="Z915" i="9"/>
  <c r="AK915" i="9" s="1"/>
  <c r="AA915" i="9"/>
  <c r="AL915" i="9" s="1"/>
  <c r="AB915" i="9"/>
  <c r="AM915" i="9" s="1"/>
  <c r="AC915" i="9"/>
  <c r="AN915" i="9" s="1"/>
  <c r="AD915" i="9"/>
  <c r="AE915" i="9"/>
  <c r="AP915" i="9" s="1"/>
  <c r="J11" i="12" s="1"/>
  <c r="X916" i="9"/>
  <c r="AI916" i="9" s="1"/>
  <c r="Y916" i="9"/>
  <c r="AJ916" i="9" s="1"/>
  <c r="Z916" i="9"/>
  <c r="AK916" i="9" s="1"/>
  <c r="AA916" i="9"/>
  <c r="AL916" i="9" s="1"/>
  <c r="F12" i="12" s="1"/>
  <c r="AB916" i="9"/>
  <c r="AM916" i="9" s="1"/>
  <c r="AC916" i="9"/>
  <c r="AD916" i="9"/>
  <c r="AO916" i="9" s="1"/>
  <c r="AE916" i="9"/>
  <c r="AP916" i="9" s="1"/>
  <c r="J12" i="12" s="1"/>
  <c r="X917" i="9"/>
  <c r="AI917" i="9" s="1"/>
  <c r="Y917" i="9"/>
  <c r="Z917" i="9"/>
  <c r="AK917" i="9" s="1"/>
  <c r="AA917" i="9"/>
  <c r="AL917" i="9" s="1"/>
  <c r="AB917" i="9"/>
  <c r="AM917" i="9" s="1"/>
  <c r="AC917" i="9"/>
  <c r="AN917" i="9" s="1"/>
  <c r="AD917" i="9"/>
  <c r="AO917" i="9" s="1"/>
  <c r="AE917" i="9"/>
  <c r="AP917" i="9" s="1"/>
  <c r="J13" i="12" s="1"/>
  <c r="X918" i="9"/>
  <c r="AI918" i="9" s="1"/>
  <c r="Y918" i="9"/>
  <c r="Z918" i="9"/>
  <c r="AK918" i="9" s="1"/>
  <c r="E14" i="12" s="1"/>
  <c r="AA918" i="9"/>
  <c r="AL918" i="9" s="1"/>
  <c r="F14" i="12" s="1"/>
  <c r="AB918" i="9"/>
  <c r="AM918" i="9" s="1"/>
  <c r="G14" i="12" s="1"/>
  <c r="AC918" i="9"/>
  <c r="AN918" i="9" s="1"/>
  <c r="H14" i="12" s="1"/>
  <c r="AD918" i="9"/>
  <c r="AO918" i="9" s="1"/>
  <c r="I14" i="12" s="1"/>
  <c r="AE918" i="9"/>
  <c r="AP918" i="9" s="1"/>
  <c r="J14" i="12" s="1"/>
  <c r="X919" i="9"/>
  <c r="AI919" i="9" s="1"/>
  <c r="Y919" i="9"/>
  <c r="AJ919" i="9" s="1"/>
  <c r="Z919" i="9"/>
  <c r="AK919" i="9" s="1"/>
  <c r="AA919" i="9"/>
  <c r="AL919" i="9" s="1"/>
  <c r="AB919" i="9"/>
  <c r="AM919" i="9" s="1"/>
  <c r="AC919" i="9"/>
  <c r="AN919" i="9" s="1"/>
  <c r="H15" i="12" s="1"/>
  <c r="AD919" i="9"/>
  <c r="AO919" i="9" s="1"/>
  <c r="AE919" i="9"/>
  <c r="AP919" i="9" s="1"/>
  <c r="X920" i="9"/>
  <c r="AI920" i="9" s="1"/>
  <c r="C16" i="12" s="1"/>
  <c r="Y920" i="9"/>
  <c r="Z920" i="9"/>
  <c r="AK920" i="9" s="1"/>
  <c r="AA920" i="9"/>
  <c r="AL920" i="9" s="1"/>
  <c r="AB920" i="9"/>
  <c r="AM920" i="9" s="1"/>
  <c r="G16" i="12" s="1"/>
  <c r="AC920" i="9"/>
  <c r="AN920" i="9" s="1"/>
  <c r="AD920" i="9"/>
  <c r="AO920" i="9" s="1"/>
  <c r="AE920" i="9"/>
  <c r="AP920" i="9" s="1"/>
  <c r="X921" i="9"/>
  <c r="AI921" i="9" s="1"/>
  <c r="Y921" i="9"/>
  <c r="AJ921" i="9" s="1"/>
  <c r="Z921" i="9"/>
  <c r="AK921" i="9" s="1"/>
  <c r="AA921" i="9"/>
  <c r="AL921" i="9" s="1"/>
  <c r="F17" i="12" s="1"/>
  <c r="AB921" i="9"/>
  <c r="AC921" i="9"/>
  <c r="AN921" i="9" s="1"/>
  <c r="AD921" i="9"/>
  <c r="AO921" i="9" s="1"/>
  <c r="I17" i="12" s="1"/>
  <c r="AE921" i="9"/>
  <c r="X922" i="9"/>
  <c r="AI922" i="9" s="1"/>
  <c r="Y922" i="9"/>
  <c r="AJ922" i="9" s="1"/>
  <c r="Z922" i="9"/>
  <c r="AK922" i="9" s="1"/>
  <c r="AA922" i="9"/>
  <c r="AB922" i="9"/>
  <c r="AM922" i="9" s="1"/>
  <c r="AC922" i="9"/>
  <c r="AN922" i="9" s="1"/>
  <c r="AD922" i="9"/>
  <c r="AO922" i="9" s="1"/>
  <c r="AE922" i="9"/>
  <c r="AP922" i="9" s="1"/>
  <c r="X923" i="9"/>
  <c r="AI923" i="9" s="1"/>
  <c r="Y923" i="9"/>
  <c r="AJ923" i="9" s="1"/>
  <c r="Z923" i="9"/>
  <c r="AK923" i="9" s="1"/>
  <c r="E19" i="12" s="1"/>
  <c r="AA923" i="9"/>
  <c r="AB923" i="9"/>
  <c r="AM923" i="9" s="1"/>
  <c r="AC923" i="9"/>
  <c r="AN923" i="9" s="1"/>
  <c r="AD923" i="9"/>
  <c r="AO923" i="9" s="1"/>
  <c r="I19" i="12" s="1"/>
  <c r="AE923" i="9"/>
  <c r="X924" i="9"/>
  <c r="AI924" i="9" s="1"/>
  <c r="Y924" i="9"/>
  <c r="AJ924" i="9" s="1"/>
  <c r="Z924" i="9"/>
  <c r="AA924" i="9"/>
  <c r="AB924" i="9"/>
  <c r="AC924" i="9"/>
  <c r="AN924" i="9" s="1"/>
  <c r="AD924" i="9"/>
  <c r="AO924" i="9" s="1"/>
  <c r="AE924" i="9"/>
  <c r="AP924" i="9" s="1"/>
  <c r="X925" i="9"/>
  <c r="AI925" i="9" s="1"/>
  <c r="C21" i="12" s="1"/>
  <c r="Y925" i="9"/>
  <c r="Z925" i="9"/>
  <c r="AK925" i="9" s="1"/>
  <c r="AA925" i="9"/>
  <c r="AB925" i="9"/>
  <c r="AM925" i="9" s="1"/>
  <c r="AC925" i="9"/>
  <c r="AD925" i="9"/>
  <c r="AO925" i="9" s="1"/>
  <c r="I21" i="12" s="1"/>
  <c r="AE925" i="9"/>
  <c r="AP925" i="9" s="1"/>
  <c r="J21" i="12" s="1"/>
  <c r="X926" i="9"/>
  <c r="AI926" i="9" s="1"/>
  <c r="C22" i="12" s="1"/>
  <c r="Y926" i="9"/>
  <c r="Z926" i="9"/>
  <c r="AK926" i="9" s="1"/>
  <c r="E22" i="12" s="1"/>
  <c r="AA926" i="9"/>
  <c r="AL926" i="9" s="1"/>
  <c r="AB926" i="9"/>
  <c r="AM926" i="9" s="1"/>
  <c r="G22" i="12" s="1"/>
  <c r="AC926" i="9"/>
  <c r="AN926" i="9"/>
  <c r="AD926" i="9"/>
  <c r="AO926" i="9" s="1"/>
  <c r="AE926" i="9"/>
  <c r="AP926" i="9" s="1"/>
  <c r="X927" i="9"/>
  <c r="AI927" i="9" s="1"/>
  <c r="Y927" i="9"/>
  <c r="AJ927" i="9" s="1"/>
  <c r="D23" i="12" s="1"/>
  <c r="Z927" i="9"/>
  <c r="AA927" i="9"/>
  <c r="AL927" i="9" s="1"/>
  <c r="F23" i="12" s="1"/>
  <c r="AB927" i="9"/>
  <c r="AM927" i="9" s="1"/>
  <c r="AC927" i="9"/>
  <c r="AN927" i="9" s="1"/>
  <c r="AD927" i="9"/>
  <c r="AO927" i="9" s="1"/>
  <c r="I23" i="12" s="1"/>
  <c r="AE927" i="9"/>
  <c r="X928" i="9"/>
  <c r="AI928" i="9" s="1"/>
  <c r="Y928" i="9"/>
  <c r="AJ928" i="9" s="1"/>
  <c r="Z928" i="9"/>
  <c r="AK928" i="9" s="1"/>
  <c r="AA928" i="9"/>
  <c r="AL928" i="9" s="1"/>
  <c r="F24" i="12" s="1"/>
  <c r="AB928" i="9"/>
  <c r="AM928" i="9" s="1"/>
  <c r="AC928" i="9"/>
  <c r="AN928" i="9" s="1"/>
  <c r="AD928" i="9"/>
  <c r="AO928" i="9" s="1"/>
  <c r="AE928" i="9"/>
  <c r="AP928" i="9" s="1"/>
  <c r="X929" i="9"/>
  <c r="AI929" i="9" s="1"/>
  <c r="C25" i="12" s="1"/>
  <c r="Y929" i="9"/>
  <c r="AJ929" i="9" s="1"/>
  <c r="Z929" i="9"/>
  <c r="AK929" i="9" s="1"/>
  <c r="E25" i="12" s="1"/>
  <c r="AA929" i="9"/>
  <c r="AB929" i="9"/>
  <c r="AM929" i="9" s="1"/>
  <c r="G25" i="12" s="1"/>
  <c r="AC929" i="9"/>
  <c r="AN929" i="9" s="1"/>
  <c r="AD929" i="9"/>
  <c r="AE929" i="9"/>
  <c r="AP929" i="9" s="1"/>
  <c r="X930" i="9"/>
  <c r="AI930" i="9" s="1"/>
  <c r="Y930" i="9"/>
  <c r="AJ930" i="9" s="1"/>
  <c r="Z930" i="9"/>
  <c r="AK930" i="9" s="1"/>
  <c r="E26" i="12" s="1"/>
  <c r="AA930" i="9"/>
  <c r="AL930" i="9" s="1"/>
  <c r="AB930" i="9"/>
  <c r="AC930" i="9"/>
  <c r="AN930" i="9" s="1"/>
  <c r="AD930" i="9"/>
  <c r="AO930" i="9" s="1"/>
  <c r="AE930" i="9"/>
  <c r="X931" i="9"/>
  <c r="AI931" i="9" s="1"/>
  <c r="Y931" i="9"/>
  <c r="AJ931" i="9" s="1"/>
  <c r="D27" i="12" s="1"/>
  <c r="Z931" i="9"/>
  <c r="AK931" i="9" s="1"/>
  <c r="E27" i="12" s="1"/>
  <c r="AA931" i="9"/>
  <c r="AL931" i="9" s="1"/>
  <c r="AB931" i="9"/>
  <c r="AM931" i="9" s="1"/>
  <c r="G27" i="12" s="1"/>
  <c r="AC931" i="9"/>
  <c r="AN931" i="9" s="1"/>
  <c r="AD931" i="9"/>
  <c r="AO931" i="9" s="1"/>
  <c r="AE931" i="9"/>
  <c r="AP931" i="9" s="1"/>
  <c r="X932" i="9"/>
  <c r="AI932" i="9" s="1"/>
  <c r="Y932" i="9"/>
  <c r="AJ932" i="9" s="1"/>
  <c r="Z932" i="9"/>
  <c r="AK932" i="9" s="1"/>
  <c r="AA932" i="9"/>
  <c r="AL932" i="9" s="1"/>
  <c r="AB932" i="9"/>
  <c r="AM932" i="9" s="1"/>
  <c r="AC932" i="9"/>
  <c r="AN932" i="9" s="1"/>
  <c r="AD932" i="9"/>
  <c r="AO932" i="9" s="1"/>
  <c r="I28" i="12" s="1"/>
  <c r="AE932" i="9"/>
  <c r="AP932" i="9" s="1"/>
  <c r="X933" i="9"/>
  <c r="AI933" i="9" s="1"/>
  <c r="Y933" i="9"/>
  <c r="AJ933" i="9" s="1"/>
  <c r="D29" i="12" s="1"/>
  <c r="Z933" i="9"/>
  <c r="AK933" i="9" s="1"/>
  <c r="AA933" i="9"/>
  <c r="AB933" i="9"/>
  <c r="AM933" i="9" s="1"/>
  <c r="AC933" i="9"/>
  <c r="AN933" i="9"/>
  <c r="AD933" i="9"/>
  <c r="AE933" i="9"/>
  <c r="AP933" i="9" s="1"/>
  <c r="X934" i="9"/>
  <c r="AI934" i="9" s="1"/>
  <c r="Y934" i="9"/>
  <c r="AJ934" i="9" s="1"/>
  <c r="D30" i="12" s="1"/>
  <c r="Z934" i="9"/>
  <c r="AK934" i="9" s="1"/>
  <c r="AA934" i="9"/>
  <c r="AL934" i="9" s="1"/>
  <c r="AB934" i="9"/>
  <c r="AM934" i="9" s="1"/>
  <c r="AC934" i="9"/>
  <c r="AN934" i="9" s="1"/>
  <c r="AD934" i="9"/>
  <c r="AE934" i="9"/>
  <c r="AP934" i="9" s="1"/>
  <c r="J31" i="12" s="1"/>
  <c r="AL906" i="9"/>
  <c r="F3" i="12" s="1"/>
  <c r="AP906" i="9"/>
  <c r="AP907" i="9"/>
  <c r="AL908" i="9"/>
  <c r="F4" i="12" s="1"/>
  <c r="AL909" i="9"/>
  <c r="I6" i="12"/>
  <c r="AL911" i="9"/>
  <c r="AN911" i="9"/>
  <c r="AP911" i="9"/>
  <c r="J8" i="12" s="1"/>
  <c r="AO912" i="9"/>
  <c r="AP913" i="9"/>
  <c r="J9" i="12" s="1"/>
  <c r="AM914" i="9"/>
  <c r="AI915" i="9"/>
  <c r="C11" i="12" s="1"/>
  <c r="AO915" i="9"/>
  <c r="I11" i="12" s="1"/>
  <c r="C12" i="12"/>
  <c r="AN916" i="9"/>
  <c r="AJ917" i="9"/>
  <c r="I13" i="12"/>
  <c r="C14" i="12"/>
  <c r="AJ918" i="9"/>
  <c r="D14" i="12" s="1"/>
  <c r="C15" i="12"/>
  <c r="AJ920" i="9"/>
  <c r="D16" i="12" s="1"/>
  <c r="AM921" i="9"/>
  <c r="AP921" i="9"/>
  <c r="J17" i="12" s="1"/>
  <c r="AL922" i="9"/>
  <c r="AL923" i="9"/>
  <c r="AP923" i="9"/>
  <c r="D20" i="12"/>
  <c r="AK924" i="9"/>
  <c r="AL924" i="9"/>
  <c r="AM924" i="9"/>
  <c r="AJ925" i="9"/>
  <c r="D21" i="12" s="1"/>
  <c r="AL925" i="9"/>
  <c r="F22" i="12" s="1"/>
  <c r="AN925" i="9"/>
  <c r="H21" i="12" s="1"/>
  <c r="AJ926" i="9"/>
  <c r="D22" i="12"/>
  <c r="AK927" i="9"/>
  <c r="AP927" i="9"/>
  <c r="AL929" i="9"/>
  <c r="AO929" i="9"/>
  <c r="I25" i="12" s="1"/>
  <c r="AM930" i="9"/>
  <c r="AP930" i="9"/>
  <c r="J26" i="12" s="1"/>
  <c r="F28" i="12"/>
  <c r="H28" i="12"/>
  <c r="AL933" i="9"/>
  <c r="F29" i="12" s="1"/>
  <c r="AO933" i="9"/>
  <c r="AO934" i="9"/>
  <c r="I30" i="12" s="1"/>
  <c r="AH909" i="9"/>
  <c r="AH916" i="9"/>
  <c r="AH920" i="9"/>
  <c r="AH928" i="9"/>
  <c r="O17" i="9"/>
  <c r="O5" i="9"/>
  <c r="L5" i="9"/>
  <c r="M5" i="9"/>
  <c r="N5" i="9"/>
  <c r="P5" i="9"/>
  <c r="Q5" i="9"/>
  <c r="R5" i="9"/>
  <c r="S5" i="9"/>
  <c r="T5" i="9"/>
  <c r="M6" i="9"/>
  <c r="N6" i="9"/>
  <c r="O6" i="9"/>
  <c r="P6" i="9"/>
  <c r="Q6" i="9"/>
  <c r="R6" i="9"/>
  <c r="S6" i="9"/>
  <c r="T6" i="9"/>
  <c r="M7" i="9"/>
  <c r="N7" i="9"/>
  <c r="O7" i="9"/>
  <c r="P7" i="9"/>
  <c r="Q7" i="9"/>
  <c r="R7" i="9"/>
  <c r="S7" i="9"/>
  <c r="T7" i="9"/>
  <c r="M8" i="9"/>
  <c r="N8" i="9"/>
  <c r="O8" i="9"/>
  <c r="P8" i="9"/>
  <c r="Q8" i="9"/>
  <c r="R8" i="9"/>
  <c r="S8" i="9"/>
  <c r="T8" i="9"/>
  <c r="M9" i="9"/>
  <c r="N9" i="9"/>
  <c r="O9" i="9"/>
  <c r="P9" i="9"/>
  <c r="Q9" i="9"/>
  <c r="R9" i="9"/>
  <c r="S9" i="9"/>
  <c r="T9" i="9"/>
  <c r="M10" i="9"/>
  <c r="N10" i="9"/>
  <c r="O10" i="9"/>
  <c r="P10" i="9"/>
  <c r="Q10" i="9"/>
  <c r="R10" i="9"/>
  <c r="S10" i="9"/>
  <c r="T10" i="9"/>
  <c r="M11" i="9"/>
  <c r="N11" i="9"/>
  <c r="O11" i="9"/>
  <c r="P11" i="9"/>
  <c r="Q11" i="9"/>
  <c r="R11" i="9"/>
  <c r="S11" i="9"/>
  <c r="T11" i="9"/>
  <c r="M12" i="9"/>
  <c r="N12" i="9"/>
  <c r="O12" i="9"/>
  <c r="P12" i="9"/>
  <c r="Q12" i="9"/>
  <c r="R12" i="9"/>
  <c r="S12" i="9"/>
  <c r="T12" i="9"/>
  <c r="M13" i="9"/>
  <c r="N13" i="9"/>
  <c r="O13" i="9"/>
  <c r="P13" i="9"/>
  <c r="Q13" i="9"/>
  <c r="R13" i="9"/>
  <c r="S13" i="9"/>
  <c r="T13" i="9"/>
  <c r="M14" i="9"/>
  <c r="N14" i="9"/>
  <c r="O14" i="9"/>
  <c r="P14" i="9"/>
  <c r="Q14" i="9"/>
  <c r="R14" i="9"/>
  <c r="S14" i="9"/>
  <c r="T14" i="9"/>
  <c r="M15" i="9"/>
  <c r="N15" i="9"/>
  <c r="O15" i="9"/>
  <c r="P15" i="9"/>
  <c r="Q15" i="9"/>
  <c r="R15" i="9"/>
  <c r="S15" i="9"/>
  <c r="T15" i="9"/>
  <c r="M16" i="9"/>
  <c r="N16" i="9"/>
  <c r="O16" i="9"/>
  <c r="P16" i="9"/>
  <c r="Q16" i="9"/>
  <c r="R16" i="9"/>
  <c r="S16" i="9"/>
  <c r="T16" i="9"/>
  <c r="M17" i="9"/>
  <c r="N17" i="9"/>
  <c r="P17" i="9"/>
  <c r="Q17" i="9"/>
  <c r="R17" i="9"/>
  <c r="S17" i="9"/>
  <c r="T17" i="9"/>
  <c r="M18" i="9"/>
  <c r="N18" i="9"/>
  <c r="O18" i="9"/>
  <c r="P18" i="9"/>
  <c r="Q18" i="9"/>
  <c r="R18" i="9"/>
  <c r="S18" i="9"/>
  <c r="T18" i="9"/>
  <c r="M19" i="9"/>
  <c r="N19" i="9"/>
  <c r="O19" i="9"/>
  <c r="P19" i="9"/>
  <c r="Q19" i="9"/>
  <c r="R19" i="9"/>
  <c r="S19" i="9"/>
  <c r="T19" i="9"/>
  <c r="M20" i="9"/>
  <c r="N20" i="9"/>
  <c r="O20" i="9"/>
  <c r="P20" i="9"/>
  <c r="Q20" i="9"/>
  <c r="R20" i="9"/>
  <c r="S20" i="9"/>
  <c r="T20" i="9"/>
  <c r="M21" i="9"/>
  <c r="N21" i="9"/>
  <c r="O21" i="9"/>
  <c r="P21" i="9"/>
  <c r="Q21" i="9"/>
  <c r="R21" i="9"/>
  <c r="S21" i="9"/>
  <c r="T21" i="9"/>
  <c r="M22" i="9"/>
  <c r="N22" i="9"/>
  <c r="O22" i="9"/>
  <c r="P22" i="9"/>
  <c r="Q22" i="9"/>
  <c r="R22" i="9"/>
  <c r="S22" i="9"/>
  <c r="T22" i="9"/>
  <c r="M23" i="9"/>
  <c r="N23" i="9"/>
  <c r="O23" i="9"/>
  <c r="P23" i="9"/>
  <c r="Q23" i="9"/>
  <c r="R23" i="9"/>
  <c r="S23" i="9"/>
  <c r="T23" i="9"/>
  <c r="M24" i="9"/>
  <c r="N24" i="9"/>
  <c r="O24" i="9"/>
  <c r="P24" i="9"/>
  <c r="Q24" i="9"/>
  <c r="R24" i="9"/>
  <c r="S24" i="9"/>
  <c r="T24" i="9"/>
  <c r="M25" i="9"/>
  <c r="N25" i="9"/>
  <c r="O25" i="9"/>
  <c r="P25" i="9"/>
  <c r="Q25" i="9"/>
  <c r="R25" i="9"/>
  <c r="S25" i="9"/>
  <c r="T25" i="9"/>
  <c r="M26" i="9"/>
  <c r="N26" i="9"/>
  <c r="O26" i="9"/>
  <c r="P26" i="9"/>
  <c r="Q26" i="9"/>
  <c r="R26" i="9"/>
  <c r="S26" i="9"/>
  <c r="T26" i="9"/>
  <c r="M27" i="9"/>
  <c r="N27" i="9"/>
  <c r="O27" i="9"/>
  <c r="P27" i="9"/>
  <c r="Q27" i="9"/>
  <c r="R27" i="9"/>
  <c r="S27" i="9"/>
  <c r="T27" i="9"/>
  <c r="M28" i="9"/>
  <c r="N28" i="9"/>
  <c r="O28" i="9"/>
  <c r="P28" i="9"/>
  <c r="Q28" i="9"/>
  <c r="R28" i="9"/>
  <c r="S28" i="9"/>
  <c r="T28" i="9"/>
  <c r="M29" i="9"/>
  <c r="N29" i="9"/>
  <c r="O29" i="9"/>
  <c r="P29" i="9"/>
  <c r="Q29" i="9"/>
  <c r="R29" i="9"/>
  <c r="S29" i="9"/>
  <c r="T29" i="9"/>
  <c r="M30" i="9"/>
  <c r="N30" i="9"/>
  <c r="O30" i="9"/>
  <c r="P30" i="9"/>
  <c r="Q30" i="9"/>
  <c r="R30" i="9"/>
  <c r="S30" i="9"/>
  <c r="T30" i="9"/>
  <c r="M31" i="9"/>
  <c r="N31" i="9"/>
  <c r="O31" i="9"/>
  <c r="P31" i="9"/>
  <c r="Q31" i="9"/>
  <c r="R31" i="9"/>
  <c r="S31" i="9"/>
  <c r="T31" i="9"/>
  <c r="M32" i="9"/>
  <c r="N32" i="9"/>
  <c r="O32" i="9"/>
  <c r="P32" i="9"/>
  <c r="Q32" i="9"/>
  <c r="R32" i="9"/>
  <c r="S32" i="9"/>
  <c r="T32" i="9"/>
  <c r="M33" i="9"/>
  <c r="N33" i="9"/>
  <c r="O33" i="9"/>
  <c r="P33" i="9"/>
  <c r="Q33" i="9"/>
  <c r="R33" i="9"/>
  <c r="S33" i="9"/>
  <c r="T33" i="9"/>
  <c r="M34" i="9"/>
  <c r="N34" i="9"/>
  <c r="O34" i="9"/>
  <c r="P34" i="9"/>
  <c r="Q34" i="9"/>
  <c r="R34" i="9"/>
  <c r="S34" i="9"/>
  <c r="T34" i="9"/>
  <c r="M35" i="9"/>
  <c r="N35" i="9"/>
  <c r="O35" i="9"/>
  <c r="P35" i="9"/>
  <c r="Q35" i="9"/>
  <c r="R35" i="9"/>
  <c r="S35" i="9"/>
  <c r="T35" i="9"/>
  <c r="M36" i="9"/>
  <c r="N36" i="9"/>
  <c r="O36" i="9"/>
  <c r="P36" i="9"/>
  <c r="Q36" i="9"/>
  <c r="R36" i="9"/>
  <c r="S36" i="9"/>
  <c r="T36" i="9"/>
  <c r="M37" i="9"/>
  <c r="N37" i="9"/>
  <c r="O37" i="9"/>
  <c r="P37" i="9"/>
  <c r="Q37" i="9"/>
  <c r="R37" i="9"/>
  <c r="S37" i="9"/>
  <c r="T37" i="9"/>
  <c r="M38" i="9"/>
  <c r="N38" i="9"/>
  <c r="O38" i="9"/>
  <c r="P38" i="9"/>
  <c r="Q38" i="9"/>
  <c r="R38" i="9"/>
  <c r="S38" i="9"/>
  <c r="T38" i="9"/>
  <c r="M39" i="9"/>
  <c r="N39" i="9"/>
  <c r="O39" i="9"/>
  <c r="P39" i="9"/>
  <c r="Q39" i="9"/>
  <c r="R39" i="9"/>
  <c r="S39" i="9"/>
  <c r="T39" i="9"/>
  <c r="M40" i="9"/>
  <c r="N40" i="9"/>
  <c r="O40" i="9"/>
  <c r="P40" i="9"/>
  <c r="Q40" i="9"/>
  <c r="R40" i="9"/>
  <c r="S40" i="9"/>
  <c r="T40" i="9"/>
  <c r="M41" i="9"/>
  <c r="N41" i="9"/>
  <c r="O41" i="9"/>
  <c r="P41" i="9"/>
  <c r="Q41" i="9"/>
  <c r="R41" i="9"/>
  <c r="S41" i="9"/>
  <c r="T41" i="9"/>
  <c r="M42" i="9"/>
  <c r="N42" i="9"/>
  <c r="O42" i="9"/>
  <c r="P42" i="9"/>
  <c r="Q42" i="9"/>
  <c r="R42" i="9"/>
  <c r="S42" i="9"/>
  <c r="T42" i="9"/>
  <c r="M43" i="9"/>
  <c r="N43" i="9"/>
  <c r="O43" i="9"/>
  <c r="P43" i="9"/>
  <c r="Q43" i="9"/>
  <c r="R43" i="9"/>
  <c r="S43" i="9"/>
  <c r="T43" i="9"/>
  <c r="M44" i="9"/>
  <c r="N44" i="9"/>
  <c r="O44" i="9"/>
  <c r="P44" i="9"/>
  <c r="Q44" i="9"/>
  <c r="R44" i="9"/>
  <c r="S44" i="9"/>
  <c r="T44" i="9"/>
  <c r="M45" i="9"/>
  <c r="N45" i="9"/>
  <c r="O45" i="9"/>
  <c r="P45" i="9"/>
  <c r="Q45" i="9"/>
  <c r="R45" i="9"/>
  <c r="S45" i="9"/>
  <c r="T45" i="9"/>
  <c r="M46" i="9"/>
  <c r="N46" i="9"/>
  <c r="O46" i="9"/>
  <c r="P46" i="9"/>
  <c r="Q46" i="9"/>
  <c r="R46" i="9"/>
  <c r="S46" i="9"/>
  <c r="T46" i="9"/>
  <c r="M47" i="9"/>
  <c r="N47" i="9"/>
  <c r="O47" i="9"/>
  <c r="P47" i="9"/>
  <c r="Q47" i="9"/>
  <c r="R47" i="9"/>
  <c r="S47" i="9"/>
  <c r="T47" i="9"/>
  <c r="M48" i="9"/>
  <c r="N48" i="9"/>
  <c r="O48" i="9"/>
  <c r="P48" i="9"/>
  <c r="Q48" i="9"/>
  <c r="R48" i="9"/>
  <c r="S48" i="9"/>
  <c r="T48" i="9"/>
  <c r="M49" i="9"/>
  <c r="N49" i="9"/>
  <c r="O49" i="9"/>
  <c r="P49" i="9"/>
  <c r="Q49" i="9"/>
  <c r="R49" i="9"/>
  <c r="S49" i="9"/>
  <c r="T49" i="9"/>
  <c r="M50" i="9"/>
  <c r="N50" i="9"/>
  <c r="O50" i="9"/>
  <c r="P50" i="9"/>
  <c r="Q50" i="9"/>
  <c r="R50" i="9"/>
  <c r="S50" i="9"/>
  <c r="T50" i="9"/>
  <c r="M51" i="9"/>
  <c r="N51" i="9"/>
  <c r="O51" i="9"/>
  <c r="P51" i="9"/>
  <c r="Q51" i="9"/>
  <c r="R51" i="9"/>
  <c r="S51" i="9"/>
  <c r="T51" i="9"/>
  <c r="M52" i="9"/>
  <c r="N52" i="9"/>
  <c r="O52" i="9"/>
  <c r="P52" i="9"/>
  <c r="Q52" i="9"/>
  <c r="R52" i="9"/>
  <c r="S52" i="9"/>
  <c r="T52" i="9"/>
  <c r="M53" i="9"/>
  <c r="N53" i="9"/>
  <c r="O53" i="9"/>
  <c r="P53" i="9"/>
  <c r="Q53" i="9"/>
  <c r="R53" i="9"/>
  <c r="S53" i="9"/>
  <c r="T53" i="9"/>
  <c r="M54" i="9"/>
  <c r="N54" i="9"/>
  <c r="O54" i="9"/>
  <c r="P54" i="9"/>
  <c r="Q54" i="9"/>
  <c r="R54" i="9"/>
  <c r="S54" i="9"/>
  <c r="T54" i="9"/>
  <c r="M55" i="9"/>
  <c r="N55" i="9"/>
  <c r="O55" i="9"/>
  <c r="P55" i="9"/>
  <c r="Q55" i="9"/>
  <c r="R55" i="9"/>
  <c r="S55" i="9"/>
  <c r="T55" i="9"/>
  <c r="M56" i="9"/>
  <c r="N56" i="9"/>
  <c r="O56" i="9"/>
  <c r="P56" i="9"/>
  <c r="Q56" i="9"/>
  <c r="R56" i="9"/>
  <c r="S56" i="9"/>
  <c r="T56" i="9"/>
  <c r="M57" i="9"/>
  <c r="N57" i="9"/>
  <c r="O57" i="9"/>
  <c r="P57" i="9"/>
  <c r="Q57" i="9"/>
  <c r="R57" i="9"/>
  <c r="S57" i="9"/>
  <c r="T57" i="9"/>
  <c r="M58" i="9"/>
  <c r="N58" i="9"/>
  <c r="O58" i="9"/>
  <c r="P58" i="9"/>
  <c r="Q58" i="9"/>
  <c r="R58" i="9"/>
  <c r="S58" i="9"/>
  <c r="T58" i="9"/>
  <c r="M59" i="9"/>
  <c r="N59" i="9"/>
  <c r="O59" i="9"/>
  <c r="P59" i="9"/>
  <c r="Q59" i="9"/>
  <c r="R59" i="9"/>
  <c r="S59" i="9"/>
  <c r="T59" i="9"/>
  <c r="M60" i="9"/>
  <c r="N60" i="9"/>
  <c r="O60" i="9"/>
  <c r="P60" i="9"/>
  <c r="Q60" i="9"/>
  <c r="R60" i="9"/>
  <c r="S60" i="9"/>
  <c r="T60" i="9"/>
  <c r="M61" i="9"/>
  <c r="N61" i="9"/>
  <c r="O61" i="9"/>
  <c r="P61" i="9"/>
  <c r="Q61" i="9"/>
  <c r="R61" i="9"/>
  <c r="S61" i="9"/>
  <c r="T61" i="9"/>
  <c r="M62" i="9"/>
  <c r="N62" i="9"/>
  <c r="O62" i="9"/>
  <c r="P62" i="9"/>
  <c r="Q62" i="9"/>
  <c r="R62" i="9"/>
  <c r="S62" i="9"/>
  <c r="T62" i="9"/>
  <c r="M63" i="9"/>
  <c r="N63" i="9"/>
  <c r="O63" i="9"/>
  <c r="P63" i="9"/>
  <c r="Q63" i="9"/>
  <c r="R63" i="9"/>
  <c r="S63" i="9"/>
  <c r="T63" i="9"/>
  <c r="M64" i="9"/>
  <c r="N64" i="9"/>
  <c r="O64" i="9"/>
  <c r="P64" i="9"/>
  <c r="Q64" i="9"/>
  <c r="R64" i="9"/>
  <c r="S64" i="9"/>
  <c r="T64" i="9"/>
  <c r="M65" i="9"/>
  <c r="N65" i="9"/>
  <c r="O65" i="9"/>
  <c r="P65" i="9"/>
  <c r="Q65" i="9"/>
  <c r="R65" i="9"/>
  <c r="S65" i="9"/>
  <c r="T65" i="9"/>
  <c r="M66" i="9"/>
  <c r="N66" i="9"/>
  <c r="O66" i="9"/>
  <c r="P66" i="9"/>
  <c r="Q66" i="9"/>
  <c r="R66" i="9"/>
  <c r="S66" i="9"/>
  <c r="T66" i="9"/>
  <c r="M67" i="9"/>
  <c r="N67" i="9"/>
  <c r="O67" i="9"/>
  <c r="P67" i="9"/>
  <c r="Q67" i="9"/>
  <c r="R67" i="9"/>
  <c r="S67" i="9"/>
  <c r="T67" i="9"/>
  <c r="M68" i="9"/>
  <c r="N68" i="9"/>
  <c r="O68" i="9"/>
  <c r="P68" i="9"/>
  <c r="Q68" i="9"/>
  <c r="R68" i="9"/>
  <c r="S68" i="9"/>
  <c r="T68" i="9"/>
  <c r="M69" i="9"/>
  <c r="N69" i="9"/>
  <c r="O69" i="9"/>
  <c r="P69" i="9"/>
  <c r="Q69" i="9"/>
  <c r="R69" i="9"/>
  <c r="S69" i="9"/>
  <c r="T69" i="9"/>
  <c r="M70" i="9"/>
  <c r="N70" i="9"/>
  <c r="O70" i="9"/>
  <c r="P70" i="9"/>
  <c r="Q70" i="9"/>
  <c r="R70" i="9"/>
  <c r="S70" i="9"/>
  <c r="T70" i="9"/>
  <c r="M71" i="9"/>
  <c r="N71" i="9"/>
  <c r="O71" i="9"/>
  <c r="P71" i="9"/>
  <c r="Q71" i="9"/>
  <c r="R71" i="9"/>
  <c r="S71" i="9"/>
  <c r="T71" i="9"/>
  <c r="M72" i="9"/>
  <c r="N72" i="9"/>
  <c r="O72" i="9"/>
  <c r="P72" i="9"/>
  <c r="Q72" i="9"/>
  <c r="R72" i="9"/>
  <c r="S72" i="9"/>
  <c r="T72" i="9"/>
  <c r="M73" i="9"/>
  <c r="N73" i="9"/>
  <c r="O73" i="9"/>
  <c r="P73" i="9"/>
  <c r="Q73" i="9"/>
  <c r="R73" i="9"/>
  <c r="S73" i="9"/>
  <c r="T73" i="9"/>
  <c r="M74" i="9"/>
  <c r="N74" i="9"/>
  <c r="O74" i="9"/>
  <c r="P74" i="9"/>
  <c r="Q74" i="9"/>
  <c r="R74" i="9"/>
  <c r="S74" i="9"/>
  <c r="T74" i="9"/>
  <c r="M75" i="9"/>
  <c r="N75" i="9"/>
  <c r="O75" i="9"/>
  <c r="P75" i="9"/>
  <c r="Q75" i="9"/>
  <c r="R75" i="9"/>
  <c r="S75" i="9"/>
  <c r="T75" i="9"/>
  <c r="M76" i="9"/>
  <c r="N76" i="9"/>
  <c r="O76" i="9"/>
  <c r="P76" i="9"/>
  <c r="Q76" i="9"/>
  <c r="R76" i="9"/>
  <c r="S76" i="9"/>
  <c r="T76" i="9"/>
  <c r="M77" i="9"/>
  <c r="N77" i="9"/>
  <c r="O77" i="9"/>
  <c r="P77" i="9"/>
  <c r="Q77" i="9"/>
  <c r="R77" i="9"/>
  <c r="S77" i="9"/>
  <c r="T77" i="9"/>
  <c r="M78" i="9"/>
  <c r="N78" i="9"/>
  <c r="O78" i="9"/>
  <c r="P78" i="9"/>
  <c r="Q78" i="9"/>
  <c r="R78" i="9"/>
  <c r="S78" i="9"/>
  <c r="T78" i="9"/>
  <c r="M79" i="9"/>
  <c r="N79" i="9"/>
  <c r="O79" i="9"/>
  <c r="P79" i="9"/>
  <c r="Q79" i="9"/>
  <c r="R79" i="9"/>
  <c r="S79" i="9"/>
  <c r="T79" i="9"/>
  <c r="M80" i="9"/>
  <c r="N80" i="9"/>
  <c r="O80" i="9"/>
  <c r="P80" i="9"/>
  <c r="Q80" i="9"/>
  <c r="R80" i="9"/>
  <c r="S80" i="9"/>
  <c r="T80" i="9"/>
  <c r="M81" i="9"/>
  <c r="N81" i="9"/>
  <c r="O81" i="9"/>
  <c r="P81" i="9"/>
  <c r="Q81" i="9"/>
  <c r="R81" i="9"/>
  <c r="S81" i="9"/>
  <c r="T81" i="9"/>
  <c r="M82" i="9"/>
  <c r="N82" i="9"/>
  <c r="O82" i="9"/>
  <c r="P82" i="9"/>
  <c r="Q82" i="9"/>
  <c r="R82" i="9"/>
  <c r="S82" i="9"/>
  <c r="T82" i="9"/>
  <c r="M83" i="9"/>
  <c r="N83" i="9"/>
  <c r="O83" i="9"/>
  <c r="P83" i="9"/>
  <c r="Q83" i="9"/>
  <c r="R83" i="9"/>
  <c r="S83" i="9"/>
  <c r="T83" i="9"/>
  <c r="M84" i="9"/>
  <c r="N84" i="9"/>
  <c r="O84" i="9"/>
  <c r="P84" i="9"/>
  <c r="Q84" i="9"/>
  <c r="R84" i="9"/>
  <c r="S84" i="9"/>
  <c r="T84" i="9"/>
  <c r="M85" i="9"/>
  <c r="N85" i="9"/>
  <c r="O85" i="9"/>
  <c r="P85" i="9"/>
  <c r="Q85" i="9"/>
  <c r="R85" i="9"/>
  <c r="S85" i="9"/>
  <c r="T85" i="9"/>
  <c r="M86" i="9"/>
  <c r="N86" i="9"/>
  <c r="O86" i="9"/>
  <c r="P86" i="9"/>
  <c r="Q86" i="9"/>
  <c r="R86" i="9"/>
  <c r="S86" i="9"/>
  <c r="T86" i="9"/>
  <c r="M87" i="9"/>
  <c r="N87" i="9"/>
  <c r="O87" i="9"/>
  <c r="P87" i="9"/>
  <c r="Q87" i="9"/>
  <c r="R87" i="9"/>
  <c r="S87" i="9"/>
  <c r="T87" i="9"/>
  <c r="M88" i="9"/>
  <c r="N88" i="9"/>
  <c r="O88" i="9"/>
  <c r="P88" i="9"/>
  <c r="Q88" i="9"/>
  <c r="R88" i="9"/>
  <c r="S88" i="9"/>
  <c r="T88" i="9"/>
  <c r="M89" i="9"/>
  <c r="N89" i="9"/>
  <c r="O89" i="9"/>
  <c r="P89" i="9"/>
  <c r="Q89" i="9"/>
  <c r="R89" i="9"/>
  <c r="S89" i="9"/>
  <c r="T89" i="9"/>
  <c r="M90" i="9"/>
  <c r="N90" i="9"/>
  <c r="O90" i="9"/>
  <c r="P90" i="9"/>
  <c r="Q90" i="9"/>
  <c r="R90" i="9"/>
  <c r="S90" i="9"/>
  <c r="T90" i="9"/>
  <c r="M91" i="9"/>
  <c r="N91" i="9"/>
  <c r="O91" i="9"/>
  <c r="P91" i="9"/>
  <c r="Q91" i="9"/>
  <c r="R91" i="9"/>
  <c r="S91" i="9"/>
  <c r="T91" i="9"/>
  <c r="M92" i="9"/>
  <c r="N92" i="9"/>
  <c r="O92" i="9"/>
  <c r="P92" i="9"/>
  <c r="Q92" i="9"/>
  <c r="R92" i="9"/>
  <c r="S92" i="9"/>
  <c r="T92" i="9"/>
  <c r="M93" i="9"/>
  <c r="N93" i="9"/>
  <c r="O93" i="9"/>
  <c r="P93" i="9"/>
  <c r="Q93" i="9"/>
  <c r="R93" i="9"/>
  <c r="S93" i="9"/>
  <c r="T93" i="9"/>
  <c r="M94" i="9"/>
  <c r="N94" i="9"/>
  <c r="O94" i="9"/>
  <c r="P94" i="9"/>
  <c r="Q94" i="9"/>
  <c r="R94" i="9"/>
  <c r="S94" i="9"/>
  <c r="T94" i="9"/>
  <c r="M95" i="9"/>
  <c r="N95" i="9"/>
  <c r="O95" i="9"/>
  <c r="P95" i="9"/>
  <c r="Q95" i="9"/>
  <c r="R95" i="9"/>
  <c r="S95" i="9"/>
  <c r="T95" i="9"/>
  <c r="M96" i="9"/>
  <c r="N96" i="9"/>
  <c r="O96" i="9"/>
  <c r="P96" i="9"/>
  <c r="Q96" i="9"/>
  <c r="R96" i="9"/>
  <c r="S96" i="9"/>
  <c r="T96" i="9"/>
  <c r="M97" i="9"/>
  <c r="N97" i="9"/>
  <c r="O97" i="9"/>
  <c r="P97" i="9"/>
  <c r="Q97" i="9"/>
  <c r="R97" i="9"/>
  <c r="S97" i="9"/>
  <c r="T97" i="9"/>
  <c r="M98" i="9"/>
  <c r="N98" i="9"/>
  <c r="O98" i="9"/>
  <c r="P98" i="9"/>
  <c r="Q98" i="9"/>
  <c r="R98" i="9"/>
  <c r="S98" i="9"/>
  <c r="T98" i="9"/>
  <c r="M99" i="9"/>
  <c r="N99" i="9"/>
  <c r="O99" i="9"/>
  <c r="P99" i="9"/>
  <c r="Q99" i="9"/>
  <c r="R99" i="9"/>
  <c r="S99" i="9"/>
  <c r="T99" i="9"/>
  <c r="M100" i="9"/>
  <c r="N100" i="9"/>
  <c r="O100" i="9"/>
  <c r="P100" i="9"/>
  <c r="Q100" i="9"/>
  <c r="R100" i="9"/>
  <c r="S100" i="9"/>
  <c r="T100" i="9"/>
  <c r="M101" i="9"/>
  <c r="N101" i="9"/>
  <c r="O101" i="9"/>
  <c r="P101" i="9"/>
  <c r="Q101" i="9"/>
  <c r="R101" i="9"/>
  <c r="S101" i="9"/>
  <c r="T101" i="9"/>
  <c r="M102" i="9"/>
  <c r="N102" i="9"/>
  <c r="O102" i="9"/>
  <c r="P102" i="9"/>
  <c r="Q102" i="9"/>
  <c r="R102" i="9"/>
  <c r="S102" i="9"/>
  <c r="T102" i="9"/>
  <c r="M103" i="9"/>
  <c r="N103" i="9"/>
  <c r="O103" i="9"/>
  <c r="P103" i="9"/>
  <c r="Q103" i="9"/>
  <c r="R103" i="9"/>
  <c r="S103" i="9"/>
  <c r="T103" i="9"/>
  <c r="M104" i="9"/>
  <c r="N104" i="9"/>
  <c r="O104" i="9"/>
  <c r="P104" i="9"/>
  <c r="Q104" i="9"/>
  <c r="R104" i="9"/>
  <c r="S104" i="9"/>
  <c r="T104" i="9"/>
  <c r="M105" i="9"/>
  <c r="N105" i="9"/>
  <c r="O105" i="9"/>
  <c r="P105" i="9"/>
  <c r="Q105" i="9"/>
  <c r="R105" i="9"/>
  <c r="S105" i="9"/>
  <c r="T105" i="9"/>
  <c r="M106" i="9"/>
  <c r="N106" i="9"/>
  <c r="O106" i="9"/>
  <c r="P106" i="9"/>
  <c r="Q106" i="9"/>
  <c r="R106" i="9"/>
  <c r="S106" i="9"/>
  <c r="T106" i="9"/>
  <c r="M107" i="9"/>
  <c r="N107" i="9"/>
  <c r="O107" i="9"/>
  <c r="P107" i="9"/>
  <c r="Q107" i="9"/>
  <c r="R107" i="9"/>
  <c r="S107" i="9"/>
  <c r="T107" i="9"/>
  <c r="M108" i="9"/>
  <c r="N108" i="9"/>
  <c r="O108" i="9"/>
  <c r="P108" i="9"/>
  <c r="Q108" i="9"/>
  <c r="R108" i="9"/>
  <c r="S108" i="9"/>
  <c r="T108" i="9"/>
  <c r="M109" i="9"/>
  <c r="N109" i="9"/>
  <c r="O109" i="9"/>
  <c r="P109" i="9"/>
  <c r="Q109" i="9"/>
  <c r="R109" i="9"/>
  <c r="S109" i="9"/>
  <c r="T109" i="9"/>
  <c r="M110" i="9"/>
  <c r="N110" i="9"/>
  <c r="O110" i="9"/>
  <c r="P110" i="9"/>
  <c r="Q110" i="9"/>
  <c r="R110" i="9"/>
  <c r="S110" i="9"/>
  <c r="T110" i="9"/>
  <c r="M111" i="9"/>
  <c r="N111" i="9"/>
  <c r="O111" i="9"/>
  <c r="P111" i="9"/>
  <c r="Q111" i="9"/>
  <c r="R111" i="9"/>
  <c r="S111" i="9"/>
  <c r="T111" i="9"/>
  <c r="M112" i="9"/>
  <c r="N112" i="9"/>
  <c r="O112" i="9"/>
  <c r="P112" i="9"/>
  <c r="Q112" i="9"/>
  <c r="R112" i="9"/>
  <c r="S112" i="9"/>
  <c r="T112" i="9"/>
  <c r="M113" i="9"/>
  <c r="N113" i="9"/>
  <c r="O113" i="9"/>
  <c r="P113" i="9"/>
  <c r="Q113" i="9"/>
  <c r="R113" i="9"/>
  <c r="S113" i="9"/>
  <c r="T113" i="9"/>
  <c r="M114" i="9"/>
  <c r="N114" i="9"/>
  <c r="O114" i="9"/>
  <c r="P114" i="9"/>
  <c r="Q114" i="9"/>
  <c r="R114" i="9"/>
  <c r="S114" i="9"/>
  <c r="T114" i="9"/>
  <c r="M115" i="9"/>
  <c r="N115" i="9"/>
  <c r="O115" i="9"/>
  <c r="P115" i="9"/>
  <c r="Q115" i="9"/>
  <c r="R115" i="9"/>
  <c r="S115" i="9"/>
  <c r="T115" i="9"/>
  <c r="M116" i="9"/>
  <c r="N116" i="9"/>
  <c r="O116" i="9"/>
  <c r="P116" i="9"/>
  <c r="Q116" i="9"/>
  <c r="R116" i="9"/>
  <c r="S116" i="9"/>
  <c r="T116" i="9"/>
  <c r="M117" i="9"/>
  <c r="N117" i="9"/>
  <c r="O117" i="9"/>
  <c r="P117" i="9"/>
  <c r="Q117" i="9"/>
  <c r="R117" i="9"/>
  <c r="S117" i="9"/>
  <c r="T117" i="9"/>
  <c r="M118" i="9"/>
  <c r="N118" i="9"/>
  <c r="O118" i="9"/>
  <c r="P118" i="9"/>
  <c r="Q118" i="9"/>
  <c r="R118" i="9"/>
  <c r="S118" i="9"/>
  <c r="T118" i="9"/>
  <c r="M119" i="9"/>
  <c r="N119" i="9"/>
  <c r="O119" i="9"/>
  <c r="P119" i="9"/>
  <c r="Q119" i="9"/>
  <c r="R119" i="9"/>
  <c r="S119" i="9"/>
  <c r="T119" i="9"/>
  <c r="M120" i="9"/>
  <c r="N120" i="9"/>
  <c r="O120" i="9"/>
  <c r="P120" i="9"/>
  <c r="Q120" i="9"/>
  <c r="R120" i="9"/>
  <c r="S120" i="9"/>
  <c r="T120" i="9"/>
  <c r="M121" i="9"/>
  <c r="N121" i="9"/>
  <c r="O121" i="9"/>
  <c r="P121" i="9"/>
  <c r="Q121" i="9"/>
  <c r="R121" i="9"/>
  <c r="S121" i="9"/>
  <c r="T121" i="9"/>
  <c r="M122" i="9"/>
  <c r="N122" i="9"/>
  <c r="O122" i="9"/>
  <c r="P122" i="9"/>
  <c r="Q122" i="9"/>
  <c r="R122" i="9"/>
  <c r="S122" i="9"/>
  <c r="T122" i="9"/>
  <c r="M123" i="9"/>
  <c r="N123" i="9"/>
  <c r="O123" i="9"/>
  <c r="P123" i="9"/>
  <c r="Q123" i="9"/>
  <c r="R123" i="9"/>
  <c r="S123" i="9"/>
  <c r="T123" i="9"/>
  <c r="M124" i="9"/>
  <c r="N124" i="9"/>
  <c r="O124" i="9"/>
  <c r="P124" i="9"/>
  <c r="Q124" i="9"/>
  <c r="R124" i="9"/>
  <c r="S124" i="9"/>
  <c r="T124" i="9"/>
  <c r="M125" i="9"/>
  <c r="N125" i="9"/>
  <c r="O125" i="9"/>
  <c r="P125" i="9"/>
  <c r="Q125" i="9"/>
  <c r="R125" i="9"/>
  <c r="S125" i="9"/>
  <c r="T125" i="9"/>
  <c r="M126" i="9"/>
  <c r="N126" i="9"/>
  <c r="O126" i="9"/>
  <c r="P126" i="9"/>
  <c r="Q126" i="9"/>
  <c r="R126" i="9"/>
  <c r="S126" i="9"/>
  <c r="T126" i="9"/>
  <c r="M127" i="9"/>
  <c r="N127" i="9"/>
  <c r="O127" i="9"/>
  <c r="P127" i="9"/>
  <c r="Q127" i="9"/>
  <c r="R127" i="9"/>
  <c r="S127" i="9"/>
  <c r="T127" i="9"/>
  <c r="M128" i="9"/>
  <c r="N128" i="9"/>
  <c r="O128" i="9"/>
  <c r="P128" i="9"/>
  <c r="Q128" i="9"/>
  <c r="R128" i="9"/>
  <c r="S128" i="9"/>
  <c r="T128" i="9"/>
  <c r="M129" i="9"/>
  <c r="N129" i="9"/>
  <c r="O129" i="9"/>
  <c r="P129" i="9"/>
  <c r="Q129" i="9"/>
  <c r="R129" i="9"/>
  <c r="S129" i="9"/>
  <c r="T129" i="9"/>
  <c r="M130" i="9"/>
  <c r="N130" i="9"/>
  <c r="O130" i="9"/>
  <c r="P130" i="9"/>
  <c r="Q130" i="9"/>
  <c r="R130" i="9"/>
  <c r="S130" i="9"/>
  <c r="T130" i="9"/>
  <c r="M131" i="9"/>
  <c r="N131" i="9"/>
  <c r="O131" i="9"/>
  <c r="P131" i="9"/>
  <c r="Q131" i="9"/>
  <c r="R131" i="9"/>
  <c r="S131" i="9"/>
  <c r="T131" i="9"/>
  <c r="M132" i="9"/>
  <c r="N132" i="9"/>
  <c r="O132" i="9"/>
  <c r="P132" i="9"/>
  <c r="Q132" i="9"/>
  <c r="R132" i="9"/>
  <c r="S132" i="9"/>
  <c r="T132" i="9"/>
  <c r="M133" i="9"/>
  <c r="N133" i="9"/>
  <c r="O133" i="9"/>
  <c r="P133" i="9"/>
  <c r="Q133" i="9"/>
  <c r="R133" i="9"/>
  <c r="S133" i="9"/>
  <c r="T133" i="9"/>
  <c r="M134" i="9"/>
  <c r="N134" i="9"/>
  <c r="O134" i="9"/>
  <c r="P134" i="9"/>
  <c r="Q134" i="9"/>
  <c r="R134" i="9"/>
  <c r="S134" i="9"/>
  <c r="T134" i="9"/>
  <c r="M135" i="9"/>
  <c r="N135" i="9"/>
  <c r="O135" i="9"/>
  <c r="P135" i="9"/>
  <c r="Q135" i="9"/>
  <c r="R135" i="9"/>
  <c r="S135" i="9"/>
  <c r="T135" i="9"/>
  <c r="M136" i="9"/>
  <c r="N136" i="9"/>
  <c r="O136" i="9"/>
  <c r="P136" i="9"/>
  <c r="Q136" i="9"/>
  <c r="R136" i="9"/>
  <c r="S136" i="9"/>
  <c r="T136" i="9"/>
  <c r="M137" i="9"/>
  <c r="N137" i="9"/>
  <c r="O137" i="9"/>
  <c r="P137" i="9"/>
  <c r="Q137" i="9"/>
  <c r="R137" i="9"/>
  <c r="S137" i="9"/>
  <c r="T137" i="9"/>
  <c r="M138" i="9"/>
  <c r="N138" i="9"/>
  <c r="O138" i="9"/>
  <c r="P138" i="9"/>
  <c r="Q138" i="9"/>
  <c r="R138" i="9"/>
  <c r="S138" i="9"/>
  <c r="T138" i="9"/>
  <c r="M139" i="9"/>
  <c r="N139" i="9"/>
  <c r="O139" i="9"/>
  <c r="P139" i="9"/>
  <c r="Q139" i="9"/>
  <c r="R139" i="9"/>
  <c r="S139" i="9"/>
  <c r="T139" i="9"/>
  <c r="M140" i="9"/>
  <c r="N140" i="9"/>
  <c r="O140" i="9"/>
  <c r="P140" i="9"/>
  <c r="Q140" i="9"/>
  <c r="R140" i="9"/>
  <c r="S140" i="9"/>
  <c r="T140" i="9"/>
  <c r="M141" i="9"/>
  <c r="N141" i="9"/>
  <c r="O141" i="9"/>
  <c r="P141" i="9"/>
  <c r="Q141" i="9"/>
  <c r="R141" i="9"/>
  <c r="S141" i="9"/>
  <c r="T141" i="9"/>
  <c r="M142" i="9"/>
  <c r="N142" i="9"/>
  <c r="O142" i="9"/>
  <c r="P142" i="9"/>
  <c r="Q142" i="9"/>
  <c r="R142" i="9"/>
  <c r="S142" i="9"/>
  <c r="T142" i="9"/>
  <c r="M143" i="9"/>
  <c r="N143" i="9"/>
  <c r="O143" i="9"/>
  <c r="P143" i="9"/>
  <c r="Q143" i="9"/>
  <c r="R143" i="9"/>
  <c r="S143" i="9"/>
  <c r="T143" i="9"/>
  <c r="M144" i="9"/>
  <c r="N144" i="9"/>
  <c r="O144" i="9"/>
  <c r="P144" i="9"/>
  <c r="Q144" i="9"/>
  <c r="R144" i="9"/>
  <c r="S144" i="9"/>
  <c r="T144" i="9"/>
  <c r="M145" i="9"/>
  <c r="N145" i="9"/>
  <c r="O145" i="9"/>
  <c r="P145" i="9"/>
  <c r="Q145" i="9"/>
  <c r="R145" i="9"/>
  <c r="S145" i="9"/>
  <c r="T145" i="9"/>
  <c r="M146" i="9"/>
  <c r="N146" i="9"/>
  <c r="O146" i="9"/>
  <c r="P146" i="9"/>
  <c r="Q146" i="9"/>
  <c r="R146" i="9"/>
  <c r="S146" i="9"/>
  <c r="T146" i="9"/>
  <c r="M147" i="9"/>
  <c r="N147" i="9"/>
  <c r="O147" i="9"/>
  <c r="P147" i="9"/>
  <c r="Q147" i="9"/>
  <c r="R147" i="9"/>
  <c r="S147" i="9"/>
  <c r="T147" i="9"/>
  <c r="M148" i="9"/>
  <c r="N148" i="9"/>
  <c r="O148" i="9"/>
  <c r="P148" i="9"/>
  <c r="Q148" i="9"/>
  <c r="R148" i="9"/>
  <c r="S148" i="9"/>
  <c r="T148" i="9"/>
  <c r="M149" i="9"/>
  <c r="N149" i="9"/>
  <c r="O149" i="9"/>
  <c r="P149" i="9"/>
  <c r="Q149" i="9"/>
  <c r="R149" i="9"/>
  <c r="S149" i="9"/>
  <c r="T149" i="9"/>
  <c r="M150" i="9"/>
  <c r="N150" i="9"/>
  <c r="O150" i="9"/>
  <c r="P150" i="9"/>
  <c r="Q150" i="9"/>
  <c r="R150" i="9"/>
  <c r="S150" i="9"/>
  <c r="T150" i="9"/>
  <c r="M151" i="9"/>
  <c r="N151" i="9"/>
  <c r="O151" i="9"/>
  <c r="P151" i="9"/>
  <c r="Q151" i="9"/>
  <c r="R151" i="9"/>
  <c r="S151" i="9"/>
  <c r="T151" i="9"/>
  <c r="M152" i="9"/>
  <c r="N152" i="9"/>
  <c r="O152" i="9"/>
  <c r="P152" i="9"/>
  <c r="Q152" i="9"/>
  <c r="R152" i="9"/>
  <c r="S152" i="9"/>
  <c r="T152" i="9"/>
  <c r="M153" i="9"/>
  <c r="N153" i="9"/>
  <c r="O153" i="9"/>
  <c r="P153" i="9"/>
  <c r="Q153" i="9"/>
  <c r="R153" i="9"/>
  <c r="S153" i="9"/>
  <c r="T153" i="9"/>
  <c r="M154" i="9"/>
  <c r="N154" i="9"/>
  <c r="O154" i="9"/>
  <c r="P154" i="9"/>
  <c r="Q154" i="9"/>
  <c r="R154" i="9"/>
  <c r="S154" i="9"/>
  <c r="T154" i="9"/>
  <c r="M155" i="9"/>
  <c r="N155" i="9"/>
  <c r="O155" i="9"/>
  <c r="P155" i="9"/>
  <c r="Q155" i="9"/>
  <c r="R155" i="9"/>
  <c r="S155" i="9"/>
  <c r="T155" i="9"/>
  <c r="M156" i="9"/>
  <c r="N156" i="9"/>
  <c r="O156" i="9"/>
  <c r="P156" i="9"/>
  <c r="Q156" i="9"/>
  <c r="R156" i="9"/>
  <c r="S156" i="9"/>
  <c r="T156" i="9"/>
  <c r="M157" i="9"/>
  <c r="N157" i="9"/>
  <c r="O157" i="9"/>
  <c r="P157" i="9"/>
  <c r="Q157" i="9"/>
  <c r="R157" i="9"/>
  <c r="S157" i="9"/>
  <c r="T157" i="9"/>
  <c r="M158" i="9"/>
  <c r="N158" i="9"/>
  <c r="O158" i="9"/>
  <c r="P158" i="9"/>
  <c r="Q158" i="9"/>
  <c r="R158" i="9"/>
  <c r="S158" i="9"/>
  <c r="T158" i="9"/>
  <c r="M159" i="9"/>
  <c r="N159" i="9"/>
  <c r="O159" i="9"/>
  <c r="P159" i="9"/>
  <c r="Q159" i="9"/>
  <c r="R159" i="9"/>
  <c r="S159" i="9"/>
  <c r="T159" i="9"/>
  <c r="M160" i="9"/>
  <c r="N160" i="9"/>
  <c r="O160" i="9"/>
  <c r="P160" i="9"/>
  <c r="Q160" i="9"/>
  <c r="R160" i="9"/>
  <c r="S160" i="9"/>
  <c r="T160" i="9"/>
  <c r="M161" i="9"/>
  <c r="N161" i="9"/>
  <c r="O161" i="9"/>
  <c r="P161" i="9"/>
  <c r="Q161" i="9"/>
  <c r="R161" i="9"/>
  <c r="S161" i="9"/>
  <c r="T161" i="9"/>
  <c r="M162" i="9"/>
  <c r="N162" i="9"/>
  <c r="O162" i="9"/>
  <c r="P162" i="9"/>
  <c r="Q162" i="9"/>
  <c r="R162" i="9"/>
  <c r="S162" i="9"/>
  <c r="T162" i="9"/>
  <c r="M163" i="9"/>
  <c r="N163" i="9"/>
  <c r="O163" i="9"/>
  <c r="P163" i="9"/>
  <c r="Q163" i="9"/>
  <c r="R163" i="9"/>
  <c r="S163" i="9"/>
  <c r="T163" i="9"/>
  <c r="M164" i="9"/>
  <c r="N164" i="9"/>
  <c r="O164" i="9"/>
  <c r="P164" i="9"/>
  <c r="Q164" i="9"/>
  <c r="R164" i="9"/>
  <c r="S164" i="9"/>
  <c r="T164" i="9"/>
  <c r="M165" i="9"/>
  <c r="N165" i="9"/>
  <c r="O165" i="9"/>
  <c r="P165" i="9"/>
  <c r="Q165" i="9"/>
  <c r="R165" i="9"/>
  <c r="S165" i="9"/>
  <c r="T165" i="9"/>
  <c r="M166" i="9"/>
  <c r="N166" i="9"/>
  <c r="O166" i="9"/>
  <c r="P166" i="9"/>
  <c r="Q166" i="9"/>
  <c r="R166" i="9"/>
  <c r="S166" i="9"/>
  <c r="T166" i="9"/>
  <c r="M167" i="9"/>
  <c r="N167" i="9"/>
  <c r="O167" i="9"/>
  <c r="P167" i="9"/>
  <c r="Q167" i="9"/>
  <c r="R167" i="9"/>
  <c r="S167" i="9"/>
  <c r="T167" i="9"/>
  <c r="M168" i="9"/>
  <c r="N168" i="9"/>
  <c r="O168" i="9"/>
  <c r="P168" i="9"/>
  <c r="Q168" i="9"/>
  <c r="R168" i="9"/>
  <c r="S168" i="9"/>
  <c r="T168" i="9"/>
  <c r="M169" i="9"/>
  <c r="N169" i="9"/>
  <c r="O169" i="9"/>
  <c r="P169" i="9"/>
  <c r="Q169" i="9"/>
  <c r="R169" i="9"/>
  <c r="S169" i="9"/>
  <c r="T169" i="9"/>
  <c r="M170" i="9"/>
  <c r="N170" i="9"/>
  <c r="O170" i="9"/>
  <c r="P170" i="9"/>
  <c r="Q170" i="9"/>
  <c r="R170" i="9"/>
  <c r="S170" i="9"/>
  <c r="T170" i="9"/>
  <c r="M171" i="9"/>
  <c r="N171" i="9"/>
  <c r="O171" i="9"/>
  <c r="P171" i="9"/>
  <c r="Q171" i="9"/>
  <c r="R171" i="9"/>
  <c r="S171" i="9"/>
  <c r="T171" i="9"/>
  <c r="M172" i="9"/>
  <c r="N172" i="9"/>
  <c r="O172" i="9"/>
  <c r="P172" i="9"/>
  <c r="Q172" i="9"/>
  <c r="R172" i="9"/>
  <c r="S172" i="9"/>
  <c r="T172" i="9"/>
  <c r="M173" i="9"/>
  <c r="N173" i="9"/>
  <c r="O173" i="9"/>
  <c r="P173" i="9"/>
  <c r="Q173" i="9"/>
  <c r="R173" i="9"/>
  <c r="S173" i="9"/>
  <c r="T173" i="9"/>
  <c r="M174" i="9"/>
  <c r="N174" i="9"/>
  <c r="O174" i="9"/>
  <c r="P174" i="9"/>
  <c r="Q174" i="9"/>
  <c r="R174" i="9"/>
  <c r="S174" i="9"/>
  <c r="T174" i="9"/>
  <c r="M175" i="9"/>
  <c r="N175" i="9"/>
  <c r="O175" i="9"/>
  <c r="P175" i="9"/>
  <c r="Q175" i="9"/>
  <c r="R175" i="9"/>
  <c r="S175" i="9"/>
  <c r="T175" i="9"/>
  <c r="M176" i="9"/>
  <c r="N176" i="9"/>
  <c r="O176" i="9"/>
  <c r="P176" i="9"/>
  <c r="Q176" i="9"/>
  <c r="R176" i="9"/>
  <c r="S176" i="9"/>
  <c r="T176" i="9"/>
  <c r="M177" i="9"/>
  <c r="N177" i="9"/>
  <c r="O177" i="9"/>
  <c r="P177" i="9"/>
  <c r="Q177" i="9"/>
  <c r="R177" i="9"/>
  <c r="S177" i="9"/>
  <c r="T177" i="9"/>
  <c r="M178" i="9"/>
  <c r="N178" i="9"/>
  <c r="O178" i="9"/>
  <c r="P178" i="9"/>
  <c r="Q178" i="9"/>
  <c r="R178" i="9"/>
  <c r="S178" i="9"/>
  <c r="T178" i="9"/>
  <c r="M179" i="9"/>
  <c r="N179" i="9"/>
  <c r="O179" i="9"/>
  <c r="P179" i="9"/>
  <c r="Q179" i="9"/>
  <c r="R179" i="9"/>
  <c r="S179" i="9"/>
  <c r="T179" i="9"/>
  <c r="M180" i="9"/>
  <c r="N180" i="9"/>
  <c r="O180" i="9"/>
  <c r="P180" i="9"/>
  <c r="Q180" i="9"/>
  <c r="R180" i="9"/>
  <c r="S180" i="9"/>
  <c r="T180" i="9"/>
  <c r="M181" i="9"/>
  <c r="N181" i="9"/>
  <c r="O181" i="9"/>
  <c r="P181" i="9"/>
  <c r="Q181" i="9"/>
  <c r="R181" i="9"/>
  <c r="S181" i="9"/>
  <c r="T181" i="9"/>
  <c r="M182" i="9"/>
  <c r="N182" i="9"/>
  <c r="O182" i="9"/>
  <c r="P182" i="9"/>
  <c r="Q182" i="9"/>
  <c r="R182" i="9"/>
  <c r="S182" i="9"/>
  <c r="T182" i="9"/>
  <c r="M183" i="9"/>
  <c r="N183" i="9"/>
  <c r="O183" i="9"/>
  <c r="P183" i="9"/>
  <c r="Q183" i="9"/>
  <c r="R183" i="9"/>
  <c r="S183" i="9"/>
  <c r="T183" i="9"/>
  <c r="M184" i="9"/>
  <c r="N184" i="9"/>
  <c r="O184" i="9"/>
  <c r="P184" i="9"/>
  <c r="Q184" i="9"/>
  <c r="R184" i="9"/>
  <c r="S184" i="9"/>
  <c r="T184" i="9"/>
  <c r="M185" i="9"/>
  <c r="N185" i="9"/>
  <c r="O185" i="9"/>
  <c r="P185" i="9"/>
  <c r="Q185" i="9"/>
  <c r="R185" i="9"/>
  <c r="S185" i="9"/>
  <c r="T185" i="9"/>
  <c r="M186" i="9"/>
  <c r="N186" i="9"/>
  <c r="O186" i="9"/>
  <c r="P186" i="9"/>
  <c r="Q186" i="9"/>
  <c r="R186" i="9"/>
  <c r="S186" i="9"/>
  <c r="T186" i="9"/>
  <c r="M187" i="9"/>
  <c r="N187" i="9"/>
  <c r="O187" i="9"/>
  <c r="P187" i="9"/>
  <c r="Q187" i="9"/>
  <c r="R187" i="9"/>
  <c r="S187" i="9"/>
  <c r="T187" i="9"/>
  <c r="M188" i="9"/>
  <c r="N188" i="9"/>
  <c r="O188" i="9"/>
  <c r="P188" i="9"/>
  <c r="Q188" i="9"/>
  <c r="R188" i="9"/>
  <c r="S188" i="9"/>
  <c r="T188" i="9"/>
  <c r="M189" i="9"/>
  <c r="N189" i="9"/>
  <c r="O189" i="9"/>
  <c r="P189" i="9"/>
  <c r="Q189" i="9"/>
  <c r="R189" i="9"/>
  <c r="S189" i="9"/>
  <c r="T189" i="9"/>
  <c r="M190" i="9"/>
  <c r="N190" i="9"/>
  <c r="O190" i="9"/>
  <c r="P190" i="9"/>
  <c r="Q190" i="9"/>
  <c r="R190" i="9"/>
  <c r="S190" i="9"/>
  <c r="T190" i="9"/>
  <c r="M191" i="9"/>
  <c r="N191" i="9"/>
  <c r="O191" i="9"/>
  <c r="P191" i="9"/>
  <c r="Q191" i="9"/>
  <c r="R191" i="9"/>
  <c r="S191" i="9"/>
  <c r="T191" i="9"/>
  <c r="M192" i="9"/>
  <c r="N192" i="9"/>
  <c r="O192" i="9"/>
  <c r="P192" i="9"/>
  <c r="Q192" i="9"/>
  <c r="R192" i="9"/>
  <c r="S192" i="9"/>
  <c r="T192" i="9"/>
  <c r="M193" i="9"/>
  <c r="N193" i="9"/>
  <c r="O193" i="9"/>
  <c r="P193" i="9"/>
  <c r="Q193" i="9"/>
  <c r="R193" i="9"/>
  <c r="S193" i="9"/>
  <c r="T193" i="9"/>
  <c r="M194" i="9"/>
  <c r="N194" i="9"/>
  <c r="O194" i="9"/>
  <c r="P194" i="9"/>
  <c r="Q194" i="9"/>
  <c r="R194" i="9"/>
  <c r="S194" i="9"/>
  <c r="T194" i="9"/>
  <c r="M195" i="9"/>
  <c r="N195" i="9"/>
  <c r="O195" i="9"/>
  <c r="P195" i="9"/>
  <c r="Q195" i="9"/>
  <c r="R195" i="9"/>
  <c r="S195" i="9"/>
  <c r="T195" i="9"/>
  <c r="M196" i="9"/>
  <c r="N196" i="9"/>
  <c r="O196" i="9"/>
  <c r="P196" i="9"/>
  <c r="Q196" i="9"/>
  <c r="R196" i="9"/>
  <c r="S196" i="9"/>
  <c r="T196" i="9"/>
  <c r="M197" i="9"/>
  <c r="N197" i="9"/>
  <c r="O197" i="9"/>
  <c r="P197" i="9"/>
  <c r="Q197" i="9"/>
  <c r="R197" i="9"/>
  <c r="S197" i="9"/>
  <c r="T197" i="9"/>
  <c r="M198" i="9"/>
  <c r="N198" i="9"/>
  <c r="O198" i="9"/>
  <c r="P198" i="9"/>
  <c r="Q198" i="9"/>
  <c r="R198" i="9"/>
  <c r="S198" i="9"/>
  <c r="T198" i="9"/>
  <c r="M199" i="9"/>
  <c r="N199" i="9"/>
  <c r="O199" i="9"/>
  <c r="P199" i="9"/>
  <c r="Q199" i="9"/>
  <c r="R199" i="9"/>
  <c r="S199" i="9"/>
  <c r="T199" i="9"/>
  <c r="M200" i="9"/>
  <c r="N200" i="9"/>
  <c r="O200" i="9"/>
  <c r="P200" i="9"/>
  <c r="Q200" i="9"/>
  <c r="R200" i="9"/>
  <c r="S200" i="9"/>
  <c r="T200" i="9"/>
  <c r="M201" i="9"/>
  <c r="N201" i="9"/>
  <c r="O201" i="9"/>
  <c r="P201" i="9"/>
  <c r="Q201" i="9"/>
  <c r="R201" i="9"/>
  <c r="S201" i="9"/>
  <c r="T201" i="9"/>
  <c r="M202" i="9"/>
  <c r="N202" i="9"/>
  <c r="O202" i="9"/>
  <c r="P202" i="9"/>
  <c r="Q202" i="9"/>
  <c r="R202" i="9"/>
  <c r="S202" i="9"/>
  <c r="T202" i="9"/>
  <c r="M203" i="9"/>
  <c r="N203" i="9"/>
  <c r="O203" i="9"/>
  <c r="P203" i="9"/>
  <c r="Q203" i="9"/>
  <c r="R203" i="9"/>
  <c r="S203" i="9"/>
  <c r="T203" i="9"/>
  <c r="M204" i="9"/>
  <c r="N204" i="9"/>
  <c r="O204" i="9"/>
  <c r="P204" i="9"/>
  <c r="Q204" i="9"/>
  <c r="R204" i="9"/>
  <c r="S204" i="9"/>
  <c r="T204" i="9"/>
  <c r="M205" i="9"/>
  <c r="N205" i="9"/>
  <c r="O205" i="9"/>
  <c r="P205" i="9"/>
  <c r="Q205" i="9"/>
  <c r="R205" i="9"/>
  <c r="S205" i="9"/>
  <c r="T205" i="9"/>
  <c r="M206" i="9"/>
  <c r="N206" i="9"/>
  <c r="O206" i="9"/>
  <c r="P206" i="9"/>
  <c r="Q206" i="9"/>
  <c r="R206" i="9"/>
  <c r="S206" i="9"/>
  <c r="T206" i="9"/>
  <c r="M207" i="9"/>
  <c r="N207" i="9"/>
  <c r="O207" i="9"/>
  <c r="P207" i="9"/>
  <c r="Q207" i="9"/>
  <c r="R207" i="9"/>
  <c r="S207" i="9"/>
  <c r="T207" i="9"/>
  <c r="M208" i="9"/>
  <c r="N208" i="9"/>
  <c r="O208" i="9"/>
  <c r="P208" i="9"/>
  <c r="Q208" i="9"/>
  <c r="R208" i="9"/>
  <c r="S208" i="9"/>
  <c r="T208" i="9"/>
  <c r="M209" i="9"/>
  <c r="N209" i="9"/>
  <c r="O209" i="9"/>
  <c r="P209" i="9"/>
  <c r="Q209" i="9"/>
  <c r="R209" i="9"/>
  <c r="S209" i="9"/>
  <c r="T209" i="9"/>
  <c r="M210" i="9"/>
  <c r="N210" i="9"/>
  <c r="O210" i="9"/>
  <c r="P210" i="9"/>
  <c r="Q210" i="9"/>
  <c r="R210" i="9"/>
  <c r="S210" i="9"/>
  <c r="T210" i="9"/>
  <c r="M211" i="9"/>
  <c r="N211" i="9"/>
  <c r="O211" i="9"/>
  <c r="P211" i="9"/>
  <c r="Q211" i="9"/>
  <c r="R211" i="9"/>
  <c r="S211" i="9"/>
  <c r="T211" i="9"/>
  <c r="M212" i="9"/>
  <c r="N212" i="9"/>
  <c r="O212" i="9"/>
  <c r="P212" i="9"/>
  <c r="Q212" i="9"/>
  <c r="R212" i="9"/>
  <c r="S212" i="9"/>
  <c r="T212" i="9"/>
  <c r="M213" i="9"/>
  <c r="N213" i="9"/>
  <c r="O213" i="9"/>
  <c r="P213" i="9"/>
  <c r="Q213" i="9"/>
  <c r="R213" i="9"/>
  <c r="S213" i="9"/>
  <c r="T213" i="9"/>
  <c r="M214" i="9"/>
  <c r="N214" i="9"/>
  <c r="O214" i="9"/>
  <c r="P214" i="9"/>
  <c r="Q214" i="9"/>
  <c r="R214" i="9"/>
  <c r="S214" i="9"/>
  <c r="T214" i="9"/>
  <c r="M215" i="9"/>
  <c r="N215" i="9"/>
  <c r="O215" i="9"/>
  <c r="P215" i="9"/>
  <c r="Q215" i="9"/>
  <c r="R215" i="9"/>
  <c r="S215" i="9"/>
  <c r="T215" i="9"/>
  <c r="M216" i="9"/>
  <c r="N216" i="9"/>
  <c r="O216" i="9"/>
  <c r="P216" i="9"/>
  <c r="Q216" i="9"/>
  <c r="R216" i="9"/>
  <c r="S216" i="9"/>
  <c r="T216" i="9"/>
  <c r="M217" i="9"/>
  <c r="N217" i="9"/>
  <c r="O217" i="9"/>
  <c r="P217" i="9"/>
  <c r="Q217" i="9"/>
  <c r="R217" i="9"/>
  <c r="S217" i="9"/>
  <c r="T217" i="9"/>
  <c r="M218" i="9"/>
  <c r="N218" i="9"/>
  <c r="O218" i="9"/>
  <c r="P218" i="9"/>
  <c r="Q218" i="9"/>
  <c r="R218" i="9"/>
  <c r="S218" i="9"/>
  <c r="T218" i="9"/>
  <c r="M219" i="9"/>
  <c r="N219" i="9"/>
  <c r="O219" i="9"/>
  <c r="P219" i="9"/>
  <c r="Q219" i="9"/>
  <c r="R219" i="9"/>
  <c r="S219" i="9"/>
  <c r="T219" i="9"/>
  <c r="M220" i="9"/>
  <c r="N220" i="9"/>
  <c r="O220" i="9"/>
  <c r="P220" i="9"/>
  <c r="Q220" i="9"/>
  <c r="R220" i="9"/>
  <c r="S220" i="9"/>
  <c r="T220" i="9"/>
  <c r="M221" i="9"/>
  <c r="N221" i="9"/>
  <c r="O221" i="9"/>
  <c r="P221" i="9"/>
  <c r="Q221" i="9"/>
  <c r="R221" i="9"/>
  <c r="S221" i="9"/>
  <c r="T221" i="9"/>
  <c r="M222" i="9"/>
  <c r="N222" i="9"/>
  <c r="O222" i="9"/>
  <c r="P222" i="9"/>
  <c r="Q222" i="9"/>
  <c r="R222" i="9"/>
  <c r="S222" i="9"/>
  <c r="T222" i="9"/>
  <c r="M223" i="9"/>
  <c r="N223" i="9"/>
  <c r="O223" i="9"/>
  <c r="P223" i="9"/>
  <c r="Q223" i="9"/>
  <c r="R223" i="9"/>
  <c r="S223" i="9"/>
  <c r="T223" i="9"/>
  <c r="M224" i="9"/>
  <c r="N224" i="9"/>
  <c r="O224" i="9"/>
  <c r="P224" i="9"/>
  <c r="Q224" i="9"/>
  <c r="R224" i="9"/>
  <c r="S224" i="9"/>
  <c r="T224" i="9"/>
  <c r="M225" i="9"/>
  <c r="N225" i="9"/>
  <c r="O225" i="9"/>
  <c r="P225" i="9"/>
  <c r="Q225" i="9"/>
  <c r="R225" i="9"/>
  <c r="S225" i="9"/>
  <c r="T225" i="9"/>
  <c r="M226" i="9"/>
  <c r="N226" i="9"/>
  <c r="O226" i="9"/>
  <c r="P226" i="9"/>
  <c r="Q226" i="9"/>
  <c r="R226" i="9"/>
  <c r="S226" i="9"/>
  <c r="T226" i="9"/>
  <c r="M227" i="9"/>
  <c r="N227" i="9"/>
  <c r="O227" i="9"/>
  <c r="P227" i="9"/>
  <c r="Q227" i="9"/>
  <c r="R227" i="9"/>
  <c r="S227" i="9"/>
  <c r="T227" i="9"/>
  <c r="M228" i="9"/>
  <c r="N228" i="9"/>
  <c r="O228" i="9"/>
  <c r="P228" i="9"/>
  <c r="Q228" i="9"/>
  <c r="R228" i="9"/>
  <c r="S228" i="9"/>
  <c r="T228" i="9"/>
  <c r="M229" i="9"/>
  <c r="N229" i="9"/>
  <c r="O229" i="9"/>
  <c r="P229" i="9"/>
  <c r="Q229" i="9"/>
  <c r="R229" i="9"/>
  <c r="S229" i="9"/>
  <c r="T229" i="9"/>
  <c r="M230" i="9"/>
  <c r="N230" i="9"/>
  <c r="O230" i="9"/>
  <c r="P230" i="9"/>
  <c r="Q230" i="9"/>
  <c r="R230" i="9"/>
  <c r="S230" i="9"/>
  <c r="T230" i="9"/>
  <c r="M231" i="9"/>
  <c r="N231" i="9"/>
  <c r="O231" i="9"/>
  <c r="P231" i="9"/>
  <c r="Q231" i="9"/>
  <c r="R231" i="9"/>
  <c r="S231" i="9"/>
  <c r="T231" i="9"/>
  <c r="M232" i="9"/>
  <c r="N232" i="9"/>
  <c r="O232" i="9"/>
  <c r="P232" i="9"/>
  <c r="Q232" i="9"/>
  <c r="R232" i="9"/>
  <c r="S232" i="9"/>
  <c r="T232" i="9"/>
  <c r="M233" i="9"/>
  <c r="N233" i="9"/>
  <c r="O233" i="9"/>
  <c r="P233" i="9"/>
  <c r="Q233" i="9"/>
  <c r="R233" i="9"/>
  <c r="S233" i="9"/>
  <c r="T233" i="9"/>
  <c r="M234" i="9"/>
  <c r="N234" i="9"/>
  <c r="O234" i="9"/>
  <c r="P234" i="9"/>
  <c r="Q234" i="9"/>
  <c r="R234" i="9"/>
  <c r="S234" i="9"/>
  <c r="T234" i="9"/>
  <c r="M235" i="9"/>
  <c r="N235" i="9"/>
  <c r="O235" i="9"/>
  <c r="P235" i="9"/>
  <c r="Q235" i="9"/>
  <c r="R235" i="9"/>
  <c r="S235" i="9"/>
  <c r="T235" i="9"/>
  <c r="M236" i="9"/>
  <c r="N236" i="9"/>
  <c r="O236" i="9"/>
  <c r="P236" i="9"/>
  <c r="Q236" i="9"/>
  <c r="R236" i="9"/>
  <c r="S236" i="9"/>
  <c r="T236" i="9"/>
  <c r="M237" i="9"/>
  <c r="N237" i="9"/>
  <c r="O237" i="9"/>
  <c r="P237" i="9"/>
  <c r="Q237" i="9"/>
  <c r="R237" i="9"/>
  <c r="S237" i="9"/>
  <c r="T237" i="9"/>
  <c r="M238" i="9"/>
  <c r="N238" i="9"/>
  <c r="O238" i="9"/>
  <c r="P238" i="9"/>
  <c r="Q238" i="9"/>
  <c r="R238" i="9"/>
  <c r="S238" i="9"/>
  <c r="T238" i="9"/>
  <c r="M239" i="9"/>
  <c r="N239" i="9"/>
  <c r="O239" i="9"/>
  <c r="P239" i="9"/>
  <c r="Q239" i="9"/>
  <c r="R239" i="9"/>
  <c r="S239" i="9"/>
  <c r="T239" i="9"/>
  <c r="M240" i="9"/>
  <c r="N240" i="9"/>
  <c r="O240" i="9"/>
  <c r="P240" i="9"/>
  <c r="Q240" i="9"/>
  <c r="R240" i="9"/>
  <c r="S240" i="9"/>
  <c r="T240" i="9"/>
  <c r="M241" i="9"/>
  <c r="N241" i="9"/>
  <c r="O241" i="9"/>
  <c r="P241" i="9"/>
  <c r="Q241" i="9"/>
  <c r="R241" i="9"/>
  <c r="S241" i="9"/>
  <c r="T241" i="9"/>
  <c r="M242" i="9"/>
  <c r="N242" i="9"/>
  <c r="O242" i="9"/>
  <c r="P242" i="9"/>
  <c r="Q242" i="9"/>
  <c r="R242" i="9"/>
  <c r="S242" i="9"/>
  <c r="T242" i="9"/>
  <c r="M243" i="9"/>
  <c r="N243" i="9"/>
  <c r="O243" i="9"/>
  <c r="P243" i="9"/>
  <c r="Q243" i="9"/>
  <c r="R243" i="9"/>
  <c r="S243" i="9"/>
  <c r="T243" i="9"/>
  <c r="M244" i="9"/>
  <c r="N244" i="9"/>
  <c r="O244" i="9"/>
  <c r="P244" i="9"/>
  <c r="Q244" i="9"/>
  <c r="R244" i="9"/>
  <c r="S244" i="9"/>
  <c r="T244" i="9"/>
  <c r="M245" i="9"/>
  <c r="N245" i="9"/>
  <c r="O245" i="9"/>
  <c r="P245" i="9"/>
  <c r="Q245" i="9"/>
  <c r="R245" i="9"/>
  <c r="S245" i="9"/>
  <c r="T245" i="9"/>
  <c r="M246" i="9"/>
  <c r="N246" i="9"/>
  <c r="O246" i="9"/>
  <c r="P246" i="9"/>
  <c r="Q246" i="9"/>
  <c r="R246" i="9"/>
  <c r="S246" i="9"/>
  <c r="T246" i="9"/>
  <c r="M247" i="9"/>
  <c r="N247" i="9"/>
  <c r="O247" i="9"/>
  <c r="P247" i="9"/>
  <c r="Q247" i="9"/>
  <c r="R247" i="9"/>
  <c r="S247" i="9"/>
  <c r="T247" i="9"/>
  <c r="M248" i="9"/>
  <c r="N248" i="9"/>
  <c r="O248" i="9"/>
  <c r="P248" i="9"/>
  <c r="Q248" i="9"/>
  <c r="R248" i="9"/>
  <c r="S248" i="9"/>
  <c r="T248" i="9"/>
  <c r="M249" i="9"/>
  <c r="N249" i="9"/>
  <c r="O249" i="9"/>
  <c r="P249" i="9"/>
  <c r="Q249" i="9"/>
  <c r="R249" i="9"/>
  <c r="S249" i="9"/>
  <c r="T249" i="9"/>
  <c r="M250" i="9"/>
  <c r="N250" i="9"/>
  <c r="O250" i="9"/>
  <c r="P250" i="9"/>
  <c r="Q250" i="9"/>
  <c r="R250" i="9"/>
  <c r="S250" i="9"/>
  <c r="T250" i="9"/>
  <c r="M251" i="9"/>
  <c r="N251" i="9"/>
  <c r="O251" i="9"/>
  <c r="P251" i="9"/>
  <c r="Q251" i="9"/>
  <c r="R251" i="9"/>
  <c r="S251" i="9"/>
  <c r="T251" i="9"/>
  <c r="M252" i="9"/>
  <c r="N252" i="9"/>
  <c r="O252" i="9"/>
  <c r="P252" i="9"/>
  <c r="Q252" i="9"/>
  <c r="R252" i="9"/>
  <c r="S252" i="9"/>
  <c r="T252" i="9"/>
  <c r="M253" i="9"/>
  <c r="N253" i="9"/>
  <c r="O253" i="9"/>
  <c r="P253" i="9"/>
  <c r="Q253" i="9"/>
  <c r="R253" i="9"/>
  <c r="S253" i="9"/>
  <c r="T253" i="9"/>
  <c r="M254" i="9"/>
  <c r="N254" i="9"/>
  <c r="O254" i="9"/>
  <c r="P254" i="9"/>
  <c r="Q254" i="9"/>
  <c r="R254" i="9"/>
  <c r="S254" i="9"/>
  <c r="T254" i="9"/>
  <c r="M255" i="9"/>
  <c r="N255" i="9"/>
  <c r="O255" i="9"/>
  <c r="P255" i="9"/>
  <c r="Q255" i="9"/>
  <c r="R255" i="9"/>
  <c r="S255" i="9"/>
  <c r="T255" i="9"/>
  <c r="M256" i="9"/>
  <c r="N256" i="9"/>
  <c r="O256" i="9"/>
  <c r="P256" i="9"/>
  <c r="Q256" i="9"/>
  <c r="R256" i="9"/>
  <c r="S256" i="9"/>
  <c r="T256" i="9"/>
  <c r="M257" i="9"/>
  <c r="N257" i="9"/>
  <c r="O257" i="9"/>
  <c r="P257" i="9"/>
  <c r="Q257" i="9"/>
  <c r="R257" i="9"/>
  <c r="S257" i="9"/>
  <c r="T257" i="9"/>
  <c r="M258" i="9"/>
  <c r="N258" i="9"/>
  <c r="O258" i="9"/>
  <c r="P258" i="9"/>
  <c r="Q258" i="9"/>
  <c r="R258" i="9"/>
  <c r="S258" i="9"/>
  <c r="T258" i="9"/>
  <c r="M259" i="9"/>
  <c r="N259" i="9"/>
  <c r="O259" i="9"/>
  <c r="P259" i="9"/>
  <c r="Q259" i="9"/>
  <c r="R259" i="9"/>
  <c r="S259" i="9"/>
  <c r="T259" i="9"/>
  <c r="M260" i="9"/>
  <c r="N260" i="9"/>
  <c r="O260" i="9"/>
  <c r="P260" i="9"/>
  <c r="Q260" i="9"/>
  <c r="R260" i="9"/>
  <c r="S260" i="9"/>
  <c r="T260" i="9"/>
  <c r="M261" i="9"/>
  <c r="N261" i="9"/>
  <c r="O261" i="9"/>
  <c r="P261" i="9"/>
  <c r="Q261" i="9"/>
  <c r="R261" i="9"/>
  <c r="S261" i="9"/>
  <c r="T261" i="9"/>
  <c r="M262" i="9"/>
  <c r="N262" i="9"/>
  <c r="O262" i="9"/>
  <c r="P262" i="9"/>
  <c r="Q262" i="9"/>
  <c r="R262" i="9"/>
  <c r="S262" i="9"/>
  <c r="T262" i="9"/>
  <c r="M263" i="9"/>
  <c r="N263" i="9"/>
  <c r="O263" i="9"/>
  <c r="P263" i="9"/>
  <c r="Q263" i="9"/>
  <c r="R263" i="9"/>
  <c r="S263" i="9"/>
  <c r="T263" i="9"/>
  <c r="M264" i="9"/>
  <c r="N264" i="9"/>
  <c r="O264" i="9"/>
  <c r="P264" i="9"/>
  <c r="Q264" i="9"/>
  <c r="R264" i="9"/>
  <c r="S264" i="9"/>
  <c r="T264" i="9"/>
  <c r="M265" i="9"/>
  <c r="N265" i="9"/>
  <c r="O265" i="9"/>
  <c r="P265" i="9"/>
  <c r="Q265" i="9"/>
  <c r="R265" i="9"/>
  <c r="S265" i="9"/>
  <c r="T265" i="9"/>
  <c r="M266" i="9"/>
  <c r="N266" i="9"/>
  <c r="O266" i="9"/>
  <c r="P266" i="9"/>
  <c r="Q266" i="9"/>
  <c r="R266" i="9"/>
  <c r="S266" i="9"/>
  <c r="T266" i="9"/>
  <c r="M267" i="9"/>
  <c r="N267" i="9"/>
  <c r="O267" i="9"/>
  <c r="P267" i="9"/>
  <c r="Q267" i="9"/>
  <c r="R267" i="9"/>
  <c r="S267" i="9"/>
  <c r="T267" i="9"/>
  <c r="M268" i="9"/>
  <c r="N268" i="9"/>
  <c r="O268" i="9"/>
  <c r="P268" i="9"/>
  <c r="Q268" i="9"/>
  <c r="R268" i="9"/>
  <c r="S268" i="9"/>
  <c r="T268" i="9"/>
  <c r="M269" i="9"/>
  <c r="N269" i="9"/>
  <c r="O269" i="9"/>
  <c r="P269" i="9"/>
  <c r="Q269" i="9"/>
  <c r="R269" i="9"/>
  <c r="S269" i="9"/>
  <c r="T269" i="9"/>
  <c r="M270" i="9"/>
  <c r="N270" i="9"/>
  <c r="O270" i="9"/>
  <c r="P270" i="9"/>
  <c r="Q270" i="9"/>
  <c r="R270" i="9"/>
  <c r="S270" i="9"/>
  <c r="T270" i="9"/>
  <c r="M271" i="9"/>
  <c r="N271" i="9"/>
  <c r="O271" i="9"/>
  <c r="P271" i="9"/>
  <c r="Q271" i="9"/>
  <c r="R271" i="9"/>
  <c r="S271" i="9"/>
  <c r="T271" i="9"/>
  <c r="M272" i="9"/>
  <c r="N272" i="9"/>
  <c r="O272" i="9"/>
  <c r="P272" i="9"/>
  <c r="Q272" i="9"/>
  <c r="R272" i="9"/>
  <c r="S272" i="9"/>
  <c r="T272" i="9"/>
  <c r="M273" i="9"/>
  <c r="N273" i="9"/>
  <c r="O273" i="9"/>
  <c r="P273" i="9"/>
  <c r="Q273" i="9"/>
  <c r="R273" i="9"/>
  <c r="S273" i="9"/>
  <c r="T273" i="9"/>
  <c r="M274" i="9"/>
  <c r="N274" i="9"/>
  <c r="O274" i="9"/>
  <c r="P274" i="9"/>
  <c r="Q274" i="9"/>
  <c r="R274" i="9"/>
  <c r="S274" i="9"/>
  <c r="T274" i="9"/>
  <c r="M275" i="9"/>
  <c r="N275" i="9"/>
  <c r="O275" i="9"/>
  <c r="P275" i="9"/>
  <c r="Q275" i="9"/>
  <c r="R275" i="9"/>
  <c r="S275" i="9"/>
  <c r="T275" i="9"/>
  <c r="M276" i="9"/>
  <c r="N276" i="9"/>
  <c r="O276" i="9"/>
  <c r="P276" i="9"/>
  <c r="Q276" i="9"/>
  <c r="R276" i="9"/>
  <c r="S276" i="9"/>
  <c r="T276" i="9"/>
  <c r="M277" i="9"/>
  <c r="N277" i="9"/>
  <c r="O277" i="9"/>
  <c r="P277" i="9"/>
  <c r="Q277" i="9"/>
  <c r="R277" i="9"/>
  <c r="S277" i="9"/>
  <c r="T277" i="9"/>
  <c r="M278" i="9"/>
  <c r="N278" i="9"/>
  <c r="O278" i="9"/>
  <c r="P278" i="9"/>
  <c r="Q278" i="9"/>
  <c r="R278" i="9"/>
  <c r="S278" i="9"/>
  <c r="T278" i="9"/>
  <c r="M279" i="9"/>
  <c r="N279" i="9"/>
  <c r="O279" i="9"/>
  <c r="P279" i="9"/>
  <c r="Q279" i="9"/>
  <c r="R279" i="9"/>
  <c r="S279" i="9"/>
  <c r="T279" i="9"/>
  <c r="M280" i="9"/>
  <c r="N280" i="9"/>
  <c r="O280" i="9"/>
  <c r="P280" i="9"/>
  <c r="Q280" i="9"/>
  <c r="R280" i="9"/>
  <c r="S280" i="9"/>
  <c r="T280" i="9"/>
  <c r="M281" i="9"/>
  <c r="N281" i="9"/>
  <c r="O281" i="9"/>
  <c r="P281" i="9"/>
  <c r="Q281" i="9"/>
  <c r="R281" i="9"/>
  <c r="S281" i="9"/>
  <c r="T281" i="9"/>
  <c r="M282" i="9"/>
  <c r="N282" i="9"/>
  <c r="O282" i="9"/>
  <c r="P282" i="9"/>
  <c r="Q282" i="9"/>
  <c r="R282" i="9"/>
  <c r="S282" i="9"/>
  <c r="T282" i="9"/>
  <c r="M283" i="9"/>
  <c r="N283" i="9"/>
  <c r="O283" i="9"/>
  <c r="P283" i="9"/>
  <c r="Q283" i="9"/>
  <c r="R283" i="9"/>
  <c r="S283" i="9"/>
  <c r="T283" i="9"/>
  <c r="M284" i="9"/>
  <c r="N284" i="9"/>
  <c r="O284" i="9"/>
  <c r="P284" i="9"/>
  <c r="Q284" i="9"/>
  <c r="R284" i="9"/>
  <c r="S284" i="9"/>
  <c r="T284" i="9"/>
  <c r="M285" i="9"/>
  <c r="N285" i="9"/>
  <c r="O285" i="9"/>
  <c r="P285" i="9"/>
  <c r="Q285" i="9"/>
  <c r="R285" i="9"/>
  <c r="S285" i="9"/>
  <c r="T285" i="9"/>
  <c r="M286" i="9"/>
  <c r="N286" i="9"/>
  <c r="O286" i="9"/>
  <c r="P286" i="9"/>
  <c r="Q286" i="9"/>
  <c r="R286" i="9"/>
  <c r="S286" i="9"/>
  <c r="T286" i="9"/>
  <c r="M287" i="9"/>
  <c r="N287" i="9"/>
  <c r="O287" i="9"/>
  <c r="P287" i="9"/>
  <c r="Q287" i="9"/>
  <c r="R287" i="9"/>
  <c r="S287" i="9"/>
  <c r="T287" i="9"/>
  <c r="M288" i="9"/>
  <c r="N288" i="9"/>
  <c r="O288" i="9"/>
  <c r="P288" i="9"/>
  <c r="Q288" i="9"/>
  <c r="R288" i="9"/>
  <c r="S288" i="9"/>
  <c r="T288" i="9"/>
  <c r="M289" i="9"/>
  <c r="N289" i="9"/>
  <c r="O289" i="9"/>
  <c r="P289" i="9"/>
  <c r="Q289" i="9"/>
  <c r="R289" i="9"/>
  <c r="S289" i="9"/>
  <c r="T289" i="9"/>
  <c r="M290" i="9"/>
  <c r="N290" i="9"/>
  <c r="O290" i="9"/>
  <c r="P290" i="9"/>
  <c r="Q290" i="9"/>
  <c r="R290" i="9"/>
  <c r="S290" i="9"/>
  <c r="T290" i="9"/>
  <c r="M291" i="9"/>
  <c r="N291" i="9"/>
  <c r="O291" i="9"/>
  <c r="P291" i="9"/>
  <c r="Q291" i="9"/>
  <c r="R291" i="9"/>
  <c r="S291" i="9"/>
  <c r="T291" i="9"/>
  <c r="M292" i="9"/>
  <c r="N292" i="9"/>
  <c r="O292" i="9"/>
  <c r="P292" i="9"/>
  <c r="Q292" i="9"/>
  <c r="R292" i="9"/>
  <c r="S292" i="9"/>
  <c r="T292" i="9"/>
  <c r="M293" i="9"/>
  <c r="N293" i="9"/>
  <c r="O293" i="9"/>
  <c r="P293" i="9"/>
  <c r="Q293" i="9"/>
  <c r="R293" i="9"/>
  <c r="S293" i="9"/>
  <c r="T293" i="9"/>
  <c r="M294" i="9"/>
  <c r="N294" i="9"/>
  <c r="O294" i="9"/>
  <c r="P294" i="9"/>
  <c r="Q294" i="9"/>
  <c r="R294" i="9"/>
  <c r="S294" i="9"/>
  <c r="T294" i="9"/>
  <c r="M295" i="9"/>
  <c r="N295" i="9"/>
  <c r="O295" i="9"/>
  <c r="P295" i="9"/>
  <c r="Q295" i="9"/>
  <c r="R295" i="9"/>
  <c r="S295" i="9"/>
  <c r="T295" i="9"/>
  <c r="M296" i="9"/>
  <c r="N296" i="9"/>
  <c r="O296" i="9"/>
  <c r="P296" i="9"/>
  <c r="Q296" i="9"/>
  <c r="R296" i="9"/>
  <c r="S296" i="9"/>
  <c r="T296" i="9"/>
  <c r="M297" i="9"/>
  <c r="N297" i="9"/>
  <c r="O297" i="9"/>
  <c r="P297" i="9"/>
  <c r="Q297" i="9"/>
  <c r="R297" i="9"/>
  <c r="S297" i="9"/>
  <c r="T297" i="9"/>
  <c r="M298" i="9"/>
  <c r="N298" i="9"/>
  <c r="O298" i="9"/>
  <c r="P298" i="9"/>
  <c r="Q298" i="9"/>
  <c r="R298" i="9"/>
  <c r="S298" i="9"/>
  <c r="T298" i="9"/>
  <c r="M299" i="9"/>
  <c r="N299" i="9"/>
  <c r="O299" i="9"/>
  <c r="P299" i="9"/>
  <c r="Q299" i="9"/>
  <c r="R299" i="9"/>
  <c r="S299" i="9"/>
  <c r="T299" i="9"/>
  <c r="M300" i="9"/>
  <c r="N300" i="9"/>
  <c r="O300" i="9"/>
  <c r="P300" i="9"/>
  <c r="Q300" i="9"/>
  <c r="R300" i="9"/>
  <c r="S300" i="9"/>
  <c r="T300" i="9"/>
  <c r="M301" i="9"/>
  <c r="N301" i="9"/>
  <c r="O301" i="9"/>
  <c r="P301" i="9"/>
  <c r="Q301" i="9"/>
  <c r="R301" i="9"/>
  <c r="S301" i="9"/>
  <c r="T301" i="9"/>
  <c r="M302" i="9"/>
  <c r="N302" i="9"/>
  <c r="O302" i="9"/>
  <c r="P302" i="9"/>
  <c r="Q302" i="9"/>
  <c r="R302" i="9"/>
  <c r="S302" i="9"/>
  <c r="T302" i="9"/>
  <c r="M303" i="9"/>
  <c r="N303" i="9"/>
  <c r="O303" i="9"/>
  <c r="P303" i="9"/>
  <c r="Q303" i="9"/>
  <c r="R303" i="9"/>
  <c r="S303" i="9"/>
  <c r="T303" i="9"/>
  <c r="M304" i="9"/>
  <c r="N304" i="9"/>
  <c r="O304" i="9"/>
  <c r="P304" i="9"/>
  <c r="Q304" i="9"/>
  <c r="R304" i="9"/>
  <c r="S304" i="9"/>
  <c r="T304" i="9"/>
  <c r="M305" i="9"/>
  <c r="N305" i="9"/>
  <c r="O305" i="9"/>
  <c r="P305" i="9"/>
  <c r="Q305" i="9"/>
  <c r="R305" i="9"/>
  <c r="S305" i="9"/>
  <c r="T305" i="9"/>
  <c r="M306" i="9"/>
  <c r="N306" i="9"/>
  <c r="O306" i="9"/>
  <c r="P306" i="9"/>
  <c r="Q306" i="9"/>
  <c r="R306" i="9"/>
  <c r="S306" i="9"/>
  <c r="T306" i="9"/>
  <c r="M307" i="9"/>
  <c r="N307" i="9"/>
  <c r="O307" i="9"/>
  <c r="P307" i="9"/>
  <c r="Q307" i="9"/>
  <c r="R307" i="9"/>
  <c r="S307" i="9"/>
  <c r="T307" i="9"/>
  <c r="M308" i="9"/>
  <c r="N308" i="9"/>
  <c r="O308" i="9"/>
  <c r="P308" i="9"/>
  <c r="Q308" i="9"/>
  <c r="R308" i="9"/>
  <c r="S308" i="9"/>
  <c r="T308" i="9"/>
  <c r="M309" i="9"/>
  <c r="N309" i="9"/>
  <c r="O309" i="9"/>
  <c r="P309" i="9"/>
  <c r="Q309" i="9"/>
  <c r="R309" i="9"/>
  <c r="S309" i="9"/>
  <c r="T309" i="9"/>
  <c r="M310" i="9"/>
  <c r="N310" i="9"/>
  <c r="O310" i="9"/>
  <c r="P310" i="9"/>
  <c r="Q310" i="9"/>
  <c r="R310" i="9"/>
  <c r="S310" i="9"/>
  <c r="T310" i="9"/>
  <c r="M311" i="9"/>
  <c r="N311" i="9"/>
  <c r="O311" i="9"/>
  <c r="P311" i="9"/>
  <c r="Q311" i="9"/>
  <c r="R311" i="9"/>
  <c r="S311" i="9"/>
  <c r="T311" i="9"/>
  <c r="M312" i="9"/>
  <c r="N312" i="9"/>
  <c r="O312" i="9"/>
  <c r="P312" i="9"/>
  <c r="Q312" i="9"/>
  <c r="R312" i="9"/>
  <c r="S312" i="9"/>
  <c r="T312" i="9"/>
  <c r="M313" i="9"/>
  <c r="N313" i="9"/>
  <c r="O313" i="9"/>
  <c r="P313" i="9"/>
  <c r="Q313" i="9"/>
  <c r="R313" i="9"/>
  <c r="S313" i="9"/>
  <c r="T313" i="9"/>
  <c r="M314" i="9"/>
  <c r="N314" i="9"/>
  <c r="O314" i="9"/>
  <c r="P314" i="9"/>
  <c r="Q314" i="9"/>
  <c r="R314" i="9"/>
  <c r="S314" i="9"/>
  <c r="T314" i="9"/>
  <c r="M315" i="9"/>
  <c r="N315" i="9"/>
  <c r="O315" i="9"/>
  <c r="P315" i="9"/>
  <c r="Q315" i="9"/>
  <c r="R315" i="9"/>
  <c r="S315" i="9"/>
  <c r="T315" i="9"/>
  <c r="M316" i="9"/>
  <c r="N316" i="9"/>
  <c r="O316" i="9"/>
  <c r="P316" i="9"/>
  <c r="Q316" i="9"/>
  <c r="R316" i="9"/>
  <c r="S316" i="9"/>
  <c r="T316" i="9"/>
  <c r="M317" i="9"/>
  <c r="N317" i="9"/>
  <c r="O317" i="9"/>
  <c r="P317" i="9"/>
  <c r="Q317" i="9"/>
  <c r="R317" i="9"/>
  <c r="S317" i="9"/>
  <c r="T317" i="9"/>
  <c r="M318" i="9"/>
  <c r="N318" i="9"/>
  <c r="O318" i="9"/>
  <c r="P318" i="9"/>
  <c r="Q318" i="9"/>
  <c r="R318" i="9"/>
  <c r="S318" i="9"/>
  <c r="T318" i="9"/>
  <c r="M319" i="9"/>
  <c r="N319" i="9"/>
  <c r="O319" i="9"/>
  <c r="P319" i="9"/>
  <c r="Q319" i="9"/>
  <c r="R319" i="9"/>
  <c r="S319" i="9"/>
  <c r="T319" i="9"/>
  <c r="M320" i="9"/>
  <c r="N320" i="9"/>
  <c r="O320" i="9"/>
  <c r="P320" i="9"/>
  <c r="Q320" i="9"/>
  <c r="R320" i="9"/>
  <c r="S320" i="9"/>
  <c r="T320" i="9"/>
  <c r="M321" i="9"/>
  <c r="N321" i="9"/>
  <c r="O321" i="9"/>
  <c r="P321" i="9"/>
  <c r="Q321" i="9"/>
  <c r="R321" i="9"/>
  <c r="S321" i="9"/>
  <c r="T321" i="9"/>
  <c r="M322" i="9"/>
  <c r="N322" i="9"/>
  <c r="O322" i="9"/>
  <c r="P322" i="9"/>
  <c r="Q322" i="9"/>
  <c r="R322" i="9"/>
  <c r="S322" i="9"/>
  <c r="T322" i="9"/>
  <c r="M323" i="9"/>
  <c r="N323" i="9"/>
  <c r="O323" i="9"/>
  <c r="P323" i="9"/>
  <c r="Q323" i="9"/>
  <c r="R323" i="9"/>
  <c r="S323" i="9"/>
  <c r="T323" i="9"/>
  <c r="M324" i="9"/>
  <c r="N324" i="9"/>
  <c r="O324" i="9"/>
  <c r="P324" i="9"/>
  <c r="Q324" i="9"/>
  <c r="R324" i="9"/>
  <c r="S324" i="9"/>
  <c r="T324" i="9"/>
  <c r="M325" i="9"/>
  <c r="N325" i="9"/>
  <c r="O325" i="9"/>
  <c r="P325" i="9"/>
  <c r="Q325" i="9"/>
  <c r="R325" i="9"/>
  <c r="S325" i="9"/>
  <c r="T325" i="9"/>
  <c r="M326" i="9"/>
  <c r="N326" i="9"/>
  <c r="O326" i="9"/>
  <c r="P326" i="9"/>
  <c r="Q326" i="9"/>
  <c r="R326" i="9"/>
  <c r="S326" i="9"/>
  <c r="T326" i="9"/>
  <c r="M327" i="9"/>
  <c r="N327" i="9"/>
  <c r="O327" i="9"/>
  <c r="P327" i="9"/>
  <c r="Q327" i="9"/>
  <c r="R327" i="9"/>
  <c r="S327" i="9"/>
  <c r="T327" i="9"/>
  <c r="M328" i="9"/>
  <c r="N328" i="9"/>
  <c r="O328" i="9"/>
  <c r="P328" i="9"/>
  <c r="Q328" i="9"/>
  <c r="R328" i="9"/>
  <c r="S328" i="9"/>
  <c r="T328" i="9"/>
  <c r="M329" i="9"/>
  <c r="N329" i="9"/>
  <c r="O329" i="9"/>
  <c r="P329" i="9"/>
  <c r="Q329" i="9"/>
  <c r="R329" i="9"/>
  <c r="S329" i="9"/>
  <c r="T329" i="9"/>
  <c r="M330" i="9"/>
  <c r="N330" i="9"/>
  <c r="O330" i="9"/>
  <c r="P330" i="9"/>
  <c r="Q330" i="9"/>
  <c r="R330" i="9"/>
  <c r="S330" i="9"/>
  <c r="T330" i="9"/>
  <c r="M331" i="9"/>
  <c r="N331" i="9"/>
  <c r="O331" i="9"/>
  <c r="P331" i="9"/>
  <c r="Q331" i="9"/>
  <c r="R331" i="9"/>
  <c r="S331" i="9"/>
  <c r="T331" i="9"/>
  <c r="M332" i="9"/>
  <c r="N332" i="9"/>
  <c r="O332" i="9"/>
  <c r="P332" i="9"/>
  <c r="Q332" i="9"/>
  <c r="R332" i="9"/>
  <c r="S332" i="9"/>
  <c r="T332" i="9"/>
  <c r="M333" i="9"/>
  <c r="N333" i="9"/>
  <c r="O333" i="9"/>
  <c r="P333" i="9"/>
  <c r="Q333" i="9"/>
  <c r="R333" i="9"/>
  <c r="S333" i="9"/>
  <c r="T333" i="9"/>
  <c r="M334" i="9"/>
  <c r="N334" i="9"/>
  <c r="O334" i="9"/>
  <c r="P334" i="9"/>
  <c r="Q334" i="9"/>
  <c r="R334" i="9"/>
  <c r="S334" i="9"/>
  <c r="T334" i="9"/>
  <c r="M335" i="9"/>
  <c r="N335" i="9"/>
  <c r="O335" i="9"/>
  <c r="P335" i="9"/>
  <c r="Q335" i="9"/>
  <c r="R335" i="9"/>
  <c r="S335" i="9"/>
  <c r="T335" i="9"/>
  <c r="M336" i="9"/>
  <c r="N336" i="9"/>
  <c r="O336" i="9"/>
  <c r="P336" i="9"/>
  <c r="Q336" i="9"/>
  <c r="R336" i="9"/>
  <c r="S336" i="9"/>
  <c r="T336" i="9"/>
  <c r="M337" i="9"/>
  <c r="N337" i="9"/>
  <c r="O337" i="9"/>
  <c r="P337" i="9"/>
  <c r="Q337" i="9"/>
  <c r="R337" i="9"/>
  <c r="S337" i="9"/>
  <c r="T337" i="9"/>
  <c r="M338" i="9"/>
  <c r="N338" i="9"/>
  <c r="O338" i="9"/>
  <c r="P338" i="9"/>
  <c r="Q338" i="9"/>
  <c r="R338" i="9"/>
  <c r="S338" i="9"/>
  <c r="T338" i="9"/>
  <c r="M339" i="9"/>
  <c r="N339" i="9"/>
  <c r="O339" i="9"/>
  <c r="P339" i="9"/>
  <c r="Q339" i="9"/>
  <c r="R339" i="9"/>
  <c r="S339" i="9"/>
  <c r="T339" i="9"/>
  <c r="M340" i="9"/>
  <c r="N340" i="9"/>
  <c r="O340" i="9"/>
  <c r="P340" i="9"/>
  <c r="Q340" i="9"/>
  <c r="R340" i="9"/>
  <c r="S340" i="9"/>
  <c r="T340" i="9"/>
  <c r="M341" i="9"/>
  <c r="N341" i="9"/>
  <c r="O341" i="9"/>
  <c r="P341" i="9"/>
  <c r="Q341" i="9"/>
  <c r="R341" i="9"/>
  <c r="S341" i="9"/>
  <c r="T341" i="9"/>
  <c r="M342" i="9"/>
  <c r="N342" i="9"/>
  <c r="O342" i="9"/>
  <c r="P342" i="9"/>
  <c r="Q342" i="9"/>
  <c r="R342" i="9"/>
  <c r="S342" i="9"/>
  <c r="T342" i="9"/>
  <c r="M343" i="9"/>
  <c r="N343" i="9"/>
  <c r="O343" i="9"/>
  <c r="P343" i="9"/>
  <c r="Q343" i="9"/>
  <c r="R343" i="9"/>
  <c r="S343" i="9"/>
  <c r="T343" i="9"/>
  <c r="M344" i="9"/>
  <c r="N344" i="9"/>
  <c r="O344" i="9"/>
  <c r="P344" i="9"/>
  <c r="Q344" i="9"/>
  <c r="R344" i="9"/>
  <c r="S344" i="9"/>
  <c r="T344" i="9"/>
  <c r="M345" i="9"/>
  <c r="N345" i="9"/>
  <c r="O345" i="9"/>
  <c r="P345" i="9"/>
  <c r="Q345" i="9"/>
  <c r="R345" i="9"/>
  <c r="S345" i="9"/>
  <c r="T345" i="9"/>
  <c r="M346" i="9"/>
  <c r="N346" i="9"/>
  <c r="O346" i="9"/>
  <c r="P346" i="9"/>
  <c r="Q346" i="9"/>
  <c r="R346" i="9"/>
  <c r="S346" i="9"/>
  <c r="T346" i="9"/>
  <c r="M347" i="9"/>
  <c r="N347" i="9"/>
  <c r="O347" i="9"/>
  <c r="P347" i="9"/>
  <c r="Q347" i="9"/>
  <c r="R347" i="9"/>
  <c r="S347" i="9"/>
  <c r="T347" i="9"/>
  <c r="M348" i="9"/>
  <c r="N348" i="9"/>
  <c r="O348" i="9"/>
  <c r="P348" i="9"/>
  <c r="Q348" i="9"/>
  <c r="R348" i="9"/>
  <c r="S348" i="9"/>
  <c r="T348" i="9"/>
  <c r="M349" i="9"/>
  <c r="N349" i="9"/>
  <c r="O349" i="9"/>
  <c r="P349" i="9"/>
  <c r="Q349" i="9"/>
  <c r="R349" i="9"/>
  <c r="S349" i="9"/>
  <c r="T349" i="9"/>
  <c r="M350" i="9"/>
  <c r="N350" i="9"/>
  <c r="O350" i="9"/>
  <c r="P350" i="9"/>
  <c r="Q350" i="9"/>
  <c r="R350" i="9"/>
  <c r="S350" i="9"/>
  <c r="T350" i="9"/>
  <c r="M351" i="9"/>
  <c r="N351" i="9"/>
  <c r="O351" i="9"/>
  <c r="P351" i="9"/>
  <c r="Q351" i="9"/>
  <c r="R351" i="9"/>
  <c r="S351" i="9"/>
  <c r="T351" i="9"/>
  <c r="M352" i="9"/>
  <c r="N352" i="9"/>
  <c r="O352" i="9"/>
  <c r="P352" i="9"/>
  <c r="Q352" i="9"/>
  <c r="R352" i="9"/>
  <c r="S352" i="9"/>
  <c r="T352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AU5" i="7"/>
  <c r="AU6" i="7"/>
  <c r="AU7" i="7"/>
  <c r="AU12" i="7"/>
  <c r="AU13" i="7"/>
  <c r="AU16" i="7"/>
  <c r="AU17" i="7"/>
  <c r="AU19" i="7"/>
  <c r="AU21" i="7"/>
  <c r="AU22" i="7"/>
  <c r="AU23" i="7"/>
  <c r="AU25" i="7"/>
  <c r="AU27" i="7"/>
  <c r="AU28" i="7"/>
  <c r="AU29" i="7"/>
  <c r="AU30" i="7"/>
  <c r="AU39" i="7"/>
  <c r="AU40" i="7"/>
  <c r="AU41" i="7"/>
  <c r="AU42" i="7"/>
  <c r="AU43" i="7"/>
  <c r="AU44" i="7"/>
  <c r="AU45" i="7"/>
  <c r="AU46" i="7"/>
  <c r="AU2" i="7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B14" i="3"/>
  <c r="B15" i="3"/>
  <c r="B16" i="3"/>
  <c r="B17" i="3"/>
  <c r="B18" i="3"/>
  <c r="B19" i="3"/>
  <c r="B20" i="3"/>
  <c r="B21" i="3"/>
  <c r="B13" i="3"/>
  <c r="B12" i="12"/>
  <c r="C31" i="12"/>
  <c r="G15" i="12"/>
  <c r="H20" i="12"/>
  <c r="G21" i="12"/>
  <c r="E15" i="12" l="1"/>
  <c r="G6" i="12"/>
  <c r="F26" i="12"/>
  <c r="J25" i="12"/>
  <c r="H13" i="12"/>
  <c r="H31" i="12"/>
  <c r="D31" i="12"/>
  <c r="G18" i="12"/>
  <c r="B5" i="12"/>
  <c r="D26" i="12"/>
  <c r="H5" i="12"/>
  <c r="B31" i="12"/>
  <c r="B27" i="12"/>
  <c r="B3" i="12"/>
  <c r="B24" i="12"/>
  <c r="E28" i="12"/>
  <c r="F13" i="12"/>
  <c r="H9" i="12"/>
  <c r="G4" i="12"/>
  <c r="I31" i="12"/>
  <c r="I29" i="12"/>
  <c r="E23" i="12"/>
  <c r="H7" i="12"/>
  <c r="D28" i="12"/>
  <c r="I27" i="12"/>
  <c r="J24" i="12"/>
  <c r="G24" i="12"/>
  <c r="E18" i="12"/>
  <c r="E13" i="12"/>
  <c r="J10" i="12"/>
  <c r="F8" i="12"/>
  <c r="D6" i="12"/>
  <c r="E6" i="12"/>
  <c r="B8" i="12"/>
  <c r="B33" i="12"/>
  <c r="H32" i="12"/>
  <c r="G28" i="12"/>
  <c r="G19" i="12"/>
  <c r="C20" i="12"/>
  <c r="D17" i="12"/>
  <c r="I12" i="12"/>
  <c r="H24" i="12"/>
  <c r="J20" i="12"/>
  <c r="G12" i="12"/>
  <c r="C13" i="12"/>
  <c r="I9" i="12"/>
  <c r="D9" i="12"/>
  <c r="C6" i="12"/>
  <c r="D4" i="12"/>
  <c r="B26" i="12"/>
  <c r="B19" i="12"/>
  <c r="G31" i="12"/>
  <c r="D33" i="12"/>
  <c r="J22" i="12"/>
  <c r="J23" i="12"/>
  <c r="F15" i="12"/>
  <c r="F16" i="12"/>
  <c r="D11" i="12"/>
  <c r="D10" i="12"/>
  <c r="G30" i="12"/>
  <c r="G29" i="12"/>
  <c r="J18" i="12"/>
  <c r="J19" i="12"/>
  <c r="B28" i="12"/>
  <c r="B29" i="12"/>
  <c r="J29" i="12"/>
  <c r="E33" i="12"/>
  <c r="H8" i="12"/>
  <c r="C32" i="12"/>
  <c r="J7" i="12"/>
  <c r="G7" i="12"/>
  <c r="B16" i="12"/>
  <c r="C29" i="12"/>
  <c r="G26" i="12"/>
  <c r="G9" i="12"/>
  <c r="E5" i="12"/>
  <c r="F27" i="12"/>
  <c r="C28" i="12"/>
  <c r="H25" i="12"/>
  <c r="I24" i="12"/>
  <c r="H22" i="12"/>
  <c r="E21" i="12"/>
  <c r="I20" i="12"/>
  <c r="I18" i="12"/>
  <c r="C10" i="12"/>
  <c r="B14" i="12"/>
  <c r="G20" i="12"/>
  <c r="D24" i="12"/>
  <c r="J16" i="12"/>
  <c r="C9" i="12"/>
  <c r="D15" i="12"/>
  <c r="B4" i="12"/>
  <c r="G33" i="12"/>
  <c r="B30" i="12"/>
  <c r="J30" i="12"/>
  <c r="F30" i="12"/>
  <c r="C26" i="12"/>
  <c r="F21" i="12"/>
  <c r="J15" i="12"/>
  <c r="E11" i="12"/>
  <c r="H3" i="12"/>
  <c r="C30" i="12"/>
  <c r="H19" i="12"/>
  <c r="D19" i="12"/>
  <c r="G13" i="12"/>
  <c r="D12" i="12"/>
  <c r="H11" i="12"/>
  <c r="I5" i="12"/>
  <c r="I3" i="12"/>
  <c r="B10" i="12"/>
  <c r="B32" i="12"/>
  <c r="G5" i="12"/>
  <c r="H27" i="12"/>
  <c r="B20" i="12"/>
  <c r="F20" i="12"/>
  <c r="J3" i="12"/>
  <c r="E3" i="12"/>
  <c r="H30" i="12"/>
  <c r="H18" i="12"/>
  <c r="F6" i="12"/>
  <c r="C4" i="12"/>
  <c r="B7" i="12"/>
  <c r="H33" i="12"/>
  <c r="I32" i="12"/>
  <c r="F33" i="12"/>
  <c r="D32" i="12"/>
  <c r="AT30" i="13"/>
  <c r="AT25" i="13"/>
  <c r="AT9" i="13"/>
  <c r="AT26" i="13"/>
  <c r="AS3" i="13"/>
  <c r="AS34" i="13"/>
  <c r="AS16" i="13"/>
  <c r="AS18" i="13"/>
  <c r="AS5" i="13"/>
  <c r="AS14" i="13"/>
  <c r="AR33" i="13"/>
  <c r="AQ33" i="13"/>
  <c r="AQ34" i="13"/>
  <c r="AT32" i="13"/>
  <c r="AT28" i="13"/>
  <c r="AT23" i="13"/>
  <c r="AT15" i="13"/>
  <c r="AT3" i="13"/>
  <c r="AT35" i="13"/>
  <c r="AS30" i="13"/>
  <c r="AS17" i="13"/>
  <c r="AS31" i="13"/>
  <c r="AR11" i="13"/>
  <c r="AQ9" i="13"/>
  <c r="AQ32" i="13"/>
  <c r="AP34" i="13"/>
  <c r="AO33" i="13"/>
  <c r="AO10" i="13"/>
  <c r="AO34" i="13"/>
  <c r="AN33" i="13"/>
  <c r="AN8" i="13"/>
  <c r="AL34" i="13"/>
  <c r="AT22" i="13"/>
  <c r="AT21" i="13"/>
  <c r="AT31" i="13"/>
  <c r="AT33" i="13"/>
  <c r="AP33" i="13"/>
  <c r="AS7" i="13"/>
  <c r="AP18" i="13"/>
  <c r="AN10" i="13"/>
  <c r="AT29" i="13"/>
  <c r="AT24" i="13"/>
  <c r="AT11" i="13"/>
  <c r="AT8" i="13"/>
  <c r="AT7" i="13"/>
  <c r="AT5" i="13"/>
  <c r="AS15" i="13"/>
  <c r="AN34" i="13"/>
  <c r="AR34" i="13"/>
  <c r="AP35" i="13"/>
  <c r="AR35" i="13"/>
  <c r="AQ23" i="13"/>
  <c r="AQ3" i="13"/>
  <c r="AP3" i="13"/>
  <c r="AO3" i="13"/>
  <c r="AT20" i="13"/>
  <c r="AT19" i="13"/>
  <c r="AT18" i="13"/>
  <c r="AT17" i="13"/>
  <c r="AT14" i="13"/>
  <c r="AT34" i="13"/>
  <c r="AS21" i="13"/>
  <c r="AS24" i="13"/>
  <c r="AM34" i="13"/>
  <c r="AO35" i="13"/>
  <c r="AQ35" i="13"/>
  <c r="AS35" i="13"/>
  <c r="AS32" i="13"/>
  <c r="AS29" i="13"/>
  <c r="AS25" i="13"/>
  <c r="AS8" i="13"/>
  <c r="AR24" i="13"/>
  <c r="AQ26" i="13"/>
  <c r="AQ22" i="13"/>
  <c r="AP25" i="13"/>
  <c r="AL13" i="13"/>
  <c r="AR30" i="13"/>
  <c r="AR6" i="13"/>
  <c r="AQ19" i="13"/>
  <c r="AP14" i="13"/>
  <c r="AO28" i="13"/>
  <c r="AS27" i="13"/>
  <c r="AS12" i="13"/>
  <c r="AL26" i="13"/>
  <c r="AR18" i="13"/>
  <c r="AR10" i="13"/>
  <c r="AQ29" i="13"/>
  <c r="AQ24" i="13"/>
  <c r="AQ12" i="13"/>
  <c r="AQ4" i="13"/>
  <c r="AP31" i="13"/>
  <c r="AP24" i="13"/>
  <c r="AP19" i="13"/>
  <c r="AP16" i="13"/>
  <c r="AP11" i="13"/>
  <c r="AP7" i="13"/>
  <c r="AR28" i="13"/>
  <c r="AR12" i="13"/>
  <c r="AR7" i="13"/>
  <c r="AQ30" i="13"/>
  <c r="AQ17" i="13"/>
  <c r="AQ10" i="13"/>
  <c r="AQ6" i="13"/>
  <c r="AP28" i="13"/>
  <c r="AP17" i="13"/>
  <c r="AP5" i="13"/>
  <c r="AO18" i="13"/>
  <c r="AN17" i="13"/>
  <c r="AQ15" i="13"/>
  <c r="AO8" i="13"/>
  <c r="AQ5" i="13"/>
  <c r="AQ13" i="13"/>
  <c r="AQ18" i="13"/>
  <c r="AP29" i="13"/>
  <c r="AP21" i="13"/>
  <c r="AP13" i="13"/>
  <c r="AP9" i="13"/>
  <c r="AO31" i="13"/>
  <c r="AO27" i="13"/>
  <c r="AO19" i="13"/>
  <c r="AO11" i="13"/>
  <c r="AN29" i="13"/>
  <c r="AN25" i="13"/>
  <c r="AN21" i="13"/>
  <c r="AQ31" i="13"/>
  <c r="AQ7" i="13"/>
  <c r="AP26" i="13"/>
  <c r="AO32" i="13"/>
  <c r="AP32" i="13"/>
  <c r="AP10" i="13"/>
  <c r="AQ27" i="13"/>
  <c r="AQ16" i="13"/>
  <c r="AQ11" i="13"/>
  <c r="AQ8" i="13"/>
  <c r="AP27" i="13"/>
  <c r="AP20" i="13"/>
  <c r="AP4" i="13"/>
  <c r="AP8" i="13"/>
  <c r="AP15" i="13"/>
  <c r="AM4" i="13"/>
  <c r="AL28" i="13"/>
  <c r="AO14" i="13"/>
  <c r="AO6" i="13"/>
  <c r="AL25" i="13"/>
  <c r="AP30" i="13"/>
  <c r="AP22" i="13"/>
  <c r="AP6" i="13"/>
  <c r="AO25" i="13"/>
  <c r="AO17" i="13"/>
  <c r="AO9" i="13"/>
  <c r="AO4" i="13"/>
  <c r="AN9" i="13"/>
  <c r="AM10" i="13"/>
  <c r="AO20" i="13"/>
  <c r="AO12" i="13"/>
  <c r="AM32" i="13"/>
  <c r="AM12" i="13"/>
  <c r="AO13" i="13"/>
  <c r="AO30" i="13"/>
  <c r="AO24" i="13"/>
  <c r="AO21" i="13"/>
  <c r="AO16" i="13"/>
  <c r="AO5" i="13"/>
  <c r="AN30" i="13"/>
  <c r="AN22" i="13"/>
  <c r="AN20" i="13"/>
  <c r="AN14" i="13"/>
  <c r="AN11" i="13"/>
  <c r="AN4" i="13"/>
  <c r="AM20" i="13"/>
  <c r="AM17" i="13"/>
  <c r="AM33" i="13"/>
  <c r="AN19" i="13"/>
  <c r="AN26" i="13"/>
  <c r="AN32" i="13"/>
  <c r="AN23" i="13"/>
  <c r="AN18" i="13"/>
  <c r="AN15" i="13"/>
  <c r="AM31" i="13"/>
  <c r="AM24" i="13"/>
  <c r="AM23" i="13"/>
  <c r="AM19" i="13"/>
  <c r="AM5" i="13"/>
  <c r="AL33" i="13"/>
  <c r="AM16" i="13"/>
  <c r="AL12" i="13"/>
  <c r="AN6" i="13"/>
  <c r="AM28" i="13"/>
  <c r="AM14" i="13"/>
  <c r="AM8" i="13"/>
  <c r="AM7" i="13"/>
  <c r="AL9" i="13"/>
  <c r="AM30" i="13"/>
  <c r="AM29" i="13"/>
  <c r="AM22" i="13"/>
  <c r="AM21" i="13"/>
  <c r="AM9" i="13"/>
  <c r="AM27" i="13"/>
  <c r="AM26" i="13"/>
  <c r="AN3" i="13"/>
  <c r="AM25" i="13"/>
  <c r="AM15" i="13"/>
  <c r="AL32" i="13"/>
  <c r="AL30" i="13"/>
  <c r="AL22" i="13"/>
  <c r="AL14" i="13"/>
  <c r="AM3" i="13"/>
  <c r="AL24" i="13"/>
  <c r="AL16" i="13"/>
  <c r="AL8" i="13"/>
  <c r="AL3" i="13"/>
  <c r="AN7" i="13"/>
  <c r="AL18" i="13"/>
  <c r="AL19" i="13"/>
  <c r="AR17" i="13"/>
  <c r="AR16" i="13"/>
  <c r="AR9" i="13"/>
  <c r="AR8" i="13"/>
  <c r="E16" i="12"/>
  <c r="E17" i="12"/>
  <c r="I15" i="12"/>
  <c r="I16" i="12"/>
  <c r="AL11" i="13"/>
  <c r="AR25" i="13"/>
  <c r="AR22" i="13"/>
  <c r="AR23" i="13"/>
  <c r="AR15" i="13"/>
  <c r="AR14" i="13"/>
  <c r="F31" i="12"/>
  <c r="F32" i="12"/>
  <c r="J27" i="12"/>
  <c r="J28" i="12"/>
  <c r="AL6" i="13"/>
  <c r="AL7" i="13"/>
  <c r="AR21" i="13"/>
  <c r="AR20" i="13"/>
  <c r="AR4" i="13"/>
  <c r="AR5" i="13"/>
  <c r="C17" i="12"/>
  <c r="C18" i="12"/>
  <c r="F10" i="12"/>
  <c r="F11" i="12"/>
  <c r="AL31" i="13"/>
  <c r="AL20" i="13"/>
  <c r="AL21" i="13"/>
  <c r="AL15" i="13"/>
  <c r="AL4" i="13"/>
  <c r="AL5" i="13"/>
  <c r="AR29" i="13"/>
  <c r="AR27" i="13"/>
  <c r="AR26" i="13"/>
  <c r="AR13" i="13"/>
  <c r="I10" i="12"/>
  <c r="B17" i="12"/>
  <c r="AL27" i="13"/>
  <c r="AL23" i="13"/>
  <c r="AS9" i="13"/>
  <c r="AO29" i="13"/>
  <c r="AP23" i="13"/>
  <c r="B6" i="12"/>
  <c r="AQ28" i="13"/>
  <c r="AM6" i="13"/>
  <c r="AN12" i="13"/>
  <c r="AS26" i="13"/>
  <c r="AT4" i="13"/>
  <c r="I26" i="12"/>
  <c r="D25" i="12"/>
  <c r="D13" i="12"/>
  <c r="H12" i="12"/>
  <c r="I8" i="12"/>
  <c r="C5" i="12"/>
  <c r="H29" i="12"/>
  <c r="H26" i="12"/>
  <c r="H23" i="12"/>
  <c r="D18" i="12"/>
  <c r="D8" i="12"/>
  <c r="B25" i="12"/>
  <c r="B22" i="12"/>
  <c r="AQ25" i="13"/>
  <c r="AQ14" i="13"/>
  <c r="AP12" i="13"/>
  <c r="AO26" i="13"/>
  <c r="AO23" i="13"/>
  <c r="AO15" i="13"/>
  <c r="AO7" i="13"/>
  <c r="AN24" i="13"/>
  <c r="AN13" i="13"/>
  <c r="AN5" i="13"/>
  <c r="AM11" i="13"/>
  <c r="AS10" i="13"/>
  <c r="AS11" i="13"/>
  <c r="E24" i="12"/>
  <c r="F18" i="12"/>
  <c r="F19" i="12"/>
  <c r="G10" i="12"/>
  <c r="G11" i="12"/>
  <c r="J4" i="12"/>
  <c r="D7" i="12"/>
  <c r="D5" i="12"/>
  <c r="AL29" i="13"/>
  <c r="AL17" i="13"/>
  <c r="AR31" i="13"/>
  <c r="AR19" i="13"/>
  <c r="AR3" i="13"/>
  <c r="AQ20" i="13"/>
  <c r="AN27" i="13"/>
  <c r="AT12" i="13"/>
  <c r="AT13" i="13"/>
  <c r="AS4" i="13"/>
  <c r="AR32" i="13"/>
  <c r="F9" i="12"/>
  <c r="AN31" i="13"/>
  <c r="C19" i="12"/>
  <c r="H17" i="12"/>
  <c r="AM13" i="13"/>
  <c r="AS28" i="13"/>
  <c r="AN16" i="13"/>
  <c r="AT16" i="13"/>
  <c r="AT6" i="13"/>
  <c r="AN28" i="13"/>
  <c r="E29" i="12"/>
  <c r="C27" i="12"/>
  <c r="F25" i="12"/>
  <c r="G23" i="12"/>
  <c r="I22" i="12"/>
  <c r="G17" i="12"/>
  <c r="H16" i="12"/>
  <c r="E12" i="12"/>
  <c r="J5" i="12"/>
  <c r="E30" i="12"/>
  <c r="C23" i="12"/>
  <c r="B21" i="12"/>
  <c r="AQ21" i="13"/>
  <c r="AO22" i="13"/>
  <c r="AM18" i="13"/>
  <c r="C24" i="12"/>
  <c r="E10" i="12"/>
  <c r="F7" i="12"/>
  <c r="F5" i="12"/>
  <c r="B13" i="12"/>
  <c r="AT10" i="13"/>
  <c r="E20" i="12"/>
  <c r="I4" i="12"/>
  <c r="C7" i="12"/>
  <c r="B18" i="12"/>
  <c r="AS19" i="13"/>
  <c r="AT27" i="13"/>
  <c r="AS23" i="13"/>
  <c r="I33" i="12"/>
  <c r="E32" i="12"/>
</calcChain>
</file>

<file path=xl/comments1.xml><?xml version="1.0" encoding="utf-8"?>
<comments xmlns="http://schemas.openxmlformats.org/spreadsheetml/2006/main">
  <authors>
    <author>Jamel</author>
  </authors>
  <commentList>
    <comment ref="T1" authorId="0" shapeId="0">
      <text>
        <r>
          <rPr>
            <b/>
            <sz val="9"/>
            <color indexed="81"/>
            <rFont val="Tahoma"/>
            <family val="2"/>
          </rPr>
          <t>Jamel:</t>
        </r>
        <r>
          <rPr>
            <sz val="9"/>
            <color indexed="81"/>
            <rFont val="Tahoma"/>
            <family val="2"/>
          </rPr>
          <t xml:space="preserve">
Voir onglet xr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Jamel:</t>
        </r>
        <r>
          <rPr>
            <sz val="9"/>
            <color indexed="81"/>
            <rFont val="Tahoma"/>
            <family val="2"/>
          </rPr>
          <t xml:space="preserve">
Voir onglet CPI
</t>
        </r>
      </text>
    </comment>
  </commentList>
</comments>
</file>

<file path=xl/sharedStrings.xml><?xml version="1.0" encoding="utf-8"?>
<sst xmlns="http://schemas.openxmlformats.org/spreadsheetml/2006/main" count="1031" uniqueCount="88">
  <si>
    <t>Austria</t>
  </si>
  <si>
    <t>Inflation, average consumer prices</t>
  </si>
  <si>
    <t>Belgium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</si>
  <si>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</si>
  <si>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</si>
  <si>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</si>
  <si>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</si>
  <si>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</si>
  <si>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</si>
  <si>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</si>
  <si>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</si>
  <si>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</si>
  <si>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Slovak Republic</t>
  </si>
  <si>
    <t>Spain</t>
  </si>
  <si>
    <t>Australia</t>
  </si>
  <si>
    <t>Canada</t>
  </si>
  <si>
    <t>Czech Republic</t>
  </si>
  <si>
    <t>Denmark</t>
  </si>
  <si>
    <t>Hungary</t>
  </si>
  <si>
    <t>Iceland</t>
  </si>
  <si>
    <t>Japan</t>
  </si>
  <si>
    <t>Korea</t>
  </si>
  <si>
    <t>Mexico</t>
  </si>
  <si>
    <t>New Zealand</t>
  </si>
  <si>
    <t>Norway</t>
  </si>
  <si>
    <t>Poland</t>
  </si>
  <si>
    <t>Sweden</t>
  </si>
  <si>
    <t>Switzerland</t>
  </si>
  <si>
    <t>Turkey</t>
  </si>
  <si>
    <t>United Kingdom</t>
  </si>
  <si>
    <t>United States</t>
  </si>
  <si>
    <t>European Union</t>
  </si>
  <si>
    <t>Euro area</t>
  </si>
  <si>
    <t>G7</t>
  </si>
  <si>
    <t>OECD - Europe</t>
  </si>
  <si>
    <t>OECD - Total</t>
  </si>
  <si>
    <t>OECD - Total excluding high inflation countries</t>
  </si>
  <si>
    <t>Non-member economies</t>
  </si>
  <si>
    <t>Brazil</t>
  </si>
  <si>
    <t>Chile</t>
  </si>
  <si>
    <t>China</t>
  </si>
  <si>
    <t>India</t>
  </si>
  <si>
    <t>Indonesia</t>
  </si>
  <si>
    <t>Israel</t>
  </si>
  <si>
    <t>Russian Federation</t>
  </si>
  <si>
    <t>South Africa</t>
  </si>
  <si>
    <t>BIS effective exchange rate</t>
  </si>
  <si>
    <t>Real (CPI-based), Narrow Indices</t>
  </si>
  <si>
    <t>EER for:</t>
  </si>
  <si>
    <t>--</t>
  </si>
  <si>
    <t>Source BIS: une augmentation signifie une appréciation base 100 en 1995</t>
  </si>
  <si>
    <t>λ i jp</t>
  </si>
  <si>
    <t>λ i uk</t>
  </si>
  <si>
    <t>λ i ch</t>
  </si>
  <si>
    <t>λ i us</t>
  </si>
  <si>
    <t>λ i eu</t>
  </si>
  <si>
    <t>FRA</t>
  </si>
  <si>
    <t>GER</t>
  </si>
  <si>
    <t>ITA</t>
  </si>
  <si>
    <t>SPA</t>
  </si>
  <si>
    <t>AUT</t>
  </si>
  <si>
    <t>BEL</t>
  </si>
  <si>
    <t>FIN</t>
  </si>
  <si>
    <t>GRC</t>
  </si>
  <si>
    <t>IRL</t>
  </si>
  <si>
    <t>NLD</t>
  </si>
  <si>
    <t>PRT</t>
  </si>
  <si>
    <t>FICHIER R(1).XLS</t>
  </si>
  <si>
    <t>1 $ = Ei UMNi</t>
  </si>
  <si>
    <t>Base 1 en 1995</t>
  </si>
  <si>
    <t>CPI</t>
  </si>
  <si>
    <t>Source BIS: une augmentation signifie une déprécaition base 1 en 1995</t>
  </si>
  <si>
    <r>
      <rPr>
        <sz val="10"/>
        <color indexed="8"/>
        <rFont val="Times New Roman"/>
        <family val="1"/>
      </rPr>
      <t xml:space="preserve">Δ </t>
    </r>
    <r>
      <rPr>
        <sz val="10"/>
        <color theme="1"/>
        <rFont val="Arial Unicode MS"/>
        <family val="2"/>
      </rPr>
      <t>Log REER</t>
    </r>
    <r>
      <rPr>
        <vertAlign val="subscript"/>
        <sz val="10"/>
        <color indexed="8"/>
        <rFont val="Arial Unicode MS"/>
        <family val="2"/>
      </rPr>
      <t>t</t>
    </r>
  </si>
  <si>
    <t>Ri</t>
  </si>
  <si>
    <r>
      <t>ΔLOG(R</t>
    </r>
    <r>
      <rPr>
        <vertAlign val="subscript"/>
        <sz val="10"/>
        <color indexed="8"/>
        <rFont val="Arial Unicode MS"/>
        <family val="2"/>
      </rPr>
      <t>t</t>
    </r>
    <r>
      <rPr>
        <sz val="10"/>
        <color theme="1"/>
        <rFont val="Arial Unicode MS"/>
        <family val="2"/>
      </rPr>
      <t>)*100</t>
    </r>
  </si>
  <si>
    <t>CPI in $</t>
  </si>
  <si>
    <t>R = EPC*/PC</t>
  </si>
  <si>
    <t>PC STAR in $</t>
  </si>
  <si>
    <t>E*PC STAR</t>
  </si>
  <si>
    <t>Monthly averages; 2010=100</t>
  </si>
  <si>
    <t>Euro Area</t>
  </si>
  <si>
    <t xml:space="preserve"> Source</t>
  </si>
  <si>
    <t>source</t>
  </si>
  <si>
    <t xml:space="preserve"> CPI $ 5 GPI (3).XLS</t>
  </si>
  <si>
    <t>Z - DATA - OECD XR.xls</t>
  </si>
  <si>
    <t>Estimates Start After</t>
  </si>
  <si>
    <t>IMF 04/2016</t>
  </si>
  <si>
    <t>Z - DATA - narrow1606.xlsx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</si>
</sst>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00"/>
    <numFmt numFmtId="166" formatCode="yyyy\-mm\-dd;@"/>
    <numFmt numFmtId="167" formatCode="mm\-yyyy"/>
  </numFmts>
  <fonts count="26">
    <font>
      <sz val="10"/>
      <color theme="1"/>
      <name val="Arial Unicode MS"/>
      <family val="2"/>
    </font>
    <font>
      <sz val="10"/>
      <color indexed="8"/>
      <name val="Times New Roman"/>
      <family val="1"/>
    </font>
    <font>
      <vertAlign val="subscript"/>
      <sz val="10"/>
      <color indexed="8"/>
      <name val="Arial Unicode MS"/>
      <family val="2"/>
    </font>
    <font>
      <sz val="10"/>
      <name val="Arial Unicode MS"/>
      <family val="2"/>
    </font>
    <font>
      <sz val="10"/>
      <name val="Arial"/>
      <family val="2"/>
    </font>
    <font>
      <sz val="10"/>
      <color theme="1"/>
      <name val="Arial Unicode MS"/>
      <family val="2"/>
    </font>
    <font>
      <sz val="10"/>
      <color theme="0"/>
      <name val="Arial Unicode MS"/>
      <family val="2"/>
    </font>
    <font>
      <sz val="10"/>
      <color rgb="FFFF0000"/>
      <name val="Arial Unicode MS"/>
      <family val="2"/>
    </font>
    <font>
      <b/>
      <sz val="10"/>
      <color rgb="FFFA7D00"/>
      <name val="Arial Unicode MS"/>
      <family val="2"/>
    </font>
    <font>
      <sz val="10"/>
      <color rgb="FFFA7D00"/>
      <name val="Arial Unicode MS"/>
      <family val="2"/>
    </font>
    <font>
      <sz val="10"/>
      <color rgb="FF3F3F76"/>
      <name val="Arial Unicode MS"/>
      <family val="2"/>
    </font>
    <font>
      <sz val="10"/>
      <color rgb="FF9C0006"/>
      <name val="Arial Unicode MS"/>
      <family val="2"/>
    </font>
    <font>
      <sz val="10"/>
      <color rgb="FF9C6500"/>
      <name val="Arial Unicode MS"/>
      <family val="2"/>
    </font>
    <font>
      <sz val="11"/>
      <color theme="1"/>
      <name val="Times New Roman"/>
      <family val="2"/>
    </font>
    <font>
      <sz val="10"/>
      <color rgb="FF006100"/>
      <name val="Arial Unicode MS"/>
      <family val="2"/>
    </font>
    <font>
      <b/>
      <sz val="10"/>
      <color rgb="FF3F3F3F"/>
      <name val="Arial Unicode MS"/>
      <family val="2"/>
    </font>
    <font>
      <i/>
      <sz val="10"/>
      <color rgb="FF7F7F7F"/>
      <name val="Arial Unicode M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 Unicode MS"/>
      <family val="2"/>
    </font>
    <font>
      <b/>
      <sz val="13"/>
      <color theme="3"/>
      <name val="Arial Unicode MS"/>
      <family val="2"/>
    </font>
    <font>
      <b/>
      <sz val="11"/>
      <color theme="3"/>
      <name val="Arial Unicode MS"/>
      <family val="2"/>
    </font>
    <font>
      <b/>
      <sz val="10"/>
      <color theme="1"/>
      <name val="Arial Unicode MS"/>
      <family val="2"/>
    </font>
    <font>
      <b/>
      <sz val="10"/>
      <color theme="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 Unicode MS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3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26" borderId="1" applyNumberFormat="0" applyAlignment="0" applyProtection="0"/>
    <xf numFmtId="0" fontId="9" fillId="0" borderId="2" applyNumberFormat="0" applyFill="0" applyAlignment="0" applyProtection="0"/>
    <xf numFmtId="0" fontId="10" fillId="27" borderId="1" applyNumberFormat="0" applyAlignment="0" applyProtection="0"/>
    <xf numFmtId="0" fontId="11" fillId="28" borderId="0" applyNumberFormat="0" applyBorder="0" applyAlignment="0" applyProtection="0"/>
    <xf numFmtId="0" fontId="12" fillId="29" borderId="0" applyNumberFormat="0" applyBorder="0" applyAlignment="0" applyProtection="0"/>
    <xf numFmtId="0" fontId="13" fillId="0" borderId="0"/>
    <xf numFmtId="9" fontId="5" fillId="0" borderId="0" applyFont="0" applyFill="0" applyBorder="0" applyAlignment="0" applyProtection="0"/>
    <xf numFmtId="0" fontId="14" fillId="30" borderId="0" applyNumberFormat="0" applyBorder="0" applyAlignment="0" applyProtection="0"/>
    <xf numFmtId="0" fontId="15" fillId="26" borderId="3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7" applyNumberFormat="0" applyFill="0" applyAlignment="0" applyProtection="0"/>
    <xf numFmtId="0" fontId="22" fillId="31" borderId="8" applyNumberFormat="0" applyAlignment="0" applyProtection="0"/>
  </cellStyleXfs>
  <cellXfs count="41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quotePrefix="1"/>
    <xf numFmtId="165" fontId="5" fillId="0" borderId="0" xfId="32" applyNumberFormat="1" applyFont="1"/>
    <xf numFmtId="0" fontId="7" fillId="0" borderId="0" xfId="0" applyFont="1"/>
    <xf numFmtId="2" fontId="0" fillId="32" borderId="0" xfId="0" applyNumberFormat="1" applyFill="1"/>
    <xf numFmtId="0" fontId="0" fillId="32" borderId="0" xfId="0" applyFill="1"/>
    <xf numFmtId="0" fontId="0" fillId="0" borderId="0" xfId="0" applyFill="1"/>
    <xf numFmtId="2" fontId="0" fillId="0" borderId="0" xfId="0" applyNumberFormat="1" applyFill="1"/>
    <xf numFmtId="0" fontId="3" fillId="0" borderId="0" xfId="0" applyFont="1"/>
    <xf numFmtId="2" fontId="3" fillId="0" borderId="0" xfId="0" applyNumberFormat="1" applyFont="1"/>
    <xf numFmtId="166" fontId="4" fillId="0" borderId="0" xfId="0" applyNumberFormat="1" applyFont="1"/>
    <xf numFmtId="166" fontId="0" fillId="0" borderId="0" xfId="0" applyNumberFormat="1"/>
    <xf numFmtId="167" fontId="0" fillId="0" borderId="0" xfId="0" applyNumberFormat="1"/>
    <xf numFmtId="0" fontId="3" fillId="32" borderId="0" xfId="0" applyFont="1" applyFill="1"/>
    <xf numFmtId="2" fontId="3" fillId="32" borderId="0" xfId="0" applyNumberFormat="1" applyFont="1" applyFill="1"/>
    <xf numFmtId="0" fontId="0" fillId="33" borderId="0" xfId="0" applyFill="1"/>
    <xf numFmtId="2" fontId="0" fillId="33" borderId="0" xfId="0" applyNumberFormat="1" applyFill="1"/>
    <xf numFmtId="0" fontId="3" fillId="33" borderId="0" xfId="0" applyFont="1" applyFill="1"/>
    <xf numFmtId="2" fontId="3" fillId="33" borderId="0" xfId="0" applyNumberFormat="1" applyFont="1" applyFill="1"/>
    <xf numFmtId="0" fontId="0" fillId="33" borderId="0" xfId="0" applyNumberFormat="1" applyFill="1"/>
    <xf numFmtId="0" fontId="0" fillId="34" borderId="0" xfId="0" applyNumberFormat="1" applyFill="1"/>
    <xf numFmtId="2" fontId="0" fillId="34" borderId="0" xfId="0" applyNumberFormat="1" applyFill="1"/>
    <xf numFmtId="0" fontId="0" fillId="34" borderId="0" xfId="0" applyFill="1"/>
    <xf numFmtId="0" fontId="0" fillId="32" borderId="0" xfId="0" applyNumberFormat="1" applyFill="1"/>
    <xf numFmtId="164" fontId="0" fillId="32" borderId="0" xfId="0" applyNumberFormat="1" applyFill="1"/>
    <xf numFmtId="0" fontId="0" fillId="33" borderId="0" xfId="0" applyFill="1" applyAlignment="1">
      <alignment horizontal="center"/>
    </xf>
    <xf numFmtId="0" fontId="3" fillId="0" borderId="0" xfId="0" applyFont="1" applyFill="1"/>
    <xf numFmtId="2" fontId="3" fillId="0" borderId="0" xfId="0" applyNumberFormat="1" applyFont="1" applyFill="1"/>
    <xf numFmtId="0" fontId="0" fillId="35" borderId="0" xfId="0" applyFill="1"/>
    <xf numFmtId="0" fontId="7" fillId="34" borderId="0" xfId="0" applyNumberFormat="1" applyFont="1" applyFill="1"/>
    <xf numFmtId="0" fontId="7" fillId="34" borderId="0" xfId="0" applyFont="1" applyFill="1"/>
    <xf numFmtId="164" fontId="0" fillId="34" borderId="0" xfId="0" applyNumberFormat="1" applyFill="1"/>
    <xf numFmtId="0" fontId="3" fillId="34" borderId="0" xfId="0" applyFont="1" applyFill="1"/>
    <xf numFmtId="0" fontId="7" fillId="0" borderId="0" xfId="0" applyFont="1" applyFill="1"/>
    <xf numFmtId="2" fontId="0" fillId="35" borderId="0" xfId="0" applyNumberFormat="1" applyFill="1"/>
    <xf numFmtId="167" fontId="0" fillId="0" borderId="0" xfId="0" applyNumberFormat="1" applyFill="1"/>
    <xf numFmtId="0" fontId="25" fillId="32" borderId="0" xfId="0" applyFont="1" applyFill="1"/>
  </cellXfs>
  <cellStyles count="43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Entrée" xfId="28" builtinId="20" customBuiltin="1"/>
    <cellStyle name="Insatisfaisant" xfId="29" builtinId="27" customBuiltin="1"/>
    <cellStyle name="Neutre" xfId="30" builtinId="28" customBuiltin="1"/>
    <cellStyle name="Normal" xfId="0" builtinId="0"/>
    <cellStyle name="Normal 2" xfId="31"/>
    <cellStyle name="Pourcentage" xfId="32" builtinId="5"/>
    <cellStyle name="Satisfaisant" xfId="33" builtinId="26" customBuiltin="1"/>
    <cellStyle name="Sortie" xfId="34" builtinId="21" customBuiltin="1"/>
    <cellStyle name="Texte explicatif" xfId="35" builtinId="53" customBuiltin="1"/>
    <cellStyle name="Titre" xfId="36" builtinId="15" customBuiltin="1"/>
    <cellStyle name="Titre 1" xfId="37" builtinId="16" customBuiltin="1"/>
    <cellStyle name="Titre 2" xfId="38" builtinId="17" customBuiltin="1"/>
    <cellStyle name="Titre 3" xfId="39" builtinId="18" customBuiltin="1"/>
    <cellStyle name="Titre 4" xfId="40" builtinId="19" customBuiltin="1"/>
    <cellStyle name="Total" xfId="41" builtinId="25" customBuiltin="1"/>
    <cellStyle name="Vérification" xfId="42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5.xml"/><Relationship Id="rId1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chartsheet" Target="chartsheets/sheet8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6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3.xml"/><Relationship Id="rId15" Type="http://schemas.openxmlformats.org/officeDocument/2006/relationships/theme" Target="theme/theme1.xml"/><Relationship Id="rId10" Type="http://schemas.openxmlformats.org/officeDocument/2006/relationships/worksheet" Target="worksheets/sheet4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Real effective exchange rate BIS versus Model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REER!$AJ$905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diamond"/>
            <c:size val="7"/>
          </c:marker>
          <c:cat>
            <c:numRef>
              <c:f>REER!$AG$906:$AG$942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REER!$AJ$906:$AJ$942</c:f>
              <c:numCache>
                <c:formatCode>0.00</c:formatCode>
                <c:ptCount val="37"/>
                <c:pt idx="0">
                  <c:v>0.93230861480186922</c:v>
                </c:pt>
                <c:pt idx="1">
                  <c:v>0.97438248960626062</c:v>
                </c:pt>
                <c:pt idx="2">
                  <c:v>1.0194134390891354</c:v>
                </c:pt>
                <c:pt idx="3">
                  <c:v>1.0537904585578735</c:v>
                </c:pt>
                <c:pt idx="4">
                  <c:v>1.072467425408602</c:v>
                </c:pt>
                <c:pt idx="5">
                  <c:v>1.0461896986058572</c:v>
                </c:pt>
                <c:pt idx="6">
                  <c:v>1.0112550266900386</c:v>
                </c:pt>
                <c:pt idx="7">
                  <c:v>1.0003216821623317</c:v>
                </c:pt>
                <c:pt idx="8">
                  <c:v>1.0247886056007456</c:v>
                </c:pt>
                <c:pt idx="9">
                  <c:v>1.0475134127003687</c:v>
                </c:pt>
                <c:pt idx="10">
                  <c:v>1.0131273640380152</c:v>
                </c:pt>
                <c:pt idx="11">
                  <c:v>1.048331661431696</c:v>
                </c:pt>
                <c:pt idx="12">
                  <c:v>1.0354836875746181</c:v>
                </c:pt>
                <c:pt idx="13">
                  <c:v>1.0223234331900699</c:v>
                </c:pt>
                <c:pt idx="14">
                  <c:v>1.0244592292610808</c:v>
                </c:pt>
                <c:pt idx="15">
                  <c:v>1</c:v>
                </c:pt>
                <c:pt idx="16">
                  <c:v>1.0047045287984935</c:v>
                </c:pt>
                <c:pt idx="17">
                  <c:v>1.0482971830754306</c:v>
                </c:pt>
                <c:pt idx="18">
                  <c:v>1.0424601195391776</c:v>
                </c:pt>
                <c:pt idx="19">
                  <c:v>1.0715120139174867</c:v>
                </c:pt>
                <c:pt idx="20">
                  <c:v>1.1229368141062903</c:v>
                </c:pt>
                <c:pt idx="21">
                  <c:v>1.1264191117354467</c:v>
                </c:pt>
                <c:pt idx="22">
                  <c:v>1.1135021834061134</c:v>
                </c:pt>
                <c:pt idx="23">
                  <c:v>1.068933715646327</c:v>
                </c:pt>
                <c:pt idx="24">
                  <c:v>1.0535553443787959</c:v>
                </c:pt>
                <c:pt idx="25">
                  <c:v>1.058383071980608</c:v>
                </c:pt>
                <c:pt idx="26">
                  <c:v>1.0604077083662555</c:v>
                </c:pt>
                <c:pt idx="27">
                  <c:v>1.0505949438017073</c:v>
                </c:pt>
                <c:pt idx="28">
                  <c:v>1.0358117769400754</c:v>
                </c:pt>
                <c:pt idx="29">
                  <c:v>1.0380719752483312</c:v>
                </c:pt>
                <c:pt idx="30">
                  <c:v>1.0624755206293386</c:v>
                </c:pt>
                <c:pt idx="31">
                  <c:v>1.0704144942867457</c:v>
                </c:pt>
                <c:pt idx="32">
                  <c:v>1.0942923354218519</c:v>
                </c:pt>
                <c:pt idx="33">
                  <c:v>1.0822446883461934</c:v>
                </c:pt>
                <c:pt idx="34">
                  <c:v>1.0844447468698968</c:v>
                </c:pt>
                <c:pt idx="35">
                  <c:v>1.1219091533059959</c:v>
                </c:pt>
                <c:pt idx="36">
                  <c:v>1.1179623160346253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1-49E2-9171-CAE7C12CFA52}"/>
            </c:ext>
          </c:extLst>
        </c:ser>
        <c:ser>
          <c:idx val="0"/>
          <c:order val="1"/>
          <c:tx>
            <c:strRef>
              <c:f>PC_STAR!$AA$1</c:f>
              <c:strCache>
                <c:ptCount val="1"/>
                <c:pt idx="0">
                  <c:v>FRA</c:v>
                </c:pt>
              </c:strCache>
            </c:strRef>
          </c:tx>
          <c:cat>
            <c:numRef>
              <c:f>REER!$AG$906:$AG$942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PC_STAR!$AA$2:$AA$38</c:f>
              <c:numCache>
                <c:formatCode>0.00</c:formatCode>
                <c:ptCount val="37"/>
                <c:pt idx="0">
                  <c:v>0.97541632676068901</c:v>
                </c:pt>
                <c:pt idx="1">
                  <c:v>1.0064241576464716</c:v>
                </c:pt>
                <c:pt idx="2">
                  <c:v>1.0516061300864887</c:v>
                </c:pt>
                <c:pt idx="3">
                  <c:v>1.08264724170742</c:v>
                </c:pt>
                <c:pt idx="4">
                  <c:v>1.1069060936666522</c:v>
                </c:pt>
                <c:pt idx="5">
                  <c:v>1.0985284795588663</c:v>
                </c:pt>
                <c:pt idx="6">
                  <c:v>1.0396950947443064</c:v>
                </c:pt>
                <c:pt idx="7">
                  <c:v>1.0239612978506807</c:v>
                </c:pt>
                <c:pt idx="8">
                  <c:v>1.0497477867980718</c:v>
                </c:pt>
                <c:pt idx="9">
                  <c:v>1.0424039154563784</c:v>
                </c:pt>
                <c:pt idx="10">
                  <c:v>1.0421648158628714</c:v>
                </c:pt>
                <c:pt idx="11">
                  <c:v>1.0497288311473802</c:v>
                </c:pt>
                <c:pt idx="12">
                  <c:v>1.0339725266861868</c:v>
                </c:pt>
                <c:pt idx="13">
                  <c:v>1.0203504003617565</c:v>
                </c:pt>
                <c:pt idx="14">
                  <c:v>1.0210395971650581</c:v>
                </c:pt>
                <c:pt idx="15">
                  <c:v>1</c:v>
                </c:pt>
                <c:pt idx="16">
                  <c:v>0.99562185480286713</c:v>
                </c:pt>
                <c:pt idx="17">
                  <c:v>1.0584186946809455</c:v>
                </c:pt>
                <c:pt idx="18">
                  <c:v>1.0665693620016523</c:v>
                </c:pt>
                <c:pt idx="19">
                  <c:v>1.0827478512019963</c:v>
                </c:pt>
                <c:pt idx="20">
                  <c:v>1.1283551783239572</c:v>
                </c:pt>
                <c:pt idx="21">
                  <c:v>1.1316495936193247</c:v>
                </c:pt>
                <c:pt idx="22">
                  <c:v>1.1159588898988775</c:v>
                </c:pt>
                <c:pt idx="23">
                  <c:v>1.067639176983161</c:v>
                </c:pt>
                <c:pt idx="24">
                  <c:v>1.0535034878246299</c:v>
                </c:pt>
                <c:pt idx="25">
                  <c:v>1.0559634110005527</c:v>
                </c:pt>
                <c:pt idx="26">
                  <c:v>1.0576964805517133</c:v>
                </c:pt>
                <c:pt idx="27">
                  <c:v>1.0511636217007625</c:v>
                </c:pt>
                <c:pt idx="28">
                  <c:v>1.032004434417795</c:v>
                </c:pt>
                <c:pt idx="29">
                  <c:v>1.030642050013191</c:v>
                </c:pt>
                <c:pt idx="30">
                  <c:v>1.046064200936317</c:v>
                </c:pt>
                <c:pt idx="31">
                  <c:v>1.0465510978545851</c:v>
                </c:pt>
                <c:pt idx="32">
                  <c:v>1.0714940226811722</c:v>
                </c:pt>
                <c:pt idx="33">
                  <c:v>1.0652182425938186</c:v>
                </c:pt>
                <c:pt idx="34">
                  <c:v>1.0687436446470595</c:v>
                </c:pt>
                <c:pt idx="35">
                  <c:v>1.109509633209963</c:v>
                </c:pt>
                <c:pt idx="36">
                  <c:v>1.1105160401945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1-49E2-9171-CAE7C12CFA52}"/>
            </c:ext>
          </c:extLst>
        </c:ser>
        <c:ser>
          <c:idx val="6"/>
          <c:order val="2"/>
          <c:tx>
            <c:strRef>
              <c:f>REER!$AM$905</c:f>
              <c:strCache>
                <c:ptCount val="1"/>
                <c:pt idx="0">
                  <c:v>Italy</c:v>
                </c:pt>
              </c:strCache>
            </c:strRef>
          </c:tx>
          <c:marker>
            <c:symbol val="star"/>
            <c:size val="7"/>
          </c:marker>
          <c:cat>
            <c:numRef>
              <c:f>REER!$AG$906:$AG$942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REER!$AM$906:$AM$942</c:f>
              <c:numCache>
                <c:formatCode>0.00</c:formatCode>
                <c:ptCount val="37"/>
                <c:pt idx="0">
                  <c:v>0.91065556692906258</c:v>
                </c:pt>
                <c:pt idx="1">
                  <c:v>0.92497515733686642</c:v>
                </c:pt>
                <c:pt idx="2">
                  <c:v>0.91324491279069753</c:v>
                </c:pt>
                <c:pt idx="3">
                  <c:v>0.86252606110524799</c:v>
                </c:pt>
                <c:pt idx="4">
                  <c:v>0.85516689917996525</c:v>
                </c:pt>
                <c:pt idx="5">
                  <c:v>0.85844569496272649</c:v>
                </c:pt>
                <c:pt idx="6">
                  <c:v>0.81281684333082693</c:v>
                </c:pt>
                <c:pt idx="7">
                  <c:v>0.79608805828318041</c:v>
                </c:pt>
                <c:pt idx="8">
                  <c:v>0.80538041867284083</c:v>
                </c:pt>
                <c:pt idx="9">
                  <c:v>0.78316960494846655</c:v>
                </c:pt>
                <c:pt idx="10">
                  <c:v>0.75361514876646385</c:v>
                </c:pt>
                <c:pt idx="11">
                  <c:v>0.7520703817581974</c:v>
                </c:pt>
                <c:pt idx="12">
                  <c:v>0.76752175904718278</c:v>
                </c:pt>
                <c:pt idx="13">
                  <c:v>0.90507229414624446</c:v>
                </c:pt>
                <c:pt idx="14">
                  <c:v>0.93247379649383144</c:v>
                </c:pt>
                <c:pt idx="15">
                  <c:v>1</c:v>
                </c:pt>
                <c:pt idx="16">
                  <c:v>0.89894573061136895</c:v>
                </c:pt>
                <c:pt idx="17">
                  <c:v>0.89312366737739846</c:v>
                </c:pt>
                <c:pt idx="18">
                  <c:v>0.88243813804060633</c:v>
                </c:pt>
                <c:pt idx="19">
                  <c:v>0.89853595752667981</c:v>
                </c:pt>
                <c:pt idx="20">
                  <c:v>0.9312903554522125</c:v>
                </c:pt>
                <c:pt idx="21">
                  <c:v>0.92154112696972212</c:v>
                </c:pt>
                <c:pt idx="22">
                  <c:v>0.90563488131165237</c:v>
                </c:pt>
                <c:pt idx="23">
                  <c:v>0.86442470571037933</c:v>
                </c:pt>
                <c:pt idx="24">
                  <c:v>0.85086754126110842</c:v>
                </c:pt>
                <c:pt idx="25">
                  <c:v>0.85219470016784471</c:v>
                </c:pt>
                <c:pt idx="26">
                  <c:v>0.84927178724698393</c:v>
                </c:pt>
                <c:pt idx="27">
                  <c:v>0.83785473184147996</c:v>
                </c:pt>
                <c:pt idx="28">
                  <c:v>0.82176663887390256</c:v>
                </c:pt>
                <c:pt idx="29">
                  <c:v>0.81790223900026027</c:v>
                </c:pt>
                <c:pt idx="30">
                  <c:v>0.83775698130817755</c:v>
                </c:pt>
                <c:pt idx="31">
                  <c:v>0.83821800505282096</c:v>
                </c:pt>
                <c:pt idx="32">
                  <c:v>0.84634035459918155</c:v>
                </c:pt>
                <c:pt idx="33">
                  <c:v>0.83358208955223856</c:v>
                </c:pt>
                <c:pt idx="34">
                  <c:v>0.83791059953157665</c:v>
                </c:pt>
                <c:pt idx="35">
                  <c:v>0.86826967922474985</c:v>
                </c:pt>
                <c:pt idx="36">
                  <c:v>0.86605259893313469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01-49E2-9171-CAE7C12CFA52}"/>
            </c:ext>
          </c:extLst>
        </c:ser>
        <c:ser>
          <c:idx val="4"/>
          <c:order val="3"/>
          <c:tx>
            <c:strRef>
              <c:f>PC_STAR!$AC$1</c:f>
              <c:strCache>
                <c:ptCount val="1"/>
                <c:pt idx="0">
                  <c:v>ITA</c:v>
                </c:pt>
              </c:strCache>
            </c:strRef>
          </c:tx>
          <c:cat>
            <c:numRef>
              <c:f>REER!$AG$906:$AG$942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PC_STAR!$AC$2:$AC$38</c:f>
              <c:numCache>
                <c:formatCode>0.00</c:formatCode>
                <c:ptCount val="37"/>
                <c:pt idx="0">
                  <c:v>0.95039650742552539</c:v>
                </c:pt>
                <c:pt idx="1">
                  <c:v>0.96537964538771004</c:v>
                </c:pt>
                <c:pt idx="2">
                  <c:v>0.95384484044055384</c:v>
                </c:pt>
                <c:pt idx="3">
                  <c:v>0.90749821119875751</c:v>
                </c:pt>
                <c:pt idx="4">
                  <c:v>0.92658650304198842</c:v>
                </c:pt>
                <c:pt idx="5">
                  <c:v>0.9486544004214712</c:v>
                </c:pt>
                <c:pt idx="6">
                  <c:v>0.8674461688956091</c:v>
                </c:pt>
                <c:pt idx="7">
                  <c:v>0.83773851127230492</c:v>
                </c:pt>
                <c:pt idx="8">
                  <c:v>0.84761427755749497</c:v>
                </c:pt>
                <c:pt idx="9">
                  <c:v>0.83113684794544007</c:v>
                </c:pt>
                <c:pt idx="10">
                  <c:v>0.79746314210269564</c:v>
                </c:pt>
                <c:pt idx="11">
                  <c:v>0.78210428982875191</c:v>
                </c:pt>
                <c:pt idx="12">
                  <c:v>0.79589260178787657</c:v>
                </c:pt>
                <c:pt idx="13">
                  <c:v>0.92164245121447408</c:v>
                </c:pt>
                <c:pt idx="14">
                  <c:v>0.93980973737896412</c:v>
                </c:pt>
                <c:pt idx="15">
                  <c:v>1</c:v>
                </c:pt>
                <c:pt idx="16">
                  <c:v>0.90260396702559353</c:v>
                </c:pt>
                <c:pt idx="17">
                  <c:v>0.92065525200460196</c:v>
                </c:pt>
                <c:pt idx="18">
                  <c:v>0.92291084716904281</c:v>
                </c:pt>
                <c:pt idx="19">
                  <c:v>0.93128080651174328</c:v>
                </c:pt>
                <c:pt idx="20">
                  <c:v>0.96849110900954227</c:v>
                </c:pt>
                <c:pt idx="21">
                  <c:v>0.96847247382486923</c:v>
                </c:pt>
                <c:pt idx="22">
                  <c:v>0.94941117888314575</c:v>
                </c:pt>
                <c:pt idx="23">
                  <c:v>0.89824528914095425</c:v>
                </c:pt>
                <c:pt idx="24">
                  <c:v>0.88458902026409392</c:v>
                </c:pt>
                <c:pt idx="25">
                  <c:v>0.88403510491884096</c:v>
                </c:pt>
                <c:pt idx="26">
                  <c:v>0.88194202793371568</c:v>
                </c:pt>
                <c:pt idx="27">
                  <c:v>0.87127951753658617</c:v>
                </c:pt>
                <c:pt idx="28">
                  <c:v>0.85448046201212702</c:v>
                </c:pt>
                <c:pt idx="29">
                  <c:v>0.85060938960892407</c:v>
                </c:pt>
                <c:pt idx="30">
                  <c:v>0.8639573688518164</c:v>
                </c:pt>
                <c:pt idx="31">
                  <c:v>0.85787813645121358</c:v>
                </c:pt>
                <c:pt idx="32">
                  <c:v>0.86883157010978995</c:v>
                </c:pt>
                <c:pt idx="33">
                  <c:v>0.8614840796473755</c:v>
                </c:pt>
                <c:pt idx="34">
                  <c:v>0.86643082138011718</c:v>
                </c:pt>
                <c:pt idx="35">
                  <c:v>0.90032194581325375</c:v>
                </c:pt>
                <c:pt idx="36">
                  <c:v>0.90320139278564138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01-49E2-9171-CAE7C12CFA52}"/>
            </c:ext>
          </c:extLst>
        </c:ser>
        <c:ser>
          <c:idx val="7"/>
          <c:order val="4"/>
          <c:tx>
            <c:strRef>
              <c:f>REER!$AK$905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square"/>
            <c:size val="7"/>
          </c:marker>
          <c:cat>
            <c:numRef>
              <c:f>REER!$AG$906:$AG$942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REER!$AK$906:$AK$942</c:f>
              <c:numCache>
                <c:formatCode>0.00</c:formatCode>
                <c:ptCount val="37"/>
                <c:pt idx="0">
                  <c:v>1.037969077771735</c:v>
                </c:pt>
                <c:pt idx="1">
                  <c:v>1.1367442097918761</c:v>
                </c:pt>
                <c:pt idx="2">
                  <c:v>1.1161731778230792</c:v>
                </c:pt>
                <c:pt idx="3">
                  <c:v>1.1045730018437521</c:v>
                </c:pt>
                <c:pt idx="4">
                  <c:v>1.1556234105496255</c:v>
                </c:pt>
                <c:pt idx="5">
                  <c:v>1.1846016066963414</c:v>
                </c:pt>
                <c:pt idx="6">
                  <c:v>1.118200460347353</c:v>
                </c:pt>
                <c:pt idx="7">
                  <c:v>1.0844088378058085</c:v>
                </c:pt>
                <c:pt idx="8">
                  <c:v>1.1145250231502724</c:v>
                </c:pt>
                <c:pt idx="9">
                  <c:v>1.1462437367012148</c:v>
                </c:pt>
                <c:pt idx="10">
                  <c:v>1.119202801420816</c:v>
                </c:pt>
                <c:pt idx="11">
                  <c:v>1.1435945284278648</c:v>
                </c:pt>
                <c:pt idx="12">
                  <c:v>1.0966754227548843</c:v>
                </c:pt>
                <c:pt idx="13">
                  <c:v>1.0491444098037523</c:v>
                </c:pt>
                <c:pt idx="14">
                  <c:v>1.0454499213547332</c:v>
                </c:pt>
                <c:pt idx="15">
                  <c:v>1</c:v>
                </c:pt>
                <c:pt idx="16">
                  <c:v>1.0354028939230715</c:v>
                </c:pt>
                <c:pt idx="17">
                  <c:v>1.0861456410923489</c:v>
                </c:pt>
                <c:pt idx="18">
                  <c:v>1.0772648469943154</c:v>
                </c:pt>
                <c:pt idx="19">
                  <c:v>1.1147017104714225</c:v>
                </c:pt>
                <c:pt idx="20">
                  <c:v>1.1841920987085282</c:v>
                </c:pt>
                <c:pt idx="21">
                  <c:v>1.1808113841258616</c:v>
                </c:pt>
                <c:pt idx="22">
                  <c:v>1.1694824748765713</c:v>
                </c:pt>
                <c:pt idx="23">
                  <c:v>1.1231546558159868</c:v>
                </c:pt>
                <c:pt idx="24">
                  <c:v>1.1061002467255057</c:v>
                </c:pt>
                <c:pt idx="25">
                  <c:v>1.1144413487045164</c:v>
                </c:pt>
                <c:pt idx="26">
                  <c:v>1.1159214493939975</c:v>
                </c:pt>
                <c:pt idx="27">
                  <c:v>1.0879234527687296</c:v>
                </c:pt>
                <c:pt idx="28">
                  <c:v>1.070351557492629</c:v>
                </c:pt>
                <c:pt idx="29">
                  <c:v>1.0715620613595349</c:v>
                </c:pt>
                <c:pt idx="30">
                  <c:v>1.1132990558412013</c:v>
                </c:pt>
                <c:pt idx="31">
                  <c:v>1.1245349404892171</c:v>
                </c:pt>
                <c:pt idx="32">
                  <c:v>1.1560534080977476</c:v>
                </c:pt>
                <c:pt idx="33">
                  <c:v>1.1272676645797122</c:v>
                </c:pt>
                <c:pt idx="34">
                  <c:v>1.124392974069367</c:v>
                </c:pt>
                <c:pt idx="35">
                  <c:v>1.1751609725203194</c:v>
                </c:pt>
                <c:pt idx="36">
                  <c:v>1.1675773275162904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01-49E2-9171-CAE7C12CFA52}"/>
            </c:ext>
          </c:extLst>
        </c:ser>
        <c:ser>
          <c:idx val="1"/>
          <c:order val="5"/>
          <c:tx>
            <c:strRef>
              <c:f>PC_STAR!$AB$1</c:f>
              <c:strCache>
                <c:ptCount val="1"/>
                <c:pt idx="0">
                  <c:v>GER</c:v>
                </c:pt>
              </c:strCache>
            </c:strRef>
          </c:tx>
          <c:cat>
            <c:numRef>
              <c:f>REER!$AG$906:$AG$942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PC_STAR!$AB$2:$AB$38</c:f>
              <c:numCache>
                <c:formatCode>0.00</c:formatCode>
                <c:ptCount val="37"/>
                <c:pt idx="0">
                  <c:v>1.0884591557877712</c:v>
                </c:pt>
                <c:pt idx="1">
                  <c:v>1.1595953346605277</c:v>
                </c:pt>
                <c:pt idx="2">
                  <c:v>1.1488051186257262</c:v>
                </c:pt>
                <c:pt idx="3">
                  <c:v>1.1428977805786935</c:v>
                </c:pt>
                <c:pt idx="4">
                  <c:v>1.1987181529758539</c:v>
                </c:pt>
                <c:pt idx="5">
                  <c:v>1.2431294365314169</c:v>
                </c:pt>
                <c:pt idx="6">
                  <c:v>1.1496192352168744</c:v>
                </c:pt>
                <c:pt idx="7">
                  <c:v>1.1028229542608161</c:v>
                </c:pt>
                <c:pt idx="8">
                  <c:v>1.1292783521371439</c:v>
                </c:pt>
                <c:pt idx="9">
                  <c:v>1.1603148384195221</c:v>
                </c:pt>
                <c:pt idx="10">
                  <c:v>1.1360443380846843</c:v>
                </c:pt>
                <c:pt idx="11">
                  <c:v>1.135834296998171</c:v>
                </c:pt>
                <c:pt idx="12">
                  <c:v>1.0939718863088748</c:v>
                </c:pt>
                <c:pt idx="13">
                  <c:v>1.0512346536141752</c:v>
                </c:pt>
                <c:pt idx="14">
                  <c:v>1.0401692579412909</c:v>
                </c:pt>
                <c:pt idx="15">
                  <c:v>1</c:v>
                </c:pt>
                <c:pt idx="16">
                  <c:v>1.0282801703104034</c:v>
                </c:pt>
                <c:pt idx="17">
                  <c:v>1.105547006321411</c:v>
                </c:pt>
                <c:pt idx="18">
                  <c:v>1.1202484944619613</c:v>
                </c:pt>
                <c:pt idx="19">
                  <c:v>1.1394373585755251</c:v>
                </c:pt>
                <c:pt idx="20">
                  <c:v>1.1969312810343191</c:v>
                </c:pt>
                <c:pt idx="21">
                  <c:v>1.2056519239358112</c:v>
                </c:pt>
                <c:pt idx="22">
                  <c:v>1.1968133423905662</c:v>
                </c:pt>
                <c:pt idx="23">
                  <c:v>1.1460421997363284</c:v>
                </c:pt>
                <c:pt idx="24">
                  <c:v>1.1313474027141077</c:v>
                </c:pt>
                <c:pt idx="25">
                  <c:v>1.1336007076317784</c:v>
                </c:pt>
                <c:pt idx="26">
                  <c:v>1.1365069969316841</c:v>
                </c:pt>
                <c:pt idx="27">
                  <c:v>1.1189526281903877</c:v>
                </c:pt>
                <c:pt idx="28">
                  <c:v>1.1023087147914692</c:v>
                </c:pt>
                <c:pt idx="29">
                  <c:v>1.1029933014012501</c:v>
                </c:pt>
                <c:pt idx="30">
                  <c:v>1.1292531741201974</c:v>
                </c:pt>
                <c:pt idx="31">
                  <c:v>1.1267597460803787</c:v>
                </c:pt>
                <c:pt idx="32">
                  <c:v>1.1592177155060432</c:v>
                </c:pt>
                <c:pt idx="33">
                  <c:v>1.1439836792583344</c:v>
                </c:pt>
                <c:pt idx="34">
                  <c:v>1.1465977445914062</c:v>
                </c:pt>
                <c:pt idx="35">
                  <c:v>1.2000191640974511</c:v>
                </c:pt>
                <c:pt idx="36">
                  <c:v>1.2005680789088551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01-49E2-9171-CAE7C12C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03840"/>
        <c:axId val="1"/>
      </c:lineChart>
      <c:catAx>
        <c:axId val="31630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in val="0.60000000000000053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3163038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Real effective exchange rate BIS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REER!$AH$905</c:f>
              <c:strCache>
                <c:ptCount val="1"/>
                <c:pt idx="0">
                  <c:v>Austria</c:v>
                </c:pt>
              </c:strCache>
            </c:strRef>
          </c:tx>
          <c:cat>
            <c:numRef>
              <c:f>REER!$AG$906:$AG$942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REER!$AH$906:$AH$942</c:f>
              <c:numCache>
                <c:formatCode>0.00</c:formatCode>
                <c:ptCount val="37"/>
                <c:pt idx="0">
                  <c:v>1.1117750439367313</c:v>
                </c:pt>
                <c:pt idx="1">
                  <c:v>1.1507612224336727</c:v>
                </c:pt>
                <c:pt idx="2">
                  <c:v>1.1356016459996134</c:v>
                </c:pt>
                <c:pt idx="3">
                  <c:v>1.1332439161070438</c:v>
                </c:pt>
                <c:pt idx="4">
                  <c:v>1.1246376018817352</c:v>
                </c:pt>
                <c:pt idx="5">
                  <c:v>1.1248837336543198</c:v>
                </c:pt>
                <c:pt idx="6">
                  <c:v>1.077043297564894</c:v>
                </c:pt>
                <c:pt idx="7">
                  <c:v>1.0492395890038106</c:v>
                </c:pt>
                <c:pt idx="8">
                  <c:v>1.0573608194402777</c:v>
                </c:pt>
                <c:pt idx="9">
                  <c:v>1.0763666506696916</c:v>
                </c:pt>
                <c:pt idx="10">
                  <c:v>1.0579048925860812</c:v>
                </c:pt>
                <c:pt idx="11">
                  <c:v>1.0741547008472585</c:v>
                </c:pt>
                <c:pt idx="12">
                  <c:v>1.0598226712717151</c:v>
                </c:pt>
                <c:pt idx="13">
                  <c:v>1.0367615541716046</c:v>
                </c:pt>
                <c:pt idx="14">
                  <c:v>1.0311888719843514</c:v>
                </c:pt>
                <c:pt idx="15">
                  <c:v>1</c:v>
                </c:pt>
                <c:pt idx="16">
                  <c:v>1.0235141840146695</c:v>
                </c:pt>
                <c:pt idx="17">
                  <c:v>1.0564190838321816</c:v>
                </c:pt>
                <c:pt idx="18">
                  <c:v>1.0528126040164212</c:v>
                </c:pt>
                <c:pt idx="19">
                  <c:v>1.0715235009511568</c:v>
                </c:pt>
                <c:pt idx="20">
                  <c:v>1.0950854890542054</c:v>
                </c:pt>
                <c:pt idx="21">
                  <c:v>1.0866830518776924</c:v>
                </c:pt>
                <c:pt idx="22">
                  <c:v>1.0789650919714158</c:v>
                </c:pt>
                <c:pt idx="23">
                  <c:v>1.0545045776664586</c:v>
                </c:pt>
                <c:pt idx="24">
                  <c:v>1.0419545569727175</c:v>
                </c:pt>
                <c:pt idx="25">
                  <c:v>1.0386383537653243</c:v>
                </c:pt>
                <c:pt idx="26">
                  <c:v>1.0404780782401863</c:v>
                </c:pt>
                <c:pt idx="27">
                  <c:v>1.0270079008933257</c:v>
                </c:pt>
                <c:pt idx="28">
                  <c:v>1.0138153785463035</c:v>
                </c:pt>
                <c:pt idx="29">
                  <c:v>1.0137737198083518</c:v>
                </c:pt>
                <c:pt idx="30">
                  <c:v>1.0279664336130534</c:v>
                </c:pt>
                <c:pt idx="31">
                  <c:v>1.0235566471398467</c:v>
                </c:pt>
                <c:pt idx="32">
                  <c:v>1.0328379453259096</c:v>
                </c:pt>
                <c:pt idx="33">
                  <c:v>1.0141571093846344</c:v>
                </c:pt>
                <c:pt idx="34">
                  <c:v>1.0048304063080384</c:v>
                </c:pt>
                <c:pt idx="35">
                  <c:v>1.0229031054355489</c:v>
                </c:pt>
                <c:pt idx="36">
                  <c:v>1.014042062067197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F-4259-BB3F-6984D7FACD49}"/>
            </c:ext>
          </c:extLst>
        </c:ser>
        <c:ser>
          <c:idx val="3"/>
          <c:order val="1"/>
          <c:tx>
            <c:strRef>
              <c:f>REER!$AI$905</c:f>
              <c:strCache>
                <c:ptCount val="1"/>
                <c:pt idx="0">
                  <c:v>Finland</c:v>
                </c:pt>
              </c:strCache>
            </c:strRef>
          </c:tx>
          <c:cat>
            <c:numRef>
              <c:f>REER!$AG$906:$AG$942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REER!$AI$906:$AI$942</c:f>
              <c:numCache>
                <c:formatCode>0.00</c:formatCode>
                <c:ptCount val="37"/>
                <c:pt idx="0">
                  <c:v>0.98876683230873008</c:v>
                </c:pt>
                <c:pt idx="1">
                  <c:v>0.95087002549689126</c:v>
                </c:pt>
                <c:pt idx="2">
                  <c:v>0.92535169371630888</c:v>
                </c:pt>
                <c:pt idx="3">
                  <c:v>0.95373548391921115</c:v>
                </c:pt>
                <c:pt idx="4">
                  <c:v>0.9208820089240588</c:v>
                </c:pt>
                <c:pt idx="5">
                  <c:v>0.91188183228592468</c:v>
                </c:pt>
                <c:pt idx="6">
                  <c:v>0.92438594838270149</c:v>
                </c:pt>
                <c:pt idx="7">
                  <c:v>0.90365090723592401</c:v>
                </c:pt>
                <c:pt idx="8">
                  <c:v>0.87520157001598831</c:v>
                </c:pt>
                <c:pt idx="9">
                  <c:v>0.8300241437431265</c:v>
                </c:pt>
                <c:pt idx="10">
                  <c:v>0.81352732189897881</c:v>
                </c:pt>
                <c:pt idx="11">
                  <c:v>0.85286899770640656</c:v>
                </c:pt>
                <c:pt idx="12">
                  <c:v>0.98797028590904523</c:v>
                </c:pt>
                <c:pt idx="13">
                  <c:v>1.1593960494141389</c:v>
                </c:pt>
                <c:pt idx="14">
                  <c:v>1.0897564059843303</c:v>
                </c:pt>
                <c:pt idx="15">
                  <c:v>1</c:v>
                </c:pt>
                <c:pt idx="16">
                  <c:v>1.0438170063016612</c:v>
                </c:pt>
                <c:pt idx="17">
                  <c:v>1.07949082537748</c:v>
                </c:pt>
                <c:pt idx="18">
                  <c:v>1.0768568316714653</c:v>
                </c:pt>
                <c:pt idx="19">
                  <c:v>1.1022157696429189</c:v>
                </c:pt>
                <c:pt idx="20">
                  <c:v>1.1412516329927167</c:v>
                </c:pt>
                <c:pt idx="21">
                  <c:v>1.1199269444883482</c:v>
                </c:pt>
                <c:pt idx="22">
                  <c:v>1.1105267740531126</c:v>
                </c:pt>
                <c:pt idx="23">
                  <c:v>1.0751411953131587</c:v>
                </c:pt>
                <c:pt idx="24">
                  <c:v>1.0756308190527597</c:v>
                </c:pt>
                <c:pt idx="25">
                  <c:v>1.0874243328502005</c:v>
                </c:pt>
                <c:pt idx="26">
                  <c:v>1.0885658931269044</c:v>
                </c:pt>
                <c:pt idx="27">
                  <c:v>1.0647210558389195</c:v>
                </c:pt>
                <c:pt idx="28">
                  <c:v>1.0290536779003252</c:v>
                </c:pt>
                <c:pt idx="29">
                  <c:v>1.0193082283741448</c:v>
                </c:pt>
                <c:pt idx="30">
                  <c:v>1.0628755239626997</c:v>
                </c:pt>
                <c:pt idx="31">
                  <c:v>1.06270726057758</c:v>
                </c:pt>
                <c:pt idx="32">
                  <c:v>1.079600474013882</c:v>
                </c:pt>
                <c:pt idx="33">
                  <c:v>1.0596171739997342</c:v>
                </c:pt>
                <c:pt idx="34">
                  <c:v>1.0471592775041052</c:v>
                </c:pt>
                <c:pt idx="35">
                  <c:v>1.0774572333685324</c:v>
                </c:pt>
                <c:pt idx="36">
                  <c:v>1.0726275776230363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F-4259-BB3F-6984D7FACD49}"/>
            </c:ext>
          </c:extLst>
        </c:ser>
        <c:ser>
          <c:idx val="4"/>
          <c:order val="2"/>
          <c:tx>
            <c:strRef>
              <c:f>REER!$AJ$905</c:f>
              <c:strCache>
                <c:ptCount val="1"/>
                <c:pt idx="0">
                  <c:v>France</c:v>
                </c:pt>
              </c:strCache>
            </c:strRef>
          </c:tx>
          <c:cat>
            <c:numRef>
              <c:f>REER!$AG$906:$AG$942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REER!$AJ$906:$AJ$942</c:f>
              <c:numCache>
                <c:formatCode>0.00</c:formatCode>
                <c:ptCount val="37"/>
                <c:pt idx="0">
                  <c:v>0.93230861480186922</c:v>
                </c:pt>
                <c:pt idx="1">
                  <c:v>0.97438248960626062</c:v>
                </c:pt>
                <c:pt idx="2">
                  <c:v>1.0194134390891354</c:v>
                </c:pt>
                <c:pt idx="3">
                  <c:v>1.0537904585578735</c:v>
                </c:pt>
                <c:pt idx="4">
                  <c:v>1.072467425408602</c:v>
                </c:pt>
                <c:pt idx="5">
                  <c:v>1.0461896986058572</c:v>
                </c:pt>
                <c:pt idx="6">
                  <c:v>1.0112550266900386</c:v>
                </c:pt>
                <c:pt idx="7">
                  <c:v>1.0003216821623317</c:v>
                </c:pt>
                <c:pt idx="8">
                  <c:v>1.0247886056007456</c:v>
                </c:pt>
                <c:pt idx="9">
                  <c:v>1.0475134127003687</c:v>
                </c:pt>
                <c:pt idx="10">
                  <c:v>1.0131273640380152</c:v>
                </c:pt>
                <c:pt idx="11">
                  <c:v>1.048331661431696</c:v>
                </c:pt>
                <c:pt idx="12">
                  <c:v>1.0354836875746181</c:v>
                </c:pt>
                <c:pt idx="13">
                  <c:v>1.0223234331900699</c:v>
                </c:pt>
                <c:pt idx="14">
                  <c:v>1.0244592292610808</c:v>
                </c:pt>
                <c:pt idx="15">
                  <c:v>1</c:v>
                </c:pt>
                <c:pt idx="16">
                  <c:v>1.0047045287984935</c:v>
                </c:pt>
                <c:pt idx="17">
                  <c:v>1.0482971830754306</c:v>
                </c:pt>
                <c:pt idx="18">
                  <c:v>1.0424601195391776</c:v>
                </c:pt>
                <c:pt idx="19">
                  <c:v>1.0715120139174867</c:v>
                </c:pt>
                <c:pt idx="20">
                  <c:v>1.1229368141062903</c:v>
                </c:pt>
                <c:pt idx="21">
                  <c:v>1.1264191117354467</c:v>
                </c:pt>
                <c:pt idx="22">
                  <c:v>1.1135021834061134</c:v>
                </c:pt>
                <c:pt idx="23">
                  <c:v>1.068933715646327</c:v>
                </c:pt>
                <c:pt idx="24">
                  <c:v>1.0535553443787959</c:v>
                </c:pt>
                <c:pt idx="25">
                  <c:v>1.058383071980608</c:v>
                </c:pt>
                <c:pt idx="26">
                  <c:v>1.0604077083662555</c:v>
                </c:pt>
                <c:pt idx="27">
                  <c:v>1.0505949438017073</c:v>
                </c:pt>
                <c:pt idx="28">
                  <c:v>1.0358117769400754</c:v>
                </c:pt>
                <c:pt idx="29">
                  <c:v>1.0380719752483312</c:v>
                </c:pt>
                <c:pt idx="30">
                  <c:v>1.0624755206293386</c:v>
                </c:pt>
                <c:pt idx="31">
                  <c:v>1.0704144942867457</c:v>
                </c:pt>
                <c:pt idx="32">
                  <c:v>1.0942923354218519</c:v>
                </c:pt>
                <c:pt idx="33">
                  <c:v>1.0822446883461934</c:v>
                </c:pt>
                <c:pt idx="34">
                  <c:v>1.0844447468698968</c:v>
                </c:pt>
                <c:pt idx="35">
                  <c:v>1.1219091533059959</c:v>
                </c:pt>
                <c:pt idx="36">
                  <c:v>1.1179623160346253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F-4259-BB3F-6984D7FACD49}"/>
            </c:ext>
          </c:extLst>
        </c:ser>
        <c:ser>
          <c:idx val="5"/>
          <c:order val="3"/>
          <c:tx>
            <c:strRef>
              <c:f>REER!$AK$905</c:f>
              <c:strCache>
                <c:ptCount val="1"/>
                <c:pt idx="0">
                  <c:v>Germany</c:v>
                </c:pt>
              </c:strCache>
            </c:strRef>
          </c:tx>
          <c:cat>
            <c:numRef>
              <c:f>REER!$AG$906:$AG$942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REER!$AK$906:$AK$942</c:f>
              <c:numCache>
                <c:formatCode>0.00</c:formatCode>
                <c:ptCount val="37"/>
                <c:pt idx="0">
                  <c:v>1.037969077771735</c:v>
                </c:pt>
                <c:pt idx="1">
                  <c:v>1.1367442097918761</c:v>
                </c:pt>
                <c:pt idx="2">
                  <c:v>1.1161731778230792</c:v>
                </c:pt>
                <c:pt idx="3">
                  <c:v>1.1045730018437521</c:v>
                </c:pt>
                <c:pt idx="4">
                  <c:v>1.1556234105496255</c:v>
                </c:pt>
                <c:pt idx="5">
                  <c:v>1.1846016066963414</c:v>
                </c:pt>
                <c:pt idx="6">
                  <c:v>1.118200460347353</c:v>
                </c:pt>
                <c:pt idx="7">
                  <c:v>1.0844088378058085</c:v>
                </c:pt>
                <c:pt idx="8">
                  <c:v>1.1145250231502724</c:v>
                </c:pt>
                <c:pt idx="9">
                  <c:v>1.1462437367012148</c:v>
                </c:pt>
                <c:pt idx="10">
                  <c:v>1.119202801420816</c:v>
                </c:pt>
                <c:pt idx="11">
                  <c:v>1.1435945284278648</c:v>
                </c:pt>
                <c:pt idx="12">
                  <c:v>1.0966754227548843</c:v>
                </c:pt>
                <c:pt idx="13">
                  <c:v>1.0491444098037523</c:v>
                </c:pt>
                <c:pt idx="14">
                  <c:v>1.0454499213547332</c:v>
                </c:pt>
                <c:pt idx="15">
                  <c:v>1</c:v>
                </c:pt>
                <c:pt idx="16">
                  <c:v>1.0354028939230715</c:v>
                </c:pt>
                <c:pt idx="17">
                  <c:v>1.0861456410923489</c:v>
                </c:pt>
                <c:pt idx="18">
                  <c:v>1.0772648469943154</c:v>
                </c:pt>
                <c:pt idx="19">
                  <c:v>1.1147017104714225</c:v>
                </c:pt>
                <c:pt idx="20">
                  <c:v>1.1841920987085282</c:v>
                </c:pt>
                <c:pt idx="21">
                  <c:v>1.1808113841258616</c:v>
                </c:pt>
                <c:pt idx="22">
                  <c:v>1.1694824748765713</c:v>
                </c:pt>
                <c:pt idx="23">
                  <c:v>1.1231546558159868</c:v>
                </c:pt>
                <c:pt idx="24">
                  <c:v>1.1061002467255057</c:v>
                </c:pt>
                <c:pt idx="25">
                  <c:v>1.1144413487045164</c:v>
                </c:pt>
                <c:pt idx="26">
                  <c:v>1.1159214493939975</c:v>
                </c:pt>
                <c:pt idx="27">
                  <c:v>1.0879234527687296</c:v>
                </c:pt>
                <c:pt idx="28">
                  <c:v>1.070351557492629</c:v>
                </c:pt>
                <c:pt idx="29">
                  <c:v>1.0715620613595349</c:v>
                </c:pt>
                <c:pt idx="30">
                  <c:v>1.1132990558412013</c:v>
                </c:pt>
                <c:pt idx="31">
                  <c:v>1.1245349404892171</c:v>
                </c:pt>
                <c:pt idx="32">
                  <c:v>1.1560534080977476</c:v>
                </c:pt>
                <c:pt idx="33">
                  <c:v>1.1272676645797122</c:v>
                </c:pt>
                <c:pt idx="34">
                  <c:v>1.124392974069367</c:v>
                </c:pt>
                <c:pt idx="35">
                  <c:v>1.1751609725203194</c:v>
                </c:pt>
                <c:pt idx="36">
                  <c:v>1.1675773275162904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3F-4259-BB3F-6984D7FACD49}"/>
            </c:ext>
          </c:extLst>
        </c:ser>
        <c:ser>
          <c:idx val="6"/>
          <c:order val="4"/>
          <c:tx>
            <c:strRef>
              <c:f>REER!$AL$905</c:f>
              <c:strCache>
                <c:ptCount val="1"/>
                <c:pt idx="0">
                  <c:v>Ireland</c:v>
                </c:pt>
              </c:strCache>
            </c:strRef>
          </c:tx>
          <c:cat>
            <c:numRef>
              <c:f>REER!$AG$906:$AG$942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REER!$AL$906:$AL$942</c:f>
              <c:numCache>
                <c:formatCode>0.00</c:formatCode>
                <c:ptCount val="37"/>
                <c:pt idx="0">
                  <c:v>1.0536129363346383</c:v>
                </c:pt>
                <c:pt idx="1">
                  <c:v>1.0664799348136078</c:v>
                </c:pt>
                <c:pt idx="2">
                  <c:v>0.99282219525146009</c:v>
                </c:pt>
                <c:pt idx="3">
                  <c:v>0.98894010087081408</c:v>
                </c:pt>
                <c:pt idx="4">
                  <c:v>0.99651670743197596</c:v>
                </c:pt>
                <c:pt idx="5">
                  <c:v>0.9779668615620275</c:v>
                </c:pt>
                <c:pt idx="6">
                  <c:v>0.91576728646644168</c:v>
                </c:pt>
                <c:pt idx="7">
                  <c:v>0.92498166944937688</c:v>
                </c:pt>
                <c:pt idx="8">
                  <c:v>0.95405011389521677</c:v>
                </c:pt>
                <c:pt idx="9">
                  <c:v>0.96995831403427524</c:v>
                </c:pt>
                <c:pt idx="10">
                  <c:v>0.92528410597196953</c:v>
                </c:pt>
                <c:pt idx="11">
                  <c:v>0.960077387883845</c:v>
                </c:pt>
                <c:pt idx="12">
                  <c:v>0.93718505258447093</c:v>
                </c:pt>
                <c:pt idx="13">
                  <c:v>1.0132477888095375</c:v>
                </c:pt>
                <c:pt idx="14">
                  <c:v>1.0119258163965479</c:v>
                </c:pt>
                <c:pt idx="15">
                  <c:v>1</c:v>
                </c:pt>
                <c:pt idx="16">
                  <c:v>0.98123869589256774</c:v>
                </c:pt>
                <c:pt idx="17">
                  <c:v>0.98273062592095506</c:v>
                </c:pt>
                <c:pt idx="18">
                  <c:v>1.0111049953165889</c:v>
                </c:pt>
                <c:pt idx="19">
                  <c:v>1.0500310876672216</c:v>
                </c:pt>
                <c:pt idx="20">
                  <c:v>1.0907660895472637</c:v>
                </c:pt>
                <c:pt idx="21">
                  <c:v>1.0526384574398571</c:v>
                </c:pt>
                <c:pt idx="22">
                  <c:v>0.99985676362177967</c:v>
                </c:pt>
                <c:pt idx="23">
                  <c:v>0.91258268910639118</c:v>
                </c:pt>
                <c:pt idx="24">
                  <c:v>0.88938248534782982</c:v>
                </c:pt>
                <c:pt idx="25">
                  <c:v>0.88719708523978991</c:v>
                </c:pt>
                <c:pt idx="26">
                  <c:v>0.86950058959326393</c:v>
                </c:pt>
                <c:pt idx="27">
                  <c:v>0.82411415618555883</c:v>
                </c:pt>
                <c:pt idx="28">
                  <c:v>0.78326600837821647</c:v>
                </c:pt>
                <c:pt idx="29">
                  <c:v>0.81953445414983883</c:v>
                </c:pt>
                <c:pt idx="30">
                  <c:v>0.87255833333333355</c:v>
                </c:pt>
                <c:pt idx="31">
                  <c:v>0.86943561043253004</c:v>
                </c:pt>
                <c:pt idx="32">
                  <c:v>0.90689959811529952</c:v>
                </c:pt>
                <c:pt idx="33">
                  <c:v>0.89143445798108267</c:v>
                </c:pt>
                <c:pt idx="34">
                  <c:v>0.90221100158544187</c:v>
                </c:pt>
                <c:pt idx="35">
                  <c:v>0.96948232919455946</c:v>
                </c:pt>
                <c:pt idx="36">
                  <c:v>0.96075570725978121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3F-4259-BB3F-6984D7FACD49}"/>
            </c:ext>
          </c:extLst>
        </c:ser>
        <c:ser>
          <c:idx val="7"/>
          <c:order val="5"/>
          <c:tx>
            <c:strRef>
              <c:f>REER!$AM$905</c:f>
              <c:strCache>
                <c:ptCount val="1"/>
                <c:pt idx="0">
                  <c:v>Italy</c:v>
                </c:pt>
              </c:strCache>
            </c:strRef>
          </c:tx>
          <c:cat>
            <c:numRef>
              <c:f>REER!$AG$906:$AG$942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REER!$AM$906:$AM$942</c:f>
              <c:numCache>
                <c:formatCode>0.00</c:formatCode>
                <c:ptCount val="37"/>
                <c:pt idx="0">
                  <c:v>0.91065556692906258</c:v>
                </c:pt>
                <c:pt idx="1">
                  <c:v>0.92497515733686642</c:v>
                </c:pt>
                <c:pt idx="2">
                  <c:v>0.91324491279069753</c:v>
                </c:pt>
                <c:pt idx="3">
                  <c:v>0.86252606110524799</c:v>
                </c:pt>
                <c:pt idx="4">
                  <c:v>0.85516689917996525</c:v>
                </c:pt>
                <c:pt idx="5">
                  <c:v>0.85844569496272649</c:v>
                </c:pt>
                <c:pt idx="6">
                  <c:v>0.81281684333082693</c:v>
                </c:pt>
                <c:pt idx="7">
                  <c:v>0.79608805828318041</c:v>
                </c:pt>
                <c:pt idx="8">
                  <c:v>0.80538041867284083</c:v>
                </c:pt>
                <c:pt idx="9">
                  <c:v>0.78316960494846655</c:v>
                </c:pt>
                <c:pt idx="10">
                  <c:v>0.75361514876646385</c:v>
                </c:pt>
                <c:pt idx="11">
                  <c:v>0.7520703817581974</c:v>
                </c:pt>
                <c:pt idx="12">
                  <c:v>0.76752175904718278</c:v>
                </c:pt>
                <c:pt idx="13">
                  <c:v>0.90507229414624446</c:v>
                </c:pt>
                <c:pt idx="14">
                  <c:v>0.93247379649383144</c:v>
                </c:pt>
                <c:pt idx="15">
                  <c:v>1</c:v>
                </c:pt>
                <c:pt idx="16">
                  <c:v>0.89894573061136895</c:v>
                </c:pt>
                <c:pt idx="17">
                  <c:v>0.89312366737739846</c:v>
                </c:pt>
                <c:pt idx="18">
                  <c:v>0.88243813804060633</c:v>
                </c:pt>
                <c:pt idx="19">
                  <c:v>0.89853595752667981</c:v>
                </c:pt>
                <c:pt idx="20">
                  <c:v>0.9312903554522125</c:v>
                </c:pt>
                <c:pt idx="21">
                  <c:v>0.92154112696972212</c:v>
                </c:pt>
                <c:pt idx="22">
                  <c:v>0.90563488131165237</c:v>
                </c:pt>
                <c:pt idx="23">
                  <c:v>0.86442470571037933</c:v>
                </c:pt>
                <c:pt idx="24">
                  <c:v>0.85086754126110842</c:v>
                </c:pt>
                <c:pt idx="25">
                  <c:v>0.85219470016784471</c:v>
                </c:pt>
                <c:pt idx="26">
                  <c:v>0.84927178724698393</c:v>
                </c:pt>
                <c:pt idx="27">
                  <c:v>0.83785473184147996</c:v>
                </c:pt>
                <c:pt idx="28">
                  <c:v>0.82176663887390256</c:v>
                </c:pt>
                <c:pt idx="29">
                  <c:v>0.81790223900026027</c:v>
                </c:pt>
                <c:pt idx="30">
                  <c:v>0.83775698130817755</c:v>
                </c:pt>
                <c:pt idx="31">
                  <c:v>0.83821800505282096</c:v>
                </c:pt>
                <c:pt idx="32">
                  <c:v>0.84634035459918155</c:v>
                </c:pt>
                <c:pt idx="33">
                  <c:v>0.83358208955223856</c:v>
                </c:pt>
                <c:pt idx="34">
                  <c:v>0.83791059953157665</c:v>
                </c:pt>
                <c:pt idx="35">
                  <c:v>0.86826967922474985</c:v>
                </c:pt>
                <c:pt idx="36">
                  <c:v>0.86605259893313469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3F-4259-BB3F-6984D7FACD49}"/>
            </c:ext>
          </c:extLst>
        </c:ser>
        <c:ser>
          <c:idx val="8"/>
          <c:order val="6"/>
          <c:tx>
            <c:strRef>
              <c:f>REER!$AN$905</c:f>
              <c:strCache>
                <c:ptCount val="1"/>
                <c:pt idx="0">
                  <c:v>Netherlands</c:v>
                </c:pt>
              </c:strCache>
            </c:strRef>
          </c:tx>
          <c:cat>
            <c:numRef>
              <c:f>REER!$AG$906:$AG$942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REER!$AN$906:$AN$942</c:f>
              <c:numCache>
                <c:formatCode>0.00</c:formatCode>
                <c:ptCount val="37"/>
                <c:pt idx="0">
                  <c:v>0.96956659131237999</c:v>
                </c:pt>
                <c:pt idx="1">
                  <c:v>1.0466556456480098</c:v>
                </c:pt>
                <c:pt idx="2">
                  <c:v>1.0163242426044048</c:v>
                </c:pt>
                <c:pt idx="3">
                  <c:v>1.0271154143276513</c:v>
                </c:pt>
                <c:pt idx="4">
                  <c:v>1.0631524703917272</c:v>
                </c:pt>
                <c:pt idx="5">
                  <c:v>1.0835325437357384</c:v>
                </c:pt>
                <c:pt idx="6">
                  <c:v>1.0244685496091712</c:v>
                </c:pt>
                <c:pt idx="7">
                  <c:v>1.0062310797174574</c:v>
                </c:pt>
                <c:pt idx="8">
                  <c:v>1.0324058496182222</c:v>
                </c:pt>
                <c:pt idx="9">
                  <c:v>1.0767853286300484</c:v>
                </c:pt>
                <c:pt idx="10">
                  <c:v>1.0562548548831299</c:v>
                </c:pt>
                <c:pt idx="11">
                  <c:v>1.0800606547463243</c:v>
                </c:pt>
                <c:pt idx="12">
                  <c:v>1.0642398477383093</c:v>
                </c:pt>
                <c:pt idx="13">
                  <c:v>1.0469395254427103</c:v>
                </c:pt>
                <c:pt idx="14">
                  <c:v>1.041209484446378</c:v>
                </c:pt>
                <c:pt idx="15">
                  <c:v>1</c:v>
                </c:pt>
                <c:pt idx="16">
                  <c:v>1.022053485253547</c:v>
                </c:pt>
                <c:pt idx="17">
                  <c:v>1.0743104934281404</c:v>
                </c:pt>
                <c:pt idx="18">
                  <c:v>1.0564600144791907</c:v>
                </c:pt>
                <c:pt idx="19">
                  <c:v>1.0701407644565277</c:v>
                </c:pt>
                <c:pt idx="20">
                  <c:v>1.1218499212480313</c:v>
                </c:pt>
                <c:pt idx="21">
                  <c:v>1.0892333739918805</c:v>
                </c:pt>
                <c:pt idx="22">
                  <c:v>1.0562921507008933</c:v>
                </c:pt>
                <c:pt idx="23">
                  <c:v>1.0043982977580437</c:v>
                </c:pt>
                <c:pt idx="24">
                  <c:v>0.99516807770995175</c:v>
                </c:pt>
                <c:pt idx="25">
                  <c:v>0.99953223017616577</c:v>
                </c:pt>
                <c:pt idx="26">
                  <c:v>1.0050900844147665</c:v>
                </c:pt>
                <c:pt idx="27">
                  <c:v>0.9909239215946074</c:v>
                </c:pt>
                <c:pt idx="28">
                  <c:v>0.97723931791454333</c:v>
                </c:pt>
                <c:pt idx="29">
                  <c:v>0.96825640859658224</c:v>
                </c:pt>
                <c:pt idx="30">
                  <c:v>0.99715838069365514</c:v>
                </c:pt>
                <c:pt idx="31">
                  <c:v>1.0012551145919624</c:v>
                </c:pt>
                <c:pt idx="32">
                  <c:v>1.0215212566160152</c:v>
                </c:pt>
                <c:pt idx="33">
                  <c:v>0.98895023058232401</c:v>
                </c:pt>
                <c:pt idx="34">
                  <c:v>0.98603282903193912</c:v>
                </c:pt>
                <c:pt idx="35">
                  <c:v>1.0165055471550655</c:v>
                </c:pt>
                <c:pt idx="36">
                  <c:v>1.0131421198081769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3F-4259-BB3F-6984D7FACD49}"/>
            </c:ext>
          </c:extLst>
        </c:ser>
        <c:ser>
          <c:idx val="9"/>
          <c:order val="7"/>
          <c:tx>
            <c:strRef>
              <c:f>REER!$AO$905</c:f>
              <c:strCache>
                <c:ptCount val="1"/>
                <c:pt idx="0">
                  <c:v>Portugal</c:v>
                </c:pt>
              </c:strCache>
            </c:strRef>
          </c:tx>
          <c:cat>
            <c:numRef>
              <c:f>REER!$AG$906:$AG$942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REER!$AO$906:$AO$942</c:f>
              <c:numCache>
                <c:formatCode>0.00</c:formatCode>
                <c:ptCount val="37"/>
                <c:pt idx="0">
                  <c:v>1.2635844353279153</c:v>
                </c:pt>
                <c:pt idx="1">
                  <c:v>1.1792092635092841</c:v>
                </c:pt>
                <c:pt idx="2">
                  <c:v>1.1993146106755221</c:v>
                </c:pt>
                <c:pt idx="3">
                  <c:v>1.287035033986496</c:v>
                </c:pt>
                <c:pt idx="4">
                  <c:v>1.2678645535403836</c:v>
                </c:pt>
                <c:pt idx="5">
                  <c:v>1.2500027645387091</c:v>
                </c:pt>
                <c:pt idx="6">
                  <c:v>1.2656216760902421</c:v>
                </c:pt>
                <c:pt idx="7">
                  <c:v>1.2904290052284297</c:v>
                </c:pt>
                <c:pt idx="8">
                  <c:v>1.2752882510886978</c:v>
                </c:pt>
                <c:pt idx="9">
                  <c:v>1.2244126471766987</c:v>
                </c:pt>
                <c:pt idx="10">
                  <c:v>1.1624623358459909</c:v>
                </c:pt>
                <c:pt idx="11">
                  <c:v>1.0795125724599621</c:v>
                </c:pt>
                <c:pt idx="12">
                  <c:v>0.99344377554159169</c:v>
                </c:pt>
                <c:pt idx="13">
                  <c:v>1.0207234703460231</c:v>
                </c:pt>
                <c:pt idx="14">
                  <c:v>1.0352789251467664</c:v>
                </c:pt>
                <c:pt idx="15">
                  <c:v>1</c:v>
                </c:pt>
                <c:pt idx="16">
                  <c:v>0.99775802565030458</c:v>
                </c:pt>
                <c:pt idx="17">
                  <c:v>1.007819047449225</c:v>
                </c:pt>
                <c:pt idx="18">
                  <c:v>1.0033284811474827</c:v>
                </c:pt>
                <c:pt idx="19">
                  <c:v>1.0044607551294242</c:v>
                </c:pt>
                <c:pt idx="20">
                  <c:v>1.0209078429247498</c:v>
                </c:pt>
                <c:pt idx="21">
                  <c:v>0.9982514549131466</c:v>
                </c:pt>
                <c:pt idx="22">
                  <c:v>0.97932008386325442</c:v>
                </c:pt>
                <c:pt idx="23">
                  <c:v>0.95042670366166393</c:v>
                </c:pt>
                <c:pt idx="24">
                  <c:v>0.94353277019131232</c:v>
                </c:pt>
                <c:pt idx="25">
                  <c:v>0.94438410640288706</c:v>
                </c:pt>
                <c:pt idx="26">
                  <c:v>0.93638893951192037</c:v>
                </c:pt>
                <c:pt idx="27">
                  <c:v>0.92745382791411313</c:v>
                </c:pt>
                <c:pt idx="28">
                  <c:v>0.92380804498128488</c:v>
                </c:pt>
                <c:pt idx="29">
                  <c:v>0.93026260564713237</c:v>
                </c:pt>
                <c:pt idx="30">
                  <c:v>0.94199166666666645</c:v>
                </c:pt>
                <c:pt idx="31">
                  <c:v>0.93422977429192444</c:v>
                </c:pt>
                <c:pt idx="32">
                  <c:v>0.93810634289650319</c:v>
                </c:pt>
                <c:pt idx="33">
                  <c:v>0.94161502065840308</c:v>
                </c:pt>
                <c:pt idx="34">
                  <c:v>0.94936506870023829</c:v>
                </c:pt>
                <c:pt idx="35">
                  <c:v>0.95876201219667334</c:v>
                </c:pt>
                <c:pt idx="36">
                  <c:v>0.95096881225434737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3F-4259-BB3F-6984D7FACD49}"/>
            </c:ext>
          </c:extLst>
        </c:ser>
        <c:ser>
          <c:idx val="0"/>
          <c:order val="8"/>
          <c:tx>
            <c:strRef>
              <c:f>REER!$AP$905</c:f>
              <c:strCache>
                <c:ptCount val="1"/>
                <c:pt idx="0">
                  <c:v>Spain</c:v>
                </c:pt>
              </c:strCache>
            </c:strRef>
          </c:tx>
          <c:cat>
            <c:numRef>
              <c:f>REER!$AG$906:$AG$942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REER!$AP$906:$AP$942</c:f>
              <c:numCache>
                <c:formatCode>0.00</c:formatCode>
                <c:ptCount val="37"/>
                <c:pt idx="0">
                  <c:v>0.97136403380938474</c:v>
                </c:pt>
                <c:pt idx="1">
                  <c:v>1.0027077848815342</c:v>
                </c:pt>
                <c:pt idx="2">
                  <c:v>1.0013050540329924</c:v>
                </c:pt>
                <c:pt idx="3">
                  <c:v>1.1345169835005264</c:v>
                </c:pt>
                <c:pt idx="4">
                  <c:v>1.0874126943665561</c:v>
                </c:pt>
                <c:pt idx="5">
                  <c:v>1.0679323880477447</c:v>
                </c:pt>
                <c:pt idx="6">
                  <c:v>1.0420135224918903</c:v>
                </c:pt>
                <c:pt idx="7">
                  <c:v>1.027486873163447</c:v>
                </c:pt>
                <c:pt idx="8">
                  <c:v>0.97862851794415329</c:v>
                </c:pt>
                <c:pt idx="9">
                  <c:v>0.9155592184334328</c:v>
                </c:pt>
                <c:pt idx="10">
                  <c:v>0.86855393035150019</c:v>
                </c:pt>
                <c:pt idx="11">
                  <c:v>0.85872103322221682</c:v>
                </c:pt>
                <c:pt idx="12">
                  <c:v>0.86437944253977517</c:v>
                </c:pt>
                <c:pt idx="13">
                  <c:v>0.96829489740330454</c:v>
                </c:pt>
                <c:pt idx="14">
                  <c:v>1.0157823051499653</c:v>
                </c:pt>
                <c:pt idx="15">
                  <c:v>1</c:v>
                </c:pt>
                <c:pt idx="16">
                  <c:v>0.9809328464602054</c:v>
                </c:pt>
                <c:pt idx="17">
                  <c:v>1.021924108853967</c:v>
                </c:pt>
                <c:pt idx="18">
                  <c:v>1.0149123057450917</c:v>
                </c:pt>
                <c:pt idx="19">
                  <c:v>1.0190143132870875</c:v>
                </c:pt>
                <c:pt idx="20">
                  <c:v>1.0343630279811842</c:v>
                </c:pt>
                <c:pt idx="21">
                  <c:v>1.0156468739583826</c:v>
                </c:pt>
                <c:pt idx="22">
                  <c:v>0.9967848063406608</c:v>
                </c:pt>
                <c:pt idx="23">
                  <c:v>0.95926315694792974</c:v>
                </c:pt>
                <c:pt idx="24">
                  <c:v>0.94168756401652942</c:v>
                </c:pt>
                <c:pt idx="25">
                  <c:v>0.92940243487960683</c:v>
                </c:pt>
                <c:pt idx="26">
                  <c:v>0.91369236305066726</c:v>
                </c:pt>
                <c:pt idx="27">
                  <c:v>0.89695542472666079</c:v>
                </c:pt>
                <c:pt idx="28">
                  <c:v>0.87392038284412543</c:v>
                </c:pt>
                <c:pt idx="29">
                  <c:v>0.87588699080157661</c:v>
                </c:pt>
                <c:pt idx="30">
                  <c:v>0.88872592728393929</c:v>
                </c:pt>
                <c:pt idx="31">
                  <c:v>0.88439977443858386</c:v>
                </c:pt>
                <c:pt idx="32">
                  <c:v>0.89573499521257827</c:v>
                </c:pt>
                <c:pt idx="33">
                  <c:v>0.88351324259168751</c:v>
                </c:pt>
                <c:pt idx="34">
                  <c:v>0.89164604374289325</c:v>
                </c:pt>
                <c:pt idx="35">
                  <c:v>0.9202837271111266</c:v>
                </c:pt>
                <c:pt idx="36">
                  <c:v>0.92543613025942184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3F-4259-BB3F-6984D7FAC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01920"/>
        <c:axId val="1"/>
      </c:lineChart>
      <c:catAx>
        <c:axId val="34960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in val="0.6000000000000002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3496019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 sz="18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Δ Log (REER) BIS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'd(REER)'!$B$1</c:f>
              <c:strCache>
                <c:ptCount val="1"/>
                <c:pt idx="0">
                  <c:v>Austria</c:v>
                </c:pt>
              </c:strCache>
            </c:strRef>
          </c:tx>
          <c:cat>
            <c:numRef>
              <c:f>'d(REER)'!$A$2:$A$38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'd(REER)'!$B$2:$B$38</c:f>
              <c:numCache>
                <c:formatCode>0.000000</c:formatCode>
                <c:ptCount val="37"/>
                <c:pt idx="1">
                  <c:v>1.4968297721159236</c:v>
                </c:pt>
                <c:pt idx="2">
                  <c:v>-0.57592055626882743</c:v>
                </c:pt>
                <c:pt idx="3">
                  <c:v>-9.0261714401915216E-2</c:v>
                </c:pt>
                <c:pt idx="4">
                  <c:v>-0.33107962923333845</c:v>
                </c:pt>
                <c:pt idx="5">
                  <c:v>9.5036814625845678E-3</c:v>
                </c:pt>
                <c:pt idx="6">
                  <c:v>-1.8874474263185517</c:v>
                </c:pt>
                <c:pt idx="7">
                  <c:v>-1.1358493805665109</c:v>
                </c:pt>
                <c:pt idx="8">
                  <c:v>0.33485449102827747</c:v>
                </c:pt>
                <c:pt idx="9">
                  <c:v>0.77370198855615735</c:v>
                </c:pt>
                <c:pt idx="10">
                  <c:v>-0.75136077923747924</c:v>
                </c:pt>
                <c:pt idx="11">
                  <c:v>0.66202077429222506</c:v>
                </c:pt>
                <c:pt idx="12">
                  <c:v>-0.58336278800791463</c:v>
                </c:pt>
                <c:pt idx="13">
                  <c:v>-0.95543214683060684</c:v>
                </c:pt>
                <c:pt idx="14">
                  <c:v>-0.2340666343925199</c:v>
                </c:pt>
                <c:pt idx="15">
                  <c:v>-1.3338217706607987</c:v>
                </c:pt>
                <c:pt idx="16">
                  <c:v>1.0093865558972577</c:v>
                </c:pt>
                <c:pt idx="17">
                  <c:v>1.3742372420962794</c:v>
                </c:pt>
                <c:pt idx="18">
                  <c:v>-0.14851624110281472</c:v>
                </c:pt>
                <c:pt idx="19">
                  <c:v>0.76506249806453164</c:v>
                </c:pt>
                <c:pt idx="20">
                  <c:v>0.94463236268313644</c:v>
                </c:pt>
                <c:pt idx="21">
                  <c:v>-0.33451304050231695</c:v>
                </c:pt>
                <c:pt idx="22">
                  <c:v>-0.30954996995984779</c:v>
                </c:pt>
                <c:pt idx="23">
                  <c:v>-0.99589246942487075</c:v>
                </c:pt>
                <c:pt idx="24">
                  <c:v>-0.51996909959191728</c:v>
                </c:pt>
                <c:pt idx="25">
                  <c:v>-0.13844226479817895</c:v>
                </c:pt>
                <c:pt idx="26">
                  <c:v>7.685787903778489E-2</c:v>
                </c:pt>
                <c:pt idx="27">
                  <c:v>-0.56591498350134284</c:v>
                </c:pt>
                <c:pt idx="28">
                  <c:v>-0.5614909946845934</c:v>
                </c:pt>
                <c:pt idx="29">
                  <c:v>-1.784598273161294E-3</c:v>
                </c:pt>
                <c:pt idx="30">
                  <c:v>0.60379050295948955</c:v>
                </c:pt>
                <c:pt idx="31">
                  <c:v>-0.18670507773075851</c:v>
                </c:pt>
                <c:pt idx="32">
                  <c:v>0.39203020396036453</c:v>
                </c:pt>
                <c:pt idx="33">
                  <c:v>-0.79269455831374214</c:v>
                </c:pt>
                <c:pt idx="34">
                  <c:v>-0.40124710646846118</c:v>
                </c:pt>
                <c:pt idx="35">
                  <c:v>0.77417286834164001</c:v>
                </c:pt>
                <c:pt idx="36">
                  <c:v>-0.37785273510911133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F-4EAA-8423-43514DA5AAF2}"/>
            </c:ext>
          </c:extLst>
        </c:ser>
        <c:ser>
          <c:idx val="4"/>
          <c:order val="1"/>
          <c:tx>
            <c:strRef>
              <c:f>'d(REER)'!$C$1</c:f>
              <c:strCache>
                <c:ptCount val="1"/>
                <c:pt idx="0">
                  <c:v>Finland</c:v>
                </c:pt>
              </c:strCache>
            </c:strRef>
          </c:tx>
          <c:cat>
            <c:numRef>
              <c:f>'d(REER)'!$A$2:$A$38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'd(REER)'!$C$2:$C$38</c:f>
              <c:numCache>
                <c:formatCode>0.000000</c:formatCode>
                <c:ptCount val="37"/>
                <c:pt idx="1">
                  <c:v>-1.6972732551533083</c:v>
                </c:pt>
                <c:pt idx="2">
                  <c:v>-1.1814333034554196</c:v>
                </c:pt>
                <c:pt idx="3">
                  <c:v>1.3121116737237131</c:v>
                </c:pt>
                <c:pt idx="4">
                  <c:v>-1.522395261420435</c:v>
                </c:pt>
                <c:pt idx="5">
                  <c:v>-0.42654251272769284</c:v>
                </c:pt>
                <c:pt idx="6">
                  <c:v>0.59147719278767119</c:v>
                </c:pt>
                <c:pt idx="7">
                  <c:v>-0.98526461874145699</c:v>
                </c:pt>
                <c:pt idx="8">
                  <c:v>-1.3892600880062846</c:v>
                </c:pt>
                <c:pt idx="9">
                  <c:v>-2.3017362748768067</c:v>
                </c:pt>
                <c:pt idx="10">
                  <c:v>-0.87185822422977399</c:v>
                </c:pt>
                <c:pt idx="11">
                  <c:v>2.0510184759352845</c:v>
                </c:pt>
                <c:pt idx="12">
                  <c:v>6.386155515345715</c:v>
                </c:pt>
                <c:pt idx="13">
                  <c:v>6.9487933211224071</c:v>
                </c:pt>
                <c:pt idx="14">
                  <c:v>-2.6902385561794682</c:v>
                </c:pt>
                <c:pt idx="15">
                  <c:v>-3.7329430638075562</c:v>
                </c:pt>
                <c:pt idx="16">
                  <c:v>1.8624368283767061</c:v>
                </c:pt>
                <c:pt idx="17">
                  <c:v>1.4594587321298584</c:v>
                </c:pt>
                <c:pt idx="18">
                  <c:v>-0.1060988006359169</c:v>
                </c:pt>
                <c:pt idx="19">
                  <c:v>1.0108652681662118</c:v>
                </c:pt>
                <c:pt idx="20">
                  <c:v>1.5114791685179283</c:v>
                </c:pt>
                <c:pt idx="21">
                  <c:v>-0.81917184385754471</c:v>
                </c:pt>
                <c:pt idx="22">
                  <c:v>-0.36606599685901009</c:v>
                </c:pt>
                <c:pt idx="23">
                  <c:v>-1.4063530870773415</c:v>
                </c:pt>
                <c:pt idx="24">
                  <c:v>1.9773447912711795E-2</c:v>
                </c:pt>
                <c:pt idx="25">
                  <c:v>0.47358096379447812</c:v>
                </c:pt>
                <c:pt idx="26">
                  <c:v>4.5567610414474352E-2</c:v>
                </c:pt>
                <c:pt idx="27">
                  <c:v>-0.96188801835124693</c:v>
                </c:pt>
                <c:pt idx="28">
                  <c:v>-1.4797813533438398</c:v>
                </c:pt>
                <c:pt idx="29">
                  <c:v>-0.41324991199082389</c:v>
                </c:pt>
                <c:pt idx="30">
                  <c:v>1.8176876105598267</c:v>
                </c:pt>
                <c:pt idx="31">
                  <c:v>-6.8758422723372292E-3</c:v>
                </c:pt>
                <c:pt idx="32">
                  <c:v>0.68494188128241618</c:v>
                </c:pt>
                <c:pt idx="33">
                  <c:v>-0.81140779533505936</c:v>
                </c:pt>
                <c:pt idx="34">
                  <c:v>-0.51362438217441508</c:v>
                </c:pt>
                <c:pt idx="35">
                  <c:v>1.2387296285526743</c:v>
                </c:pt>
                <c:pt idx="36">
                  <c:v>-0.19510824473717228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EF-4EAA-8423-43514DA5AAF2}"/>
            </c:ext>
          </c:extLst>
        </c:ser>
        <c:ser>
          <c:idx val="5"/>
          <c:order val="2"/>
          <c:tx>
            <c:strRef>
              <c:f>'d(REER)'!$D$1</c:f>
              <c:strCache>
                <c:ptCount val="1"/>
                <c:pt idx="0">
                  <c:v>France</c:v>
                </c:pt>
              </c:strCache>
            </c:strRef>
          </c:tx>
          <c:cat>
            <c:numRef>
              <c:f>'d(REER)'!$A$2:$A$38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'd(REER)'!$D$2:$D$38</c:f>
              <c:numCache>
                <c:formatCode>0.000000</c:formatCode>
                <c:ptCount val="37"/>
                <c:pt idx="1">
                  <c:v>1.9169773510785304</c:v>
                </c:pt>
                <c:pt idx="2">
                  <c:v>1.9620883906420001</c:v>
                </c:pt>
                <c:pt idx="3">
                  <c:v>1.4403907314372633</c:v>
                </c:pt>
                <c:pt idx="4">
                  <c:v>0.76298480349363329</c:v>
                </c:pt>
                <c:pt idx="5">
                  <c:v>-1.0773670617184963</c:v>
                </c:pt>
                <c:pt idx="6">
                  <c:v>-1.4749746003162245</c:v>
                </c:pt>
                <c:pt idx="7">
                  <c:v>-0.47210110698865693</c:v>
                </c:pt>
                <c:pt idx="8">
                  <c:v>1.0494605616013881</c:v>
                </c:pt>
                <c:pt idx="9">
                  <c:v>0.95253045822866855</c:v>
                </c:pt>
                <c:pt idx="10">
                  <c:v>-1.4495546941520474</c:v>
                </c:pt>
                <c:pt idx="11">
                  <c:v>1.4834656860742039</c:v>
                </c:pt>
                <c:pt idx="12">
                  <c:v>-0.53554407868037035</c:v>
                </c:pt>
                <c:pt idx="13">
                  <c:v>-0.55549460622102298</c:v>
                </c:pt>
                <c:pt idx="14">
                  <c:v>9.0636373054463551E-2</c:v>
                </c:pt>
                <c:pt idx="15">
                  <c:v>-1.0494679321628761</c:v>
                </c:pt>
                <c:pt idx="16">
                  <c:v>0.2038359886445312</c:v>
                </c:pt>
                <c:pt idx="17">
                  <c:v>1.8446058900242448</c:v>
                </c:pt>
                <c:pt idx="18">
                  <c:v>-0.24249692371630832</c:v>
                </c:pt>
                <c:pt idx="19">
                  <c:v>1.1937595215929309</c:v>
                </c:pt>
                <c:pt idx="20">
                  <c:v>2.0358275113994182</c:v>
                </c:pt>
                <c:pt idx="21">
                  <c:v>0.13446905716698182</c:v>
                </c:pt>
                <c:pt idx="22">
                  <c:v>-0.50089374957021027</c:v>
                </c:pt>
                <c:pt idx="23">
                  <c:v>-1.7740297420682722</c:v>
                </c:pt>
                <c:pt idx="24">
                  <c:v>-0.62934210419739633</c:v>
                </c:pt>
                <c:pt idx="25">
                  <c:v>0.19855305375886778</c:v>
                </c:pt>
                <c:pt idx="26">
                  <c:v>8.2999103632997243E-2</c:v>
                </c:pt>
                <c:pt idx="27">
                  <c:v>-0.40375697236143432</c:v>
                </c:pt>
                <c:pt idx="28">
                  <c:v>-0.61544618054129341</c:v>
                </c:pt>
                <c:pt idx="29">
                  <c:v>9.4662204752298668E-2</c:v>
                </c:pt>
                <c:pt idx="30">
                  <c:v>1.0091466134286637</c:v>
                </c:pt>
                <c:pt idx="31">
                  <c:v>0.32330484461919468</c:v>
                </c:pt>
                <c:pt idx="32">
                  <c:v>0.95813762071758968</c:v>
                </c:pt>
                <c:pt idx="33">
                  <c:v>-0.48078943984667111</c:v>
                </c:pt>
                <c:pt idx="34">
                  <c:v>8.8196636726600025E-2</c:v>
                </c:pt>
                <c:pt idx="35">
                  <c:v>1.4750261967760894</c:v>
                </c:pt>
                <c:pt idx="36">
                  <c:v>-0.15305265908662422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EF-4EAA-8423-43514DA5AAF2}"/>
            </c:ext>
          </c:extLst>
        </c:ser>
        <c:ser>
          <c:idx val="6"/>
          <c:order val="3"/>
          <c:tx>
            <c:strRef>
              <c:f>'d(REER)'!$E$1</c:f>
              <c:strCache>
                <c:ptCount val="1"/>
                <c:pt idx="0">
                  <c:v>Germany</c:v>
                </c:pt>
              </c:strCache>
            </c:strRef>
          </c:tx>
          <c:cat>
            <c:numRef>
              <c:f>'d(REER)'!$A$2:$A$38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'd(REER)'!$E$2:$E$38</c:f>
              <c:numCache>
                <c:formatCode>0.000000</c:formatCode>
                <c:ptCount val="37"/>
                <c:pt idx="1">
                  <c:v>3.9478335126882662</c:v>
                </c:pt>
                <c:pt idx="2">
                  <c:v>-0.79311687255645202</c:v>
                </c:pt>
                <c:pt idx="3">
                  <c:v>-0.4537158081561028</c:v>
                </c:pt>
                <c:pt idx="4">
                  <c:v>1.9621907253067312</c:v>
                </c:pt>
                <c:pt idx="5">
                  <c:v>1.0755986173897767</c:v>
                </c:pt>
                <c:pt idx="6">
                  <c:v>-2.5052650631094076</c:v>
                </c:pt>
                <c:pt idx="7">
                  <c:v>-1.332661834325271</c:v>
                </c:pt>
                <c:pt idx="8">
                  <c:v>1.1896775268569222</c:v>
                </c:pt>
                <c:pt idx="9">
                  <c:v>1.2187151974099328</c:v>
                </c:pt>
                <c:pt idx="10">
                  <c:v>-1.0368187068988246</c:v>
                </c:pt>
                <c:pt idx="11">
                  <c:v>0.93632802461913611</c:v>
                </c:pt>
                <c:pt idx="12">
                  <c:v>-1.8193958049189858</c:v>
                </c:pt>
                <c:pt idx="13">
                  <c:v>-1.9242839837941359</c:v>
                </c:pt>
                <c:pt idx="14">
                  <c:v>-0.15320366210251971</c:v>
                </c:pt>
                <c:pt idx="15">
                  <c:v>-1.9303234284064206</c:v>
                </c:pt>
                <c:pt idx="16">
                  <c:v>1.5109374488858809</c:v>
                </c:pt>
                <c:pt idx="17">
                  <c:v>2.07786891450831</c:v>
                </c:pt>
                <c:pt idx="18">
                  <c:v>-0.35655753332529821</c:v>
                </c:pt>
                <c:pt idx="19">
                  <c:v>1.4836179238071623</c:v>
                </c:pt>
                <c:pt idx="20">
                  <c:v>2.6263491471421094</c:v>
                </c:pt>
                <c:pt idx="21">
                  <c:v>-0.12416275061388898</c:v>
                </c:pt>
                <c:pt idx="22">
                  <c:v>-0.41868133720618095</c:v>
                </c:pt>
                <c:pt idx="23">
                  <c:v>-1.7554156400397092</c:v>
                </c:pt>
                <c:pt idx="24">
                  <c:v>-0.66450725325441562</c:v>
                </c:pt>
                <c:pt idx="25">
                  <c:v>0.32627279830785072</c:v>
                </c:pt>
                <c:pt idx="26">
                  <c:v>5.7640815835919429E-2</c:v>
                </c:pt>
                <c:pt idx="27">
                  <c:v>-1.1035286237193076</c:v>
                </c:pt>
                <c:pt idx="28">
                  <c:v>-0.7071893752140016</c:v>
                </c:pt>
                <c:pt idx="29">
                  <c:v>4.9088366688833374E-2</c:v>
                </c:pt>
                <c:pt idx="30">
                  <c:v>1.6594511737172783</c:v>
                </c:pt>
                <c:pt idx="31">
                  <c:v>0.4361113214681453</c:v>
                </c:pt>
                <c:pt idx="32">
                  <c:v>1.2004944393470578</c:v>
                </c:pt>
                <c:pt idx="33">
                  <c:v>-1.0950848823085384</c:v>
                </c:pt>
                <c:pt idx="34">
                  <c:v>-0.11089263476984426</c:v>
                </c:pt>
                <c:pt idx="35">
                  <c:v>1.9179236767542851</c:v>
                </c:pt>
                <c:pt idx="36">
                  <c:v>-0.28117068662770195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EF-4EAA-8423-43514DA5AAF2}"/>
            </c:ext>
          </c:extLst>
        </c:ser>
        <c:ser>
          <c:idx val="7"/>
          <c:order val="4"/>
          <c:tx>
            <c:strRef>
              <c:f>'d(REER)'!$F$1</c:f>
              <c:strCache>
                <c:ptCount val="1"/>
                <c:pt idx="0">
                  <c:v>Ireland</c:v>
                </c:pt>
              </c:strCache>
            </c:strRef>
          </c:tx>
          <c:cat>
            <c:numRef>
              <c:f>'d(REER)'!$A$2:$A$38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'd(REER)'!$F$2:$F$38</c:f>
              <c:numCache>
                <c:formatCode>0.000000</c:formatCode>
                <c:ptCount val="37"/>
                <c:pt idx="1">
                  <c:v>0.52715945846154955</c:v>
                </c:pt>
                <c:pt idx="2">
                  <c:v>-3.1081211306160275</c:v>
                </c:pt>
                <c:pt idx="3">
                  <c:v>-0.17014899593049154</c:v>
                </c:pt>
                <c:pt idx="4">
                  <c:v>0.33145968018081456</c:v>
                </c:pt>
                <c:pt idx="5">
                  <c:v>-0.8160445451291265</c:v>
                </c:pt>
                <c:pt idx="6">
                  <c:v>-2.853901358794146</c:v>
                </c:pt>
                <c:pt idx="7">
                  <c:v>0.43480009551253651</c:v>
                </c:pt>
                <c:pt idx="8">
                  <c:v>1.3438061397456156</c:v>
                </c:pt>
                <c:pt idx="9">
                  <c:v>0.71818822439092644</c:v>
                </c:pt>
                <c:pt idx="10">
                  <c:v>-2.047796780653937</c:v>
                </c:pt>
                <c:pt idx="11">
                  <c:v>1.6031138983213411</c:v>
                </c:pt>
                <c:pt idx="12">
                  <c:v>-1.0480887838821169</c:v>
                </c:pt>
                <c:pt idx="13">
                  <c:v>3.3890311361471257</c:v>
                </c:pt>
                <c:pt idx="14">
                  <c:v>-5.6698882926422153E-2</c:v>
                </c:pt>
                <c:pt idx="15">
                  <c:v>-0.51486758333051619</c:v>
                </c:pt>
                <c:pt idx="16">
                  <c:v>-0.82253333954898145</c:v>
                </c:pt>
                <c:pt idx="17">
                  <c:v>6.598240574866307E-2</c:v>
                </c:pt>
                <c:pt idx="18">
                  <c:v>1.2361765343440536</c:v>
                </c:pt>
                <c:pt idx="19">
                  <c:v>1.6405901162087824</c:v>
                </c:pt>
                <c:pt idx="20">
                  <c:v>1.6529470679787068</c:v>
                </c:pt>
                <c:pt idx="21">
                  <c:v>-1.5452395218667234</c:v>
                </c:pt>
                <c:pt idx="22">
                  <c:v>-2.23414438528755</c:v>
                </c:pt>
                <c:pt idx="23">
                  <c:v>-3.9665562446596065</c:v>
                </c:pt>
                <c:pt idx="24">
                  <c:v>-1.1183653714219408</c:v>
                </c:pt>
                <c:pt idx="25">
                  <c:v>-0.10684662844395593</c:v>
                </c:pt>
                <c:pt idx="26">
                  <c:v>-0.87502255041302102</c:v>
                </c:pt>
                <c:pt idx="27">
                  <c:v>-2.3282506547257338</c:v>
                </c:pt>
                <c:pt idx="28">
                  <c:v>-2.2078094530967136</c:v>
                </c:pt>
                <c:pt idx="29">
                  <c:v>1.9657936770454978</c:v>
                </c:pt>
                <c:pt idx="30">
                  <c:v>2.722725406725532</c:v>
                </c:pt>
                <c:pt idx="31">
                  <c:v>-0.15570464890175342</c:v>
                </c:pt>
                <c:pt idx="32">
                  <c:v>1.8321785346832251</c:v>
                </c:pt>
                <c:pt idx="33">
                  <c:v>-0.7469791919455897</c:v>
                </c:pt>
                <c:pt idx="34">
                  <c:v>0.52187010684519031</c:v>
                </c:pt>
                <c:pt idx="35">
                  <c:v>3.1231778985804675</c:v>
                </c:pt>
                <c:pt idx="36">
                  <c:v>-0.39269245575633616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EF-4EAA-8423-43514DA5AAF2}"/>
            </c:ext>
          </c:extLst>
        </c:ser>
        <c:ser>
          <c:idx val="8"/>
          <c:order val="5"/>
          <c:tx>
            <c:strRef>
              <c:f>'d(REER)'!$G$1</c:f>
              <c:strCache>
                <c:ptCount val="1"/>
                <c:pt idx="0">
                  <c:v>Italy</c:v>
                </c:pt>
              </c:strCache>
            </c:strRef>
          </c:tx>
          <c:cat>
            <c:numRef>
              <c:f>'d(REER)'!$A$2:$A$38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'd(REER)'!$G$2:$G$38</c:f>
              <c:numCache>
                <c:formatCode>0.000000</c:formatCode>
                <c:ptCount val="37"/>
                <c:pt idx="1">
                  <c:v>0.67759219419603056</c:v>
                </c:pt>
                <c:pt idx="2">
                  <c:v>-0.5542807101051116</c:v>
                </c:pt>
                <c:pt idx="3">
                  <c:v>-2.481503557243423</c:v>
                </c:pt>
                <c:pt idx="4">
                  <c:v>-0.37213437379790271</c:v>
                </c:pt>
                <c:pt idx="5">
                  <c:v>0.16619446639645624</c:v>
                </c:pt>
                <c:pt idx="6">
                  <c:v>-2.3720132458795229</c:v>
                </c:pt>
                <c:pt idx="7">
                  <c:v>-0.90315852234995742</c:v>
                </c:pt>
                <c:pt idx="8">
                  <c:v>0.50399570023240414</c:v>
                </c:pt>
                <c:pt idx="9">
                  <c:v>-1.214524231639766</c:v>
                </c:pt>
                <c:pt idx="10">
                  <c:v>-1.6706204193982805</c:v>
                </c:pt>
                <c:pt idx="11">
                  <c:v>-8.9113431630072348E-2</c:v>
                </c:pt>
                <c:pt idx="12">
                  <c:v>0.88322109517539882</c:v>
                </c:pt>
                <c:pt idx="13">
                  <c:v>7.1592574118536048</c:v>
                </c:pt>
                <c:pt idx="14">
                  <c:v>1.295336593432264</c:v>
                </c:pt>
                <c:pt idx="15">
                  <c:v>3.0363363484990193</c:v>
                </c:pt>
                <c:pt idx="16">
                  <c:v>-4.6266525850121614</c:v>
                </c:pt>
                <c:pt idx="17">
                  <c:v>-0.2821876021633869</c:v>
                </c:pt>
                <c:pt idx="18">
                  <c:v>-0.52273285435037042</c:v>
                </c:pt>
                <c:pt idx="19">
                  <c:v>0.78511917633712835</c:v>
                </c:pt>
                <c:pt idx="20">
                  <c:v>1.5549644027540486</c:v>
                </c:pt>
                <c:pt idx="21">
                  <c:v>-0.45703834901829399</c:v>
                </c:pt>
                <c:pt idx="22">
                  <c:v>-0.75615804911027129</c:v>
                </c:pt>
                <c:pt idx="23">
                  <c:v>-2.0225970642256628</c:v>
                </c:pt>
                <c:pt idx="24">
                  <c:v>-0.68652141655643617</c:v>
                </c:pt>
                <c:pt idx="25">
                  <c:v>6.7687239192605608E-2</c:v>
                </c:pt>
                <c:pt idx="26">
                  <c:v>-0.14921318882525625</c:v>
                </c:pt>
                <c:pt idx="27">
                  <c:v>-0.58779703794641236</c:v>
                </c:pt>
                <c:pt idx="28">
                  <c:v>-0.84202204092212884</c:v>
                </c:pt>
                <c:pt idx="29">
                  <c:v>-0.20471092316822759</c:v>
                </c:pt>
                <c:pt idx="30">
                  <c:v>1.0416658573219633</c:v>
                </c:pt>
                <c:pt idx="31">
                  <c:v>2.3892966781062508E-2</c:v>
                </c:pt>
                <c:pt idx="32">
                  <c:v>0.41880637786231856</c:v>
                </c:pt>
                <c:pt idx="33">
                  <c:v>-0.65966743387038951</c:v>
                </c:pt>
                <c:pt idx="34">
                  <c:v>0.22493095103704314</c:v>
                </c:pt>
                <c:pt idx="35">
                  <c:v>1.5456951063825359</c:v>
                </c:pt>
                <c:pt idx="36">
                  <c:v>-0.11103660181437866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BEF-4EAA-8423-43514DA5AAF2}"/>
            </c:ext>
          </c:extLst>
        </c:ser>
        <c:ser>
          <c:idx val="9"/>
          <c:order val="6"/>
          <c:tx>
            <c:strRef>
              <c:f>'d(REER)'!$H$1</c:f>
              <c:strCache>
                <c:ptCount val="1"/>
                <c:pt idx="0">
                  <c:v>Netherlands</c:v>
                </c:pt>
              </c:strCache>
            </c:strRef>
          </c:tx>
          <c:cat>
            <c:numRef>
              <c:f>'d(REER)'!$A$2:$A$38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'd(REER)'!$H$2:$H$38</c:f>
              <c:numCache>
                <c:formatCode>0.000000</c:formatCode>
                <c:ptCount val="37"/>
                <c:pt idx="1">
                  <c:v>3.3226177920275166</c:v>
                </c:pt>
                <c:pt idx="2">
                  <c:v>-1.2771535343332252</c:v>
                </c:pt>
                <c:pt idx="3">
                  <c:v>0.45869618740740281</c:v>
                </c:pt>
                <c:pt idx="4">
                  <c:v>1.4976305773761651</c:v>
                </c:pt>
                <c:pt idx="5">
                  <c:v>0.82464071493561808</c:v>
                </c:pt>
                <c:pt idx="6">
                  <c:v>-2.4343329382965799</c:v>
                </c:pt>
                <c:pt idx="7">
                  <c:v>-0.7800903075750949</c:v>
                </c:pt>
                <c:pt idx="8">
                  <c:v>1.1152729232190233</c:v>
                </c:pt>
                <c:pt idx="9">
                  <c:v>1.8278672995246972</c:v>
                </c:pt>
                <c:pt idx="10">
                  <c:v>-0.83604114715422162</c:v>
                </c:pt>
                <c:pt idx="11">
                  <c:v>0.96794274449781803</c:v>
                </c:pt>
                <c:pt idx="12">
                  <c:v>-0.64086296239310481</c:v>
                </c:pt>
                <c:pt idx="13">
                  <c:v>-0.71179197663129512</c:v>
                </c:pt>
                <c:pt idx="14">
                  <c:v>-0.23834807000764138</c:v>
                </c:pt>
                <c:pt idx="15">
                  <c:v>-1.75381154725088</c:v>
                </c:pt>
                <c:pt idx="16">
                  <c:v>0.94736235312621186</c:v>
                </c:pt>
                <c:pt idx="17">
                  <c:v>2.1656194232957957</c:v>
                </c:pt>
                <c:pt idx="18">
                  <c:v>-0.72767534981491711</c:v>
                </c:pt>
                <c:pt idx="19">
                  <c:v>0.55878435180757435</c:v>
                </c:pt>
                <c:pt idx="20">
                  <c:v>2.0493854008232795</c:v>
                </c:pt>
                <c:pt idx="21">
                  <c:v>-1.281382218499135</c:v>
                </c:pt>
                <c:pt idx="22">
                  <c:v>-1.333688704461194</c:v>
                </c:pt>
                <c:pt idx="23">
                  <c:v>-2.1878084558246318</c:v>
                </c:pt>
                <c:pt idx="24">
                  <c:v>-0.40095314222254685</c:v>
                </c:pt>
                <c:pt idx="25">
                  <c:v>0.1900366035895853</c:v>
                </c:pt>
                <c:pt idx="26">
                  <c:v>0.24081859153391277</c:v>
                </c:pt>
                <c:pt idx="27">
                  <c:v>-0.61646758242123545</c:v>
                </c:pt>
                <c:pt idx="28">
                  <c:v>-0.6039380799848153</c:v>
                </c:pt>
                <c:pt idx="29">
                  <c:v>-0.40105517779045663</c:v>
                </c:pt>
                <c:pt idx="30">
                  <c:v>1.2773763534609952</c:v>
                </c:pt>
                <c:pt idx="31">
                  <c:v>0.17806038864276455</c:v>
                </c:pt>
                <c:pt idx="32">
                  <c:v>0.87026606503030624</c:v>
                </c:pt>
                <c:pt idx="33">
                  <c:v>-1.4072972143993854</c:v>
                </c:pt>
                <c:pt idx="34">
                  <c:v>-0.12830614523241707</c:v>
                </c:pt>
                <c:pt idx="35">
                  <c:v>1.3218378354929128</c:v>
                </c:pt>
                <c:pt idx="36">
                  <c:v>-0.14393821133854984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BEF-4EAA-8423-43514DA5AAF2}"/>
            </c:ext>
          </c:extLst>
        </c:ser>
        <c:ser>
          <c:idx val="0"/>
          <c:order val="7"/>
          <c:tx>
            <c:strRef>
              <c:f>'d(REER)'!$I$1</c:f>
              <c:strCache>
                <c:ptCount val="1"/>
                <c:pt idx="0">
                  <c:v>Portugal</c:v>
                </c:pt>
              </c:strCache>
            </c:strRef>
          </c:tx>
          <c:cat>
            <c:numRef>
              <c:f>'d(REER)'!$A$2:$A$38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'd(REER)'!$I$2:$I$38</c:f>
              <c:numCache>
                <c:formatCode>0.000000</c:formatCode>
                <c:ptCount val="37"/>
                <c:pt idx="1">
                  <c:v>-3.0013385468239226</c:v>
                </c:pt>
                <c:pt idx="2">
                  <c:v>0.73422423009030657</c:v>
                </c:pt>
                <c:pt idx="3">
                  <c:v>3.0657244347747512</c:v>
                </c:pt>
                <c:pt idx="4">
                  <c:v>-0.65175086857214981</c:v>
                </c:pt>
                <c:pt idx="5">
                  <c:v>-0.61618866705334396</c:v>
                </c:pt>
                <c:pt idx="6">
                  <c:v>0.53929307999524134</c:v>
                </c:pt>
                <c:pt idx="7">
                  <c:v>0.84302119076617577</c:v>
                </c:pt>
                <c:pt idx="8">
                  <c:v>-0.51257575548246814</c:v>
                </c:pt>
                <c:pt idx="9">
                  <c:v>-1.7680551805251161</c:v>
                </c:pt>
                <c:pt idx="10">
                  <c:v>-2.2548916344776098</c:v>
                </c:pt>
                <c:pt idx="11">
                  <c:v>-3.2151185831971727</c:v>
                </c:pt>
                <c:pt idx="12">
                  <c:v>-3.6084411653819246</c:v>
                </c:pt>
                <c:pt idx="13">
                  <c:v>1.1764807957878101</c:v>
                </c:pt>
                <c:pt idx="14">
                  <c:v>0.61492723215696377</c:v>
                </c:pt>
                <c:pt idx="15">
                  <c:v>-1.5057373302538364</c:v>
                </c:pt>
                <c:pt idx="16">
                  <c:v>-9.7477020229762887E-2</c:v>
                </c:pt>
                <c:pt idx="17">
                  <c:v>0.43573323227831068</c:v>
                </c:pt>
                <c:pt idx="18">
                  <c:v>-0.19394215280011329</c:v>
                </c:pt>
                <c:pt idx="19">
                  <c:v>4.8983268323612279E-2</c:v>
                </c:pt>
                <c:pt idx="20">
                  <c:v>0.70535669349490204</c:v>
                </c:pt>
                <c:pt idx="21">
                  <c:v>-0.97465883763095862</c:v>
                </c:pt>
                <c:pt idx="22">
                  <c:v>-0.83152907403578957</c:v>
                </c:pt>
                <c:pt idx="23">
                  <c:v>-1.3006031131563143</c:v>
                </c:pt>
                <c:pt idx="24">
                  <c:v>-0.3161641554643938</c:v>
                </c:pt>
                <c:pt idx="25">
                  <c:v>3.9168106241992476E-2</c:v>
                </c:pt>
                <c:pt idx="26">
                  <c:v>-0.36923942377139685</c:v>
                </c:pt>
                <c:pt idx="27">
                  <c:v>-0.41639771947422216</c:v>
                </c:pt>
                <c:pt idx="28">
                  <c:v>-0.17105580577722879</c:v>
                </c:pt>
                <c:pt idx="29">
                  <c:v>0.30238237185821815</c:v>
                </c:pt>
                <c:pt idx="30">
                  <c:v>0.54414971232994125</c:v>
                </c:pt>
                <c:pt idx="31">
                  <c:v>-0.3593356503557254</c:v>
                </c:pt>
                <c:pt idx="32">
                  <c:v>0.1798368085642873</c:v>
                </c:pt>
                <c:pt idx="33">
                  <c:v>0.16213053594494597</c:v>
                </c:pt>
                <c:pt idx="34">
                  <c:v>0.35598703164072926</c:v>
                </c:pt>
                <c:pt idx="35">
                  <c:v>0.42775701268230293</c:v>
                </c:pt>
                <c:pt idx="36">
                  <c:v>-0.35445440535951633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BEF-4EAA-8423-43514DA5AAF2}"/>
            </c:ext>
          </c:extLst>
        </c:ser>
        <c:ser>
          <c:idx val="1"/>
          <c:order val="8"/>
          <c:tx>
            <c:strRef>
              <c:f>'d(REER)'!$J$1</c:f>
              <c:strCache>
                <c:ptCount val="1"/>
                <c:pt idx="0">
                  <c:v>Spain</c:v>
                </c:pt>
              </c:strCache>
            </c:strRef>
          </c:tx>
          <c:cat>
            <c:numRef>
              <c:f>'d(REER)'!$A$2:$A$38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'd(REER)'!$J$2:$J$38</c:f>
              <c:numCache>
                <c:formatCode>0.000000</c:formatCode>
                <c:ptCount val="37"/>
                <c:pt idx="1">
                  <c:v>1.3792367716549954</c:v>
                </c:pt>
                <c:pt idx="2">
                  <c:v>-6.0797850670305603E-2</c:v>
                </c:pt>
                <c:pt idx="3">
                  <c:v>5.4244593325518329</c:v>
                </c:pt>
                <c:pt idx="4">
                  <c:v>-1.8416602960859334</c:v>
                </c:pt>
                <c:pt idx="5">
                  <c:v>-0.78506407029798431</c:v>
                </c:pt>
                <c:pt idx="6">
                  <c:v>-1.0670402953176044</c:v>
                </c:pt>
                <c:pt idx="7">
                  <c:v>-0.6097072778114021</c:v>
                </c:pt>
                <c:pt idx="8">
                  <c:v>-2.1158414914932222</c:v>
                </c:pt>
                <c:pt idx="9">
                  <c:v>-2.8931427520971162</c:v>
                </c:pt>
                <c:pt idx="10">
                  <c:v>-2.2889649859504346</c:v>
                </c:pt>
                <c:pt idx="11">
                  <c:v>-0.49446893927669044</c:v>
                </c:pt>
                <c:pt idx="12">
                  <c:v>0.28523290555945852</c:v>
                </c:pt>
                <c:pt idx="13">
                  <c:v>4.930321372315964</c:v>
                </c:pt>
                <c:pt idx="14">
                  <c:v>2.079299991209048</c:v>
                </c:pt>
                <c:pt idx="15">
                  <c:v>-0.68006431818268487</c:v>
                </c:pt>
                <c:pt idx="16">
                  <c:v>-0.83607229055065457</c:v>
                </c:pt>
                <c:pt idx="17">
                  <c:v>1.7779367892323636</c:v>
                </c:pt>
                <c:pt idx="18">
                  <c:v>-0.29901266551626787</c:v>
                </c:pt>
                <c:pt idx="19">
                  <c:v>0.17517659082782552</c:v>
                </c:pt>
                <c:pt idx="20">
                  <c:v>0.64927045942018702</c:v>
                </c:pt>
                <c:pt idx="21">
                  <c:v>-0.79302526863051881</c:v>
                </c:pt>
                <c:pt idx="22">
                  <c:v>-0.8141326588654112</c:v>
                </c:pt>
                <c:pt idx="23">
                  <c:v>-1.6663645003182732</c:v>
                </c:pt>
                <c:pt idx="24">
                  <c:v>-0.80309294178638568</c:v>
                </c:pt>
                <c:pt idx="25">
                  <c:v>-0.57030292145686945</c:v>
                </c:pt>
                <c:pt idx="26">
                  <c:v>-0.74038109765650062</c:v>
                </c:pt>
                <c:pt idx="27">
                  <c:v>-0.80291341506863945</c:v>
                </c:pt>
                <c:pt idx="28">
                  <c:v>-1.1298992082350003</c:v>
                </c:pt>
                <c:pt idx="29">
                  <c:v>9.7620727454398454E-2</c:v>
                </c:pt>
                <c:pt idx="30">
                  <c:v>0.63197742732699558</c:v>
                </c:pt>
                <c:pt idx="31">
                  <c:v>-0.21192271195589266</c:v>
                </c:pt>
                <c:pt idx="32">
                  <c:v>0.55309187297507689</c:v>
                </c:pt>
                <c:pt idx="33">
                  <c:v>-0.59664785312813007</c:v>
                </c:pt>
                <c:pt idx="34">
                  <c:v>0.39794235953263046</c:v>
                </c:pt>
                <c:pt idx="35">
                  <c:v>1.3729255759542967</c:v>
                </c:pt>
                <c:pt idx="36">
                  <c:v>0.24247082344708917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8-4AB7-99FB-8DD15EE1B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967824"/>
        <c:axId val="1"/>
      </c:lineChart>
      <c:catAx>
        <c:axId val="31396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3139678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Taux de change réel effectif selon le modèle national base 1 en 1995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PC_STAR!$AA$1</c:f>
              <c:strCache>
                <c:ptCount val="1"/>
                <c:pt idx="0">
                  <c:v>FRA</c:v>
                </c:pt>
              </c:strCache>
            </c:strRef>
          </c:tx>
          <c:cat>
            <c:numRef>
              <c:f>PC_STAR!$Z$2:$Z$38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PC_STAR!$AA$2:$AA$38</c:f>
              <c:numCache>
                <c:formatCode>0.00</c:formatCode>
                <c:ptCount val="37"/>
                <c:pt idx="0">
                  <c:v>0.97541632676068901</c:v>
                </c:pt>
                <c:pt idx="1">
                  <c:v>1.0064241576464716</c:v>
                </c:pt>
                <c:pt idx="2">
                  <c:v>1.0516061300864887</c:v>
                </c:pt>
                <c:pt idx="3">
                  <c:v>1.08264724170742</c:v>
                </c:pt>
                <c:pt idx="4">
                  <c:v>1.1069060936666522</c:v>
                </c:pt>
                <c:pt idx="5">
                  <c:v>1.0985284795588663</c:v>
                </c:pt>
                <c:pt idx="6">
                  <c:v>1.0396950947443064</c:v>
                </c:pt>
                <c:pt idx="7">
                  <c:v>1.0239612978506807</c:v>
                </c:pt>
                <c:pt idx="8">
                  <c:v>1.0497477867980718</c:v>
                </c:pt>
                <c:pt idx="9">
                  <c:v>1.0424039154563784</c:v>
                </c:pt>
                <c:pt idx="10">
                  <c:v>1.0421648158628714</c:v>
                </c:pt>
                <c:pt idx="11">
                  <c:v>1.0497288311473802</c:v>
                </c:pt>
                <c:pt idx="12">
                  <c:v>1.0339725266861868</c:v>
                </c:pt>
                <c:pt idx="13">
                  <c:v>1.0203504003617565</c:v>
                </c:pt>
                <c:pt idx="14">
                  <c:v>1.0210395971650581</c:v>
                </c:pt>
                <c:pt idx="15">
                  <c:v>1</c:v>
                </c:pt>
                <c:pt idx="16">
                  <c:v>0.99562185480286713</c:v>
                </c:pt>
                <c:pt idx="17">
                  <c:v>1.0584186946809455</c:v>
                </c:pt>
                <c:pt idx="18">
                  <c:v>1.0665693620016523</c:v>
                </c:pt>
                <c:pt idx="19">
                  <c:v>1.0827478512019963</c:v>
                </c:pt>
                <c:pt idx="20">
                  <c:v>1.1283551783239572</c:v>
                </c:pt>
                <c:pt idx="21">
                  <c:v>1.1316495936193247</c:v>
                </c:pt>
                <c:pt idx="22">
                  <c:v>1.1159588898988775</c:v>
                </c:pt>
                <c:pt idx="23">
                  <c:v>1.067639176983161</c:v>
                </c:pt>
                <c:pt idx="24">
                  <c:v>1.0535034878246299</c:v>
                </c:pt>
                <c:pt idx="25">
                  <c:v>1.0559634110005527</c:v>
                </c:pt>
                <c:pt idx="26">
                  <c:v>1.0576964805517133</c:v>
                </c:pt>
                <c:pt idx="27">
                  <c:v>1.0511636217007625</c:v>
                </c:pt>
                <c:pt idx="28">
                  <c:v>1.032004434417795</c:v>
                </c:pt>
                <c:pt idx="29">
                  <c:v>1.030642050013191</c:v>
                </c:pt>
                <c:pt idx="30">
                  <c:v>1.046064200936317</c:v>
                </c:pt>
                <c:pt idx="31">
                  <c:v>1.0465510978545851</c:v>
                </c:pt>
                <c:pt idx="32">
                  <c:v>1.0714940226811722</c:v>
                </c:pt>
                <c:pt idx="33">
                  <c:v>1.0652182425938186</c:v>
                </c:pt>
                <c:pt idx="34">
                  <c:v>1.0687436446470595</c:v>
                </c:pt>
                <c:pt idx="35">
                  <c:v>1.109509633209963</c:v>
                </c:pt>
                <c:pt idx="36">
                  <c:v>1.1105160401945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61-49DB-BA60-58091AD32A91}"/>
            </c:ext>
          </c:extLst>
        </c:ser>
        <c:ser>
          <c:idx val="4"/>
          <c:order val="1"/>
          <c:tx>
            <c:strRef>
              <c:f>PC_STAR!$AB$1</c:f>
              <c:strCache>
                <c:ptCount val="1"/>
                <c:pt idx="0">
                  <c:v>GER</c:v>
                </c:pt>
              </c:strCache>
            </c:strRef>
          </c:tx>
          <c:cat>
            <c:numRef>
              <c:f>PC_STAR!$Z$2:$Z$38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PC_STAR!$AB$2:$AB$38</c:f>
              <c:numCache>
                <c:formatCode>0.00</c:formatCode>
                <c:ptCount val="37"/>
                <c:pt idx="0">
                  <c:v>1.0884591557877712</c:v>
                </c:pt>
                <c:pt idx="1">
                  <c:v>1.1595953346605277</c:v>
                </c:pt>
                <c:pt idx="2">
                  <c:v>1.1488051186257262</c:v>
                </c:pt>
                <c:pt idx="3">
                  <c:v>1.1428977805786935</c:v>
                </c:pt>
                <c:pt idx="4">
                  <c:v>1.1987181529758539</c:v>
                </c:pt>
                <c:pt idx="5">
                  <c:v>1.2431294365314169</c:v>
                </c:pt>
                <c:pt idx="6">
                  <c:v>1.1496192352168744</c:v>
                </c:pt>
                <c:pt idx="7">
                  <c:v>1.1028229542608161</c:v>
                </c:pt>
                <c:pt idx="8">
                  <c:v>1.1292783521371439</c:v>
                </c:pt>
                <c:pt idx="9">
                  <c:v>1.1603148384195221</c:v>
                </c:pt>
                <c:pt idx="10">
                  <c:v>1.1360443380846843</c:v>
                </c:pt>
                <c:pt idx="11">
                  <c:v>1.135834296998171</c:v>
                </c:pt>
                <c:pt idx="12">
                  <c:v>1.0939718863088748</c:v>
                </c:pt>
                <c:pt idx="13">
                  <c:v>1.0512346536141752</c:v>
                </c:pt>
                <c:pt idx="14">
                  <c:v>1.0401692579412909</c:v>
                </c:pt>
                <c:pt idx="15">
                  <c:v>1</c:v>
                </c:pt>
                <c:pt idx="16">
                  <c:v>1.0282801703104034</c:v>
                </c:pt>
                <c:pt idx="17">
                  <c:v>1.105547006321411</c:v>
                </c:pt>
                <c:pt idx="18">
                  <c:v>1.1202484944619613</c:v>
                </c:pt>
                <c:pt idx="19">
                  <c:v>1.1394373585755251</c:v>
                </c:pt>
                <c:pt idx="20">
                  <c:v>1.1969312810343191</c:v>
                </c:pt>
                <c:pt idx="21">
                  <c:v>1.2056519239358112</c:v>
                </c:pt>
                <c:pt idx="22">
                  <c:v>1.1968133423905662</c:v>
                </c:pt>
                <c:pt idx="23">
                  <c:v>1.1460421997363284</c:v>
                </c:pt>
                <c:pt idx="24">
                  <c:v>1.1313474027141077</c:v>
                </c:pt>
                <c:pt idx="25">
                  <c:v>1.1336007076317784</c:v>
                </c:pt>
                <c:pt idx="26">
                  <c:v>1.1365069969316841</c:v>
                </c:pt>
                <c:pt idx="27">
                  <c:v>1.1189526281903877</c:v>
                </c:pt>
                <c:pt idx="28">
                  <c:v>1.1023087147914692</c:v>
                </c:pt>
                <c:pt idx="29">
                  <c:v>1.1029933014012501</c:v>
                </c:pt>
                <c:pt idx="30">
                  <c:v>1.1292531741201974</c:v>
                </c:pt>
                <c:pt idx="31">
                  <c:v>1.1267597460803787</c:v>
                </c:pt>
                <c:pt idx="32">
                  <c:v>1.1592177155060432</c:v>
                </c:pt>
                <c:pt idx="33">
                  <c:v>1.1439836792583344</c:v>
                </c:pt>
                <c:pt idx="34">
                  <c:v>1.1465977445914062</c:v>
                </c:pt>
                <c:pt idx="35">
                  <c:v>1.2000191640974511</c:v>
                </c:pt>
                <c:pt idx="36">
                  <c:v>1.2005680789088551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61-49DB-BA60-58091AD32A91}"/>
            </c:ext>
          </c:extLst>
        </c:ser>
        <c:ser>
          <c:idx val="5"/>
          <c:order val="2"/>
          <c:tx>
            <c:strRef>
              <c:f>PC_STAR!$AC$1</c:f>
              <c:strCache>
                <c:ptCount val="1"/>
                <c:pt idx="0">
                  <c:v>ITA</c:v>
                </c:pt>
              </c:strCache>
            </c:strRef>
          </c:tx>
          <c:cat>
            <c:numRef>
              <c:f>PC_STAR!$Z$2:$Z$38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PC_STAR!$AC$2:$AC$38</c:f>
              <c:numCache>
                <c:formatCode>0.00</c:formatCode>
                <c:ptCount val="37"/>
                <c:pt idx="0">
                  <c:v>0.95039650742552539</c:v>
                </c:pt>
                <c:pt idx="1">
                  <c:v>0.96537964538771004</c:v>
                </c:pt>
                <c:pt idx="2">
                  <c:v>0.95384484044055384</c:v>
                </c:pt>
                <c:pt idx="3">
                  <c:v>0.90749821119875751</c:v>
                </c:pt>
                <c:pt idx="4">
                  <c:v>0.92658650304198842</c:v>
                </c:pt>
                <c:pt idx="5">
                  <c:v>0.9486544004214712</c:v>
                </c:pt>
                <c:pt idx="6">
                  <c:v>0.8674461688956091</c:v>
                </c:pt>
                <c:pt idx="7">
                  <c:v>0.83773851127230492</c:v>
                </c:pt>
                <c:pt idx="8">
                  <c:v>0.84761427755749497</c:v>
                </c:pt>
                <c:pt idx="9">
                  <c:v>0.83113684794544007</c:v>
                </c:pt>
                <c:pt idx="10">
                  <c:v>0.79746314210269564</c:v>
                </c:pt>
                <c:pt idx="11">
                  <c:v>0.78210428982875191</c:v>
                </c:pt>
                <c:pt idx="12">
                  <c:v>0.79589260178787657</c:v>
                </c:pt>
                <c:pt idx="13">
                  <c:v>0.92164245121447408</c:v>
                </c:pt>
                <c:pt idx="14">
                  <c:v>0.93980973737896412</c:v>
                </c:pt>
                <c:pt idx="15">
                  <c:v>1</c:v>
                </c:pt>
                <c:pt idx="16">
                  <c:v>0.90260396702559353</c:v>
                </c:pt>
                <c:pt idx="17">
                  <c:v>0.92065525200460196</c:v>
                </c:pt>
                <c:pt idx="18">
                  <c:v>0.92291084716904281</c:v>
                </c:pt>
                <c:pt idx="19">
                  <c:v>0.93128080651174328</c:v>
                </c:pt>
                <c:pt idx="20">
                  <c:v>0.96849110900954227</c:v>
                </c:pt>
                <c:pt idx="21">
                  <c:v>0.96847247382486923</c:v>
                </c:pt>
                <c:pt idx="22">
                  <c:v>0.94941117888314575</c:v>
                </c:pt>
                <c:pt idx="23">
                  <c:v>0.89824528914095425</c:v>
                </c:pt>
                <c:pt idx="24">
                  <c:v>0.88458902026409392</c:v>
                </c:pt>
                <c:pt idx="25">
                  <c:v>0.88403510491884096</c:v>
                </c:pt>
                <c:pt idx="26">
                  <c:v>0.88194202793371568</c:v>
                </c:pt>
                <c:pt idx="27">
                  <c:v>0.87127951753658617</c:v>
                </c:pt>
                <c:pt idx="28">
                  <c:v>0.85448046201212702</c:v>
                </c:pt>
                <c:pt idx="29">
                  <c:v>0.85060938960892407</c:v>
                </c:pt>
                <c:pt idx="30">
                  <c:v>0.8639573688518164</c:v>
                </c:pt>
                <c:pt idx="31">
                  <c:v>0.85787813645121358</c:v>
                </c:pt>
                <c:pt idx="32">
                  <c:v>0.86883157010978995</c:v>
                </c:pt>
                <c:pt idx="33">
                  <c:v>0.8614840796473755</c:v>
                </c:pt>
                <c:pt idx="34">
                  <c:v>0.86643082138011718</c:v>
                </c:pt>
                <c:pt idx="35">
                  <c:v>0.90032194581325375</c:v>
                </c:pt>
                <c:pt idx="36">
                  <c:v>0.90320139278564138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61-49DB-BA60-58091AD32A91}"/>
            </c:ext>
          </c:extLst>
        </c:ser>
        <c:ser>
          <c:idx val="6"/>
          <c:order val="3"/>
          <c:tx>
            <c:strRef>
              <c:f>PC_STAR!$AD$1</c:f>
              <c:strCache>
                <c:ptCount val="1"/>
                <c:pt idx="0">
                  <c:v>SPA</c:v>
                </c:pt>
              </c:strCache>
            </c:strRef>
          </c:tx>
          <c:cat>
            <c:numRef>
              <c:f>PC_STAR!$Z$2:$Z$38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PC_STAR!$AD$2:$AD$38</c:f>
              <c:numCache>
                <c:formatCode>0.00</c:formatCode>
                <c:ptCount val="37"/>
                <c:pt idx="0">
                  <c:v>1.0174213647353905</c:v>
                </c:pt>
                <c:pt idx="1">
                  <c:v>1.0462443778721531</c:v>
                </c:pt>
                <c:pt idx="2">
                  <c:v>1.0582165141969724</c:v>
                </c:pt>
                <c:pt idx="3">
                  <c:v>1.1961534876004933</c:v>
                </c:pt>
                <c:pt idx="4">
                  <c:v>1.1735703950401815</c:v>
                </c:pt>
                <c:pt idx="5">
                  <c:v>1.1661700999941231</c:v>
                </c:pt>
                <c:pt idx="6">
                  <c:v>1.0915402937594048</c:v>
                </c:pt>
                <c:pt idx="7">
                  <c:v>1.0672793186297322</c:v>
                </c:pt>
                <c:pt idx="8">
                  <c:v>1.0167664554665459</c:v>
                </c:pt>
                <c:pt idx="9">
                  <c:v>0.95508258050920258</c:v>
                </c:pt>
                <c:pt idx="10">
                  <c:v>0.90851607358056152</c:v>
                </c:pt>
                <c:pt idx="11">
                  <c:v>0.87581690718199623</c:v>
                </c:pt>
                <c:pt idx="12">
                  <c:v>0.86729516681090124</c:v>
                </c:pt>
                <c:pt idx="13">
                  <c:v>0.96470139836663138</c:v>
                </c:pt>
                <c:pt idx="14">
                  <c:v>1.0087286802070383</c:v>
                </c:pt>
                <c:pt idx="15">
                  <c:v>1</c:v>
                </c:pt>
                <c:pt idx="16">
                  <c:v>0.97117825479044717</c:v>
                </c:pt>
                <c:pt idx="17">
                  <c:v>1.0278810829952569</c:v>
                </c:pt>
                <c:pt idx="18">
                  <c:v>1.0334183553864171</c:v>
                </c:pt>
                <c:pt idx="19">
                  <c:v>1.0274662961380718</c:v>
                </c:pt>
                <c:pt idx="20">
                  <c:v>1.0370583234318325</c:v>
                </c:pt>
                <c:pt idx="21">
                  <c:v>1.0224379489227793</c:v>
                </c:pt>
                <c:pt idx="22">
                  <c:v>1.0045302073172238</c:v>
                </c:pt>
                <c:pt idx="23">
                  <c:v>0.96803129370787666</c:v>
                </c:pt>
                <c:pt idx="24">
                  <c:v>0.95402031325773906</c:v>
                </c:pt>
                <c:pt idx="25">
                  <c:v>0.94292255865316543</c:v>
                </c:pt>
                <c:pt idx="26">
                  <c:v>0.93041904228237082</c:v>
                </c:pt>
                <c:pt idx="27">
                  <c:v>0.91875507992756122</c:v>
                </c:pt>
                <c:pt idx="28">
                  <c:v>0.89514681315320088</c:v>
                </c:pt>
                <c:pt idx="29">
                  <c:v>0.8932546271921703</c:v>
                </c:pt>
                <c:pt idx="30">
                  <c:v>0.90218492860721122</c:v>
                </c:pt>
                <c:pt idx="31">
                  <c:v>0.89582256956895401</c:v>
                </c:pt>
                <c:pt idx="32">
                  <c:v>0.91016111147231693</c:v>
                </c:pt>
                <c:pt idx="33">
                  <c:v>0.9049911263376863</c:v>
                </c:pt>
                <c:pt idx="34">
                  <c:v>0.91474334844070571</c:v>
                </c:pt>
                <c:pt idx="35">
                  <c:v>0.94465635254438485</c:v>
                </c:pt>
                <c:pt idx="36">
                  <c:v>0.95255841772854311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61-49DB-BA60-58091AD32A91}"/>
            </c:ext>
          </c:extLst>
        </c:ser>
        <c:ser>
          <c:idx val="7"/>
          <c:order val="4"/>
          <c:tx>
            <c:strRef>
              <c:f>PC_STAR!$AE$1</c:f>
              <c:strCache>
                <c:ptCount val="1"/>
                <c:pt idx="0">
                  <c:v>AUT</c:v>
                </c:pt>
              </c:strCache>
            </c:strRef>
          </c:tx>
          <c:cat>
            <c:numRef>
              <c:f>PC_STAR!$Z$2:$Z$38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PC_STAR!$AE$2:$AE$38</c:f>
              <c:numCache>
                <c:formatCode>0.00</c:formatCode>
                <c:ptCount val="37"/>
                <c:pt idx="0">
                  <c:v>1.1464858668567359</c:v>
                </c:pt>
                <c:pt idx="1">
                  <c:v>1.1788847241455498</c:v>
                </c:pt>
                <c:pt idx="2">
                  <c:v>1.1575498794649544</c:v>
                </c:pt>
                <c:pt idx="3">
                  <c:v>1.1343205995704073</c:v>
                </c:pt>
                <c:pt idx="4">
                  <c:v>1.1460599871266262</c:v>
                </c:pt>
                <c:pt idx="5">
                  <c:v>1.1678569508205838</c:v>
                </c:pt>
                <c:pt idx="6">
                  <c:v>1.0939676138453378</c:v>
                </c:pt>
                <c:pt idx="7">
                  <c:v>1.0569378598327943</c:v>
                </c:pt>
                <c:pt idx="8">
                  <c:v>1.0687077618976009</c:v>
                </c:pt>
                <c:pt idx="9">
                  <c:v>1.103461304806109</c:v>
                </c:pt>
                <c:pt idx="10">
                  <c:v>1.097152135218753</c:v>
                </c:pt>
                <c:pt idx="11">
                  <c:v>1.0906058286742792</c:v>
                </c:pt>
                <c:pt idx="12">
                  <c:v>1.0727589462942546</c:v>
                </c:pt>
                <c:pt idx="13">
                  <c:v>1.0349911524126805</c:v>
                </c:pt>
                <c:pt idx="14">
                  <c:v>1.0268137527160504</c:v>
                </c:pt>
                <c:pt idx="15">
                  <c:v>1</c:v>
                </c:pt>
                <c:pt idx="16">
                  <c:v>1.018284941832351</c:v>
                </c:pt>
                <c:pt idx="17">
                  <c:v>1.075011172705941</c:v>
                </c:pt>
                <c:pt idx="18">
                  <c:v>1.0834479508192449</c:v>
                </c:pt>
                <c:pt idx="19">
                  <c:v>1.0937916501809812</c:v>
                </c:pt>
                <c:pt idx="20">
                  <c:v>1.1216083622882587</c:v>
                </c:pt>
                <c:pt idx="21">
                  <c:v>1.1287870963755353</c:v>
                </c:pt>
                <c:pt idx="22">
                  <c:v>1.1238768074319196</c:v>
                </c:pt>
                <c:pt idx="23">
                  <c:v>1.1045838959448475</c:v>
                </c:pt>
                <c:pt idx="24">
                  <c:v>1.0960459730419976</c:v>
                </c:pt>
                <c:pt idx="25">
                  <c:v>1.0957098725774603</c:v>
                </c:pt>
                <c:pt idx="26">
                  <c:v>1.1005610851396488</c:v>
                </c:pt>
                <c:pt idx="27">
                  <c:v>1.089356850934075</c:v>
                </c:pt>
                <c:pt idx="28">
                  <c:v>1.078925693576436</c:v>
                </c:pt>
                <c:pt idx="29">
                  <c:v>1.0786424647851318</c:v>
                </c:pt>
                <c:pt idx="30">
                  <c:v>1.0891166457807551</c:v>
                </c:pt>
                <c:pt idx="31">
                  <c:v>1.0766275780206986</c:v>
                </c:pt>
                <c:pt idx="32">
                  <c:v>1.0903522957767677</c:v>
                </c:pt>
                <c:pt idx="33">
                  <c:v>1.0730632425356768</c:v>
                </c:pt>
                <c:pt idx="34">
                  <c:v>1.0664604794803934</c:v>
                </c:pt>
                <c:pt idx="35">
                  <c:v>1.0871977663128047</c:v>
                </c:pt>
                <c:pt idx="36">
                  <c:v>1.0764788762324926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61-49DB-BA60-58091AD32A91}"/>
            </c:ext>
          </c:extLst>
        </c:ser>
        <c:ser>
          <c:idx val="8"/>
          <c:order val="5"/>
          <c:tx>
            <c:strRef>
              <c:f>PC_STAR!$AF$1</c:f>
              <c:strCache>
                <c:ptCount val="1"/>
                <c:pt idx="0">
                  <c:v>FIN</c:v>
                </c:pt>
              </c:strCache>
            </c:strRef>
          </c:tx>
          <c:cat>
            <c:numRef>
              <c:f>PC_STAR!$Z$2:$Z$38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PC_STAR!$AF$2:$AF$38</c:f>
              <c:numCache>
                <c:formatCode>0.00</c:formatCode>
                <c:ptCount val="37"/>
                <c:pt idx="0">
                  <c:v>1.053962856650573</c:v>
                </c:pt>
                <c:pt idx="1">
                  <c:v>1.0014682528100836</c:v>
                </c:pt>
                <c:pt idx="2">
                  <c:v>0.98450128581265173</c:v>
                </c:pt>
                <c:pt idx="3">
                  <c:v>1.0043270489888434</c:v>
                </c:pt>
                <c:pt idx="4">
                  <c:v>0.98814507557329612</c:v>
                </c:pt>
                <c:pt idx="5">
                  <c:v>0.97103246205820426</c:v>
                </c:pt>
                <c:pt idx="6">
                  <c:v>0.95178049640032059</c:v>
                </c:pt>
                <c:pt idx="7">
                  <c:v>0.92391142770077073</c:v>
                </c:pt>
                <c:pt idx="8">
                  <c:v>0.89841351809089498</c:v>
                </c:pt>
                <c:pt idx="9">
                  <c:v>0.84836097553582412</c:v>
                </c:pt>
                <c:pt idx="10">
                  <c:v>0.84060828159004186</c:v>
                </c:pt>
                <c:pt idx="11">
                  <c:v>0.86222879842624234</c:v>
                </c:pt>
                <c:pt idx="12">
                  <c:v>0.99653405558161745</c:v>
                </c:pt>
                <c:pt idx="13">
                  <c:v>1.1719589028884583</c:v>
                </c:pt>
                <c:pt idx="14">
                  <c:v>1.0944472515472903</c:v>
                </c:pt>
                <c:pt idx="15">
                  <c:v>1</c:v>
                </c:pt>
                <c:pt idx="16">
                  <c:v>1.0335227049241973</c:v>
                </c:pt>
                <c:pt idx="17">
                  <c:v>1.1042605750802275</c:v>
                </c:pt>
                <c:pt idx="18">
                  <c:v>1.1304226821988819</c:v>
                </c:pt>
                <c:pt idx="19">
                  <c:v>1.1412841894594195</c:v>
                </c:pt>
                <c:pt idx="20">
                  <c:v>1.1870025901552441</c:v>
                </c:pt>
                <c:pt idx="21">
                  <c:v>1.1936212947951597</c:v>
                </c:pt>
                <c:pt idx="22">
                  <c:v>1.1649989081248557</c:v>
                </c:pt>
                <c:pt idx="23">
                  <c:v>1.1025415250934198</c:v>
                </c:pt>
                <c:pt idx="24">
                  <c:v>1.1001691520067662</c:v>
                </c:pt>
                <c:pt idx="25">
                  <c:v>1.1154866251028508</c:v>
                </c:pt>
                <c:pt idx="26">
                  <c:v>1.1260726153121132</c:v>
                </c:pt>
                <c:pt idx="27">
                  <c:v>1.1150788620350887</c:v>
                </c:pt>
                <c:pt idx="28">
                  <c:v>1.0853967372930757</c:v>
                </c:pt>
                <c:pt idx="29">
                  <c:v>1.071682432453704</c:v>
                </c:pt>
                <c:pt idx="30">
                  <c:v>1.0942359425857311</c:v>
                </c:pt>
                <c:pt idx="31">
                  <c:v>1.0835079559608261</c:v>
                </c:pt>
                <c:pt idx="32">
                  <c:v>1.1072641237059051</c:v>
                </c:pt>
                <c:pt idx="33">
                  <c:v>1.0841965366587663</c:v>
                </c:pt>
                <c:pt idx="34">
                  <c:v>1.0830371332992321</c:v>
                </c:pt>
                <c:pt idx="35">
                  <c:v>1.1427931689705217</c:v>
                </c:pt>
                <c:pt idx="36">
                  <c:v>1.1448239078980542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61-49DB-BA60-58091AD32A91}"/>
            </c:ext>
          </c:extLst>
        </c:ser>
        <c:ser>
          <c:idx val="9"/>
          <c:order val="6"/>
          <c:tx>
            <c:strRef>
              <c:f>PC_STAR!$AG$1</c:f>
              <c:strCache>
                <c:ptCount val="1"/>
                <c:pt idx="0">
                  <c:v>IRL</c:v>
                </c:pt>
              </c:strCache>
            </c:strRef>
          </c:tx>
          <c:cat>
            <c:numRef>
              <c:f>PC_STAR!$Z$2:$Z$38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PC_STAR!$AG$2:$AG$38</c:f>
              <c:numCache>
                <c:formatCode>0.00</c:formatCode>
                <c:ptCount val="37"/>
                <c:pt idx="0">
                  <c:v>1.1279093731826606</c:v>
                </c:pt>
                <c:pt idx="1">
                  <c:v>1.1223442301986033</c:v>
                </c:pt>
                <c:pt idx="2">
                  <c:v>1.033219338797692</c:v>
                </c:pt>
                <c:pt idx="3">
                  <c:v>1.0060615380231073</c:v>
                </c:pt>
                <c:pt idx="4">
                  <c:v>1.0046729090966342</c:v>
                </c:pt>
                <c:pt idx="5">
                  <c:v>0.98916488007779757</c:v>
                </c:pt>
                <c:pt idx="6">
                  <c:v>0.92883319130480646</c:v>
                </c:pt>
                <c:pt idx="7">
                  <c:v>0.94330181318826312</c:v>
                </c:pt>
                <c:pt idx="8">
                  <c:v>0.98200876955011862</c:v>
                </c:pt>
                <c:pt idx="9">
                  <c:v>0.99123915034087851</c:v>
                </c:pt>
                <c:pt idx="10">
                  <c:v>0.9602237852546246</c:v>
                </c:pt>
                <c:pt idx="11">
                  <c:v>0.97949345483775885</c:v>
                </c:pt>
                <c:pt idx="12">
                  <c:v>0.9514376517217622</c:v>
                </c:pt>
                <c:pt idx="13">
                  <c:v>1.0139977315661937</c:v>
                </c:pt>
                <c:pt idx="14">
                  <c:v>1.0071035577167082</c:v>
                </c:pt>
                <c:pt idx="15">
                  <c:v>1</c:v>
                </c:pt>
                <c:pt idx="16">
                  <c:v>0.97398014796064758</c:v>
                </c:pt>
                <c:pt idx="17">
                  <c:v>0.98750438283079767</c:v>
                </c:pt>
                <c:pt idx="18">
                  <c:v>1.0345228988351329</c:v>
                </c:pt>
                <c:pt idx="19">
                  <c:v>1.0492998567084364</c:v>
                </c:pt>
                <c:pt idx="20">
                  <c:v>1.0917384947907915</c:v>
                </c:pt>
                <c:pt idx="21">
                  <c:v>1.0629330499110285</c:v>
                </c:pt>
                <c:pt idx="22">
                  <c:v>1.0169536689563217</c:v>
                </c:pt>
                <c:pt idx="23">
                  <c:v>0.92862221131793821</c:v>
                </c:pt>
                <c:pt idx="24">
                  <c:v>0.90432471193063768</c:v>
                </c:pt>
                <c:pt idx="25">
                  <c:v>0.90255695900546129</c:v>
                </c:pt>
                <c:pt idx="26">
                  <c:v>0.90042299588516472</c:v>
                </c:pt>
                <c:pt idx="27">
                  <c:v>0.87580083514871099</c:v>
                </c:pt>
                <c:pt idx="28">
                  <c:v>0.84105481050597475</c:v>
                </c:pt>
                <c:pt idx="29">
                  <c:v>0.85290159571697577</c:v>
                </c:pt>
                <c:pt idx="30">
                  <c:v>0.904336472347954</c:v>
                </c:pt>
                <c:pt idx="31">
                  <c:v>0.90936175564820332</c:v>
                </c:pt>
                <c:pt idx="32">
                  <c:v>0.94698539494764689</c:v>
                </c:pt>
                <c:pt idx="33">
                  <c:v>0.9380083554611639</c:v>
                </c:pt>
                <c:pt idx="34">
                  <c:v>0.95004851124226186</c:v>
                </c:pt>
                <c:pt idx="35">
                  <c:v>1.0166698418084037</c:v>
                </c:pt>
                <c:pt idx="36">
                  <c:v>1.0128330029744983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161-49DB-BA60-58091AD32A91}"/>
            </c:ext>
          </c:extLst>
        </c:ser>
        <c:ser>
          <c:idx val="0"/>
          <c:order val="7"/>
          <c:tx>
            <c:strRef>
              <c:f>PC_STAR!$AH$1</c:f>
              <c:strCache>
                <c:ptCount val="1"/>
                <c:pt idx="0">
                  <c:v>NLD</c:v>
                </c:pt>
              </c:strCache>
            </c:strRef>
          </c:tx>
          <c:cat>
            <c:numRef>
              <c:f>PC_STAR!$Z$2:$Z$38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PC_STAR!$AH$2:$AH$38</c:f>
              <c:numCache>
                <c:formatCode>0.00</c:formatCode>
                <c:ptCount val="37"/>
                <c:pt idx="0">
                  <c:v>0.9842734723604929</c:v>
                </c:pt>
                <c:pt idx="1">
                  <c:v>1.0381923862113069</c:v>
                </c:pt>
                <c:pt idx="2">
                  <c:v>1.0119321370401884</c:v>
                </c:pt>
                <c:pt idx="3">
                  <c:v>1.0120443769712149</c:v>
                </c:pt>
                <c:pt idx="4">
                  <c:v>1.0466157396563769</c:v>
                </c:pt>
                <c:pt idx="5">
                  <c:v>1.0706049323181828</c:v>
                </c:pt>
                <c:pt idx="6">
                  <c:v>1.0215374299147935</c:v>
                </c:pt>
                <c:pt idx="7">
                  <c:v>1.0106337671746761</c:v>
                </c:pt>
                <c:pt idx="8">
                  <c:v>1.0429971315415789</c:v>
                </c:pt>
                <c:pt idx="9">
                  <c:v>1.0895003852103868</c:v>
                </c:pt>
                <c:pt idx="10">
                  <c:v>1.0857144984562044</c:v>
                </c:pt>
                <c:pt idx="11">
                  <c:v>1.0832833707068941</c:v>
                </c:pt>
                <c:pt idx="12">
                  <c:v>1.0658927822850368</c:v>
                </c:pt>
                <c:pt idx="13">
                  <c:v>1.0348732176285362</c:v>
                </c:pt>
                <c:pt idx="14">
                  <c:v>1.0313147828010718</c:v>
                </c:pt>
                <c:pt idx="15">
                  <c:v>1</c:v>
                </c:pt>
                <c:pt idx="16">
                  <c:v>1.025614498990308</c:v>
                </c:pt>
                <c:pt idx="17">
                  <c:v>1.0914514468701211</c:v>
                </c:pt>
                <c:pt idx="18">
                  <c:v>1.0961764718069393</c:v>
                </c:pt>
                <c:pt idx="19">
                  <c:v>1.0902312080431698</c:v>
                </c:pt>
                <c:pt idx="20">
                  <c:v>1.1176534807271672</c:v>
                </c:pt>
                <c:pt idx="21">
                  <c:v>1.0834354348289565</c:v>
                </c:pt>
                <c:pt idx="22">
                  <c:v>1.0602886958135698</c:v>
                </c:pt>
                <c:pt idx="23">
                  <c:v>1.0252984670839536</c:v>
                </c:pt>
                <c:pt idx="24">
                  <c:v>1.0268262885336454</c:v>
                </c:pt>
                <c:pt idx="25">
                  <c:v>1.0332870700294134</c:v>
                </c:pt>
                <c:pt idx="26">
                  <c:v>1.0390199190473985</c:v>
                </c:pt>
                <c:pt idx="27">
                  <c:v>1.0379696572428356</c:v>
                </c:pt>
                <c:pt idx="28">
                  <c:v>1.0259398368891921</c:v>
                </c:pt>
                <c:pt idx="29">
                  <c:v>1.0088077301303813</c:v>
                </c:pt>
                <c:pt idx="30">
                  <c:v>1.0289761762265868</c:v>
                </c:pt>
                <c:pt idx="31">
                  <c:v>1.0287066619958167</c:v>
                </c:pt>
                <c:pt idx="32">
                  <c:v>1.0431640974007887</c:v>
                </c:pt>
                <c:pt idx="33">
                  <c:v>1.0254404867550415</c:v>
                </c:pt>
                <c:pt idx="34">
                  <c:v>1.0333654936713108</c:v>
                </c:pt>
                <c:pt idx="35">
                  <c:v>1.0630192999212846</c:v>
                </c:pt>
                <c:pt idx="36">
                  <c:v>1.0646254687497916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161-49DB-BA60-58091AD32A91}"/>
            </c:ext>
          </c:extLst>
        </c:ser>
        <c:ser>
          <c:idx val="1"/>
          <c:order val="8"/>
          <c:tx>
            <c:strRef>
              <c:f>PC_STAR!$AI$1</c:f>
              <c:strCache>
                <c:ptCount val="1"/>
                <c:pt idx="0">
                  <c:v>PRT</c:v>
                </c:pt>
              </c:strCache>
            </c:strRef>
          </c:tx>
          <c:cat>
            <c:numRef>
              <c:f>PC_STAR!$Z$2:$Z$38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PC_STAR!$AI$2:$AI$38</c:f>
              <c:numCache>
                <c:formatCode>0.00</c:formatCode>
                <c:ptCount val="37"/>
                <c:pt idx="0">
                  <c:v>1.3110732203664732</c:v>
                </c:pt>
                <c:pt idx="1">
                  <c:v>1.2256047498857789</c:v>
                </c:pt>
                <c:pt idx="2">
                  <c:v>1.2371572597126428</c:v>
                </c:pt>
                <c:pt idx="3">
                  <c:v>1.3225939420747204</c:v>
                </c:pt>
                <c:pt idx="4">
                  <c:v>1.2966845394075135</c:v>
                </c:pt>
                <c:pt idx="5">
                  <c:v>1.2798259977269613</c:v>
                </c:pt>
                <c:pt idx="6">
                  <c:v>1.2525435716216586</c:v>
                </c:pt>
                <c:pt idx="7">
                  <c:v>1.2765805945943864</c:v>
                </c:pt>
                <c:pt idx="8">
                  <c:v>1.2665509789134173</c:v>
                </c:pt>
                <c:pt idx="9">
                  <c:v>1.2043734357780971</c:v>
                </c:pt>
                <c:pt idx="10">
                  <c:v>1.1396666296513978</c:v>
                </c:pt>
                <c:pt idx="11">
                  <c:v>1.0410747931908022</c:v>
                </c:pt>
                <c:pt idx="12">
                  <c:v>0.96163273077442268</c:v>
                </c:pt>
                <c:pt idx="13">
                  <c:v>1.0153455268764913</c:v>
                </c:pt>
                <c:pt idx="14">
                  <c:v>1.0349276750367</c:v>
                </c:pt>
                <c:pt idx="15">
                  <c:v>1</c:v>
                </c:pt>
                <c:pt idx="16">
                  <c:v>0.99061227892710313</c:v>
                </c:pt>
                <c:pt idx="17">
                  <c:v>1.0349278363723267</c:v>
                </c:pt>
                <c:pt idx="18">
                  <c:v>1.0458874852038116</c:v>
                </c:pt>
                <c:pt idx="19">
                  <c:v>1.0392579957729846</c:v>
                </c:pt>
                <c:pt idx="20">
                  <c:v>1.0540350835730166</c:v>
                </c:pt>
                <c:pt idx="21">
                  <c:v>1.0278883102814578</c:v>
                </c:pt>
                <c:pt idx="22">
                  <c:v>1.0063798120098024</c:v>
                </c:pt>
                <c:pt idx="23">
                  <c:v>0.97004412738409496</c:v>
                </c:pt>
                <c:pt idx="24">
                  <c:v>0.96036592124658826</c:v>
                </c:pt>
                <c:pt idx="25">
                  <c:v>0.95919836053043195</c:v>
                </c:pt>
                <c:pt idx="26">
                  <c:v>0.9550170716457953</c:v>
                </c:pt>
                <c:pt idx="27">
                  <c:v>0.94546224723297956</c:v>
                </c:pt>
                <c:pt idx="28">
                  <c:v>0.9322479418222146</c:v>
                </c:pt>
                <c:pt idx="29">
                  <c:v>0.93600442329304301</c:v>
                </c:pt>
                <c:pt idx="30">
                  <c:v>0.94915482121360151</c:v>
                </c:pt>
                <c:pt idx="31">
                  <c:v>0.93796357194818181</c:v>
                </c:pt>
                <c:pt idx="32">
                  <c:v>0.95047450560560831</c:v>
                </c:pt>
                <c:pt idx="33">
                  <c:v>0.95511432382674433</c:v>
                </c:pt>
                <c:pt idx="34">
                  <c:v>0.96596270115023641</c:v>
                </c:pt>
                <c:pt idx="35">
                  <c:v>0.99004898607403491</c:v>
                </c:pt>
                <c:pt idx="36">
                  <c:v>0.98810285490401606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D-4C7B-A995-6F023F751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600672"/>
        <c:axId val="1"/>
      </c:lineChart>
      <c:catAx>
        <c:axId val="34960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  <c:min val="0.60000000000000009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3496006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 sz="16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Δ LOG (R) Modèle national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PC_STAR!$AL$1</c:f>
              <c:strCache>
                <c:ptCount val="1"/>
                <c:pt idx="0">
                  <c:v>FRA</c:v>
                </c:pt>
              </c:strCache>
            </c:strRef>
          </c:tx>
          <c:cat>
            <c:numRef>
              <c:f>PC_STAR!$AK$2:$AK$38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PC_STAR!$AL$2:$AL$38</c:f>
              <c:numCache>
                <c:formatCode>0.00</c:formatCode>
                <c:ptCount val="37"/>
                <c:pt idx="1">
                  <c:v>1.3591032144560806</c:v>
                </c:pt>
                <c:pt idx="2">
                  <c:v>1.9072056267715798</c:v>
                </c:pt>
                <c:pt idx="3">
                  <c:v>1.2633864709149412</c:v>
                </c:pt>
                <c:pt idx="4">
                  <c:v>0.96238045354368684</c:v>
                </c:pt>
                <c:pt idx="5">
                  <c:v>-0.32994577329619745</c:v>
                </c:pt>
                <c:pt idx="6">
                  <c:v>-2.3905325582862957</c:v>
                </c:pt>
                <c:pt idx="7">
                  <c:v>-0.66224528460310372</c:v>
                </c:pt>
                <c:pt idx="8">
                  <c:v>1.080142553988906</c:v>
                </c:pt>
                <c:pt idx="9">
                  <c:v>-0.30489336844738113</c:v>
                </c:pt>
                <c:pt idx="10">
                  <c:v>-9.9626971258558183E-3</c:v>
                </c:pt>
                <c:pt idx="11">
                  <c:v>0.31407183826381335</c:v>
                </c:pt>
                <c:pt idx="12">
                  <c:v>-0.65681259790297208</c:v>
                </c:pt>
                <c:pt idx="13">
                  <c:v>-0.57596602044567791</c:v>
                </c:pt>
                <c:pt idx="14">
                  <c:v>2.9324566139147731E-2</c:v>
                </c:pt>
                <c:pt idx="15">
                  <c:v>-0.90425848849732948</c:v>
                </c:pt>
                <c:pt idx="16">
                  <c:v>-0.19055788009746452</c:v>
                </c:pt>
                <c:pt idx="17">
                  <c:v>2.6563080922475972</c:v>
                </c:pt>
                <c:pt idx="18">
                  <c:v>0.33316019724704482</c:v>
                </c:pt>
                <c:pt idx="19">
                  <c:v>0.65382264173131643</c:v>
                </c:pt>
                <c:pt idx="20">
                  <c:v>1.7918495826004861</c:v>
                </c:pt>
                <c:pt idx="21">
                  <c:v>0.12661454657401511</c:v>
                </c:pt>
                <c:pt idx="22">
                  <c:v>-0.60637756055184133</c:v>
                </c:pt>
                <c:pt idx="23">
                  <c:v>-1.9223694368450086</c:v>
                </c:pt>
                <c:pt idx="24">
                  <c:v>-0.57885240676826821</c:v>
                </c:pt>
                <c:pt idx="25">
                  <c:v>0.10128924479153069</c:v>
                </c:pt>
                <c:pt idx="26">
                  <c:v>7.1218904659449411E-2</c:v>
                </c:pt>
                <c:pt idx="27">
                  <c:v>-0.26907366901050106</c:v>
                </c:pt>
                <c:pt idx="28">
                  <c:v>-0.79887591514890377</c:v>
                </c:pt>
                <c:pt idx="29">
                  <c:v>-5.7370578977929132E-2</c:v>
                </c:pt>
                <c:pt idx="30">
                  <c:v>0.64504820279088348</c:v>
                </c:pt>
                <c:pt idx="31">
                  <c:v>2.0209796688153148E-2</c:v>
                </c:pt>
                <c:pt idx="32">
                  <c:v>1.0229315057819419</c:v>
                </c:pt>
                <c:pt idx="33">
                  <c:v>-0.25511572553301548</c:v>
                </c:pt>
                <c:pt idx="34">
                  <c:v>0.14349497619952425</c:v>
                </c:pt>
                <c:pt idx="35">
                  <c:v>1.6257532120395495</c:v>
                </c:pt>
                <c:pt idx="36">
                  <c:v>3.9375853631833796E-2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36-4F6E-80AC-4D15216CB4A1}"/>
            </c:ext>
          </c:extLst>
        </c:ser>
        <c:ser>
          <c:idx val="3"/>
          <c:order val="1"/>
          <c:tx>
            <c:strRef>
              <c:f>PC_STAR!$AM$1</c:f>
              <c:strCache>
                <c:ptCount val="1"/>
                <c:pt idx="0">
                  <c:v>GER</c:v>
                </c:pt>
              </c:strCache>
            </c:strRef>
          </c:tx>
          <c:cat>
            <c:numRef>
              <c:f>PC_STAR!$AK$2:$AK$38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PC_STAR!$AM$2:$AM$38</c:f>
              <c:numCache>
                <c:formatCode>0.00</c:formatCode>
                <c:ptCount val="37"/>
                <c:pt idx="1">
                  <c:v>2.7494322542862353</c:v>
                </c:pt>
                <c:pt idx="2">
                  <c:v>-0.40600974634470921</c:v>
                </c:pt>
                <c:pt idx="3">
                  <c:v>-0.22389725995871218</c:v>
                </c:pt>
                <c:pt idx="4">
                  <c:v>2.0709692835407809</c:v>
                </c:pt>
                <c:pt idx="5">
                  <c:v>1.5799268214775508</c:v>
                </c:pt>
                <c:pt idx="6">
                  <c:v>-3.3962328677189402</c:v>
                </c:pt>
                <c:pt idx="7">
                  <c:v>-1.804822474802803</c:v>
                </c:pt>
                <c:pt idx="8">
                  <c:v>1.0295205976129824</c:v>
                </c:pt>
                <c:pt idx="9">
                  <c:v>1.1774843204481182</c:v>
                </c:pt>
                <c:pt idx="10">
                  <c:v>-0.91805645950247194</c:v>
                </c:pt>
                <c:pt idx="11">
                  <c:v>-8.0303308193474532E-3</c:v>
                </c:pt>
                <c:pt idx="12">
                  <c:v>-1.630881692844488</c:v>
                </c:pt>
                <c:pt idx="13">
                  <c:v>-1.7306492492612229</c:v>
                </c:pt>
                <c:pt idx="14">
                  <c:v>-0.45956547153134625</c:v>
                </c:pt>
                <c:pt idx="15">
                  <c:v>-1.7104014115074788</c:v>
                </c:pt>
                <c:pt idx="16">
                  <c:v>1.2111460809077461</c:v>
                </c:pt>
                <c:pt idx="17">
                  <c:v>3.1465752095702579</c:v>
                </c:pt>
                <c:pt idx="18">
                  <c:v>0.57371560183486903</c:v>
                </c:pt>
                <c:pt idx="19">
                  <c:v>0.73760855842466411</c:v>
                </c:pt>
                <c:pt idx="20">
                  <c:v>2.1378762628943595</c:v>
                </c:pt>
                <c:pt idx="21">
                  <c:v>0.31527263782913928</c:v>
                </c:pt>
                <c:pt idx="22">
                  <c:v>-0.31955213378917074</c:v>
                </c:pt>
                <c:pt idx="23">
                  <c:v>-1.8825812594911875</c:v>
                </c:pt>
                <c:pt idx="24">
                  <c:v>-0.56046254213674285</c:v>
                </c:pt>
                <c:pt idx="25">
                  <c:v>8.6412418030610422E-2</c:v>
                </c:pt>
                <c:pt idx="26">
                  <c:v>0.11120054725245465</c:v>
                </c:pt>
                <c:pt idx="27">
                  <c:v>-0.67604131213816687</c:v>
                </c:pt>
                <c:pt idx="28">
                  <c:v>-0.65084597566401892</c:v>
                </c:pt>
                <c:pt idx="29">
                  <c:v>2.6963399514427083E-2</c:v>
                </c:pt>
                <c:pt idx="30">
                  <c:v>1.0218445025597989</c:v>
                </c:pt>
                <c:pt idx="31">
                  <c:v>-9.5999670033002776E-2</c:v>
                </c:pt>
                <c:pt idx="32">
                  <c:v>1.2333686274167039</c:v>
                </c:pt>
                <c:pt idx="33">
                  <c:v>-0.57451809282472943</c:v>
                </c:pt>
                <c:pt idx="34">
                  <c:v>9.9125456141781892E-2</c:v>
                </c:pt>
                <c:pt idx="35">
                  <c:v>1.9777098547390224</c:v>
                </c:pt>
                <c:pt idx="36">
                  <c:v>1.9861030127268919E-2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36-4F6E-80AC-4D15216CB4A1}"/>
            </c:ext>
          </c:extLst>
        </c:ser>
        <c:ser>
          <c:idx val="4"/>
          <c:order val="2"/>
          <c:tx>
            <c:strRef>
              <c:f>PC_STAR!$AN$1</c:f>
              <c:strCache>
                <c:ptCount val="1"/>
                <c:pt idx="0">
                  <c:v>ITA</c:v>
                </c:pt>
              </c:strCache>
            </c:strRef>
          </c:tx>
          <c:cat>
            <c:numRef>
              <c:f>PC_STAR!$AK$2:$AK$38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PC_STAR!$AN$2:$AN$38</c:f>
              <c:numCache>
                <c:formatCode>0.00</c:formatCode>
                <c:ptCount val="37"/>
                <c:pt idx="1">
                  <c:v>0.67933059994267697</c:v>
                </c:pt>
                <c:pt idx="2">
                  <c:v>-0.52204028179413453</c:v>
                </c:pt>
                <c:pt idx="3">
                  <c:v>-2.1631957193892495</c:v>
                </c:pt>
                <c:pt idx="4">
                  <c:v>0.90401921835830745</c:v>
                </c:pt>
                <c:pt idx="5">
                  <c:v>1.0222055731785447</c:v>
                </c:pt>
                <c:pt idx="6">
                  <c:v>-3.8865492283705083</c:v>
                </c:pt>
                <c:pt idx="7">
                  <c:v>-1.5134052644636722</c:v>
                </c:pt>
                <c:pt idx="8">
                  <c:v>0.50897828890799912</c:v>
                </c:pt>
                <c:pt idx="9">
                  <c:v>-0.85257266138939336</c:v>
                </c:pt>
                <c:pt idx="10">
                  <c:v>-1.7961917353722643</c:v>
                </c:pt>
                <c:pt idx="11">
                  <c:v>-0.84459515721626999</c:v>
                </c:pt>
                <c:pt idx="12">
                  <c:v>0.75897997481366997</c:v>
                </c:pt>
                <c:pt idx="13">
                  <c:v>6.3708002574289919</c:v>
                </c:pt>
                <c:pt idx="14">
                  <c:v>0.84774701253082374</c:v>
                </c:pt>
                <c:pt idx="15">
                  <c:v>2.6960059559880678</c:v>
                </c:pt>
                <c:pt idx="16">
                  <c:v>-4.4502762048380413</c:v>
                </c:pt>
                <c:pt idx="17">
                  <c:v>0.85997970432940618</c:v>
                </c:pt>
                <c:pt idx="18">
                  <c:v>0.10627153781591903</c:v>
                </c:pt>
                <c:pt idx="19">
                  <c:v>0.39209019623539126</c:v>
                </c:pt>
                <c:pt idx="20">
                  <c:v>1.7014985806106289</c:v>
                </c:pt>
                <c:pt idx="21">
                  <c:v>-8.3565410777183824E-4</c:v>
                </c:pt>
                <c:pt idx="22">
                  <c:v>-0.86329405687759275</c:v>
                </c:pt>
                <c:pt idx="23">
                  <c:v>-2.4059392812051534</c:v>
                </c:pt>
                <c:pt idx="24">
                  <c:v>-0.66534037222289033</c:v>
                </c:pt>
                <c:pt idx="25">
                  <c:v>-2.7203336460813327E-2</c:v>
                </c:pt>
                <c:pt idx="26">
                  <c:v>-0.1029472232198847</c:v>
                </c:pt>
                <c:pt idx="27">
                  <c:v>-0.52825343527956381</c:v>
                </c:pt>
                <c:pt idx="28">
                  <c:v>-0.8455367669307462</c:v>
                </c:pt>
                <c:pt idx="29">
                  <c:v>-0.19719644341361642</c:v>
                </c:pt>
                <c:pt idx="30">
                  <c:v>0.67621407183423443</c:v>
                </c:pt>
                <c:pt idx="31">
                  <c:v>-0.30667134557611914</c:v>
                </c:pt>
                <c:pt idx="32">
                  <c:v>0.55099934717391663</c:v>
                </c:pt>
                <c:pt idx="33">
                  <c:v>-0.36883371464323245</c:v>
                </c:pt>
                <c:pt idx="34">
                  <c:v>0.24866369354685225</c:v>
                </c:pt>
                <c:pt idx="35">
                  <c:v>1.6663943458528785</c:v>
                </c:pt>
                <c:pt idx="36">
                  <c:v>0.1386762196887055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36-4F6E-80AC-4D15216CB4A1}"/>
            </c:ext>
          </c:extLst>
        </c:ser>
        <c:ser>
          <c:idx val="5"/>
          <c:order val="3"/>
          <c:tx>
            <c:strRef>
              <c:f>PC_STAR!$AO$1</c:f>
              <c:strCache>
                <c:ptCount val="1"/>
                <c:pt idx="0">
                  <c:v>SPA</c:v>
                </c:pt>
              </c:strCache>
            </c:strRef>
          </c:tx>
          <c:cat>
            <c:numRef>
              <c:f>PC_STAR!$AK$2:$AK$38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PC_STAR!$AO$2:$AO$38</c:f>
              <c:numCache>
                <c:formatCode>0.00</c:formatCode>
                <c:ptCount val="37"/>
                <c:pt idx="1">
                  <c:v>1.2132284170695464</c:v>
                </c:pt>
                <c:pt idx="2">
                  <c:v>0.49413974424983265</c:v>
                </c:pt>
                <c:pt idx="3">
                  <c:v>5.3212376160769272</c:v>
                </c:pt>
                <c:pt idx="4">
                  <c:v>-0.82777655882065737</c:v>
                </c:pt>
                <c:pt idx="5">
                  <c:v>-0.27472431467358144</c:v>
                </c:pt>
                <c:pt idx="6">
                  <c:v>-2.8722129996411105</c:v>
                </c:pt>
                <c:pt idx="7">
                  <c:v>-0.97616782433717764</c:v>
                </c:pt>
                <c:pt idx="8">
                  <c:v>-2.1056884093341619</c:v>
                </c:pt>
                <c:pt idx="9">
                  <c:v>-2.7180285647359126</c:v>
                </c:pt>
                <c:pt idx="10">
                  <c:v>-2.1708308853956382</c:v>
                </c:pt>
                <c:pt idx="11">
                  <c:v>-1.5919290542364759</c:v>
                </c:pt>
                <c:pt idx="12">
                  <c:v>-0.42463985646840274</c:v>
                </c:pt>
                <c:pt idx="13">
                  <c:v>4.6225981851425528</c:v>
                </c:pt>
                <c:pt idx="14">
                  <c:v>1.9381460829832726</c:v>
                </c:pt>
                <c:pt idx="15">
                  <c:v>-0.37743688787914886</c:v>
                </c:pt>
                <c:pt idx="16">
                  <c:v>-1.2701050249709338</c:v>
                </c:pt>
                <c:pt idx="17">
                  <c:v>2.4643923677166293</c:v>
                </c:pt>
                <c:pt idx="18">
                  <c:v>0.23332977092599994</c:v>
                </c:pt>
                <c:pt idx="19">
                  <c:v>-0.25085864682462683</c:v>
                </c:pt>
                <c:pt idx="20">
                  <c:v>0.40355968240796769</c:v>
                </c:pt>
                <c:pt idx="21">
                  <c:v>-0.6166221055868264</c:v>
                </c:pt>
                <c:pt idx="22">
                  <c:v>-0.7673959448051737</c:v>
                </c:pt>
                <c:pt idx="23">
                  <c:v>-1.607360394369475</c:v>
                </c:pt>
                <c:pt idx="24">
                  <c:v>-0.63317751271870715</c:v>
                </c:pt>
                <c:pt idx="25">
                  <c:v>-0.50815959149485768</c:v>
                </c:pt>
                <c:pt idx="26">
                  <c:v>-0.57974357682979216</c:v>
                </c:pt>
                <c:pt idx="27">
                  <c:v>-0.54788368596285286</c:v>
                </c:pt>
                <c:pt idx="28">
                  <c:v>-1.1305483518888708</c:v>
                </c:pt>
                <c:pt idx="29">
                  <c:v>-9.1899526550239669E-2</c:v>
                </c:pt>
                <c:pt idx="30">
                  <c:v>0.4320293153037551</c:v>
                </c:pt>
                <c:pt idx="31">
                  <c:v>-0.30735677775393794</c:v>
                </c:pt>
                <c:pt idx="32">
                  <c:v>0.68962754652292302</c:v>
                </c:pt>
                <c:pt idx="33">
                  <c:v>-0.24739545701730134</c:v>
                </c:pt>
                <c:pt idx="34">
                  <c:v>0.46549393353232382</c:v>
                </c:pt>
                <c:pt idx="35">
                  <c:v>1.3974589226703915</c:v>
                </c:pt>
                <c:pt idx="36">
                  <c:v>0.36177698003778158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36-4F6E-80AC-4D15216CB4A1}"/>
            </c:ext>
          </c:extLst>
        </c:ser>
        <c:ser>
          <c:idx val="6"/>
          <c:order val="4"/>
          <c:tx>
            <c:strRef>
              <c:f>PC_STAR!$AP$1</c:f>
              <c:strCache>
                <c:ptCount val="1"/>
                <c:pt idx="0">
                  <c:v>AUT</c:v>
                </c:pt>
              </c:strCache>
            </c:strRef>
          </c:tx>
          <c:cat>
            <c:numRef>
              <c:f>PC_STAR!$AK$2:$AK$38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PC_STAR!$AP$2:$AP$38</c:f>
              <c:numCache>
                <c:formatCode>0.00</c:formatCode>
                <c:ptCount val="37"/>
                <c:pt idx="1">
                  <c:v>1.2102634801958279</c:v>
                </c:pt>
                <c:pt idx="2">
                  <c:v>-0.79316261139877053</c:v>
                </c:pt>
                <c:pt idx="3">
                  <c:v>-0.88038950231369217</c:v>
                </c:pt>
                <c:pt idx="4">
                  <c:v>0.44715310291886384</c:v>
                </c:pt>
                <c:pt idx="5">
                  <c:v>0.81822998160206373</c:v>
                </c:pt>
                <c:pt idx="6">
                  <c:v>-2.8385184704935251</c:v>
                </c:pt>
                <c:pt idx="7">
                  <c:v>-1.4955010461115172</c:v>
                </c:pt>
                <c:pt idx="8">
                  <c:v>0.48095088923536983</c:v>
                </c:pt>
                <c:pt idx="9">
                  <c:v>1.3898144683155926</c:v>
                </c:pt>
                <c:pt idx="10">
                  <c:v>-0.249025566673923</c:v>
                </c:pt>
                <c:pt idx="11">
                  <c:v>-0.25990382310220261</c:v>
                </c:pt>
                <c:pt idx="12">
                  <c:v>-0.71656693894030687</c:v>
                </c:pt>
                <c:pt idx="13">
                  <c:v>-1.5565507770231473</c:v>
                </c:pt>
                <c:pt idx="14">
                  <c:v>-0.34449604590228339</c:v>
                </c:pt>
                <c:pt idx="15">
                  <c:v>-1.149167679789967</c:v>
                </c:pt>
                <c:pt idx="16">
                  <c:v>0.78693215663961114</c:v>
                </c:pt>
                <c:pt idx="17">
                  <c:v>2.3543656377621596</c:v>
                </c:pt>
                <c:pt idx="18">
                  <c:v>0.33950745692730644</c:v>
                </c:pt>
                <c:pt idx="19">
                  <c:v>0.41265512079348421</c:v>
                </c:pt>
                <c:pt idx="20">
                  <c:v>1.0906634849029471</c:v>
                </c:pt>
                <c:pt idx="21">
                  <c:v>0.27707976075281093</c:v>
                </c:pt>
                <c:pt idx="22">
                  <c:v>-0.18933270663567051</c:v>
                </c:pt>
                <c:pt idx="23">
                  <c:v>-0.75200018852490735</c:v>
                </c:pt>
                <c:pt idx="24">
                  <c:v>-0.33699364539931387</c:v>
                </c:pt>
                <c:pt idx="25">
                  <c:v>-1.331960204869892E-2</c:v>
                </c:pt>
                <c:pt idx="26">
                  <c:v>0.19185777286153047</c:v>
                </c:pt>
                <c:pt idx="27">
                  <c:v>-0.44439834638495546</c:v>
                </c:pt>
                <c:pt idx="28">
                  <c:v>-0.41786334910665773</c:v>
                </c:pt>
                <c:pt idx="29">
                  <c:v>-1.140216140188971E-2</c:v>
                </c:pt>
                <c:pt idx="30">
                  <c:v>0.41968818278877928</c:v>
                </c:pt>
                <c:pt idx="31">
                  <c:v>-0.50088955811515712</c:v>
                </c:pt>
                <c:pt idx="32">
                  <c:v>0.5501342178666262</c:v>
                </c:pt>
                <c:pt idx="33">
                  <c:v>-0.69415238425165127</c:v>
                </c:pt>
                <c:pt idx="34">
                  <c:v>-0.2680552343699707</c:v>
                </c:pt>
                <c:pt idx="35">
                  <c:v>0.83637853010450314</c:v>
                </c:pt>
                <c:pt idx="36">
                  <c:v>-0.43030393781920762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36-4F6E-80AC-4D15216CB4A1}"/>
            </c:ext>
          </c:extLst>
        </c:ser>
        <c:ser>
          <c:idx val="7"/>
          <c:order val="5"/>
          <c:tx>
            <c:strRef>
              <c:f>PC_STAR!$AQ$1</c:f>
              <c:strCache>
                <c:ptCount val="1"/>
                <c:pt idx="0">
                  <c:v>FIN</c:v>
                </c:pt>
              </c:strCache>
            </c:strRef>
          </c:tx>
          <c:cat>
            <c:numRef>
              <c:f>PC_STAR!$AK$2:$AK$38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PC_STAR!$AQ$2:$AQ$38</c:f>
              <c:numCache>
                <c:formatCode>0.00</c:formatCode>
                <c:ptCount val="37"/>
                <c:pt idx="1">
                  <c:v>-2.2188119476388457</c:v>
                </c:pt>
                <c:pt idx="2">
                  <c:v>-0.74208987455482933</c:v>
                </c:pt>
                <c:pt idx="3">
                  <c:v>0.86588717778969637</c:v>
                </c:pt>
                <c:pt idx="4">
                  <c:v>-0.70544487885108553</c:v>
                </c:pt>
                <c:pt idx="5">
                  <c:v>-0.75869618629419888</c:v>
                </c:pt>
                <c:pt idx="6">
                  <c:v>-0.86969476913410682</c:v>
                </c:pt>
                <c:pt idx="7">
                  <c:v>-1.2906462266160768</c:v>
                </c:pt>
                <c:pt idx="8">
                  <c:v>-1.2154060887275637</c:v>
                </c:pt>
                <c:pt idx="9">
                  <c:v>-2.4895595138726772</c:v>
                </c:pt>
                <c:pt idx="10">
                  <c:v>-0.3987018512870602</c:v>
                </c:pt>
                <c:pt idx="11">
                  <c:v>1.1028859870961583</c:v>
                </c:pt>
                <c:pt idx="12">
                  <c:v>6.2869620693475072</c:v>
                </c:pt>
                <c:pt idx="13">
                  <c:v>7.0420237652444957</c:v>
                </c:pt>
                <c:pt idx="14">
                  <c:v>-2.9717547570049505</c:v>
                </c:pt>
                <c:pt idx="15">
                  <c:v>-3.9194834963811114</c:v>
                </c:pt>
                <c:pt idx="16">
                  <c:v>1.4320021858303345</c:v>
                </c:pt>
                <c:pt idx="17">
                  <c:v>2.875154516381401</c:v>
                </c:pt>
                <c:pt idx="18">
                  <c:v>1.0169296127463319</c:v>
                </c:pt>
                <c:pt idx="19">
                  <c:v>0.41529377508537013</c:v>
                </c:pt>
                <c:pt idx="20">
                  <c:v>1.7057865728042674</c:v>
                </c:pt>
                <c:pt idx="21">
                  <c:v>0.24148915979166907</c:v>
                </c:pt>
                <c:pt idx="22">
                  <c:v>-1.0541039899181968</c:v>
                </c:pt>
                <c:pt idx="23">
                  <c:v>-2.3930563017885835</c:v>
                </c:pt>
                <c:pt idx="24">
                  <c:v>-9.3549184615177722E-2</c:v>
                </c:pt>
                <c:pt idx="25">
                  <c:v>0.60049039143236504</c:v>
                </c:pt>
                <c:pt idx="26">
                  <c:v>0.41020297208757966</c:v>
                </c:pt>
                <c:pt idx="27">
                  <c:v>-0.42608138975761611</c:v>
                </c:pt>
                <c:pt idx="28">
                  <c:v>-1.1717071446323848</c:v>
                </c:pt>
                <c:pt idx="29">
                  <c:v>-0.55224001526674726</c:v>
                </c:pt>
                <c:pt idx="30">
                  <c:v>0.90448644311985626</c:v>
                </c:pt>
                <c:pt idx="31">
                  <c:v>-0.42788714365131275</c:v>
                </c:pt>
                <c:pt idx="32">
                  <c:v>0.94191240382621511</c:v>
                </c:pt>
                <c:pt idx="33">
                  <c:v>-0.91432129917730576</c:v>
                </c:pt>
                <c:pt idx="34">
                  <c:v>-4.6466842626180505E-2</c:v>
                </c:pt>
                <c:pt idx="35">
                  <c:v>2.332428851282208</c:v>
                </c:pt>
                <c:pt idx="36">
                  <c:v>7.7105469354592227E-2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36-4F6E-80AC-4D15216CB4A1}"/>
            </c:ext>
          </c:extLst>
        </c:ser>
        <c:ser>
          <c:idx val="8"/>
          <c:order val="6"/>
          <c:tx>
            <c:strRef>
              <c:f>PC_STAR!$AR$1</c:f>
              <c:strCache>
                <c:ptCount val="1"/>
                <c:pt idx="0">
                  <c:v>IRL</c:v>
                </c:pt>
              </c:strCache>
            </c:strRef>
          </c:tx>
          <c:cat>
            <c:numRef>
              <c:f>PC_STAR!$AK$2:$AK$38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PC_STAR!$AR$2:$AR$38</c:f>
              <c:numCache>
                <c:formatCode>0.00</c:formatCode>
                <c:ptCount val="37"/>
                <c:pt idx="1">
                  <c:v>-0.21481274936239539</c:v>
                </c:pt>
                <c:pt idx="2">
                  <c:v>-3.5933551983409155</c:v>
                </c:pt>
                <c:pt idx="3">
                  <c:v>-1.1567980146434798</c:v>
                </c:pt>
                <c:pt idx="4">
                  <c:v>-5.9985442326200872E-2</c:v>
                </c:pt>
                <c:pt idx="5">
                  <c:v>-0.67560032077747989</c:v>
                </c:pt>
                <c:pt idx="6">
                  <c:v>-2.7330962238575838</c:v>
                </c:pt>
                <c:pt idx="7">
                  <c:v>0.67129429638936622</c:v>
                </c:pt>
                <c:pt idx="8">
                  <c:v>1.746469691947691</c:v>
                </c:pt>
                <c:pt idx="9">
                  <c:v>0.40630806114162249</c:v>
                </c:pt>
                <c:pt idx="10">
                  <c:v>-1.3805987287048116</c:v>
                </c:pt>
                <c:pt idx="11">
                  <c:v>0.8629078829790191</c:v>
                </c:pt>
                <c:pt idx="12">
                  <c:v>-1.2621204323424602</c:v>
                </c:pt>
                <c:pt idx="13">
                  <c:v>2.765664945147897</c:v>
                </c:pt>
                <c:pt idx="14">
                  <c:v>-0.29628532610227454</c:v>
                </c:pt>
                <c:pt idx="15">
                  <c:v>-0.30741301688519951</c:v>
                </c:pt>
                <c:pt idx="16">
                  <c:v>-1.1449894988950584</c:v>
                </c:pt>
                <c:pt idx="17">
                  <c:v>0.59889268165689602</c:v>
                </c:pt>
                <c:pt idx="18">
                  <c:v>2.0201076250671051</c:v>
                </c:pt>
                <c:pt idx="19">
                  <c:v>0.61595054773378577</c:v>
                </c:pt>
                <c:pt idx="20">
                  <c:v>1.7219010280067171</c:v>
                </c:pt>
                <c:pt idx="21">
                  <c:v>-1.1612712999960024</c:v>
                </c:pt>
                <c:pt idx="22">
                  <c:v>-1.9204743335756245</c:v>
                </c:pt>
                <c:pt idx="23">
                  <c:v>-3.9462100341421955</c:v>
                </c:pt>
                <c:pt idx="24">
                  <c:v>-1.1514668454401522</c:v>
                </c:pt>
                <c:pt idx="25">
                  <c:v>-8.497795932809471E-2</c:v>
                </c:pt>
                <c:pt idx="26">
                  <c:v>-0.10280412025338581</c:v>
                </c:pt>
                <c:pt idx="27">
                  <c:v>-1.2041222916238867</c:v>
                </c:pt>
                <c:pt idx="28">
                  <c:v>-1.7581055835517188</c:v>
                </c:pt>
                <c:pt idx="29">
                  <c:v>0.60746277877322119</c:v>
                </c:pt>
                <c:pt idx="30">
                  <c:v>2.5431119566503408</c:v>
                </c:pt>
                <c:pt idx="31">
                  <c:v>0.24066389419436784</c:v>
                </c:pt>
                <c:pt idx="32">
                  <c:v>1.7606595617504126</c:v>
                </c:pt>
                <c:pt idx="33">
                  <c:v>-0.41365741256213195</c:v>
                </c:pt>
                <c:pt idx="34">
                  <c:v>0.55390747935972073</c:v>
                </c:pt>
                <c:pt idx="35">
                  <c:v>2.9434159227616998</c:v>
                </c:pt>
                <c:pt idx="36">
                  <c:v>-0.16420966573223328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36-4F6E-80AC-4D15216CB4A1}"/>
            </c:ext>
          </c:extLst>
        </c:ser>
        <c:ser>
          <c:idx val="9"/>
          <c:order val="7"/>
          <c:tx>
            <c:strRef>
              <c:f>PC_STAR!$AS$1</c:f>
              <c:strCache>
                <c:ptCount val="1"/>
                <c:pt idx="0">
                  <c:v>NLD</c:v>
                </c:pt>
              </c:strCache>
            </c:strRef>
          </c:tx>
          <c:cat>
            <c:numRef>
              <c:f>PC_STAR!$AK$2:$AK$38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PC_STAR!$AS$2:$AS$38</c:f>
              <c:numCache>
                <c:formatCode>0.00</c:formatCode>
                <c:ptCount val="37"/>
                <c:pt idx="1">
                  <c:v>2.3162059191451099</c:v>
                </c:pt>
                <c:pt idx="2">
                  <c:v>-1.1126451075556811</c:v>
                </c:pt>
                <c:pt idx="3">
                  <c:v>4.8167735550809498E-3</c:v>
                </c:pt>
                <c:pt idx="4">
                  <c:v>1.4587705412194356</c:v>
                </c:pt>
                <c:pt idx="5">
                  <c:v>0.98419782210059337</c:v>
                </c:pt>
                <c:pt idx="6">
                  <c:v>-2.0374955720579608</c:v>
                </c:pt>
                <c:pt idx="7">
                  <c:v>-0.46604794028882152</c:v>
                </c:pt>
                <c:pt idx="8">
                  <c:v>1.3689309288309697</c:v>
                </c:pt>
                <c:pt idx="9">
                  <c:v>1.8944274105822869</c:v>
                </c:pt>
                <c:pt idx="10">
                  <c:v>-0.15117507690900547</c:v>
                </c:pt>
                <c:pt idx="11">
                  <c:v>-9.7356094580540453E-2</c:v>
                </c:pt>
                <c:pt idx="12">
                  <c:v>-0.70285550343020708</c:v>
                </c:pt>
                <c:pt idx="13">
                  <c:v>-1.2826373772593196</c:v>
                </c:pt>
                <c:pt idx="14">
                  <c:v>-0.14959046682885679</c:v>
                </c:pt>
                <c:pt idx="15">
                  <c:v>-1.3391242944022395</c:v>
                </c:pt>
                <c:pt idx="16">
                  <c:v>1.0984151787627283</c:v>
                </c:pt>
                <c:pt idx="17">
                  <c:v>2.7020269132115198</c:v>
                </c:pt>
                <c:pt idx="18">
                  <c:v>0.18760552746807727</c:v>
                </c:pt>
                <c:pt idx="19">
                  <c:v>-0.236186657561957</c:v>
                </c:pt>
                <c:pt idx="20">
                  <c:v>1.0788565367230802</c:v>
                </c:pt>
                <c:pt idx="21">
                  <c:v>-1.3504139471400742</c:v>
                </c:pt>
                <c:pt idx="22">
                  <c:v>-0.93789042799469657</c:v>
                </c:pt>
                <c:pt idx="23">
                  <c:v>-1.4573823170700424</c:v>
                </c:pt>
                <c:pt idx="24">
                  <c:v>6.4667076961422321E-2</c:v>
                </c:pt>
                <c:pt idx="25">
                  <c:v>0.27240160738609476</c:v>
                </c:pt>
                <c:pt idx="26">
                  <c:v>0.24028785875867714</c:v>
                </c:pt>
                <c:pt idx="27">
                  <c:v>-4.3921543984503167E-2</c:v>
                </c:pt>
                <c:pt idx="28">
                  <c:v>-0.50627644072189593</c:v>
                </c:pt>
                <c:pt idx="29">
                  <c:v>-0.73134922279763248</c:v>
                </c:pt>
                <c:pt idx="30">
                  <c:v>0.85969182859559168</c:v>
                </c:pt>
                <c:pt idx="31">
                  <c:v>-1.1376733256743439E-2</c:v>
                </c:pt>
                <c:pt idx="32">
                  <c:v>0.6061079149954065</c:v>
                </c:pt>
                <c:pt idx="33">
                  <c:v>-0.74421711328495255</c:v>
                </c:pt>
                <c:pt idx="34">
                  <c:v>0.33434950208607439</c:v>
                </c:pt>
                <c:pt idx="35">
                  <c:v>1.2287194129080081</c:v>
                </c:pt>
                <c:pt idx="36">
                  <c:v>6.5570193107769917E-2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36-4F6E-80AC-4D15216CB4A1}"/>
            </c:ext>
          </c:extLst>
        </c:ser>
        <c:ser>
          <c:idx val="0"/>
          <c:order val="8"/>
          <c:tx>
            <c:strRef>
              <c:f>PC_STAR!$AT$1</c:f>
              <c:strCache>
                <c:ptCount val="1"/>
                <c:pt idx="0">
                  <c:v>PRT</c:v>
                </c:pt>
              </c:strCache>
            </c:strRef>
          </c:tx>
          <c:cat>
            <c:numRef>
              <c:f>PC_STAR!$AK$2:$AK$38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PC_STAR!$AT$2:$AT$38</c:f>
              <c:numCache>
                <c:formatCode>0.00</c:formatCode>
                <c:ptCount val="37"/>
                <c:pt idx="1">
                  <c:v>-2.9276511276909072</c:v>
                </c:pt>
                <c:pt idx="2">
                  <c:v>0.40744725237921442</c:v>
                </c:pt>
                <c:pt idx="3">
                  <c:v>2.9001621214476234</c:v>
                </c:pt>
                <c:pt idx="4">
                  <c:v>-0.85921964493793912</c:v>
                </c:pt>
                <c:pt idx="5">
                  <c:v>-0.56834047509047991</c:v>
                </c:pt>
                <c:pt idx="6">
                  <c:v>-0.93580855652234674</c:v>
                </c:pt>
                <c:pt idx="7">
                  <c:v>0.82553960060112863</c:v>
                </c:pt>
                <c:pt idx="8">
                  <c:v>-0.34255634857956463</c:v>
                </c:pt>
                <c:pt idx="9">
                  <c:v>-2.1861506967542534</c:v>
                </c:pt>
                <c:pt idx="10">
                  <c:v>-2.3983335973357827</c:v>
                </c:pt>
                <c:pt idx="11">
                  <c:v>-3.9295900632669509</c:v>
                </c:pt>
                <c:pt idx="12">
                  <c:v>-3.4472694491276807</c:v>
                </c:pt>
                <c:pt idx="13">
                  <c:v>2.3604623017255388</c:v>
                </c:pt>
                <c:pt idx="14">
                  <c:v>0.82961407204488091</c:v>
                </c:pt>
                <c:pt idx="15">
                  <c:v>-1.4910000585225947</c:v>
                </c:pt>
                <c:pt idx="16">
                  <c:v>-0.40962931138752262</c:v>
                </c:pt>
                <c:pt idx="17">
                  <c:v>1.9006361401577985</c:v>
                </c:pt>
                <c:pt idx="18">
                  <c:v>0.45748980949812618</c:v>
                </c:pt>
                <c:pt idx="19">
                  <c:v>-0.27615918460218192</c:v>
                </c:pt>
                <c:pt idx="20">
                  <c:v>0.61316920785643403</c:v>
                </c:pt>
                <c:pt idx="21">
                  <c:v>-1.0909139566554642</c:v>
                </c:pt>
                <c:pt idx="22">
                  <c:v>-0.91840108122251507</c:v>
                </c:pt>
                <c:pt idx="23">
                  <c:v>-1.5970425430496367</c:v>
                </c:pt>
                <c:pt idx="24">
                  <c:v>-0.43547501635136238</c:v>
                </c:pt>
                <c:pt idx="25">
                  <c:v>-5.2831285063859382E-2</c:v>
                </c:pt>
                <c:pt idx="26">
                  <c:v>-0.18972927993617453</c:v>
                </c:pt>
                <c:pt idx="27">
                  <c:v>-0.43669430548847199</c:v>
                </c:pt>
                <c:pt idx="28">
                  <c:v>-0.61127587202344369</c:v>
                </c:pt>
                <c:pt idx="29">
                  <c:v>0.17464678789304194</c:v>
                </c:pt>
                <c:pt idx="30">
                  <c:v>0.6059156973504034</c:v>
                </c:pt>
                <c:pt idx="31">
                  <c:v>-0.5151086224909649</c:v>
                </c:pt>
                <c:pt idx="32">
                  <c:v>0.57545005156998252</c:v>
                </c:pt>
                <c:pt idx="33">
                  <c:v>0.21148858572452267</c:v>
                </c:pt>
                <c:pt idx="34">
                  <c:v>0.49049990492894041</c:v>
                </c:pt>
                <c:pt idx="35">
                  <c:v>1.0696326073224136</c:v>
                </c:pt>
                <c:pt idx="36">
                  <c:v>-8.5452924631475913E-2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336-4F6E-80AC-4D15216CB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06336"/>
        <c:axId val="1"/>
      </c:lineChart>
      <c:catAx>
        <c:axId val="3163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3163063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Inflation CPI basis 100 in 1995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CPI!$A$13</c:f>
              <c:strCache>
                <c:ptCount val="1"/>
                <c:pt idx="0">
                  <c:v>Austria</c:v>
                </c:pt>
              </c:strCache>
            </c:strRef>
          </c:tx>
          <c:cat>
            <c:numRef>
              <c:f>CPI!$B$12:$AL$12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CPI!$B$13:$AL$13</c:f>
              <c:numCache>
                <c:formatCode>0.0</c:formatCode>
                <c:ptCount val="37"/>
                <c:pt idx="0">
                  <c:v>62.112634957688954</c:v>
                </c:pt>
                <c:pt idx="1">
                  <c:v>66.340239276334984</c:v>
                </c:pt>
                <c:pt idx="2">
                  <c:v>69.949226728917424</c:v>
                </c:pt>
                <c:pt idx="3">
                  <c:v>72.282462795447913</c:v>
                </c:pt>
                <c:pt idx="4">
                  <c:v>76.377006127808585</c:v>
                </c:pt>
                <c:pt idx="5">
                  <c:v>78.812955938138302</c:v>
                </c:pt>
                <c:pt idx="6">
                  <c:v>80.182083454916835</c:v>
                </c:pt>
                <c:pt idx="7">
                  <c:v>81.310767435074411</c:v>
                </c:pt>
                <c:pt idx="8">
                  <c:v>82.82929676101547</c:v>
                </c:pt>
                <c:pt idx="9">
                  <c:v>84.693317770644896</c:v>
                </c:pt>
                <c:pt idx="10">
                  <c:v>87.034724248613955</c:v>
                </c:pt>
                <c:pt idx="11">
                  <c:v>89.748468047855269</c:v>
                </c:pt>
                <c:pt idx="12">
                  <c:v>92.821709950393938</c:v>
                </c:pt>
                <c:pt idx="13">
                  <c:v>95.82725415815581</c:v>
                </c:pt>
                <c:pt idx="14">
                  <c:v>98.424277793988921</c:v>
                </c:pt>
                <c:pt idx="15">
                  <c:v>100</c:v>
                </c:pt>
                <c:pt idx="16">
                  <c:v>101.79282170995039</c:v>
                </c:pt>
                <c:pt idx="17">
                  <c:v>102.97052815873941</c:v>
                </c:pt>
                <c:pt idx="18">
                  <c:v>103.81908374671724</c:v>
                </c:pt>
                <c:pt idx="19">
                  <c:v>104.35366209512694</c:v>
                </c:pt>
                <c:pt idx="20">
                  <c:v>106.39859935803911</c:v>
                </c:pt>
                <c:pt idx="21">
                  <c:v>108.83921797490517</c:v>
                </c:pt>
                <c:pt idx="22">
                  <c:v>110.6892325649256</c:v>
                </c:pt>
                <c:pt idx="23">
                  <c:v>112.1248905748468</c:v>
                </c:pt>
                <c:pt idx="24">
                  <c:v>114.31105923548294</c:v>
                </c:pt>
                <c:pt idx="25">
                  <c:v>116.72016340822877</c:v>
                </c:pt>
                <c:pt idx="26">
                  <c:v>118.69273416982784</c:v>
                </c:pt>
                <c:pt idx="27">
                  <c:v>121.30726583017217</c:v>
                </c:pt>
                <c:pt idx="28">
                  <c:v>125.21739130434784</c:v>
                </c:pt>
                <c:pt idx="29">
                  <c:v>125.7192880070032</c:v>
                </c:pt>
                <c:pt idx="30">
                  <c:v>127.84359498103296</c:v>
                </c:pt>
                <c:pt idx="31">
                  <c:v>132.38400933761307</c:v>
                </c:pt>
                <c:pt idx="32">
                  <c:v>135.79223810913336</c:v>
                </c:pt>
                <c:pt idx="33">
                  <c:v>138.67289174204845</c:v>
                </c:pt>
                <c:pt idx="34">
                  <c:v>140.7061569886198</c:v>
                </c:pt>
                <c:pt idx="35">
                  <c:v>141.83250656550919</c:v>
                </c:pt>
                <c:pt idx="36">
                  <c:v>143.88211263495771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08-4AA5-A412-B02EC9CA0148}"/>
            </c:ext>
          </c:extLst>
        </c:ser>
        <c:ser>
          <c:idx val="4"/>
          <c:order val="1"/>
          <c:tx>
            <c:strRef>
              <c:f>CPI!$A$14</c:f>
              <c:strCache>
                <c:ptCount val="1"/>
                <c:pt idx="0">
                  <c:v>Finland</c:v>
                </c:pt>
              </c:strCache>
            </c:strRef>
          </c:tx>
          <c:cat>
            <c:numRef>
              <c:f>CPI!$B$12:$AL$12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CPI!$B$14:$AL$14</c:f>
              <c:numCache>
                <c:formatCode>0.0</c:formatCode>
                <c:ptCount val="37"/>
                <c:pt idx="0">
                  <c:v>47.270141245722499</c:v>
                </c:pt>
                <c:pt idx="1">
                  <c:v>52.942501865908099</c:v>
                </c:pt>
                <c:pt idx="2">
                  <c:v>57.865682781540897</c:v>
                </c:pt>
                <c:pt idx="3">
                  <c:v>62.726901465970066</c:v>
                </c:pt>
                <c:pt idx="4">
                  <c:v>67.1177704862627</c:v>
                </c:pt>
                <c:pt idx="5">
                  <c:v>71.024207517145243</c:v>
                </c:pt>
                <c:pt idx="6">
                  <c:v>73.083043472138115</c:v>
                </c:pt>
                <c:pt idx="7">
                  <c:v>76.065679965075844</c:v>
                </c:pt>
                <c:pt idx="8">
                  <c:v>79.972116995958373</c:v>
                </c:pt>
                <c:pt idx="9">
                  <c:v>85.227640788046926</c:v>
                </c:pt>
                <c:pt idx="10">
                  <c:v>89.45233837011169</c:v>
                </c:pt>
                <c:pt idx="11">
                  <c:v>93.177113404965425</c:v>
                </c:pt>
                <c:pt idx="12">
                  <c:v>95.847122276830348</c:v>
                </c:pt>
                <c:pt idx="13">
                  <c:v>97.955246370280662</c:v>
                </c:pt>
                <c:pt idx="14">
                  <c:v>99.010012533269503</c:v>
                </c:pt>
                <c:pt idx="15">
                  <c:v>100</c:v>
                </c:pt>
                <c:pt idx="16">
                  <c:v>101.06884848826239</c:v>
                </c:pt>
                <c:pt idx="17">
                  <c:v>102.29823548464323</c:v>
                </c:pt>
                <c:pt idx="18">
                  <c:v>103.67830336145106</c:v>
                </c:pt>
                <c:pt idx="19">
                  <c:v>105.03724775034853</c:v>
                </c:pt>
                <c:pt idx="20">
                  <c:v>108.13676754305672</c:v>
                </c:pt>
                <c:pt idx="21">
                  <c:v>111.01941952655223</c:v>
                </c:pt>
                <c:pt idx="22">
                  <c:v>113.24724338482773</c:v>
                </c:pt>
                <c:pt idx="23">
                  <c:v>114.70898874822211</c:v>
                </c:pt>
                <c:pt idx="24">
                  <c:v>114.8779766515047</c:v>
                </c:pt>
                <c:pt idx="25">
                  <c:v>115.76797960879301</c:v>
                </c:pt>
                <c:pt idx="26">
                  <c:v>117.24380729746096</c:v>
                </c:pt>
                <c:pt idx="27">
                  <c:v>119.09985776851475</c:v>
                </c:pt>
                <c:pt idx="28">
                  <c:v>123.76392389911422</c:v>
                </c:pt>
                <c:pt idx="29">
                  <c:v>125.78614580839589</c:v>
                </c:pt>
                <c:pt idx="30">
                  <c:v>127.9069439945924</c:v>
                </c:pt>
                <c:pt idx="31">
                  <c:v>132.15839799467687</c:v>
                </c:pt>
                <c:pt idx="32">
                  <c:v>136.3366239033389</c:v>
                </c:pt>
                <c:pt idx="33">
                  <c:v>139.35728267451523</c:v>
                </c:pt>
                <c:pt idx="34">
                  <c:v>141.04293700975907</c:v>
                </c:pt>
                <c:pt idx="35">
                  <c:v>140.82325273549171</c:v>
                </c:pt>
                <c:pt idx="36">
                  <c:v>141.35978932841391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08-4AA5-A412-B02EC9CA0148}"/>
            </c:ext>
          </c:extLst>
        </c:ser>
        <c:ser>
          <c:idx val="5"/>
          <c:order val="2"/>
          <c:tx>
            <c:strRef>
              <c:f>CPI!$A$15</c:f>
              <c:strCache>
                <c:ptCount val="1"/>
                <c:pt idx="0">
                  <c:v>France</c:v>
                </c:pt>
              </c:strCache>
            </c:strRef>
          </c:tx>
          <c:cat>
            <c:numRef>
              <c:f>CPI!$B$12:$AL$12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CPI!$B$15:$AL$15</c:f>
              <c:numCache>
                <c:formatCode>0.0</c:formatCode>
                <c:ptCount val="37"/>
                <c:pt idx="0">
                  <c:v>48.474857975832045</c:v>
                </c:pt>
                <c:pt idx="1">
                  <c:v>54.937809081372691</c:v>
                </c:pt>
                <c:pt idx="2">
                  <c:v>61.519283952971939</c:v>
                </c:pt>
                <c:pt idx="3">
                  <c:v>67.337847226952562</c:v>
                </c:pt>
                <c:pt idx="4">
                  <c:v>72.505210958680152</c:v>
                </c:pt>
                <c:pt idx="5">
                  <c:v>76.733920956909117</c:v>
                </c:pt>
                <c:pt idx="6">
                  <c:v>78.680707872975205</c:v>
                </c:pt>
                <c:pt idx="7">
                  <c:v>81.26915793632412</c:v>
                </c:pt>
                <c:pt idx="8">
                  <c:v>83.463891121616271</c:v>
                </c:pt>
                <c:pt idx="9">
                  <c:v>88.947318229500155</c:v>
                </c:pt>
                <c:pt idx="10">
                  <c:v>89.234772420745742</c:v>
                </c:pt>
                <c:pt idx="11">
                  <c:v>92.274157731972792</c:v>
                </c:pt>
                <c:pt idx="12">
                  <c:v>94.538370366333808</c:v>
                </c:pt>
                <c:pt idx="13">
                  <c:v>96.652725365448262</c:v>
                </c:pt>
                <c:pt idx="14">
                  <c:v>98.261651431140407</c:v>
                </c:pt>
                <c:pt idx="15">
                  <c:v>100</c:v>
                </c:pt>
                <c:pt idx="16">
                  <c:v>102.07757176137213</c:v>
                </c:pt>
                <c:pt idx="17">
                  <c:v>103.3717967930466</c:v>
                </c:pt>
                <c:pt idx="18">
                  <c:v>104.07340299442802</c:v>
                </c:pt>
                <c:pt idx="19">
                  <c:v>104.67010885113687</c:v>
                </c:pt>
                <c:pt idx="20">
                  <c:v>106.57330081876762</c:v>
                </c:pt>
                <c:pt idx="21">
                  <c:v>108.47376810212117</c:v>
                </c:pt>
                <c:pt idx="22">
                  <c:v>110.57722436412681</c:v>
                </c:pt>
                <c:pt idx="23">
                  <c:v>112.97630887020964</c:v>
                </c:pt>
                <c:pt idx="24">
                  <c:v>115.61244090840972</c:v>
                </c:pt>
                <c:pt idx="25">
                  <c:v>117.79355067231583</c:v>
                </c:pt>
                <c:pt idx="26">
                  <c:v>120.02506709535032</c:v>
                </c:pt>
                <c:pt idx="27">
                  <c:v>121.95414356361456</c:v>
                </c:pt>
                <c:pt idx="28">
                  <c:v>125.80684713158863</c:v>
                </c:pt>
                <c:pt idx="29">
                  <c:v>125.93899431903326</c:v>
                </c:pt>
                <c:pt idx="30">
                  <c:v>128.12419110935517</c:v>
                </c:pt>
                <c:pt idx="31">
                  <c:v>131.05595139163248</c:v>
                </c:pt>
                <c:pt idx="32">
                  <c:v>133.96046483113767</c:v>
                </c:pt>
                <c:pt idx="33">
                  <c:v>135.28466138986144</c:v>
                </c:pt>
                <c:pt idx="34">
                  <c:v>136.11432775227169</c:v>
                </c:pt>
                <c:pt idx="35">
                  <c:v>136.2314891761917</c:v>
                </c:pt>
                <c:pt idx="36">
                  <c:v>136.77506368949497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08-4AA5-A412-B02EC9CA0148}"/>
            </c:ext>
          </c:extLst>
        </c:ser>
        <c:ser>
          <c:idx val="6"/>
          <c:order val="3"/>
          <c:tx>
            <c:strRef>
              <c:f>CPI!$A$16</c:f>
              <c:strCache>
                <c:ptCount val="1"/>
                <c:pt idx="0">
                  <c:v>Germany</c:v>
                </c:pt>
              </c:strCache>
            </c:strRef>
          </c:tx>
          <c:cat>
            <c:numRef>
              <c:f>CPI!$B$12:$AL$12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CPI!$B$16:$AL$16</c:f>
              <c:numCache>
                <c:formatCode>0.0</c:formatCode>
                <c:ptCount val="37"/>
                <c:pt idx="0">
                  <c:v>65.177146504947345</c:v>
                </c:pt>
                <c:pt idx="1">
                  <c:v>69.298595595276097</c:v>
                </c:pt>
                <c:pt idx="2">
                  <c:v>72.941270347909352</c:v>
                </c:pt>
                <c:pt idx="3">
                  <c:v>75.337801893818508</c:v>
                </c:pt>
                <c:pt idx="4">
                  <c:v>77.142515161187376</c:v>
                </c:pt>
                <c:pt idx="5">
                  <c:v>78.750398978614754</c:v>
                </c:pt>
                <c:pt idx="6">
                  <c:v>78.651984253644017</c:v>
                </c:pt>
                <c:pt idx="7">
                  <c:v>78.842164060006397</c:v>
                </c:pt>
                <c:pt idx="8">
                  <c:v>79.846260240451116</c:v>
                </c:pt>
                <c:pt idx="9">
                  <c:v>82.064581338440263</c:v>
                </c:pt>
                <c:pt idx="10">
                  <c:v>84.269603149271205</c:v>
                </c:pt>
                <c:pt idx="11">
                  <c:v>87.196776252792858</c:v>
                </c:pt>
                <c:pt idx="12">
                  <c:v>91.596180444728176</c:v>
                </c:pt>
                <c:pt idx="13">
                  <c:v>95.69635067560381</c:v>
                </c:pt>
                <c:pt idx="14">
                  <c:v>98.296361315033522</c:v>
                </c:pt>
                <c:pt idx="15">
                  <c:v>100</c:v>
                </c:pt>
                <c:pt idx="16">
                  <c:v>101.26343228002979</c:v>
                </c:pt>
                <c:pt idx="17">
                  <c:v>102.79285030322376</c:v>
                </c:pt>
                <c:pt idx="18">
                  <c:v>103.42456644323865</c:v>
                </c:pt>
                <c:pt idx="19">
                  <c:v>104.10017023087563</c:v>
                </c:pt>
                <c:pt idx="20">
                  <c:v>105.54048303010961</c:v>
                </c:pt>
                <c:pt idx="21">
                  <c:v>107.55798489200981</c:v>
                </c:pt>
                <c:pt idx="22">
                  <c:v>109.01026704968615</c:v>
                </c:pt>
                <c:pt idx="23">
                  <c:v>110.12873709969146</c:v>
                </c:pt>
                <c:pt idx="24">
                  <c:v>112.09038195552719</c:v>
                </c:pt>
                <c:pt idx="25">
                  <c:v>114.274124906905</c:v>
                </c:pt>
                <c:pt idx="26">
                  <c:v>116.33551441642729</c:v>
                </c:pt>
                <c:pt idx="27">
                  <c:v>118.97276305989999</c:v>
                </c:pt>
                <c:pt idx="28">
                  <c:v>122.25369720182999</c:v>
                </c:pt>
                <c:pt idx="29">
                  <c:v>122.51968294499416</c:v>
                </c:pt>
                <c:pt idx="30">
                  <c:v>123.92674752633262</c:v>
                </c:pt>
                <c:pt idx="31">
                  <c:v>126.9975529311629</c:v>
                </c:pt>
                <c:pt idx="32">
                  <c:v>129.72390679859561</c:v>
                </c:pt>
                <c:pt idx="33">
                  <c:v>131.78529630811789</c:v>
                </c:pt>
                <c:pt idx="34">
                  <c:v>132.80402170443665</c:v>
                </c:pt>
                <c:pt idx="35">
                  <c:v>132.99287158208321</c:v>
                </c:pt>
                <c:pt idx="36">
                  <c:v>133.63522715182467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08-4AA5-A412-B02EC9CA0148}"/>
            </c:ext>
          </c:extLst>
        </c:ser>
        <c:ser>
          <c:idx val="7"/>
          <c:order val="4"/>
          <c:tx>
            <c:strRef>
              <c:f>CPI!$A$17</c:f>
              <c:strCache>
                <c:ptCount val="1"/>
                <c:pt idx="0">
                  <c:v>Ireland</c:v>
                </c:pt>
              </c:strCache>
            </c:strRef>
          </c:tx>
          <c:cat>
            <c:numRef>
              <c:f>CPI!$B$12:$AL$12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CPI!$B$17:$AL$17</c:f>
              <c:numCache>
                <c:formatCode>0.0</c:formatCode>
                <c:ptCount val="37"/>
                <c:pt idx="0">
                  <c:v>42.454963276042982</c:v>
                </c:pt>
                <c:pt idx="1">
                  <c:v>51.049994827611677</c:v>
                </c:pt>
                <c:pt idx="2">
                  <c:v>59.825321057531731</c:v>
                </c:pt>
                <c:pt idx="3">
                  <c:v>66.045487460652907</c:v>
                </c:pt>
                <c:pt idx="4">
                  <c:v>71.74841503243826</c:v>
                </c:pt>
                <c:pt idx="5">
                  <c:v>75.672041024428452</c:v>
                </c:pt>
                <c:pt idx="6">
                  <c:v>77.973014911256584</c:v>
                </c:pt>
                <c:pt idx="7">
                  <c:v>80.432116097950257</c:v>
                </c:pt>
                <c:pt idx="8">
                  <c:v>82.174472046935719</c:v>
                </c:pt>
                <c:pt idx="9">
                  <c:v>85.452288412372354</c:v>
                </c:pt>
                <c:pt idx="10">
                  <c:v>88.322225013669879</c:v>
                </c:pt>
                <c:pt idx="11">
                  <c:v>91.088713848700252</c:v>
                </c:pt>
                <c:pt idx="12">
                  <c:v>93.957172624765391</c:v>
                </c:pt>
                <c:pt idx="13">
                  <c:v>95.288693159147002</c:v>
                </c:pt>
                <c:pt idx="14">
                  <c:v>97.543854463771112</c:v>
                </c:pt>
                <c:pt idx="15">
                  <c:v>100</c:v>
                </c:pt>
                <c:pt idx="16">
                  <c:v>102.16649179068082</c:v>
                </c:pt>
                <c:pt idx="17">
                  <c:v>103.44776626716123</c:v>
                </c:pt>
                <c:pt idx="18">
                  <c:v>105.66450411574326</c:v>
                </c:pt>
                <c:pt idx="19">
                  <c:v>108.25069827242231</c:v>
                </c:pt>
                <c:pt idx="20">
                  <c:v>113.96544844606677</c:v>
                </c:pt>
                <c:pt idx="21">
                  <c:v>118.50976103565991</c:v>
                </c:pt>
                <c:pt idx="22">
                  <c:v>124.07525086083319</c:v>
                </c:pt>
                <c:pt idx="23">
                  <c:v>129.06291102014276</c:v>
                </c:pt>
                <c:pt idx="24">
                  <c:v>132.03186191201027</c:v>
                </c:pt>
                <c:pt idx="25">
                  <c:v>134.9136211151669</c:v>
                </c:pt>
                <c:pt idx="26">
                  <c:v>138.53429293451757</c:v>
                </c:pt>
                <c:pt idx="27">
                  <c:v>142.5244210619652</c:v>
                </c:pt>
                <c:pt idx="28">
                  <c:v>146.96971936098836</c:v>
                </c:pt>
                <c:pt idx="29">
                  <c:v>144.48253949487932</c:v>
                </c:pt>
                <c:pt idx="30">
                  <c:v>142.1549647538682</c:v>
                </c:pt>
                <c:pt idx="31">
                  <c:v>143.87810897483263</c:v>
                </c:pt>
                <c:pt idx="32">
                  <c:v>146.61208565475044</c:v>
                </c:pt>
                <c:pt idx="33">
                  <c:v>147.38794390175417</c:v>
                </c:pt>
                <c:pt idx="34">
                  <c:v>147.83129147147059</c:v>
                </c:pt>
                <c:pt idx="35">
                  <c:v>147.78252323880176</c:v>
                </c:pt>
                <c:pt idx="36">
                  <c:v>149.16576765631697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08-4AA5-A412-B02EC9CA0148}"/>
            </c:ext>
          </c:extLst>
        </c:ser>
        <c:ser>
          <c:idx val="8"/>
          <c:order val="5"/>
          <c:tx>
            <c:strRef>
              <c:f>CPI!$A$18</c:f>
              <c:strCache>
                <c:ptCount val="1"/>
                <c:pt idx="0">
                  <c:v>Italy</c:v>
                </c:pt>
              </c:strCache>
            </c:strRef>
          </c:tx>
          <c:cat>
            <c:numRef>
              <c:f>CPI!$B$12:$AL$12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CPI!$B$18:$AL$18</c:f>
              <c:numCache>
                <c:formatCode>0.0</c:formatCode>
                <c:ptCount val="37"/>
                <c:pt idx="0">
                  <c:v>30.819214185947658</c:v>
                </c:pt>
                <c:pt idx="1">
                  <c:v>36.831238234043852</c:v>
                </c:pt>
                <c:pt idx="2">
                  <c:v>42.893362482540844</c:v>
                </c:pt>
                <c:pt idx="3">
                  <c:v>49.199914981478102</c:v>
                </c:pt>
                <c:pt idx="4">
                  <c:v>54.483208841926277</c:v>
                </c:pt>
                <c:pt idx="5">
                  <c:v>59.37025566284084</c:v>
                </c:pt>
                <c:pt idx="6">
                  <c:v>62.825651302605209</c:v>
                </c:pt>
                <c:pt idx="7">
                  <c:v>65.790672253598117</c:v>
                </c:pt>
                <c:pt idx="8">
                  <c:v>69.139794740997147</c:v>
                </c:pt>
                <c:pt idx="9">
                  <c:v>73.457521102811683</c:v>
                </c:pt>
                <c:pt idx="10">
                  <c:v>78.15479443735957</c:v>
                </c:pt>
                <c:pt idx="11">
                  <c:v>83.017550252019205</c:v>
                </c:pt>
                <c:pt idx="12">
                  <c:v>87.169794133722007</c:v>
                </c:pt>
                <c:pt idx="13">
                  <c:v>91.089755268112</c:v>
                </c:pt>
                <c:pt idx="14">
                  <c:v>94.88218861966358</c:v>
                </c:pt>
                <c:pt idx="15">
                  <c:v>100</c:v>
                </c:pt>
                <c:pt idx="16">
                  <c:v>103.98372502580922</c:v>
                </c:pt>
                <c:pt idx="17">
                  <c:v>105.90575089573086</c:v>
                </c:pt>
                <c:pt idx="18">
                  <c:v>108.05702313718346</c:v>
                </c:pt>
                <c:pt idx="19">
                  <c:v>109.84089390903019</c:v>
                </c:pt>
                <c:pt idx="20">
                  <c:v>112.67535070140282</c:v>
                </c:pt>
                <c:pt idx="21">
                  <c:v>115.29422481326289</c:v>
                </c:pt>
                <c:pt idx="22">
                  <c:v>118.3047914009838</c:v>
                </c:pt>
                <c:pt idx="23">
                  <c:v>121.63265925790978</c:v>
                </c:pt>
                <c:pt idx="24">
                  <c:v>124.37754296471732</c:v>
                </c:pt>
                <c:pt idx="25">
                  <c:v>127.12242667152489</c:v>
                </c:pt>
                <c:pt idx="26">
                  <c:v>129.9568834638975</c:v>
                </c:pt>
                <c:pt idx="27">
                  <c:v>132.58790307888506</c:v>
                </c:pt>
                <c:pt idx="28">
                  <c:v>137.21837614623186</c:v>
                </c:pt>
                <c:pt idx="29">
                  <c:v>138.26896216675777</c:v>
                </c:pt>
                <c:pt idx="30">
                  <c:v>140.50828930588452</c:v>
                </c:pt>
                <c:pt idx="31">
                  <c:v>144.63320580555049</c:v>
                </c:pt>
                <c:pt idx="32">
                  <c:v>149.42764316511813</c:v>
                </c:pt>
                <c:pt idx="33">
                  <c:v>151.28742333151152</c:v>
                </c:pt>
                <c:pt idx="34">
                  <c:v>151.64116111009901</c:v>
                </c:pt>
                <c:pt idx="35">
                  <c:v>151.80664359021074</c:v>
                </c:pt>
                <c:pt idx="36">
                  <c:v>152.05866278010566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08-4AA5-A412-B02EC9CA0148}"/>
            </c:ext>
          </c:extLst>
        </c:ser>
        <c:ser>
          <c:idx val="9"/>
          <c:order val="6"/>
          <c:tx>
            <c:strRef>
              <c:f>CPI!$A$19</c:f>
              <c:strCache>
                <c:ptCount val="1"/>
                <c:pt idx="0">
                  <c:v>Netherlands</c:v>
                </c:pt>
              </c:strCache>
            </c:strRef>
          </c:tx>
          <c:cat>
            <c:numRef>
              <c:f>CPI!$B$12:$AL$12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CPI!$B$19:$AL$19</c:f>
              <c:numCache>
                <c:formatCode>0.0</c:formatCode>
                <c:ptCount val="37"/>
                <c:pt idx="0">
                  <c:v>70.59239715224858</c:v>
                </c:pt>
                <c:pt idx="1">
                  <c:v>75.391713220229065</c:v>
                </c:pt>
                <c:pt idx="2">
                  <c:v>79.840219329923485</c:v>
                </c:pt>
                <c:pt idx="3">
                  <c:v>82.155859852895645</c:v>
                </c:pt>
                <c:pt idx="4">
                  <c:v>84.949073596391671</c:v>
                </c:pt>
                <c:pt idx="5">
                  <c:v>86.902112229706816</c:v>
                </c:pt>
                <c:pt idx="6">
                  <c:v>86.902112229706816</c:v>
                </c:pt>
                <c:pt idx="7">
                  <c:v>86.033931282519944</c:v>
                </c:pt>
                <c:pt idx="8">
                  <c:v>86.46433677755995</c:v>
                </c:pt>
                <c:pt idx="9">
                  <c:v>87.415061244343548</c:v>
                </c:pt>
                <c:pt idx="10">
                  <c:v>89.600990522235151</c:v>
                </c:pt>
                <c:pt idx="11">
                  <c:v>92.438424008372266</c:v>
                </c:pt>
                <c:pt idx="12">
                  <c:v>95.057706764146616</c:v>
                </c:pt>
                <c:pt idx="13">
                  <c:v>96.614241705113272</c:v>
                </c:pt>
                <c:pt idx="14">
                  <c:v>98.663089780817486</c:v>
                </c:pt>
                <c:pt idx="15">
                  <c:v>100</c:v>
                </c:pt>
                <c:pt idx="16">
                  <c:v>101.4563035243135</c:v>
                </c:pt>
                <c:pt idx="17">
                  <c:v>103.343012543667</c:v>
                </c:pt>
                <c:pt idx="18">
                  <c:v>105.17960585469393</c:v>
                </c:pt>
                <c:pt idx="19">
                  <c:v>107.3183674071017</c:v>
                </c:pt>
                <c:pt idx="20">
                  <c:v>109.82562681485193</c:v>
                </c:pt>
                <c:pt idx="21">
                  <c:v>115.44743009595682</c:v>
                </c:pt>
                <c:pt idx="22">
                  <c:v>119.90330616275813</c:v>
                </c:pt>
                <c:pt idx="23">
                  <c:v>122.58154857538727</c:v>
                </c:pt>
                <c:pt idx="24">
                  <c:v>124.28106068422682</c:v>
                </c:pt>
                <c:pt idx="25">
                  <c:v>126.13534189231017</c:v>
                </c:pt>
                <c:pt idx="26">
                  <c:v>128.21661777928452</c:v>
                </c:pt>
                <c:pt idx="27">
                  <c:v>130.24777795793227</c:v>
                </c:pt>
                <c:pt idx="28">
                  <c:v>133.12648320386774</c:v>
                </c:pt>
                <c:pt idx="29">
                  <c:v>134.42359565467328</c:v>
                </c:pt>
                <c:pt idx="30">
                  <c:v>135.67501437141635</c:v>
                </c:pt>
                <c:pt idx="31">
                  <c:v>139.03276682929703</c:v>
                </c:pt>
                <c:pt idx="32">
                  <c:v>142.95947997582655</c:v>
                </c:pt>
                <c:pt idx="33">
                  <c:v>146.62234865793081</c:v>
                </c:pt>
                <c:pt idx="34">
                  <c:v>147.08960393850506</c:v>
                </c:pt>
                <c:pt idx="35">
                  <c:v>147.40209011983549</c:v>
                </c:pt>
                <c:pt idx="36">
                  <c:v>147.86934540040977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08-4AA5-A412-B02EC9CA0148}"/>
            </c:ext>
          </c:extLst>
        </c:ser>
        <c:ser>
          <c:idx val="0"/>
          <c:order val="7"/>
          <c:tx>
            <c:strRef>
              <c:f>CPI!$A$20</c:f>
              <c:strCache>
                <c:ptCount val="1"/>
                <c:pt idx="0">
                  <c:v>Portugal</c:v>
                </c:pt>
              </c:strCache>
            </c:strRef>
          </c:tx>
          <c:cat>
            <c:numRef>
              <c:f>CPI!$B$12:$AL$12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CPI!$B$20:$AL$20</c:f>
              <c:numCache>
                <c:formatCode>0.0</c:formatCode>
                <c:ptCount val="37"/>
                <c:pt idx="0">
                  <c:v>14.536082474226806</c:v>
                </c:pt>
                <c:pt idx="1">
                  <c:v>17.610401600246192</c:v>
                </c:pt>
                <c:pt idx="2">
                  <c:v>21.614094476073245</c:v>
                </c:pt>
                <c:pt idx="3">
                  <c:v>27.039544545314666</c:v>
                </c:pt>
                <c:pt idx="4">
                  <c:v>34.962301892598866</c:v>
                </c:pt>
                <c:pt idx="5">
                  <c:v>41.723342052623487</c:v>
                </c:pt>
                <c:pt idx="6">
                  <c:v>46.590244653023547</c:v>
                </c:pt>
                <c:pt idx="7">
                  <c:v>50.970918602861978</c:v>
                </c:pt>
                <c:pt idx="8">
                  <c:v>55.853208185874756</c:v>
                </c:pt>
                <c:pt idx="9">
                  <c:v>62.897368825973231</c:v>
                </c:pt>
                <c:pt idx="10">
                  <c:v>71.307893522080334</c:v>
                </c:pt>
                <c:pt idx="11">
                  <c:v>79.456839513771357</c:v>
                </c:pt>
                <c:pt idx="12">
                  <c:v>86.497922757347297</c:v>
                </c:pt>
                <c:pt idx="13">
                  <c:v>91.627942760424688</c:v>
                </c:pt>
                <c:pt idx="14">
                  <c:v>96.182489613786743</c:v>
                </c:pt>
                <c:pt idx="15">
                  <c:v>100</c:v>
                </c:pt>
                <c:pt idx="16">
                  <c:v>102.93583628250499</c:v>
                </c:pt>
                <c:pt idx="17">
                  <c:v>104.88228958301278</c:v>
                </c:pt>
                <c:pt idx="18">
                  <c:v>107.20572395753194</c:v>
                </c:pt>
                <c:pt idx="19">
                  <c:v>109.53069703031235</c:v>
                </c:pt>
                <c:pt idx="20">
                  <c:v>112.60347745807047</c:v>
                </c:pt>
                <c:pt idx="21">
                  <c:v>117.56885674719189</c:v>
                </c:pt>
                <c:pt idx="22">
                  <c:v>121.92029543006618</c:v>
                </c:pt>
                <c:pt idx="23">
                  <c:v>125.8670564702262</c:v>
                </c:pt>
                <c:pt idx="24">
                  <c:v>129.02600400061547</c:v>
                </c:pt>
                <c:pt idx="25">
                  <c:v>131.77411909524542</c:v>
                </c:pt>
                <c:pt idx="26">
                  <c:v>135.78704416064011</c:v>
                </c:pt>
                <c:pt idx="27">
                  <c:v>139.07678104323742</c:v>
                </c:pt>
                <c:pt idx="28">
                  <c:v>142.76504077550393</c:v>
                </c:pt>
                <c:pt idx="29">
                  <c:v>141.47561163255887</c:v>
                </c:pt>
                <c:pt idx="30">
                  <c:v>143.44360670872445</c:v>
                </c:pt>
                <c:pt idx="31">
                  <c:v>148.54285274657639</c:v>
                </c:pt>
                <c:pt idx="32">
                  <c:v>152.66656408678261</c:v>
                </c:pt>
                <c:pt idx="33">
                  <c:v>153.33743652869674</c:v>
                </c:pt>
                <c:pt idx="34">
                  <c:v>153.09278350515464</c:v>
                </c:pt>
                <c:pt idx="35">
                  <c:v>153.8698261270965</c:v>
                </c:pt>
                <c:pt idx="36">
                  <c:v>154.88075088475151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08-4AA5-A412-B02EC9CA0148}"/>
            </c:ext>
          </c:extLst>
        </c:ser>
        <c:ser>
          <c:idx val="1"/>
          <c:order val="8"/>
          <c:tx>
            <c:strRef>
              <c:f>CPI!$A$21</c:f>
              <c:strCache>
                <c:ptCount val="1"/>
                <c:pt idx="0">
                  <c:v>Spain</c:v>
                </c:pt>
              </c:strCache>
            </c:strRef>
          </c:tx>
          <c:cat>
            <c:numRef>
              <c:f>CPI!$B$12:$AL$12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CPI!$B$21:$AL$21</c:f>
              <c:numCache>
                <c:formatCode>0.0</c:formatCode>
                <c:ptCount val="37"/>
                <c:pt idx="0">
                  <c:v>31.559265753254607</c:v>
                </c:pt>
                <c:pt idx="1">
                  <c:v>36.150635405837349</c:v>
                </c:pt>
                <c:pt idx="2">
                  <c:v>41.362670101013229</c:v>
                </c:pt>
                <c:pt idx="3">
                  <c:v>46.397815259050077</c:v>
                </c:pt>
                <c:pt idx="4">
                  <c:v>51.631573230716711</c:v>
                </c:pt>
                <c:pt idx="5">
                  <c:v>56.182599655530893</c:v>
                </c:pt>
                <c:pt idx="6">
                  <c:v>61.124645057178761</c:v>
                </c:pt>
                <c:pt idx="7">
                  <c:v>64.331931664778807</c:v>
                </c:pt>
                <c:pt idx="8">
                  <c:v>67.443015190776919</c:v>
                </c:pt>
                <c:pt idx="9">
                  <c:v>72.023523205114287</c:v>
                </c:pt>
                <c:pt idx="10">
                  <c:v>76.864710537340756</c:v>
                </c:pt>
                <c:pt idx="11">
                  <c:v>81.426598600400325</c:v>
                </c:pt>
                <c:pt idx="12">
                  <c:v>87.245333374710995</c:v>
                </c:pt>
                <c:pt idx="13">
                  <c:v>91.231554610765428</c:v>
                </c:pt>
                <c:pt idx="14">
                  <c:v>95.535866681148846</c:v>
                </c:pt>
                <c:pt idx="15">
                  <c:v>100</c:v>
                </c:pt>
                <c:pt idx="16">
                  <c:v>103.59985724704019</c:v>
                </c:pt>
                <c:pt idx="17">
                  <c:v>105.54409049296321</c:v>
                </c:pt>
                <c:pt idx="18">
                  <c:v>107.40453395813614</c:v>
                </c:pt>
                <c:pt idx="19">
                  <c:v>109.80650767297158</c:v>
                </c:pt>
                <c:pt idx="20">
                  <c:v>113.6313559979518</c:v>
                </c:pt>
                <c:pt idx="21">
                  <c:v>117.70912532778873</c:v>
                </c:pt>
                <c:pt idx="22">
                  <c:v>121.85982280013033</c:v>
                </c:pt>
                <c:pt idx="23">
                  <c:v>125.56364144180488</c:v>
                </c:pt>
                <c:pt idx="24">
                  <c:v>129.38848976678509</c:v>
                </c:pt>
                <c:pt idx="25">
                  <c:v>133.75952332924729</c:v>
                </c:pt>
                <c:pt idx="26">
                  <c:v>138.46416435210327</c:v>
                </c:pt>
                <c:pt idx="27">
                  <c:v>142.3153909413937</c:v>
                </c:pt>
                <c:pt idx="28">
                  <c:v>148.11860908963953</c:v>
                </c:pt>
                <c:pt idx="29">
                  <c:v>147.69810852328268</c:v>
                </c:pt>
                <c:pt idx="30">
                  <c:v>150.35455490558132</c:v>
                </c:pt>
                <c:pt idx="31">
                  <c:v>155.15384734743279</c:v>
                </c:pt>
                <c:pt idx="32">
                  <c:v>158.94300743246387</c:v>
                </c:pt>
                <c:pt idx="33">
                  <c:v>161.18671156143807</c:v>
                </c:pt>
                <c:pt idx="34">
                  <c:v>160.95085884525267</c:v>
                </c:pt>
                <c:pt idx="35">
                  <c:v>160.14864927770105</c:v>
                </c:pt>
                <c:pt idx="36">
                  <c:v>159.54194919856627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08-4BDD-AF07-499E2A14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305088"/>
        <c:axId val="1"/>
      </c:lineChart>
      <c:catAx>
        <c:axId val="31630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31630508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Taux de change vis-à-vis du dollar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xr!$B$56</c:f>
              <c:strCache>
                <c:ptCount val="1"/>
                <c:pt idx="0">
                  <c:v>Austria</c:v>
                </c:pt>
              </c:strCache>
            </c:strRef>
          </c:tx>
          <c:cat>
            <c:numRef>
              <c:f>xr!$C$55:$AR$55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</c:numCache>
            </c:numRef>
          </c:cat>
          <c:val>
            <c:numRef>
              <c:f>xr!$C$56:$AR$56</c:f>
              <c:numCache>
                <c:formatCode>0.00</c:formatCode>
                <c:ptCount val="42"/>
                <c:pt idx="0">
                  <c:v>1.266039500107798</c:v>
                </c:pt>
                <c:pt idx="1">
                  <c:v>1.303682816992846</c:v>
                </c:pt>
                <c:pt idx="2">
                  <c:v>1.2008447005758109</c:v>
                </c:pt>
                <c:pt idx="3">
                  <c:v>1.055957476702301</c:v>
                </c:pt>
                <c:pt idx="4">
                  <c:v>0.97155403588584566</c:v>
                </c:pt>
                <c:pt idx="5">
                  <c:v>0.94041069841016045</c:v>
                </c:pt>
                <c:pt idx="6">
                  <c:v>1.1572028468371569</c:v>
                </c:pt>
                <c:pt idx="7">
                  <c:v>1.239728906104276</c:v>
                </c:pt>
                <c:pt idx="8">
                  <c:v>1.3057848787211519</c:v>
                </c:pt>
                <c:pt idx="9">
                  <c:v>1.45394419695307</c:v>
                </c:pt>
                <c:pt idx="10">
                  <c:v>1.503248475687303</c:v>
                </c:pt>
                <c:pt idx="11">
                  <c:v>1.109575493751348</c:v>
                </c:pt>
                <c:pt idx="12">
                  <c:v>0.91883352833877163</c:v>
                </c:pt>
                <c:pt idx="13">
                  <c:v>0.89712554716588055</c:v>
                </c:pt>
                <c:pt idx="14">
                  <c:v>0.9615009604926249</c:v>
                </c:pt>
                <c:pt idx="15">
                  <c:v>0.82623440864903597</c:v>
                </c:pt>
                <c:pt idx="16">
                  <c:v>0.8480916666666668</c:v>
                </c:pt>
                <c:pt idx="17">
                  <c:v>0.79874166666666679</c:v>
                </c:pt>
                <c:pt idx="18">
                  <c:v>0.84539166666666665</c:v>
                </c:pt>
                <c:pt idx="19">
                  <c:v>0.82989166666666669</c:v>
                </c:pt>
                <c:pt idx="20">
                  <c:v>0.73276666666666668</c:v>
                </c:pt>
                <c:pt idx="21">
                  <c:v>0.76879166666666665</c:v>
                </c:pt>
                <c:pt idx="22">
                  <c:v>0.88640000000000008</c:v>
                </c:pt>
                <c:pt idx="23">
                  <c:v>0.89938333333333331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  <c:pt idx="35">
                  <c:v>0.75504170000000004</c:v>
                </c:pt>
                <c:pt idx="36">
                  <c:v>0.71916670000000005</c:v>
                </c:pt>
                <c:pt idx="37">
                  <c:v>0.77801670000000001</c:v>
                </c:pt>
                <c:pt idx="38">
                  <c:v>0.75315900000000002</c:v>
                </c:pt>
                <c:pt idx="39" formatCode="General">
                  <c:v>0.75373100000000004</c:v>
                </c:pt>
                <c:pt idx="40" formatCode="General">
                  <c:v>0.90165899999999999</c:v>
                </c:pt>
                <c:pt idx="41" formatCode="General">
                  <c:v>0.90165899999999999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B-4B35-BE46-CDA80EEFB111}"/>
            </c:ext>
          </c:extLst>
        </c:ser>
        <c:ser>
          <c:idx val="1"/>
          <c:order val="1"/>
          <c:tx>
            <c:strRef>
              <c:f>xr!$B$57</c:f>
              <c:strCache>
                <c:ptCount val="1"/>
                <c:pt idx="0">
                  <c:v>Belgium</c:v>
                </c:pt>
              </c:strCache>
            </c:strRef>
          </c:tx>
          <c:cat>
            <c:numRef>
              <c:f>xr!$C$55:$AR$55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</c:numCache>
            </c:numRef>
          </c:cat>
          <c:val>
            <c:numRef>
              <c:f>xr!$C$57:$AR$57</c:f>
              <c:numCache>
                <c:formatCode>0.00</c:formatCode>
                <c:ptCount val="42"/>
                <c:pt idx="0">
                  <c:v>0.91194346870798737</c:v>
                </c:pt>
                <c:pt idx="1">
                  <c:v>0.95711834519503869</c:v>
                </c:pt>
                <c:pt idx="2">
                  <c:v>0.88851629114929231</c:v>
                </c:pt>
                <c:pt idx="3">
                  <c:v>0.78086811486063856</c:v>
                </c:pt>
                <c:pt idx="4">
                  <c:v>0.7266515286354206</c:v>
                </c:pt>
                <c:pt idx="5">
                  <c:v>0.72515404516785287</c:v>
                </c:pt>
                <c:pt idx="6">
                  <c:v>0.9206145776266178</c:v>
                </c:pt>
                <c:pt idx="7">
                  <c:v>1.1328246558204991</c:v>
                </c:pt>
                <c:pt idx="8">
                  <c:v>1.267485789503692</c:v>
                </c:pt>
                <c:pt idx="9">
                  <c:v>1.4318856764642449</c:v>
                </c:pt>
                <c:pt idx="10">
                  <c:v>1.4731859771590909</c:v>
                </c:pt>
                <c:pt idx="11">
                  <c:v>1.1077200654108379</c:v>
                </c:pt>
                <c:pt idx="12">
                  <c:v>0.9257335789131852</c:v>
                </c:pt>
                <c:pt idx="13">
                  <c:v>0.9115524166726573</c:v>
                </c:pt>
                <c:pt idx="14">
                  <c:v>0.97669284422288272</c:v>
                </c:pt>
                <c:pt idx="15">
                  <c:v>0.82851242401030589</c:v>
                </c:pt>
                <c:pt idx="16">
                  <c:v>0.84684415016728687</c:v>
                </c:pt>
                <c:pt idx="17">
                  <c:v>0.79688430891830009</c:v>
                </c:pt>
                <c:pt idx="18">
                  <c:v>0.85644134797888283</c:v>
                </c:pt>
                <c:pt idx="19">
                  <c:v>0.82946764039243204</c:v>
                </c:pt>
                <c:pt idx="20">
                  <c:v>0.73121690104999448</c:v>
                </c:pt>
                <c:pt idx="21">
                  <c:v>0.76786155477166107</c:v>
                </c:pt>
                <c:pt idx="22">
                  <c:v>0.88642716846926561</c:v>
                </c:pt>
                <c:pt idx="23">
                  <c:v>0.89979441363678825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  <c:pt idx="35">
                  <c:v>0.75504170000000004</c:v>
                </c:pt>
                <c:pt idx="36">
                  <c:v>0.71870829999999997</c:v>
                </c:pt>
                <c:pt idx="37">
                  <c:v>0.77801670000000001</c:v>
                </c:pt>
                <c:pt idx="38">
                  <c:v>0.75544545454545464</c:v>
                </c:pt>
                <c:pt idx="39" formatCode="General">
                  <c:v>0.75373100000000004</c:v>
                </c:pt>
                <c:pt idx="40" formatCode="General">
                  <c:v>0.90165899999999999</c:v>
                </c:pt>
                <c:pt idx="41" formatCode="General">
                  <c:v>0.90165899999999999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CB-4B35-BE46-CDA80EEFB111}"/>
            </c:ext>
          </c:extLst>
        </c:ser>
        <c:ser>
          <c:idx val="2"/>
          <c:order val="2"/>
          <c:tx>
            <c:strRef>
              <c:f>xr!$B$58</c:f>
              <c:strCache>
                <c:ptCount val="1"/>
                <c:pt idx="0">
                  <c:v>Finland</c:v>
                </c:pt>
              </c:strCache>
            </c:strRef>
          </c:tx>
          <c:cat>
            <c:numRef>
              <c:f>xr!$C$55:$AR$55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</c:numCache>
            </c:numRef>
          </c:cat>
          <c:val>
            <c:numRef>
              <c:f>xr!$C$58:$AR$58</c:f>
              <c:numCache>
                <c:formatCode>0.00</c:formatCode>
                <c:ptCount val="42"/>
                <c:pt idx="0">
                  <c:v>0.61709411628176858</c:v>
                </c:pt>
                <c:pt idx="1">
                  <c:v>0.6484891958879172</c:v>
                </c:pt>
                <c:pt idx="2">
                  <c:v>0.67622478652747431</c:v>
                </c:pt>
                <c:pt idx="3">
                  <c:v>0.69067773567473345</c:v>
                </c:pt>
                <c:pt idx="4">
                  <c:v>0.65377870617513179</c:v>
                </c:pt>
                <c:pt idx="5">
                  <c:v>0.62560162222861326</c:v>
                </c:pt>
                <c:pt idx="6">
                  <c:v>0.72395231535908955</c:v>
                </c:pt>
                <c:pt idx="7">
                  <c:v>0.80946466343633716</c:v>
                </c:pt>
                <c:pt idx="8">
                  <c:v>0.93592937004090893</c:v>
                </c:pt>
                <c:pt idx="9">
                  <c:v>1.009664358567689</c:v>
                </c:pt>
                <c:pt idx="10">
                  <c:v>1.0421442502995151</c:v>
                </c:pt>
                <c:pt idx="11">
                  <c:v>0.85278426702860699</c:v>
                </c:pt>
                <c:pt idx="12">
                  <c:v>0.73942139989538713</c:v>
                </c:pt>
                <c:pt idx="13">
                  <c:v>0.70406549462106982</c:v>
                </c:pt>
                <c:pt idx="14">
                  <c:v>0.72120945059171315</c:v>
                </c:pt>
                <c:pt idx="15">
                  <c:v>0.64290395516334131</c:v>
                </c:pt>
                <c:pt idx="16">
                  <c:v>0.68001321957101979</c:v>
                </c:pt>
                <c:pt idx="17">
                  <c:v>0.75446160521920769</c:v>
                </c:pt>
                <c:pt idx="18">
                  <c:v>0.96216388343679693</c:v>
                </c:pt>
                <c:pt idx="19">
                  <c:v>0.87843152424793391</c:v>
                </c:pt>
                <c:pt idx="20">
                  <c:v>0.73449629678217254</c:v>
                </c:pt>
                <c:pt idx="21">
                  <c:v>0.77235960372682033</c:v>
                </c:pt>
                <c:pt idx="22">
                  <c:v>0.87242160900904242</c:v>
                </c:pt>
                <c:pt idx="23">
                  <c:v>0.8990079154844457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  <c:pt idx="35">
                  <c:v>0.75504170000000004</c:v>
                </c:pt>
                <c:pt idx="36">
                  <c:v>0.71870829999999997</c:v>
                </c:pt>
                <c:pt idx="37">
                  <c:v>0.77801670000000001</c:v>
                </c:pt>
                <c:pt idx="38">
                  <c:v>0.75544545454545464</c:v>
                </c:pt>
                <c:pt idx="39" formatCode="General">
                  <c:v>0.75373100000000004</c:v>
                </c:pt>
                <c:pt idx="40" formatCode="General">
                  <c:v>0.90165899999999999</c:v>
                </c:pt>
                <c:pt idx="41" formatCode="General">
                  <c:v>0.90165899999999999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B-4B35-BE46-CDA80EEFB111}"/>
            </c:ext>
          </c:extLst>
        </c:ser>
        <c:ser>
          <c:idx val="3"/>
          <c:order val="3"/>
          <c:tx>
            <c:strRef>
              <c:f>xr!$B$59</c:f>
              <c:strCache>
                <c:ptCount val="1"/>
                <c:pt idx="0">
                  <c:v>France</c:v>
                </c:pt>
              </c:strCache>
            </c:strRef>
          </c:tx>
          <c:cat>
            <c:numRef>
              <c:f>xr!$C$55:$AR$55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</c:numCache>
            </c:numRef>
          </c:cat>
          <c:val>
            <c:numRef>
              <c:f>xr!$C$59:$AR$59</c:f>
              <c:numCache>
                <c:formatCode>0.00</c:formatCode>
                <c:ptCount val="42"/>
                <c:pt idx="0">
                  <c:v>0.65358323792565676</c:v>
                </c:pt>
                <c:pt idx="1">
                  <c:v>0.72875711873390081</c:v>
                </c:pt>
                <c:pt idx="2">
                  <c:v>0.74905951660449277</c:v>
                </c:pt>
                <c:pt idx="3">
                  <c:v>0.68782455760565597</c:v>
                </c:pt>
                <c:pt idx="4">
                  <c:v>0.64861212955524017</c:v>
                </c:pt>
                <c:pt idx="5">
                  <c:v>0.64426987338092789</c:v>
                </c:pt>
                <c:pt idx="6">
                  <c:v>0.82846385764107489</c:v>
                </c:pt>
                <c:pt idx="7">
                  <c:v>1.0019038341436</c:v>
                </c:pt>
                <c:pt idx="8">
                  <c:v>1.161858424662999</c:v>
                </c:pt>
                <c:pt idx="9">
                  <c:v>1.3323192932870089</c:v>
                </c:pt>
                <c:pt idx="10">
                  <c:v>1.3696261086219581</c:v>
                </c:pt>
                <c:pt idx="11">
                  <c:v>1.0560054495442031</c:v>
                </c:pt>
                <c:pt idx="12">
                  <c:v>0.9160242210998587</c:v>
                </c:pt>
                <c:pt idx="13">
                  <c:v>0.90814260690868476</c:v>
                </c:pt>
                <c:pt idx="14">
                  <c:v>0.97264886773574089</c:v>
                </c:pt>
                <c:pt idx="15">
                  <c:v>0.83022972542407514</c:v>
                </c:pt>
                <c:pt idx="16">
                  <c:v>0.85994203888364629</c:v>
                </c:pt>
                <c:pt idx="17">
                  <c:v>0.80701936254967943</c:v>
                </c:pt>
                <c:pt idx="18">
                  <c:v>0.86321461112034259</c:v>
                </c:pt>
                <c:pt idx="19">
                  <c:v>0.84640583656144119</c:v>
                </c:pt>
                <c:pt idx="20">
                  <c:v>0.76084509604542161</c:v>
                </c:pt>
                <c:pt idx="21">
                  <c:v>0.77989868238314397</c:v>
                </c:pt>
                <c:pt idx="22">
                  <c:v>0.88989318913688964</c:v>
                </c:pt>
                <c:pt idx="23">
                  <c:v>0.89935646188190177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  <c:pt idx="35">
                  <c:v>0.75504170000000004</c:v>
                </c:pt>
                <c:pt idx="36">
                  <c:v>0.71870829999999997</c:v>
                </c:pt>
                <c:pt idx="37">
                  <c:v>0.77801670000000001</c:v>
                </c:pt>
                <c:pt idx="38">
                  <c:v>0.75544545454545464</c:v>
                </c:pt>
                <c:pt idx="39" formatCode="General">
                  <c:v>0.75373100000000004</c:v>
                </c:pt>
                <c:pt idx="40" formatCode="General">
                  <c:v>0.90165899999999999</c:v>
                </c:pt>
                <c:pt idx="41" formatCode="General">
                  <c:v>0.90165899999999999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B-4B35-BE46-CDA80EEFB111}"/>
            </c:ext>
          </c:extLst>
        </c:ser>
        <c:ser>
          <c:idx val="4"/>
          <c:order val="4"/>
          <c:tx>
            <c:strRef>
              <c:f>xr!$B$60</c:f>
              <c:strCache>
                <c:ptCount val="1"/>
                <c:pt idx="0">
                  <c:v>Germany</c:v>
                </c:pt>
              </c:strCache>
            </c:strRef>
          </c:tx>
          <c:cat>
            <c:numRef>
              <c:f>xr!$C$55:$AR$55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</c:numCache>
            </c:numRef>
          </c:cat>
          <c:val>
            <c:numRef>
              <c:f>xr!$C$60:$AR$60</c:f>
              <c:numCache>
                <c:formatCode>0.00</c:formatCode>
                <c:ptCount val="42"/>
                <c:pt idx="0">
                  <c:v>1.25796550143247</c:v>
                </c:pt>
                <c:pt idx="1">
                  <c:v>1.287735471215119</c:v>
                </c:pt>
                <c:pt idx="2">
                  <c:v>1.1873603534049491</c:v>
                </c:pt>
                <c:pt idx="3">
                  <c:v>1.027027740993167</c:v>
                </c:pt>
                <c:pt idx="4">
                  <c:v>0.93713410674751907</c:v>
                </c:pt>
                <c:pt idx="5">
                  <c:v>0.9291238672754446</c:v>
                </c:pt>
                <c:pt idx="6">
                  <c:v>1.1551489648895861</c:v>
                </c:pt>
                <c:pt idx="7">
                  <c:v>1.2407392258018339</c:v>
                </c:pt>
                <c:pt idx="8">
                  <c:v>1.3055156463837181</c:v>
                </c:pt>
                <c:pt idx="9">
                  <c:v>1.455358253699623</c:v>
                </c:pt>
                <c:pt idx="10">
                  <c:v>1.5051325183340749</c:v>
                </c:pt>
                <c:pt idx="11">
                  <c:v>1.1104961405984499</c:v>
                </c:pt>
                <c:pt idx="12">
                  <c:v>0.91897046266802329</c:v>
                </c:pt>
                <c:pt idx="13">
                  <c:v>0.89790523716273907</c:v>
                </c:pt>
                <c:pt idx="14">
                  <c:v>0.96122021511753752</c:v>
                </c:pt>
                <c:pt idx="15">
                  <c:v>0.82618376852793951</c:v>
                </c:pt>
                <c:pt idx="16">
                  <c:v>0.84813523329396412</c:v>
                </c:pt>
                <c:pt idx="17">
                  <c:v>0.79861235383443352</c:v>
                </c:pt>
                <c:pt idx="18">
                  <c:v>0.84532312794738473</c:v>
                </c:pt>
                <c:pt idx="19">
                  <c:v>0.82978837629037283</c:v>
                </c:pt>
                <c:pt idx="20">
                  <c:v>0.73268978728553436</c:v>
                </c:pt>
                <c:pt idx="21">
                  <c:v>0.76933663287027343</c:v>
                </c:pt>
                <c:pt idx="22">
                  <c:v>0.88665681577642241</c:v>
                </c:pt>
                <c:pt idx="23">
                  <c:v>0.89955415347959711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  <c:pt idx="35">
                  <c:v>0.75504170000000004</c:v>
                </c:pt>
                <c:pt idx="36">
                  <c:v>0.71870829999999997</c:v>
                </c:pt>
                <c:pt idx="37">
                  <c:v>0.77801670000000001</c:v>
                </c:pt>
                <c:pt idx="38">
                  <c:v>0.75544545454545464</c:v>
                </c:pt>
                <c:pt idx="39" formatCode="General">
                  <c:v>0.75373100000000004</c:v>
                </c:pt>
                <c:pt idx="40" formatCode="General">
                  <c:v>0.90165899999999999</c:v>
                </c:pt>
                <c:pt idx="41" formatCode="General">
                  <c:v>0.90165899999999999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B-4B35-BE46-CDA80EEFB111}"/>
            </c:ext>
          </c:extLst>
        </c:ser>
        <c:ser>
          <c:idx val="5"/>
          <c:order val="5"/>
          <c:tx>
            <c:strRef>
              <c:f>xr!$B$61</c:f>
              <c:strCache>
                <c:ptCount val="1"/>
                <c:pt idx="0">
                  <c:v>Greece</c:v>
                </c:pt>
              </c:strCache>
            </c:strRef>
          </c:tx>
          <c:cat>
            <c:numRef>
              <c:f>xr!$C$55:$AR$55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</c:numCache>
            </c:numRef>
          </c:cat>
          <c:val>
            <c:numRef>
              <c:f>xr!$C$61:$AR$61</c:f>
              <c:numCache>
                <c:formatCode>0.00</c:formatCode>
                <c:ptCount val="42"/>
                <c:pt idx="0">
                  <c:v>9.3966519931523607E-2</c:v>
                </c:pt>
                <c:pt idx="1">
                  <c:v>0.1071794570799707</c:v>
                </c:pt>
                <c:pt idx="2">
                  <c:v>0.10809261433113231</c:v>
                </c:pt>
                <c:pt idx="3">
                  <c:v>0.1078004891171436</c:v>
                </c:pt>
                <c:pt idx="4">
                  <c:v>0.1087300807043287</c:v>
                </c:pt>
                <c:pt idx="5">
                  <c:v>0.12513379799461971</c:v>
                </c:pt>
                <c:pt idx="6">
                  <c:v>0.1624050379065787</c:v>
                </c:pt>
                <c:pt idx="7">
                  <c:v>0.1956047688921497</c:v>
                </c:pt>
                <c:pt idx="8">
                  <c:v>0.25796722915138182</c:v>
                </c:pt>
                <c:pt idx="9">
                  <c:v>0.33062166788945951</c:v>
                </c:pt>
                <c:pt idx="10">
                  <c:v>0.40515030569821481</c:v>
                </c:pt>
                <c:pt idx="11">
                  <c:v>0.4093198581560285</c:v>
                </c:pt>
                <c:pt idx="12">
                  <c:v>0.39671345072144781</c:v>
                </c:pt>
                <c:pt idx="13">
                  <c:v>0.41571853753974081</c:v>
                </c:pt>
                <c:pt idx="14">
                  <c:v>0.47566649547566642</c:v>
                </c:pt>
                <c:pt idx="15">
                  <c:v>0.46434739545121051</c:v>
                </c:pt>
                <c:pt idx="16">
                  <c:v>0.53430437759843485</c:v>
                </c:pt>
                <c:pt idx="17">
                  <c:v>0.55896757153338228</c:v>
                </c:pt>
                <c:pt idx="18">
                  <c:v>0.67225209097578864</c:v>
                </c:pt>
                <c:pt idx="19">
                  <c:v>0.71090990462215709</c:v>
                </c:pt>
                <c:pt idx="20">
                  <c:v>0.67961320616287602</c:v>
                </c:pt>
                <c:pt idx="21">
                  <c:v>0.70626263145023227</c:v>
                </c:pt>
                <c:pt idx="22">
                  <c:v>0.80101753484959648</c:v>
                </c:pt>
                <c:pt idx="23">
                  <c:v>0.86653218390804598</c:v>
                </c:pt>
                <c:pt idx="24">
                  <c:v>0.89711692345316718</c:v>
                </c:pt>
                <c:pt idx="25">
                  <c:v>1.0685967229151381</c:v>
                </c:pt>
                <c:pt idx="26">
                  <c:v>1.116631083394473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  <c:pt idx="35">
                  <c:v>0.75504170000000004</c:v>
                </c:pt>
                <c:pt idx="36">
                  <c:v>0.71870829999999997</c:v>
                </c:pt>
                <c:pt idx="37">
                  <c:v>0.77801670000000001</c:v>
                </c:pt>
                <c:pt idx="38">
                  <c:v>0.75544545454545464</c:v>
                </c:pt>
                <c:pt idx="39" formatCode="General">
                  <c:v>0.75373100000000004</c:v>
                </c:pt>
                <c:pt idx="40" formatCode="General">
                  <c:v>0.90165899999999999</c:v>
                </c:pt>
                <c:pt idx="41" formatCode="General">
                  <c:v>0.90165899999999999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B-4B35-BE46-CDA80EEFB111}"/>
            </c:ext>
          </c:extLst>
        </c:ser>
        <c:ser>
          <c:idx val="6"/>
          <c:order val="6"/>
          <c:tx>
            <c:strRef>
              <c:f>xr!$B$62</c:f>
              <c:strCache>
                <c:ptCount val="1"/>
                <c:pt idx="0">
                  <c:v>Ireland</c:v>
                </c:pt>
              </c:strCache>
            </c:strRef>
          </c:tx>
          <c:cat>
            <c:numRef>
              <c:f>xr!$C$55:$AR$55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</c:numCache>
            </c:numRef>
          </c:cat>
          <c:val>
            <c:numRef>
              <c:f>xr!$C$62:$AR$62</c:f>
              <c:numCache>
                <c:formatCode>0.00</c:formatCode>
                <c:ptCount val="42"/>
                <c:pt idx="0">
                  <c:v>0.57362533923169001</c:v>
                </c:pt>
                <c:pt idx="1">
                  <c:v>0.70684202596021828</c:v>
                </c:pt>
                <c:pt idx="2">
                  <c:v>0.72791967806214275</c:v>
                </c:pt>
                <c:pt idx="3">
                  <c:v>0.66205201524362878</c:v>
                </c:pt>
                <c:pt idx="4">
                  <c:v>0.62041518742180524</c:v>
                </c:pt>
                <c:pt idx="5">
                  <c:v>0.617949779319522</c:v>
                </c:pt>
                <c:pt idx="6">
                  <c:v>0.7893432576061542</c:v>
                </c:pt>
                <c:pt idx="7">
                  <c:v>0.89432943439094059</c:v>
                </c:pt>
                <c:pt idx="8">
                  <c:v>1.0218111374652299</c:v>
                </c:pt>
                <c:pt idx="9">
                  <c:v>1.1717248799251021</c:v>
                </c:pt>
                <c:pt idx="10">
                  <c:v>1.2008336253730909</c:v>
                </c:pt>
                <c:pt idx="11">
                  <c:v>0.94799703050588058</c:v>
                </c:pt>
                <c:pt idx="12">
                  <c:v>0.85388827659297084</c:v>
                </c:pt>
                <c:pt idx="13">
                  <c:v>0.83410152487078293</c:v>
                </c:pt>
                <c:pt idx="14">
                  <c:v>0.89600125619420556</c:v>
                </c:pt>
                <c:pt idx="15">
                  <c:v>0.76777887257416533</c:v>
                </c:pt>
                <c:pt idx="16">
                  <c:v>0.78929035185288654</c:v>
                </c:pt>
                <c:pt idx="17">
                  <c:v>0.74627797444609778</c:v>
                </c:pt>
                <c:pt idx="18">
                  <c:v>0.86760144784000615</c:v>
                </c:pt>
                <c:pt idx="19">
                  <c:v>0.8503753345759838</c:v>
                </c:pt>
                <c:pt idx="20">
                  <c:v>0.79289852422575613</c:v>
                </c:pt>
                <c:pt idx="21">
                  <c:v>0.79408361309895659</c:v>
                </c:pt>
                <c:pt idx="22">
                  <c:v>0.83856677044659211</c:v>
                </c:pt>
                <c:pt idx="23">
                  <c:v>0.89257296338244674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  <c:pt idx="35">
                  <c:v>0.75504170000000004</c:v>
                </c:pt>
                <c:pt idx="36">
                  <c:v>0.71870829999999997</c:v>
                </c:pt>
                <c:pt idx="37">
                  <c:v>0.77801670000000001</c:v>
                </c:pt>
                <c:pt idx="38">
                  <c:v>0.75544545454545464</c:v>
                </c:pt>
                <c:pt idx="39" formatCode="General">
                  <c:v>0.75373100000000004</c:v>
                </c:pt>
                <c:pt idx="40" formatCode="General">
                  <c:v>0.90165899999999999</c:v>
                </c:pt>
                <c:pt idx="41" formatCode="General">
                  <c:v>0.90165899999999999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CB-4B35-BE46-CDA80EEFB111}"/>
            </c:ext>
          </c:extLst>
        </c:ser>
        <c:ser>
          <c:idx val="7"/>
          <c:order val="7"/>
          <c:tx>
            <c:strRef>
              <c:f>xr!$B$63</c:f>
              <c:strCache>
                <c:ptCount val="1"/>
                <c:pt idx="0">
                  <c:v>Italy</c:v>
                </c:pt>
              </c:strCache>
            </c:strRef>
          </c:tx>
          <c:cat>
            <c:numRef>
              <c:f>xr!$C$55:$AR$55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</c:numCache>
            </c:numRef>
          </c:cat>
          <c:val>
            <c:numRef>
              <c:f>xr!$C$63:$AR$63</c:f>
              <c:numCache>
                <c:formatCode>0.00</c:formatCode>
                <c:ptCount val="42"/>
                <c:pt idx="0">
                  <c:v>0.33710148894524011</c:v>
                </c:pt>
                <c:pt idx="1">
                  <c:v>0.42976249868733868</c:v>
                </c:pt>
                <c:pt idx="2">
                  <c:v>0.45569614516570522</c:v>
                </c:pt>
                <c:pt idx="3">
                  <c:v>0.43833046699754341</c:v>
                </c:pt>
                <c:pt idx="4">
                  <c:v>0.42913643672283991</c:v>
                </c:pt>
                <c:pt idx="5">
                  <c:v>0.4423137527307659</c:v>
                </c:pt>
                <c:pt idx="6">
                  <c:v>0.58697821068342748</c:v>
                </c:pt>
                <c:pt idx="7">
                  <c:v>0.69859112709832127</c:v>
                </c:pt>
                <c:pt idx="8">
                  <c:v>0.78446946965041031</c:v>
                </c:pt>
                <c:pt idx="9">
                  <c:v>0.90727757492498462</c:v>
                </c:pt>
                <c:pt idx="10">
                  <c:v>0.98613149681260026</c:v>
                </c:pt>
                <c:pt idx="11">
                  <c:v>0.77006235356294994</c:v>
                </c:pt>
                <c:pt idx="12">
                  <c:v>0.66983072264370846</c:v>
                </c:pt>
                <c:pt idx="13">
                  <c:v>0.67227507871663905</c:v>
                </c:pt>
                <c:pt idx="14">
                  <c:v>0.70841748998504006</c:v>
                </c:pt>
                <c:pt idx="15">
                  <c:v>0.61890920429485563</c:v>
                </c:pt>
                <c:pt idx="16">
                  <c:v>0.64074008273639527</c:v>
                </c:pt>
                <c:pt idx="17">
                  <c:v>0.63628880528025533</c:v>
                </c:pt>
                <c:pt idx="18">
                  <c:v>0.81169370318533396</c:v>
                </c:pt>
                <c:pt idx="19">
                  <c:v>0.83287130668760057</c:v>
                </c:pt>
                <c:pt idx="20">
                  <c:v>0.84132628283589928</c:v>
                </c:pt>
                <c:pt idx="21">
                  <c:v>0.79691583560144019</c:v>
                </c:pt>
                <c:pt idx="22">
                  <c:v>0.87940288114088772</c:v>
                </c:pt>
                <c:pt idx="23">
                  <c:v>0.89677331501632851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  <c:pt idx="35">
                  <c:v>0.75504170000000004</c:v>
                </c:pt>
                <c:pt idx="36">
                  <c:v>0.71870829999999997</c:v>
                </c:pt>
                <c:pt idx="37">
                  <c:v>0.77801670000000001</c:v>
                </c:pt>
                <c:pt idx="38">
                  <c:v>0.75544545454545464</c:v>
                </c:pt>
                <c:pt idx="39" formatCode="General">
                  <c:v>0.75373100000000004</c:v>
                </c:pt>
                <c:pt idx="40" formatCode="General">
                  <c:v>0.90165899999999999</c:v>
                </c:pt>
                <c:pt idx="41" formatCode="General">
                  <c:v>0.90165899999999999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CB-4B35-BE46-CDA80EEFB111}"/>
            </c:ext>
          </c:extLst>
        </c:ser>
        <c:ser>
          <c:idx val="8"/>
          <c:order val="8"/>
          <c:tx>
            <c:strRef>
              <c:f>xr!$B$64</c:f>
              <c:strCache>
                <c:ptCount val="1"/>
                <c:pt idx="0">
                  <c:v>Luxembourg</c:v>
                </c:pt>
              </c:strCache>
            </c:strRef>
          </c:tx>
          <c:cat>
            <c:numRef>
              <c:f>xr!$C$55:$AR$55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</c:numCache>
            </c:numRef>
          </c:cat>
          <c:val>
            <c:numRef>
              <c:f>xr!$C$64:$AR$64</c:f>
              <c:numCache>
                <c:formatCode>0.00</c:formatCode>
                <c:ptCount val="42"/>
                <c:pt idx="0">
                  <c:v>0.91194346870798737</c:v>
                </c:pt>
                <c:pt idx="1">
                  <c:v>0.95711834519503869</c:v>
                </c:pt>
                <c:pt idx="2">
                  <c:v>0.88851629114929231</c:v>
                </c:pt>
                <c:pt idx="3">
                  <c:v>0.78086811486063856</c:v>
                </c:pt>
                <c:pt idx="4">
                  <c:v>0.7266515286354206</c:v>
                </c:pt>
                <c:pt idx="5">
                  <c:v>0.72515404516785287</c:v>
                </c:pt>
                <c:pt idx="6">
                  <c:v>0.9206145776266178</c:v>
                </c:pt>
                <c:pt idx="7">
                  <c:v>1.1328246558204991</c:v>
                </c:pt>
                <c:pt idx="8">
                  <c:v>1.267485789503692</c:v>
                </c:pt>
                <c:pt idx="9">
                  <c:v>1.4318856764642449</c:v>
                </c:pt>
                <c:pt idx="10">
                  <c:v>1.4731859771590909</c:v>
                </c:pt>
                <c:pt idx="11">
                  <c:v>1.1077200654108379</c:v>
                </c:pt>
                <c:pt idx="12">
                  <c:v>0.9257335789131852</c:v>
                </c:pt>
                <c:pt idx="13">
                  <c:v>0.9115524166726573</c:v>
                </c:pt>
                <c:pt idx="14">
                  <c:v>0.97669284422288272</c:v>
                </c:pt>
                <c:pt idx="15">
                  <c:v>0.82851242401030589</c:v>
                </c:pt>
                <c:pt idx="16">
                  <c:v>0.84684415016728687</c:v>
                </c:pt>
                <c:pt idx="17">
                  <c:v>0.79688430891830009</c:v>
                </c:pt>
                <c:pt idx="18">
                  <c:v>0.85644134797888283</c:v>
                </c:pt>
                <c:pt idx="19">
                  <c:v>0.82946764039243204</c:v>
                </c:pt>
                <c:pt idx="20">
                  <c:v>0.73121690104999448</c:v>
                </c:pt>
                <c:pt idx="21">
                  <c:v>0.76786155477166107</c:v>
                </c:pt>
                <c:pt idx="22">
                  <c:v>0.88642716846926561</c:v>
                </c:pt>
                <c:pt idx="23">
                  <c:v>0.89979441363678825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  <c:pt idx="35">
                  <c:v>0.75504170000000004</c:v>
                </c:pt>
                <c:pt idx="36">
                  <c:v>0.71870829999999997</c:v>
                </c:pt>
                <c:pt idx="37">
                  <c:v>0.77801670000000001</c:v>
                </c:pt>
                <c:pt idx="38">
                  <c:v>0.75544545454545464</c:v>
                </c:pt>
                <c:pt idx="39" formatCode="General">
                  <c:v>0.75373100000000004</c:v>
                </c:pt>
                <c:pt idx="40" formatCode="General">
                  <c:v>0.90165899999999999</c:v>
                </c:pt>
                <c:pt idx="41" formatCode="General">
                  <c:v>0.90165899999999999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CB-4B35-BE46-CDA80EEFB111}"/>
            </c:ext>
          </c:extLst>
        </c:ser>
        <c:ser>
          <c:idx val="9"/>
          <c:order val="9"/>
          <c:tx>
            <c:strRef>
              <c:f>xr!$B$65</c:f>
              <c:strCache>
                <c:ptCount val="1"/>
                <c:pt idx="0">
                  <c:v>Netherlands</c:v>
                </c:pt>
              </c:strCache>
            </c:strRef>
          </c:tx>
          <c:cat>
            <c:numRef>
              <c:f>xr!$C$55:$AR$55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</c:numCache>
            </c:numRef>
          </c:cat>
          <c:val>
            <c:numRef>
              <c:f>xr!$C$65:$AR$65</c:f>
              <c:numCache>
                <c:formatCode>0.00</c:formatCode>
                <c:ptCount val="42"/>
                <c:pt idx="0">
                  <c:v>1.1480526022026489</c:v>
                </c:pt>
                <c:pt idx="1">
                  <c:v>1.200025562952173</c:v>
                </c:pt>
                <c:pt idx="2">
                  <c:v>1.1139358929562719</c:v>
                </c:pt>
                <c:pt idx="3">
                  <c:v>0.98193500959745161</c:v>
                </c:pt>
                <c:pt idx="4">
                  <c:v>0.91027933197501787</c:v>
                </c:pt>
                <c:pt idx="5">
                  <c:v>0.90196759101696677</c:v>
                </c:pt>
                <c:pt idx="6">
                  <c:v>1.132419873758344</c:v>
                </c:pt>
                <c:pt idx="7">
                  <c:v>1.2117482185345021</c:v>
                </c:pt>
                <c:pt idx="8">
                  <c:v>1.294982854670836</c:v>
                </c:pt>
                <c:pt idx="9">
                  <c:v>1.4560937388918389</c:v>
                </c:pt>
                <c:pt idx="10">
                  <c:v>1.5076469529414791</c:v>
                </c:pt>
                <c:pt idx="11">
                  <c:v>1.1116443028650169</c:v>
                </c:pt>
                <c:pt idx="12">
                  <c:v>0.91926418025360268</c:v>
                </c:pt>
                <c:pt idx="13">
                  <c:v>0.89704029417058795</c:v>
                </c:pt>
                <c:pt idx="14">
                  <c:v>0.96245649382178244</c:v>
                </c:pt>
                <c:pt idx="15">
                  <c:v>0.82625058046052657</c:v>
                </c:pt>
                <c:pt idx="16">
                  <c:v>0.848429088521932</c:v>
                </c:pt>
                <c:pt idx="17">
                  <c:v>0.79797629149631011</c:v>
                </c:pt>
                <c:pt idx="18">
                  <c:v>0.84274170981360219</c:v>
                </c:pt>
                <c:pt idx="19">
                  <c:v>0.82575520372462796</c:v>
                </c:pt>
                <c:pt idx="20">
                  <c:v>0.72845338088949996</c:v>
                </c:pt>
                <c:pt idx="21">
                  <c:v>0.76511882234958317</c:v>
                </c:pt>
                <c:pt idx="22">
                  <c:v>0.88526469756304893</c:v>
                </c:pt>
                <c:pt idx="23">
                  <c:v>0.90052683883088058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  <c:pt idx="35">
                  <c:v>0.75504170000000004</c:v>
                </c:pt>
                <c:pt idx="36">
                  <c:v>0.71870829999999997</c:v>
                </c:pt>
                <c:pt idx="37">
                  <c:v>0.77801670000000001</c:v>
                </c:pt>
                <c:pt idx="38">
                  <c:v>0.75544545454545464</c:v>
                </c:pt>
                <c:pt idx="39" formatCode="General">
                  <c:v>0.75373100000000004</c:v>
                </c:pt>
                <c:pt idx="40" formatCode="General">
                  <c:v>0.90165899999999999</c:v>
                </c:pt>
                <c:pt idx="41" formatCode="General">
                  <c:v>0.90165899999999999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CB-4B35-BE46-CDA80EEFB111}"/>
            </c:ext>
          </c:extLst>
        </c:ser>
        <c:ser>
          <c:idx val="10"/>
          <c:order val="10"/>
          <c:tx>
            <c:strRef>
              <c:f>xr!$B$66</c:f>
              <c:strCache>
                <c:ptCount val="1"/>
                <c:pt idx="0">
                  <c:v>Portugal</c:v>
                </c:pt>
              </c:strCache>
            </c:strRef>
          </c:tx>
          <c:cat>
            <c:numRef>
              <c:f>xr!$C$55:$AR$55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</c:numCache>
            </c:numRef>
          </c:cat>
          <c:val>
            <c:numRef>
              <c:f>xr!$C$66:$AR$66</c:f>
              <c:numCache>
                <c:formatCode>0.00</c:formatCode>
                <c:ptCount val="42"/>
                <c:pt idx="0">
                  <c:v>0.12707271309477489</c:v>
                </c:pt>
                <c:pt idx="1">
                  <c:v>0.15036408089836831</c:v>
                </c:pt>
                <c:pt idx="2">
                  <c:v>0.19070614818287929</c:v>
                </c:pt>
                <c:pt idx="3">
                  <c:v>0.21909564615942251</c:v>
                </c:pt>
                <c:pt idx="4">
                  <c:v>0.24390269450624</c:v>
                </c:pt>
                <c:pt idx="5">
                  <c:v>0.24936715016809491</c:v>
                </c:pt>
                <c:pt idx="6">
                  <c:v>0.3069105954649296</c:v>
                </c:pt>
                <c:pt idx="7">
                  <c:v>0.3960006800277997</c:v>
                </c:pt>
                <c:pt idx="8">
                  <c:v>0.55259491292651375</c:v>
                </c:pt>
                <c:pt idx="9">
                  <c:v>0.73012489899342592</c:v>
                </c:pt>
                <c:pt idx="10">
                  <c:v>0.84759271821576687</c:v>
                </c:pt>
                <c:pt idx="11">
                  <c:v>0.73908846346970458</c:v>
                </c:pt>
                <c:pt idx="12">
                  <c:v>0.7022758485383559</c:v>
                </c:pt>
                <c:pt idx="13">
                  <c:v>0.71800011971149524</c:v>
                </c:pt>
                <c:pt idx="14">
                  <c:v>0.78360929326988626</c:v>
                </c:pt>
                <c:pt idx="15">
                  <c:v>0.70984905544304899</c:v>
                </c:pt>
                <c:pt idx="16">
                  <c:v>0.720033635604859</c:v>
                </c:pt>
                <c:pt idx="17">
                  <c:v>0.67235034400428295</c:v>
                </c:pt>
                <c:pt idx="18">
                  <c:v>0.80134322117031287</c:v>
                </c:pt>
                <c:pt idx="19">
                  <c:v>0.82818224745031133</c:v>
                </c:pt>
                <c:pt idx="20">
                  <c:v>0.74787133840777054</c:v>
                </c:pt>
                <c:pt idx="21">
                  <c:v>0.7692132793301476</c:v>
                </c:pt>
                <c:pt idx="22">
                  <c:v>0.87369618386355541</c:v>
                </c:pt>
                <c:pt idx="23">
                  <c:v>0.89858013021950434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  <c:pt idx="35">
                  <c:v>0.75504170000000004</c:v>
                </c:pt>
                <c:pt idx="36">
                  <c:v>0.71870829999999997</c:v>
                </c:pt>
                <c:pt idx="37">
                  <c:v>0.77801670000000001</c:v>
                </c:pt>
                <c:pt idx="38">
                  <c:v>0.75544545454545464</c:v>
                </c:pt>
                <c:pt idx="39" formatCode="General">
                  <c:v>0.75373100000000004</c:v>
                </c:pt>
                <c:pt idx="40" formatCode="General">
                  <c:v>0.90165899999999999</c:v>
                </c:pt>
                <c:pt idx="41" formatCode="General">
                  <c:v>0.90165899999999999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CCB-4B35-BE46-CDA80EEFB111}"/>
            </c:ext>
          </c:extLst>
        </c:ser>
        <c:ser>
          <c:idx val="11"/>
          <c:order val="11"/>
          <c:tx>
            <c:strRef>
              <c:f>xr!$B$67</c:f>
              <c:strCache>
                <c:ptCount val="1"/>
                <c:pt idx="0">
                  <c:v>Spain</c:v>
                </c:pt>
              </c:strCache>
            </c:strRef>
          </c:tx>
          <c:cat>
            <c:numRef>
              <c:f>xr!$C$55:$AR$55</c:f>
              <c:numCache>
                <c:formatCode>General</c:formatCode>
                <c:ptCount val="42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2012</c:v>
                </c:pt>
                <c:pt idx="38">
                  <c:v>2013</c:v>
                </c:pt>
                <c:pt idx="39">
                  <c:v>2014</c:v>
                </c:pt>
                <c:pt idx="40">
                  <c:v>2015</c:v>
                </c:pt>
                <c:pt idx="41">
                  <c:v>2016</c:v>
                </c:pt>
              </c:numCache>
            </c:numRef>
          </c:cat>
          <c:val>
            <c:numRef>
              <c:f>xr!$C$67:$AR$67</c:f>
              <c:numCache>
                <c:formatCode>0.00</c:formatCode>
                <c:ptCount val="42"/>
                <c:pt idx="0">
                  <c:v>0.34498615668786242</c:v>
                </c:pt>
                <c:pt idx="1">
                  <c:v>0.40226741833247193</c:v>
                </c:pt>
                <c:pt idx="2">
                  <c:v>0.45683921724183518</c:v>
                </c:pt>
                <c:pt idx="3">
                  <c:v>0.46096035724159479</c:v>
                </c:pt>
                <c:pt idx="4">
                  <c:v>0.40358583855212182</c:v>
                </c:pt>
                <c:pt idx="5">
                  <c:v>0.43105604838548112</c:v>
                </c:pt>
                <c:pt idx="6">
                  <c:v>0.55450759078287848</c:v>
                </c:pt>
                <c:pt idx="7">
                  <c:v>0.65991915385509203</c:v>
                </c:pt>
                <c:pt idx="8">
                  <c:v>0.86258940055052691</c:v>
                </c:pt>
                <c:pt idx="9">
                  <c:v>0.96643748071752833</c:v>
                </c:pt>
                <c:pt idx="10">
                  <c:v>1.022062653508508</c:v>
                </c:pt>
                <c:pt idx="11">
                  <c:v>0.84121746020298183</c:v>
                </c:pt>
                <c:pt idx="12">
                  <c:v>0.74236318961130543</c:v>
                </c:pt>
                <c:pt idx="13">
                  <c:v>0.70003325600310928</c:v>
                </c:pt>
                <c:pt idx="14">
                  <c:v>0.71158525957712782</c:v>
                </c:pt>
                <c:pt idx="15">
                  <c:v>0.61268716518617361</c:v>
                </c:pt>
                <c:pt idx="16">
                  <c:v>0.62464685530433239</c:v>
                </c:pt>
                <c:pt idx="17">
                  <c:v>0.6154314365391319</c:v>
                </c:pt>
                <c:pt idx="18">
                  <c:v>0.76474473012553157</c:v>
                </c:pt>
                <c:pt idx="19">
                  <c:v>0.80511887017737871</c:v>
                </c:pt>
                <c:pt idx="20">
                  <c:v>0.74937589901393942</c:v>
                </c:pt>
                <c:pt idx="21">
                  <c:v>0.7614275439840692</c:v>
                </c:pt>
                <c:pt idx="22">
                  <c:v>0.8799553448006443</c:v>
                </c:pt>
                <c:pt idx="23">
                  <c:v>0.89778572115442401</c:v>
                </c:pt>
                <c:pt idx="24">
                  <c:v>0.93853333333333311</c:v>
                </c:pt>
                <c:pt idx="25">
                  <c:v>1.085083333333333</c:v>
                </c:pt>
                <c:pt idx="26">
                  <c:v>1.116625</c:v>
                </c:pt>
                <c:pt idx="27">
                  <c:v>1.061066666666667</c:v>
                </c:pt>
                <c:pt idx="28">
                  <c:v>0.88515833333333338</c:v>
                </c:pt>
                <c:pt idx="29">
                  <c:v>0.80485833333333323</c:v>
                </c:pt>
                <c:pt idx="30">
                  <c:v>0.80462499999999981</c:v>
                </c:pt>
                <c:pt idx="31">
                  <c:v>0.79669999999999996</c:v>
                </c:pt>
                <c:pt idx="32">
                  <c:v>0.73049166666666665</c:v>
                </c:pt>
                <c:pt idx="33">
                  <c:v>0.68397500000000011</c:v>
                </c:pt>
                <c:pt idx="34">
                  <c:v>0.71980829999999996</c:v>
                </c:pt>
                <c:pt idx="35">
                  <c:v>0.75504170000000004</c:v>
                </c:pt>
                <c:pt idx="36">
                  <c:v>0.71870829999999997</c:v>
                </c:pt>
                <c:pt idx="37">
                  <c:v>0.77801670000000001</c:v>
                </c:pt>
                <c:pt idx="38">
                  <c:v>0.75544545454545464</c:v>
                </c:pt>
                <c:pt idx="39" formatCode="General">
                  <c:v>0.75373100000000004</c:v>
                </c:pt>
                <c:pt idx="40" formatCode="General">
                  <c:v>0.90165899999999999</c:v>
                </c:pt>
                <c:pt idx="41" formatCode="General">
                  <c:v>0.90165899999999999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CB-4B35-BE46-CDA80EEFB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969024"/>
        <c:axId val="1"/>
      </c:lineChart>
      <c:catAx>
        <c:axId val="315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31596902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8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Taux de change face au $ base 1 en 1995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xr!$Q$71</c:f>
              <c:strCache>
                <c:ptCount val="1"/>
                <c:pt idx="0">
                  <c:v>Austria</c:v>
                </c:pt>
              </c:strCache>
            </c:strRef>
          </c:tx>
          <c:marker>
            <c:symbol val="none"/>
          </c:marker>
          <c:cat>
            <c:numRef>
              <c:f>xr!$B$72:$B$108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xr!$Q$72:$Q$108</c:f>
              <c:numCache>
                <c:formatCode>0.00</c:formatCode>
                <c:ptCount val="37"/>
                <c:pt idx="0">
                  <c:v>1.2833699200429793</c:v>
                </c:pt>
                <c:pt idx="1">
                  <c:v>1.5792241916533096</c:v>
                </c:pt>
                <c:pt idx="2">
                  <c:v>1.6918467535426593</c:v>
                </c:pt>
                <c:pt idx="3">
                  <c:v>1.7819927380991929</c:v>
                </c:pt>
                <c:pt idx="4">
                  <c:v>1.9841844110718327</c:v>
                </c:pt>
                <c:pt idx="5">
                  <c:v>2.0514695114688211</c:v>
                </c:pt>
                <c:pt idx="6">
                  <c:v>1.5142275764245299</c:v>
                </c:pt>
                <c:pt idx="7">
                  <c:v>1.2539237524524929</c:v>
                </c:pt>
                <c:pt idx="8">
                  <c:v>1.2242990681424926</c:v>
                </c:pt>
                <c:pt idx="9">
                  <c:v>1.3121516087330549</c:v>
                </c:pt>
                <c:pt idx="10">
                  <c:v>1.1275545766943129</c:v>
                </c:pt>
                <c:pt idx="11">
                  <c:v>1.1573829777555384</c:v>
                </c:pt>
                <c:pt idx="12">
                  <c:v>1.0900354819633356</c:v>
                </c:pt>
                <c:pt idx="13">
                  <c:v>1.1536983123322566</c:v>
                </c:pt>
                <c:pt idx="14">
                  <c:v>1.1325456034208252</c:v>
                </c:pt>
                <c:pt idx="15" formatCode="General">
                  <c:v>1</c:v>
                </c:pt>
                <c:pt idx="16">
                  <c:v>1.0491629895828594</c:v>
                </c:pt>
                <c:pt idx="17">
                  <c:v>1.209662011554383</c:v>
                </c:pt>
                <c:pt idx="18">
                  <c:v>1.2273802483737433</c:v>
                </c:pt>
                <c:pt idx="19">
                  <c:v>1.2808078970113266</c:v>
                </c:pt>
                <c:pt idx="20">
                  <c:v>1.480803348041668</c:v>
                </c:pt>
                <c:pt idx="21">
                  <c:v>1.5238479734340171</c:v>
                </c:pt>
                <c:pt idx="22">
                  <c:v>1.4480280216530961</c:v>
                </c:pt>
                <c:pt idx="23">
                  <c:v>1.2079675203566393</c:v>
                </c:pt>
                <c:pt idx="24">
                  <c:v>1.0983828412864485</c:v>
                </c:pt>
                <c:pt idx="25">
                  <c:v>1.0980644134103623</c:v>
                </c:pt>
                <c:pt idx="26">
                  <c:v>1.0872492380475822</c:v>
                </c:pt>
                <c:pt idx="27">
                  <c:v>0.99689532820816085</c:v>
                </c:pt>
                <c:pt idx="28">
                  <c:v>0.93341445662557443</c:v>
                </c:pt>
                <c:pt idx="29">
                  <c:v>0.98231583496338071</c:v>
                </c:pt>
                <c:pt idx="30">
                  <c:v>1.0303985352317699</c:v>
                </c:pt>
                <c:pt idx="31">
                  <c:v>0.98144024928353735</c:v>
                </c:pt>
                <c:pt idx="32">
                  <c:v>1.0617523086021017</c:v>
                </c:pt>
                <c:pt idx="33">
                  <c:v>1.0278292316790247</c:v>
                </c:pt>
                <c:pt idx="34">
                  <c:v>1.0286098348724015</c:v>
                </c:pt>
                <c:pt idx="35">
                  <c:v>1.2304858299595141</c:v>
                </c:pt>
                <c:pt idx="36">
                  <c:v>1.2304858299595141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D-4AF7-97B3-05EAB0442BF5}"/>
            </c:ext>
          </c:extLst>
        </c:ser>
        <c:ser>
          <c:idx val="2"/>
          <c:order val="1"/>
          <c:tx>
            <c:strRef>
              <c:f>xr!$R$71</c:f>
              <c:strCache>
                <c:ptCount val="1"/>
                <c:pt idx="0">
                  <c:v>Belgium</c:v>
                </c:pt>
              </c:strCache>
            </c:strRef>
          </c:tx>
          <c:marker>
            <c:symbol val="none"/>
          </c:marker>
          <c:cat>
            <c:numRef>
              <c:f>xr!$B$72:$B$108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xr!$R$72:$R$108</c:f>
              <c:numCache>
                <c:formatCode>0.00</c:formatCode>
                <c:ptCount val="37"/>
                <c:pt idx="0">
                  <c:v>0.99170853973227968</c:v>
                </c:pt>
                <c:pt idx="1">
                  <c:v>1.259017093703191</c:v>
                </c:pt>
                <c:pt idx="2">
                  <c:v>1.549232046187409</c:v>
                </c:pt>
                <c:pt idx="3">
                  <c:v>1.73339235961811</c:v>
                </c:pt>
                <c:pt idx="4">
                  <c:v>1.9582228944764839</c:v>
                </c:pt>
                <c:pt idx="5">
                  <c:v>2.0147044947178632</c:v>
                </c:pt>
                <c:pt idx="6">
                  <c:v>1.5148994283641446</c:v>
                </c:pt>
                <c:pt idx="7">
                  <c:v>1.266017754217488</c:v>
                </c:pt>
                <c:pt idx="8">
                  <c:v>1.2466238340001567</c:v>
                </c:pt>
                <c:pt idx="9">
                  <c:v>1.3357087928635072</c:v>
                </c:pt>
                <c:pt idx="10">
                  <c:v>1.1330597293642959</c:v>
                </c:pt>
                <c:pt idx="11">
                  <c:v>1.1581298913513307</c:v>
                </c:pt>
                <c:pt idx="12">
                  <c:v>1.0898056483295315</c:v>
                </c:pt>
                <c:pt idx="13">
                  <c:v>1.171254858509249</c:v>
                </c:pt>
                <c:pt idx="14">
                  <c:v>1.1343660673069154</c:v>
                </c:pt>
                <c:pt idx="15" formatCode="General">
                  <c:v>1</c:v>
                </c:pt>
                <c:pt idx="16">
                  <c:v>1.0501146153337628</c:v>
                </c:pt>
                <c:pt idx="17">
                  <c:v>1.2122629649238088</c:v>
                </c:pt>
                <c:pt idx="18">
                  <c:v>1.2305437857696178</c:v>
                </c:pt>
                <c:pt idx="19">
                  <c:v>1.2835224842117867</c:v>
                </c:pt>
                <c:pt idx="20">
                  <c:v>1.483941812306584</c:v>
                </c:pt>
                <c:pt idx="21">
                  <c:v>1.5270776679212104</c:v>
                </c:pt>
                <c:pt idx="22">
                  <c:v>1.4510970207923575</c:v>
                </c:pt>
                <c:pt idx="23">
                  <c:v>1.2105277272205908</c:v>
                </c:pt>
                <c:pt idx="24">
                  <c:v>1.1007107907073714</c:v>
                </c:pt>
                <c:pt idx="25">
                  <c:v>1.1003916879445683</c:v>
                </c:pt>
                <c:pt idx="26">
                  <c:v>1.0895535905365079</c:v>
                </c:pt>
                <c:pt idx="27">
                  <c:v>0.99900818159114424</c:v>
                </c:pt>
                <c:pt idx="28">
                  <c:v>0.93539276652090897</c:v>
                </c:pt>
                <c:pt idx="29">
                  <c:v>0.98439778807955303</c:v>
                </c:pt>
                <c:pt idx="30">
                  <c:v>1.0325823964350307</c:v>
                </c:pt>
                <c:pt idx="31">
                  <c:v>0.98289344648348154</c:v>
                </c:pt>
                <c:pt idx="32">
                  <c:v>1.0640026220438876</c:v>
                </c:pt>
                <c:pt idx="33">
                  <c:v>1.0331345643962402</c:v>
                </c:pt>
                <c:pt idx="34">
                  <c:v>1.030789905044148</c:v>
                </c:pt>
                <c:pt idx="35">
                  <c:v>1.2330937628838425</c:v>
                </c:pt>
                <c:pt idx="36">
                  <c:v>1.2330937628838425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DD-4AF7-97B3-05EAB0442BF5}"/>
            </c:ext>
          </c:extLst>
        </c:ser>
        <c:ser>
          <c:idx val="3"/>
          <c:order val="2"/>
          <c:tx>
            <c:strRef>
              <c:f>xr!$S$71</c:f>
              <c:strCache>
                <c:ptCount val="1"/>
                <c:pt idx="0">
                  <c:v>Finland</c:v>
                </c:pt>
              </c:strCache>
            </c:strRef>
          </c:tx>
          <c:marker>
            <c:symbol val="none"/>
          </c:marker>
          <c:cat>
            <c:numRef>
              <c:f>xr!$B$72:$B$108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xr!$S$72:$S$108</c:f>
              <c:numCache>
                <c:formatCode>0.00</c:formatCode>
                <c:ptCount val="37"/>
                <c:pt idx="0">
                  <c:v>0.8517423776939016</c:v>
                </c:pt>
                <c:pt idx="1">
                  <c:v>0.98564460914333241</c:v>
                </c:pt>
                <c:pt idx="2">
                  <c:v>1.1020677258450464</c:v>
                </c:pt>
                <c:pt idx="3">
                  <c:v>1.2742465471115572</c:v>
                </c:pt>
                <c:pt idx="4">
                  <c:v>1.3746350566926306</c:v>
                </c:pt>
                <c:pt idx="5">
                  <c:v>1.418855690444115</c:v>
                </c:pt>
                <c:pt idx="6">
                  <c:v>1.1610463807164908</c:v>
                </c:pt>
                <c:pt idx="7">
                  <c:v>1.0067054158540913</c:v>
                </c:pt>
                <c:pt idx="8">
                  <c:v>0.95856915508707119</c:v>
                </c:pt>
                <c:pt idx="9">
                  <c:v>0.98191026115629298</c:v>
                </c:pt>
                <c:pt idx="10">
                  <c:v>0.87529911039702013</c:v>
                </c:pt>
                <c:pt idx="11">
                  <c:v>0.92582252973930157</c:v>
                </c:pt>
                <c:pt idx="12">
                  <c:v>1.0271823132730595</c:v>
                </c:pt>
                <c:pt idx="13">
                  <c:v>1.3099642403263785</c:v>
                </c:pt>
                <c:pt idx="14">
                  <c:v>1.1959645380056256</c:v>
                </c:pt>
                <c:pt idx="15" formatCode="General">
                  <c:v>1</c:v>
                </c:pt>
                <c:pt idx="16">
                  <c:v>1.051550031103665</c:v>
                </c:pt>
                <c:pt idx="17">
                  <c:v>1.187782175119358</c:v>
                </c:pt>
                <c:pt idx="18">
                  <c:v>1.2239788266094715</c:v>
                </c:pt>
                <c:pt idx="19">
                  <c:v>1.277791783900132</c:v>
                </c:pt>
                <c:pt idx="20">
                  <c:v>1.4773162752311779</c:v>
                </c:pt>
                <c:pt idx="21">
                  <c:v>1.5202595368988692</c:v>
                </c:pt>
                <c:pt idx="22">
                  <c:v>1.4446181298873786</c:v>
                </c:pt>
                <c:pt idx="23">
                  <c:v>1.2051229355562596</c:v>
                </c:pt>
                <c:pt idx="24">
                  <c:v>1.0957963121930181</c:v>
                </c:pt>
                <c:pt idx="25">
                  <c:v>1.0954786341674709</c:v>
                </c:pt>
                <c:pt idx="26">
                  <c:v>1.0846889269426432</c:v>
                </c:pt>
                <c:pt idx="27">
                  <c:v>0.99454778719368608</c:v>
                </c:pt>
                <c:pt idx="28">
                  <c:v>0.93121640367214076</c:v>
                </c:pt>
                <c:pt idx="29">
                  <c:v>0.98000262649856684</c:v>
                </c:pt>
                <c:pt idx="30">
                  <c:v>1.0279720991213119</c:v>
                </c:pt>
                <c:pt idx="31">
                  <c:v>0.97850500152098818</c:v>
                </c:pt>
                <c:pt idx="32">
                  <c:v>1.0592520389939204</c:v>
                </c:pt>
                <c:pt idx="33">
                  <c:v>1.0285218017504789</c:v>
                </c:pt>
                <c:pt idx="34">
                  <c:v>1.0261876108866643</c:v>
                </c:pt>
                <c:pt idx="35">
                  <c:v>1.2275882178714408</c:v>
                </c:pt>
                <c:pt idx="36">
                  <c:v>1.2275882178714408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DD-4AF7-97B3-05EAB0442BF5}"/>
            </c:ext>
          </c:extLst>
        </c:ser>
        <c:ser>
          <c:idx val="4"/>
          <c:order val="3"/>
          <c:tx>
            <c:strRef>
              <c:f>xr!$T$71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none"/>
          </c:marker>
          <c:cat>
            <c:numRef>
              <c:f>xr!$B$72:$B$108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xr!$T$72:$T$108</c:f>
              <c:numCache>
                <c:formatCode>0.00</c:formatCode>
                <c:ptCount val="37"/>
                <c:pt idx="0">
                  <c:v>0.84678192279820608</c:v>
                </c:pt>
                <c:pt idx="1">
                  <c:v>1.0888732305000182</c:v>
                </c:pt>
                <c:pt idx="2">
                  <c:v>1.3168302448831022</c:v>
                </c:pt>
                <c:pt idx="3">
                  <c:v>1.5270630391151754</c:v>
                </c:pt>
                <c:pt idx="4">
                  <c:v>1.7511045286509554</c:v>
                </c:pt>
                <c:pt idx="5">
                  <c:v>1.8001379199796972</c:v>
                </c:pt>
                <c:pt idx="6">
                  <c:v>1.3879375118968509</c:v>
                </c:pt>
                <c:pt idx="7">
                  <c:v>1.2039562663425158</c:v>
                </c:pt>
                <c:pt idx="8">
                  <c:v>1.1935972402646198</c:v>
                </c:pt>
                <c:pt idx="9">
                  <c:v>1.2783796239092469</c:v>
                </c:pt>
                <c:pt idx="10">
                  <c:v>1.091194159940424</c:v>
                </c:pt>
                <c:pt idx="11">
                  <c:v>1.1302458849420103</c:v>
                </c:pt>
                <c:pt idx="12">
                  <c:v>1.0606881305330793</c:v>
                </c:pt>
                <c:pt idx="13">
                  <c:v>1.134547118207107</c:v>
                </c:pt>
                <c:pt idx="14">
                  <c:v>1.1124548754545849</c:v>
                </c:pt>
                <c:pt idx="15" formatCode="General">
                  <c:v>1</c:v>
                </c:pt>
                <c:pt idx="16">
                  <c:v>1.0250426616886348</c:v>
                </c:pt>
                <c:pt idx="17">
                  <c:v>1.169611519824745</c:v>
                </c:pt>
                <c:pt idx="18">
                  <c:v>1.1820493639985441</c:v>
                </c:pt>
                <c:pt idx="19">
                  <c:v>1.2335406224098258</c:v>
                </c:pt>
                <c:pt idx="20">
                  <c:v>1.4261553882297149</c:v>
                </c:pt>
                <c:pt idx="21">
                  <c:v>1.4676114833410698</c:v>
                </c:pt>
                <c:pt idx="22">
                  <c:v>1.3945896111858787</c:v>
                </c:pt>
                <c:pt idx="23">
                  <c:v>1.1633883663495288</c:v>
                </c:pt>
                <c:pt idx="24">
                  <c:v>1.0578478293632638</c:v>
                </c:pt>
                <c:pt idx="25">
                  <c:v>1.0575411528340384</c:v>
                </c:pt>
                <c:pt idx="26">
                  <c:v>1.0471251035735636</c:v>
                </c:pt>
                <c:pt idx="27">
                  <c:v>0.96010563840587215</c:v>
                </c:pt>
                <c:pt idx="28">
                  <c:v>0.89896748175816277</c:v>
                </c:pt>
                <c:pt idx="29">
                  <c:v>0.94606419064969327</c:v>
                </c:pt>
                <c:pt idx="30">
                  <c:v>0.99237243418458587</c:v>
                </c:pt>
                <c:pt idx="31">
                  <c:v>0.94461842986905953</c:v>
                </c:pt>
                <c:pt idx="32">
                  <c:v>1.0225691195800954</c:v>
                </c:pt>
                <c:pt idx="33">
                  <c:v>0.99290310008169569</c:v>
                </c:pt>
                <c:pt idx="34">
                  <c:v>0.99064974449806154</c:v>
                </c:pt>
                <c:pt idx="35">
                  <c:v>1.1850756542776901</c:v>
                </c:pt>
                <c:pt idx="36">
                  <c:v>1.1850756542776901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DD-4AF7-97B3-05EAB0442BF5}"/>
            </c:ext>
          </c:extLst>
        </c:ser>
        <c:ser>
          <c:idx val="5"/>
          <c:order val="4"/>
          <c:tx>
            <c:strRef>
              <c:f>xr!$U$71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cat>
            <c:numRef>
              <c:f>xr!$B$72:$B$108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xr!$U$72:$U$108</c:f>
              <c:numCache>
                <c:formatCode>0.00</c:formatCode>
                <c:ptCount val="37"/>
                <c:pt idx="0">
                  <c:v>1.2680999290540931</c:v>
                </c:pt>
                <c:pt idx="1">
                  <c:v>1.5765866877565968</c:v>
                </c:pt>
                <c:pt idx="2">
                  <c:v>1.6934031937288476</c:v>
                </c:pt>
                <c:pt idx="3">
                  <c:v>1.7818122608483273</c:v>
                </c:pt>
                <c:pt idx="4">
                  <c:v>1.9863225596352685</c:v>
                </c:pt>
                <c:pt idx="5">
                  <c:v>2.054256172875403</c:v>
                </c:pt>
                <c:pt idx="6">
                  <c:v>1.5156429908933367</c:v>
                </c:pt>
                <c:pt idx="7">
                  <c:v>1.254242216303602</c:v>
                </c:pt>
                <c:pt idx="8">
                  <c:v>1.2254916783940637</c:v>
                </c:pt>
                <c:pt idx="9">
                  <c:v>1.3119061187936871</c:v>
                </c:pt>
                <c:pt idx="10">
                  <c:v>1.1276037729265767</c:v>
                </c:pt>
                <c:pt idx="11">
                  <c:v>1.1575638803921799</c:v>
                </c:pt>
                <c:pt idx="12">
                  <c:v>1.0899733662088136</c:v>
                </c:pt>
                <c:pt idx="13">
                  <c:v>1.1537258231469745</c:v>
                </c:pt>
                <c:pt idx="14">
                  <c:v>1.13252346448634</c:v>
                </c:pt>
                <c:pt idx="15" formatCode="General">
                  <c:v>1</c:v>
                </c:pt>
                <c:pt idx="16">
                  <c:v>1.050016864190926</c:v>
                </c:pt>
                <c:pt idx="17">
                  <c:v>1.2101394494132427</c:v>
                </c:pt>
                <c:pt idx="18">
                  <c:v>1.2277421755969344</c:v>
                </c:pt>
                <c:pt idx="19">
                  <c:v>1.2809422891103845</c:v>
                </c:pt>
                <c:pt idx="20">
                  <c:v>1.4809587251834702</c:v>
                </c:pt>
                <c:pt idx="21">
                  <c:v>1.524007867145067</c:v>
                </c:pt>
                <c:pt idx="22">
                  <c:v>1.4481799597585518</c:v>
                </c:pt>
                <c:pt idx="23">
                  <c:v>1.2080942694897712</c:v>
                </c:pt>
                <c:pt idx="24">
                  <c:v>1.0984980919621776</c:v>
                </c:pt>
                <c:pt idx="25">
                  <c:v>1.0981796306742184</c:v>
                </c:pt>
                <c:pt idx="26">
                  <c:v>1.0873633205010409</c:v>
                </c:pt>
                <c:pt idx="27">
                  <c:v>0.99699993004268384</c:v>
                </c:pt>
                <c:pt idx="28">
                  <c:v>0.93351239756457838</c:v>
                </c:pt>
                <c:pt idx="29">
                  <c:v>0.98241890700666423</c:v>
                </c:pt>
                <c:pt idx="30">
                  <c:v>1.0305066524774078</c:v>
                </c:pt>
                <c:pt idx="31">
                  <c:v>0.98091758950628627</c:v>
                </c:pt>
                <c:pt idx="32">
                  <c:v>1.061863715723939</c:v>
                </c:pt>
                <c:pt idx="33">
                  <c:v>1.0310577104455425</c:v>
                </c:pt>
                <c:pt idx="34">
                  <c:v>1.0287177644340029</c:v>
                </c:pt>
                <c:pt idx="35">
                  <c:v>1.2306149418848351</c:v>
                </c:pt>
                <c:pt idx="36">
                  <c:v>1.2306149418848351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DD-4AF7-97B3-05EAB0442BF5}"/>
            </c:ext>
          </c:extLst>
        </c:ser>
        <c:ser>
          <c:idx val="6"/>
          <c:order val="5"/>
          <c:tx>
            <c:strRef>
              <c:f>xr!$V$71</c:f>
              <c:strCache>
                <c:ptCount val="1"/>
                <c:pt idx="0">
                  <c:v>Greece</c:v>
                </c:pt>
              </c:strCache>
            </c:strRef>
          </c:tx>
          <c:marker>
            <c:symbol val="none"/>
          </c:marker>
          <c:cat>
            <c:numRef>
              <c:f>xr!$B$72:$B$108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xr!$V$72:$V$108</c:f>
              <c:numCache>
                <c:formatCode>0.00</c:formatCode>
                <c:ptCount val="37"/>
                <c:pt idx="0">
                  <c:v>0.18412502414591125</c:v>
                </c:pt>
                <c:pt idx="1">
                  <c:v>0.23896686590821889</c:v>
                </c:pt>
                <c:pt idx="2">
                  <c:v>0.28781778682103931</c:v>
                </c:pt>
                <c:pt idx="3">
                  <c:v>0.37957948258226964</c:v>
                </c:pt>
                <c:pt idx="4">
                  <c:v>0.48648505486843463</c:v>
                </c:pt>
                <c:pt idx="5">
                  <c:v>0.59614837090307593</c:v>
                </c:pt>
                <c:pt idx="6">
                  <c:v>0.6022835554757171</c:v>
                </c:pt>
                <c:pt idx="7">
                  <c:v>0.58373416985421489</c:v>
                </c:pt>
                <c:pt idx="8">
                  <c:v>0.61169873358833726</c:v>
                </c:pt>
                <c:pt idx="9">
                  <c:v>0.69990766977778274</c:v>
                </c:pt>
                <c:pt idx="10">
                  <c:v>0.68325246072385037</c:v>
                </c:pt>
                <c:pt idx="11">
                  <c:v>0.78618892739759905</c:v>
                </c:pt>
                <c:pt idx="12">
                  <c:v>0.82247897254577507</c:v>
                </c:pt>
                <c:pt idx="13">
                  <c:v>0.98916866958979721</c:v>
                </c:pt>
                <c:pt idx="14">
                  <c:v>1.0460507508910597</c:v>
                </c:pt>
                <c:pt idx="15" formatCode="General">
                  <c:v>1</c:v>
                </c:pt>
                <c:pt idx="16">
                  <c:v>1.0392126360195677</c:v>
                </c:pt>
                <c:pt idx="17">
                  <c:v>1.1786373890115736</c:v>
                </c:pt>
                <c:pt idx="18">
                  <c:v>1.2750372948173303</c:v>
                </c:pt>
                <c:pt idx="19">
                  <c:v>1.3200404514184267</c:v>
                </c:pt>
                <c:pt idx="20">
                  <c:v>1.5723601501926057</c:v>
                </c:pt>
                <c:pt idx="21">
                  <c:v>1.643039118823217</c:v>
                </c:pt>
                <c:pt idx="22">
                  <c:v>1.5612802356468216</c:v>
                </c:pt>
                <c:pt idx="23">
                  <c:v>1.3024442805209357</c:v>
                </c:pt>
                <c:pt idx="24">
                  <c:v>1.184288836701094</c:v>
                </c:pt>
                <c:pt idx="25">
                  <c:v>1.1839455041536722</c:v>
                </c:pt>
                <c:pt idx="26">
                  <c:v>1.1722844594180279</c:v>
                </c:pt>
                <c:pt idx="27">
                  <c:v>1.074863849087119</c:v>
                </c:pt>
                <c:pt idx="28">
                  <c:v>1.0064180533832634</c:v>
                </c:pt>
                <c:pt idx="29">
                  <c:v>1.0591440741183755</c:v>
                </c:pt>
                <c:pt idx="30">
                  <c:v>1.1109873868740667</c:v>
                </c:pt>
                <c:pt idx="31">
                  <c:v>1.0575255063948161</c:v>
                </c:pt>
                <c:pt idx="32">
                  <c:v>1.1447933809184112</c:v>
                </c:pt>
                <c:pt idx="33">
                  <c:v>1.1115814814881697</c:v>
                </c:pt>
                <c:pt idx="34">
                  <c:v>1.1090587898601856</c:v>
                </c:pt>
                <c:pt idx="35">
                  <c:v>1.3267237773244631</c:v>
                </c:pt>
                <c:pt idx="36">
                  <c:v>1.3267237773244631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DD-4AF7-97B3-05EAB0442BF5}"/>
            </c:ext>
          </c:extLst>
        </c:ser>
        <c:ser>
          <c:idx val="7"/>
          <c:order val="6"/>
          <c:tx>
            <c:strRef>
              <c:f>xr!$W$71</c:f>
              <c:strCache>
                <c:ptCount val="1"/>
                <c:pt idx="0">
                  <c:v>Ireland</c:v>
                </c:pt>
              </c:strCache>
            </c:strRef>
          </c:tx>
          <c:marker>
            <c:symbol val="none"/>
          </c:marker>
          <c:cat>
            <c:numRef>
              <c:f>xr!$B$72:$B$108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xr!$W$72:$W$108</c:f>
              <c:numCache>
                <c:formatCode>0.00</c:formatCode>
                <c:ptCount val="37"/>
                <c:pt idx="0">
                  <c:v>0.77935544138253143</c:v>
                </c:pt>
                <c:pt idx="1">
                  <c:v>0.99551611396543649</c:v>
                </c:pt>
                <c:pt idx="2">
                  <c:v>1.1279242009741777</c:v>
                </c:pt>
                <c:pt idx="3">
                  <c:v>1.2887035430706606</c:v>
                </c:pt>
                <c:pt idx="4">
                  <c:v>1.4777740708614127</c:v>
                </c:pt>
                <c:pt idx="5">
                  <c:v>1.5144858877693994</c:v>
                </c:pt>
                <c:pt idx="6">
                  <c:v>1.1956095282578234</c:v>
                </c:pt>
                <c:pt idx="7">
                  <c:v>1.0769199973310197</c:v>
                </c:pt>
                <c:pt idx="8">
                  <c:v>1.0519650363648494</c:v>
                </c:pt>
                <c:pt idx="9">
                  <c:v>1.1300326950023352</c:v>
                </c:pt>
                <c:pt idx="10">
                  <c:v>0.96831920998198417</c:v>
                </c:pt>
                <c:pt idx="11">
                  <c:v>0.9954493894708748</c:v>
                </c:pt>
                <c:pt idx="12">
                  <c:v>0.94120237539200613</c:v>
                </c:pt>
                <c:pt idx="13">
                  <c:v>1.0942149863214783</c:v>
                </c:pt>
                <c:pt idx="14">
                  <c:v>1.0724894908921065</c:v>
                </c:pt>
                <c:pt idx="15" formatCode="General">
                  <c:v>1</c:v>
                </c:pt>
                <c:pt idx="16">
                  <c:v>1.0014946286781876</c:v>
                </c:pt>
                <c:pt idx="17">
                  <c:v>1.0575965837058781</c:v>
                </c:pt>
                <c:pt idx="18">
                  <c:v>1.1257089477547206</c:v>
                </c:pt>
                <c:pt idx="19">
                  <c:v>1.1836739565756986</c:v>
                </c:pt>
                <c:pt idx="20">
                  <c:v>1.3685021477280304</c:v>
                </c:pt>
                <c:pt idx="21">
                  <c:v>1.40828235377327</c:v>
                </c:pt>
                <c:pt idx="22">
                  <c:v>1.3382124373390274</c:v>
                </c:pt>
                <c:pt idx="23">
                  <c:v>1.1163576501768198</c:v>
                </c:pt>
                <c:pt idx="24">
                  <c:v>1.0150836566624406</c:v>
                </c:pt>
                <c:pt idx="25">
                  <c:v>1.0147893777273633</c:v>
                </c:pt>
                <c:pt idx="26">
                  <c:v>1.0047944038967103</c:v>
                </c:pt>
                <c:pt idx="27">
                  <c:v>0.92129275606859262</c:v>
                </c:pt>
                <c:pt idx="28">
                  <c:v>0.8626261483685862</c:v>
                </c:pt>
                <c:pt idx="29">
                  <c:v>0.90781894278700193</c:v>
                </c:pt>
                <c:pt idx="30">
                  <c:v>0.95225514606333483</c:v>
                </c:pt>
                <c:pt idx="31">
                  <c:v>0.90643162780735287</c:v>
                </c:pt>
                <c:pt idx="32">
                  <c:v>0.98123111120645878</c:v>
                </c:pt>
                <c:pt idx="33">
                  <c:v>0.95276435945334448</c:v>
                </c:pt>
                <c:pt idx="34">
                  <c:v>0.95060209720531119</c:v>
                </c:pt>
                <c:pt idx="35">
                  <c:v>1.1371682156685126</c:v>
                </c:pt>
                <c:pt idx="36">
                  <c:v>1.1371682156685126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DD-4AF7-97B3-05EAB0442BF5}"/>
            </c:ext>
          </c:extLst>
        </c:ser>
        <c:ser>
          <c:idx val="8"/>
          <c:order val="7"/>
          <c:tx>
            <c:strRef>
              <c:f>xr!$X$71</c:f>
              <c:strCache>
                <c:ptCount val="1"/>
                <c:pt idx="0">
                  <c:v>Italy</c:v>
                </c:pt>
              </c:strCache>
            </c:strRef>
          </c:tx>
          <c:marker>
            <c:symbol val="none"/>
          </c:marker>
          <c:cat>
            <c:numRef>
              <c:f>xr!$B$72:$B$108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xr!$X$72:$X$108</c:f>
              <c:numCache>
                <c:formatCode>0.00</c:formatCode>
                <c:ptCount val="37"/>
                <c:pt idx="0">
                  <c:v>0.52573390580386659</c:v>
                </c:pt>
                <c:pt idx="1">
                  <c:v>0.69768200834624061</c:v>
                </c:pt>
                <c:pt idx="2">
                  <c:v>0.83034506510785122</c:v>
                </c:pt>
                <c:pt idx="3">
                  <c:v>0.93242002021636727</c:v>
                </c:pt>
                <c:pt idx="4">
                  <c:v>1.078389672870768</c:v>
                </c:pt>
                <c:pt idx="5">
                  <c:v>1.1721154050823173</c:v>
                </c:pt>
                <c:pt idx="6">
                  <c:v>0.91529572922322533</c:v>
                </c:pt>
                <c:pt idx="7">
                  <c:v>0.79616046272306817</c:v>
                </c:pt>
                <c:pt idx="8">
                  <c:v>0.7990658231317449</c:v>
                </c:pt>
                <c:pt idx="9">
                  <c:v>0.84202467513215318</c:v>
                </c:pt>
                <c:pt idx="10">
                  <c:v>0.73563517142085277</c:v>
                </c:pt>
                <c:pt idx="11">
                  <c:v>0.76158334264397587</c:v>
                </c:pt>
                <c:pt idx="12">
                  <c:v>0.75629255648056759</c:v>
                </c:pt>
                <c:pt idx="13">
                  <c:v>0.96477873061247854</c:v>
                </c:pt>
                <c:pt idx="14">
                  <c:v>0.98995041956873242</c:v>
                </c:pt>
                <c:pt idx="15" formatCode="General">
                  <c:v>1</c:v>
                </c:pt>
                <c:pt idx="16">
                  <c:v>0.94721376457566187</c:v>
                </c:pt>
                <c:pt idx="17">
                  <c:v>1.0452578257470357</c:v>
                </c:pt>
                <c:pt idx="18">
                  <c:v>1.0659043147844274</c:v>
                </c:pt>
                <c:pt idx="19">
                  <c:v>1.1155402517199073</c:v>
                </c:pt>
                <c:pt idx="20">
                  <c:v>1.2897295085989589</c:v>
                </c:pt>
                <c:pt idx="21">
                  <c:v>1.327219917861282</c:v>
                </c:pt>
                <c:pt idx="22">
                  <c:v>1.2611833105820469</c:v>
                </c:pt>
                <c:pt idx="23">
                  <c:v>1.0520987533513007</c:v>
                </c:pt>
                <c:pt idx="24">
                  <c:v>0.95665421341689005</c:v>
                </c:pt>
                <c:pt idx="25">
                  <c:v>0.95637687353331136</c:v>
                </c:pt>
                <c:pt idx="26">
                  <c:v>0.94695722248748093</c:v>
                </c:pt>
                <c:pt idx="27">
                  <c:v>0.8682620305220502</c:v>
                </c:pt>
                <c:pt idx="28">
                  <c:v>0.81297234373148597</c:v>
                </c:pt>
                <c:pt idx="29">
                  <c:v>0.85556378623250329</c:v>
                </c:pt>
                <c:pt idx="30">
                  <c:v>0.89744218789284036</c:v>
                </c:pt>
                <c:pt idx="31">
                  <c:v>0.854256326781347</c:v>
                </c:pt>
                <c:pt idx="32">
                  <c:v>0.92475026142949135</c:v>
                </c:pt>
                <c:pt idx="33">
                  <c:v>0.89792209034411485</c:v>
                </c:pt>
                <c:pt idx="34">
                  <c:v>0.89588429052681251</c:v>
                </c:pt>
                <c:pt idx="35">
                  <c:v>1.0717114375183125</c:v>
                </c:pt>
                <c:pt idx="36">
                  <c:v>1.0717114375183125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DD-4AF7-97B3-05EAB0442BF5}"/>
            </c:ext>
          </c:extLst>
        </c:ser>
        <c:ser>
          <c:idx val="9"/>
          <c:order val="8"/>
          <c:tx>
            <c:strRef>
              <c:f>xr!$Y$71</c:f>
              <c:strCache>
                <c:ptCount val="1"/>
                <c:pt idx="0">
                  <c:v>Luxembourg</c:v>
                </c:pt>
              </c:strCache>
            </c:strRef>
          </c:tx>
          <c:marker>
            <c:symbol val="none"/>
          </c:marker>
          <c:cat>
            <c:numRef>
              <c:f>xr!$B$72:$B$108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xr!$Y$72:$Y$108</c:f>
              <c:numCache>
                <c:formatCode>0.00</c:formatCode>
                <c:ptCount val="37"/>
                <c:pt idx="0">
                  <c:v>0.99170853973227968</c:v>
                </c:pt>
                <c:pt idx="1">
                  <c:v>1.259017093703191</c:v>
                </c:pt>
                <c:pt idx="2">
                  <c:v>1.549232046187409</c:v>
                </c:pt>
                <c:pt idx="3">
                  <c:v>1.73339235961811</c:v>
                </c:pt>
                <c:pt idx="4">
                  <c:v>1.9582228944764839</c:v>
                </c:pt>
                <c:pt idx="5">
                  <c:v>2.0147044947178632</c:v>
                </c:pt>
                <c:pt idx="6">
                  <c:v>1.5148994283641446</c:v>
                </c:pt>
                <c:pt idx="7">
                  <c:v>1.266017754217488</c:v>
                </c:pt>
                <c:pt idx="8">
                  <c:v>1.2466238340001567</c:v>
                </c:pt>
                <c:pt idx="9">
                  <c:v>1.3357087928635072</c:v>
                </c:pt>
                <c:pt idx="10">
                  <c:v>1.1330597293642959</c:v>
                </c:pt>
                <c:pt idx="11">
                  <c:v>1.1581298913513307</c:v>
                </c:pt>
                <c:pt idx="12">
                  <c:v>1.0898056483295315</c:v>
                </c:pt>
                <c:pt idx="13">
                  <c:v>1.171254858509249</c:v>
                </c:pt>
                <c:pt idx="14">
                  <c:v>1.1343660673069154</c:v>
                </c:pt>
                <c:pt idx="15" formatCode="General">
                  <c:v>1</c:v>
                </c:pt>
                <c:pt idx="16">
                  <c:v>1.0501146153337628</c:v>
                </c:pt>
                <c:pt idx="17">
                  <c:v>1.2122629649238088</c:v>
                </c:pt>
                <c:pt idx="18">
                  <c:v>1.2305437857696178</c:v>
                </c:pt>
                <c:pt idx="19">
                  <c:v>1.2835224842117867</c:v>
                </c:pt>
                <c:pt idx="20">
                  <c:v>1.483941812306584</c:v>
                </c:pt>
                <c:pt idx="21">
                  <c:v>1.5270776679212104</c:v>
                </c:pt>
                <c:pt idx="22">
                  <c:v>1.4510970207923575</c:v>
                </c:pt>
                <c:pt idx="23">
                  <c:v>1.2105277272205908</c:v>
                </c:pt>
                <c:pt idx="24">
                  <c:v>1.1007107907073714</c:v>
                </c:pt>
                <c:pt idx="25">
                  <c:v>1.1003916879445683</c:v>
                </c:pt>
                <c:pt idx="26">
                  <c:v>1.0895535905365079</c:v>
                </c:pt>
                <c:pt idx="27">
                  <c:v>0.99900818159114424</c:v>
                </c:pt>
                <c:pt idx="28">
                  <c:v>0.93539276652090897</c:v>
                </c:pt>
                <c:pt idx="29">
                  <c:v>0.98439778807955303</c:v>
                </c:pt>
                <c:pt idx="30">
                  <c:v>1.0325823964350307</c:v>
                </c:pt>
                <c:pt idx="31">
                  <c:v>0.98289344648348154</c:v>
                </c:pt>
                <c:pt idx="32">
                  <c:v>1.0640026220438876</c:v>
                </c:pt>
                <c:pt idx="33">
                  <c:v>1.0331345643962402</c:v>
                </c:pt>
                <c:pt idx="34">
                  <c:v>1.030789905044148</c:v>
                </c:pt>
                <c:pt idx="35">
                  <c:v>1.2330937628838425</c:v>
                </c:pt>
                <c:pt idx="36">
                  <c:v>1.2330937628838425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FDD-4AF7-97B3-05EAB0442BF5}"/>
            </c:ext>
          </c:extLst>
        </c:ser>
        <c:ser>
          <c:idx val="10"/>
          <c:order val="9"/>
          <c:tx>
            <c:strRef>
              <c:f>xr!$Z$71</c:f>
              <c:strCache>
                <c:ptCount val="1"/>
                <c:pt idx="0">
                  <c:v>Netherlands</c:v>
                </c:pt>
              </c:strCache>
            </c:strRef>
          </c:tx>
          <c:marker>
            <c:symbol val="none"/>
          </c:marker>
          <c:cat>
            <c:numRef>
              <c:f>xr!$B$72:$B$108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xr!$Z$72:$Z$108</c:f>
              <c:numCache>
                <c:formatCode>0.00</c:formatCode>
                <c:ptCount val="37"/>
                <c:pt idx="0">
                  <c:v>1.2381953528935401</c:v>
                </c:pt>
                <c:pt idx="1">
                  <c:v>1.5545536659814367</c:v>
                </c:pt>
                <c:pt idx="2">
                  <c:v>1.6634533524367208</c:v>
                </c:pt>
                <c:pt idx="3">
                  <c:v>1.7777154841255018</c:v>
                </c:pt>
                <c:pt idx="4">
                  <c:v>1.9988839053967074</c:v>
                </c:pt>
                <c:pt idx="5">
                  <c:v>2.0696546855208791</c:v>
                </c:pt>
                <c:pt idx="6">
                  <c:v>1.5260335555140263</c:v>
                </c:pt>
                <c:pt idx="7">
                  <c:v>1.261939616686393</c:v>
                </c:pt>
                <c:pt idx="8">
                  <c:v>1.2314313004838138</c:v>
                </c:pt>
                <c:pt idx="9">
                  <c:v>1.3212327913785586</c:v>
                </c:pt>
                <c:pt idx="10">
                  <c:v>1.1342532029319548</c:v>
                </c:pt>
                <c:pt idx="11">
                  <c:v>1.1646992254822568</c:v>
                </c:pt>
                <c:pt idx="12">
                  <c:v>1.095439066425798</c:v>
                </c:pt>
                <c:pt idx="13">
                  <c:v>1.1568917543968937</c:v>
                </c:pt>
                <c:pt idx="14">
                  <c:v>1.1335731638945992</c:v>
                </c:pt>
                <c:pt idx="15" formatCode="General">
                  <c:v>1</c:v>
                </c:pt>
                <c:pt idx="16">
                  <c:v>1.0503332710396811</c:v>
                </c:pt>
                <c:pt idx="17">
                  <c:v>1.2152660977179759</c:v>
                </c:pt>
                <c:pt idx="18">
                  <c:v>1.2362175294337507</c:v>
                </c:pt>
                <c:pt idx="19">
                  <c:v>1.2883917597956767</c:v>
                </c:pt>
                <c:pt idx="20">
                  <c:v>1.489571415000311</c:v>
                </c:pt>
                <c:pt idx="21">
                  <c:v>1.5328709143150814</c:v>
                </c:pt>
                <c:pt idx="22">
                  <c:v>1.4566020208060804</c:v>
                </c:pt>
                <c:pt idx="23">
                  <c:v>1.2151200839406966</c:v>
                </c:pt>
                <c:pt idx="24">
                  <c:v>1.1048865369401357</c:v>
                </c:pt>
                <c:pt idx="25">
                  <c:v>1.1045662236030647</c:v>
                </c:pt>
                <c:pt idx="26">
                  <c:v>1.0936870099046907</c:v>
                </c:pt>
                <c:pt idx="27">
                  <c:v>1.002798100510808</c:v>
                </c:pt>
                <c:pt idx="28">
                  <c:v>0.93894134881330615</c:v>
                </c:pt>
                <c:pt idx="29">
                  <c:v>0.98813227981872542</c:v>
                </c:pt>
                <c:pt idx="30">
                  <c:v>1.0364996852345356</c:v>
                </c:pt>
                <c:pt idx="31">
                  <c:v>0.98662223122967663</c:v>
                </c:pt>
                <c:pt idx="32">
                  <c:v>1.0680391091739863</c:v>
                </c:pt>
                <c:pt idx="33">
                  <c:v>1.037053947945159</c:v>
                </c:pt>
                <c:pt idx="34">
                  <c:v>1.0347003937021118</c:v>
                </c:pt>
                <c:pt idx="35">
                  <c:v>1.2377717279573912</c:v>
                </c:pt>
                <c:pt idx="36">
                  <c:v>1.2377717279573912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DD-4AF7-97B3-05EAB0442BF5}"/>
            </c:ext>
          </c:extLst>
        </c:ser>
        <c:ser>
          <c:idx val="11"/>
          <c:order val="10"/>
          <c:tx>
            <c:strRef>
              <c:f>xr!$AA$71</c:f>
              <c:strCache>
                <c:ptCount val="1"/>
                <c:pt idx="0">
                  <c:v>Portugal</c:v>
                </c:pt>
              </c:strCache>
            </c:strRef>
          </c:tx>
          <c:marker>
            <c:symbol val="none"/>
          </c:marker>
          <c:cat>
            <c:numRef>
              <c:f>xr!$B$72:$B$108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xr!$AA$72:$AA$108</c:f>
              <c:numCache>
                <c:formatCode>0.00</c:formatCode>
                <c:ptCount val="37"/>
                <c:pt idx="0">
                  <c:v>0.33343589647251543</c:v>
                </c:pt>
                <c:pt idx="1">
                  <c:v>0.41037887094101899</c:v>
                </c:pt>
                <c:pt idx="2">
                  <c:v>0.52950375243807468</c:v>
                </c:pt>
                <c:pt idx="3">
                  <c:v>0.73889034723940183</c:v>
                </c:pt>
                <c:pt idx="4">
                  <c:v>0.97627073200568559</c:v>
                </c:pt>
                <c:pt idx="5">
                  <c:v>1.1333402882109438</c:v>
                </c:pt>
                <c:pt idx="6">
                  <c:v>0.98825616855866572</c:v>
                </c:pt>
                <c:pt idx="7">
                  <c:v>0.93903297595748469</c:v>
                </c:pt>
                <c:pt idx="8">
                  <c:v>0.96005834538348322</c:v>
                </c:pt>
                <c:pt idx="9">
                  <c:v>1.0477862341110737</c:v>
                </c:pt>
                <c:pt idx="10">
                  <c:v>0.9491593259267409</c:v>
                </c:pt>
                <c:pt idx="11">
                  <c:v>0.96277741721968058</c:v>
                </c:pt>
                <c:pt idx="12">
                  <c:v>0.899018734205976</c:v>
                </c:pt>
                <c:pt idx="13">
                  <c:v>1.0714987726049039</c:v>
                </c:pt>
                <c:pt idx="14">
                  <c:v>1.1073859966522102</c:v>
                </c:pt>
                <c:pt idx="15" formatCode="General">
                  <c:v>1</c:v>
                </c:pt>
                <c:pt idx="16">
                  <c:v>1.0285369151434716</c:v>
                </c:pt>
                <c:pt idx="17">
                  <c:v>1.1682439732530303</c:v>
                </c:pt>
                <c:pt idx="18">
                  <c:v>1.2015170044256478</c:v>
                </c:pt>
                <c:pt idx="19">
                  <c:v>1.2549395666525807</c:v>
                </c:pt>
                <c:pt idx="20">
                  <c:v>1.4508957324711653</c:v>
                </c:pt>
                <c:pt idx="21">
                  <c:v>1.493070990495921</c:v>
                </c:pt>
                <c:pt idx="22">
                  <c:v>1.4187823655947214</c:v>
                </c:pt>
                <c:pt idx="23">
                  <c:v>1.1835703387401488</c:v>
                </c:pt>
                <c:pt idx="24">
                  <c:v>1.076198928878447</c:v>
                </c:pt>
                <c:pt idx="25">
                  <c:v>1.075886932253693</c:v>
                </c:pt>
                <c:pt idx="26">
                  <c:v>1.0652901897486624</c:v>
                </c:pt>
                <c:pt idx="27">
                  <c:v>0.97676114747477094</c:v>
                </c:pt>
                <c:pt idx="28">
                  <c:v>0.91456239178278087</c:v>
                </c:pt>
                <c:pt idx="29">
                  <c:v>0.96247611458473969</c:v>
                </c:pt>
                <c:pt idx="30">
                  <c:v>1.0095876940644568</c:v>
                </c:pt>
                <c:pt idx="31">
                  <c:v>0.96100527335375741</c:v>
                </c:pt>
                <c:pt idx="32">
                  <c:v>1.0403082188661079</c:v>
                </c:pt>
                <c:pt idx="33">
                  <c:v>1.0101275657305031</c:v>
                </c:pt>
                <c:pt idx="34">
                  <c:v>1.0078351198813218</c:v>
                </c:pt>
                <c:pt idx="35">
                  <c:v>1.2056338486238096</c:v>
                </c:pt>
                <c:pt idx="36">
                  <c:v>1.2056338486238096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FDD-4AF7-97B3-05EAB0442BF5}"/>
            </c:ext>
          </c:extLst>
        </c:ser>
        <c:ser>
          <c:idx val="12"/>
          <c:order val="11"/>
          <c:tx>
            <c:strRef>
              <c:f>xr!$AB$71</c:f>
              <c:strCache>
                <c:ptCount val="1"/>
                <c:pt idx="0">
                  <c:v>Spain</c:v>
                </c:pt>
              </c:strCache>
            </c:strRef>
          </c:tx>
          <c:marker>
            <c:symbol val="none"/>
          </c:marker>
          <c:cat>
            <c:numRef>
              <c:f>xr!$B$72:$B$108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xr!$AB$72:$AB$108</c:f>
              <c:numCache>
                <c:formatCode>0.00</c:formatCode>
                <c:ptCount val="37"/>
                <c:pt idx="0">
                  <c:v>0.57522005838816404</c:v>
                </c:pt>
                <c:pt idx="1">
                  <c:v>0.73995920006571214</c:v>
                </c:pt>
                <c:pt idx="2">
                  <c:v>0.88062500371768249</c:v>
                </c:pt>
                <c:pt idx="3">
                  <c:v>1.1510770518314755</c:v>
                </c:pt>
                <c:pt idx="4">
                  <c:v>1.2896564754607238</c:v>
                </c:pt>
                <c:pt idx="5">
                  <c:v>1.3638851407596393</c:v>
                </c:pt>
                <c:pt idx="6">
                  <c:v>1.1225573991769571</c:v>
                </c:pt>
                <c:pt idx="7">
                  <c:v>0.99064193362521857</c:v>
                </c:pt>
                <c:pt idx="8">
                  <c:v>0.9341550174274923</c:v>
                </c:pt>
                <c:pt idx="9">
                  <c:v>0.94957051663052128</c:v>
                </c:pt>
                <c:pt idx="10">
                  <c:v>0.81759657068284874</c:v>
                </c:pt>
                <c:pt idx="11">
                  <c:v>0.83355610465491248</c:v>
                </c:pt>
                <c:pt idx="12">
                  <c:v>0.82125864649362579</c:v>
                </c:pt>
                <c:pt idx="13">
                  <c:v>1.0205088409325882</c:v>
                </c:pt>
                <c:pt idx="14">
                  <c:v>1.0743858606031875</c:v>
                </c:pt>
                <c:pt idx="15" formatCode="General">
                  <c:v>1</c:v>
                </c:pt>
                <c:pt idx="16">
                  <c:v>1.0160822425514189</c:v>
                </c:pt>
                <c:pt idx="17">
                  <c:v>1.174250927950214</c:v>
                </c:pt>
                <c:pt idx="18">
                  <c:v>1.1980445625963798</c:v>
                </c:pt>
                <c:pt idx="19">
                  <c:v>1.2524199598202919</c:v>
                </c:pt>
                <c:pt idx="20">
                  <c:v>1.4479826943475653</c:v>
                </c:pt>
                <c:pt idx="21">
                  <c:v>1.4900732749335848</c:v>
                </c:pt>
                <c:pt idx="22">
                  <c:v>1.4159338031325315</c:v>
                </c:pt>
                <c:pt idx="23">
                  <c:v>1.1811940235842415</c:v>
                </c:pt>
                <c:pt idx="24">
                  <c:v>1.0740381888347357</c:v>
                </c:pt>
                <c:pt idx="25">
                  <c:v>1.0737268186216817</c:v>
                </c:pt>
                <c:pt idx="26">
                  <c:v>1.0631513517426054</c:v>
                </c:pt>
                <c:pt idx="27">
                  <c:v>0.97480005378859735</c:v>
                </c:pt>
                <c:pt idx="28">
                  <c:v>0.91272617774337739</c:v>
                </c:pt>
                <c:pt idx="29">
                  <c:v>0.96054370169517622</c:v>
                </c:pt>
                <c:pt idx="30">
                  <c:v>1.0075606928292142</c:v>
                </c:pt>
                <c:pt idx="31">
                  <c:v>0.95907581354792282</c:v>
                </c:pt>
                <c:pt idx="32">
                  <c:v>1.0382195384502588</c:v>
                </c:pt>
                <c:pt idx="33">
                  <c:v>1.0080994805670984</c:v>
                </c:pt>
                <c:pt idx="34">
                  <c:v>1.0058116373795731</c:v>
                </c:pt>
                <c:pt idx="35">
                  <c:v>1.2032132354222242</c:v>
                </c:pt>
                <c:pt idx="36">
                  <c:v>1.2032132354222242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FDD-4AF7-97B3-05EAB0442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70272"/>
        <c:axId val="1"/>
      </c:lineChart>
      <c:catAx>
        <c:axId val="31597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31597027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1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fr-FR"/>
              <a:t>PC STAR in $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PC_STAR!$Q$2</c:f>
              <c:strCache>
                <c:ptCount val="1"/>
                <c:pt idx="0">
                  <c:v>FRA</c:v>
                </c:pt>
              </c:strCache>
            </c:strRef>
          </c:tx>
          <c:cat>
            <c:numRef>
              <c:f>PC_STAR!$R$2:$R$38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PC_STAR!$S$2:$S$38</c:f>
              <c:numCache>
                <c:formatCode>0.00</c:formatCode>
                <c:ptCount val="37"/>
                <c:pt idx="0">
                  <c:v>0.55838660030417397</c:v>
                </c:pt>
                <c:pt idx="1">
                  <c:v>0.50777938770956199</c:v>
                </c:pt>
                <c:pt idx="2">
                  <c:v>0.49128622595708743</c:v>
                </c:pt>
                <c:pt idx="3">
                  <c:v>0.47740749854713282</c:v>
                </c:pt>
                <c:pt idx="4">
                  <c:v>0.45831906959077123</c:v>
                </c:pt>
                <c:pt idx="5">
                  <c:v>0.46826632883959418</c:v>
                </c:pt>
                <c:pt idx="6">
                  <c:v>0.58939213995839879</c:v>
                </c:pt>
                <c:pt idx="7">
                  <c:v>0.69119182118228195</c:v>
                </c:pt>
                <c:pt idx="8">
                  <c:v>0.73405024766182858</c:v>
                </c:pt>
                <c:pt idx="9">
                  <c:v>0.72528559637272227</c:v>
                </c:pt>
                <c:pt idx="10">
                  <c:v>0.85225291320757346</c:v>
                </c:pt>
                <c:pt idx="11">
                  <c:v>0.8570068250773818</c:v>
                </c:pt>
                <c:pt idx="12">
                  <c:v>0.92157227805826003</c:v>
                </c:pt>
                <c:pt idx="13">
                  <c:v>0.86924240906394357</c:v>
                </c:pt>
                <c:pt idx="14">
                  <c:v>0.90187062152096087</c:v>
                </c:pt>
                <c:pt idx="15">
                  <c:v>1</c:v>
                </c:pt>
                <c:pt idx="16">
                  <c:v>0.99147738069170488</c:v>
                </c:pt>
                <c:pt idx="17">
                  <c:v>0.93544429388755046</c:v>
                </c:pt>
                <c:pt idx="18">
                  <c:v>0.93905979237297443</c:v>
                </c:pt>
                <c:pt idx="19">
                  <c:v>0.91874830374248384</c:v>
                </c:pt>
                <c:pt idx="20">
                  <c:v>0.84319378408830048</c:v>
                </c:pt>
                <c:pt idx="21">
                  <c:v>0.8364222887631525</c:v>
                </c:pt>
                <c:pt idx="22">
                  <c:v>0.88484551698731018</c:v>
                </c:pt>
                <c:pt idx="23">
                  <c:v>1.0367813269377968</c:v>
                </c:pt>
                <c:pt idx="24">
                  <c:v>1.1513764678823499</c:v>
                </c:pt>
                <c:pt idx="25">
                  <c:v>1.1761781489871261</c:v>
                </c:pt>
                <c:pt idx="26">
                  <c:v>1.2123679454488092</c:v>
                </c:pt>
                <c:pt idx="27">
                  <c:v>1.3352047327062104</c:v>
                </c:pt>
                <c:pt idx="28">
                  <c:v>1.4442482821069207</c:v>
                </c:pt>
                <c:pt idx="29">
                  <c:v>1.3719790323363947</c:v>
                </c:pt>
                <c:pt idx="30">
                  <c:v>1.3505628025988687</c:v>
                </c:pt>
                <c:pt idx="31">
                  <c:v>1.4519804555189804</c:v>
                </c:pt>
                <c:pt idx="32">
                  <c:v>1.4036981421959751</c:v>
                </c:pt>
                <c:pt idx="33">
                  <c:v>1.4513771710829677</c:v>
                </c:pt>
                <c:pt idx="34">
                  <c:v>1.468443549686212</c:v>
                </c:pt>
                <c:pt idx="35">
                  <c:v>1.2754472597755819</c:v>
                </c:pt>
                <c:pt idx="36">
                  <c:v>1.2816979369843422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8-43A3-8603-076D8A075A7F}"/>
            </c:ext>
          </c:extLst>
        </c:ser>
        <c:ser>
          <c:idx val="1"/>
          <c:order val="1"/>
          <c:tx>
            <c:strRef>
              <c:f>PC_STAR!$Q$39</c:f>
              <c:strCache>
                <c:ptCount val="1"/>
                <c:pt idx="0">
                  <c:v>GER</c:v>
                </c:pt>
              </c:strCache>
            </c:strRef>
          </c:tx>
          <c:cat>
            <c:numRef>
              <c:f>PC_STAR!$R$2:$R$38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PC_STAR!$S$39:$S$75</c:f>
              <c:numCache>
                <c:formatCode>0.00</c:formatCode>
                <c:ptCount val="37"/>
                <c:pt idx="0">
                  <c:v>0.55944062637357561</c:v>
                </c:pt>
                <c:pt idx="1">
                  <c:v>0.50969812681315096</c:v>
                </c:pt>
                <c:pt idx="2">
                  <c:v>0.49483374688945281</c:v>
                </c:pt>
                <c:pt idx="3">
                  <c:v>0.48323501005166691</c:v>
                </c:pt>
                <c:pt idx="4">
                  <c:v>0.46554439429470218</c:v>
                </c:pt>
                <c:pt idx="5">
                  <c:v>0.4765566261966267</c:v>
                </c:pt>
                <c:pt idx="6">
                  <c:v>0.59657739011922217</c:v>
                </c:pt>
                <c:pt idx="7">
                  <c:v>0.69323889085172774</c:v>
                </c:pt>
                <c:pt idx="8">
                  <c:v>0.73577532004795831</c:v>
                </c:pt>
                <c:pt idx="9">
                  <c:v>0.72581985914689251</c:v>
                </c:pt>
                <c:pt idx="10">
                  <c:v>0.84900394827435999</c:v>
                </c:pt>
                <c:pt idx="11">
                  <c:v>0.85559933869086258</c:v>
                </c:pt>
                <c:pt idx="12">
                  <c:v>0.91932197066740684</c:v>
                </c:pt>
                <c:pt idx="13">
                  <c:v>0.87195170669065925</c:v>
                </c:pt>
                <c:pt idx="14">
                  <c:v>0.90280560547821365</c:v>
                </c:pt>
                <c:pt idx="15">
                  <c:v>1</c:v>
                </c:pt>
                <c:pt idx="16">
                  <c:v>0.9916714954036342</c:v>
                </c:pt>
                <c:pt idx="17">
                  <c:v>0.93908456565956466</c:v>
                </c:pt>
                <c:pt idx="18">
                  <c:v>0.94369336780409019</c:v>
                </c:pt>
                <c:pt idx="19">
                  <c:v>0.9260028652618697</c:v>
                </c:pt>
                <c:pt idx="20">
                  <c:v>0.85299274994014462</c:v>
                </c:pt>
                <c:pt idx="21">
                  <c:v>0.8508977821921363</c:v>
                </c:pt>
                <c:pt idx="22">
                  <c:v>0.90088901716589753</c:v>
                </c:pt>
                <c:pt idx="23">
                  <c:v>1.0447212879605736</c:v>
                </c:pt>
                <c:pt idx="24">
                  <c:v>1.1544231475914504</c:v>
                </c:pt>
                <c:pt idx="25">
                  <c:v>1.1795996323382811</c:v>
                </c:pt>
                <c:pt idx="26">
                  <c:v>1.2159332914135195</c:v>
                </c:pt>
                <c:pt idx="27">
                  <c:v>1.3352547166502606</c:v>
                </c:pt>
                <c:pt idx="28">
                  <c:v>1.443594281046837</c:v>
                </c:pt>
                <c:pt idx="29">
                  <c:v>1.3755678826447588</c:v>
                </c:pt>
                <c:pt idx="30">
                  <c:v>1.3580181424939561</c:v>
                </c:pt>
                <c:pt idx="31">
                  <c:v>1.4587946227528579</c:v>
                </c:pt>
                <c:pt idx="32">
                  <c:v>1.416172797495624</c:v>
                </c:pt>
                <c:pt idx="33">
                  <c:v>1.462190007556063</c:v>
                </c:pt>
                <c:pt idx="34">
                  <c:v>1.4802193276282658</c:v>
                </c:pt>
                <c:pt idx="35">
                  <c:v>1.2968637804967142</c:v>
                </c:pt>
                <c:pt idx="36">
                  <c:v>1.3037237114193023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8-43A3-8603-076D8A075A7F}"/>
            </c:ext>
          </c:extLst>
        </c:ser>
        <c:ser>
          <c:idx val="2"/>
          <c:order val="2"/>
          <c:tx>
            <c:strRef>
              <c:f>PC_STAR!$Q$76</c:f>
              <c:strCache>
                <c:ptCount val="1"/>
                <c:pt idx="0">
                  <c:v>ITA</c:v>
                </c:pt>
              </c:strCache>
            </c:strRef>
          </c:tx>
          <c:cat>
            <c:numRef>
              <c:f>PC_STAR!$R$2:$R$38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PC_STAR!$S$76:$S$112</c:f>
              <c:numCache>
                <c:formatCode>0.00</c:formatCode>
                <c:ptCount val="37"/>
                <c:pt idx="0">
                  <c:v>0.55713495364423271</c:v>
                </c:pt>
                <c:pt idx="1">
                  <c:v>0.50963228634564395</c:v>
                </c:pt>
                <c:pt idx="2">
                  <c:v>0.49273024206874583</c:v>
                </c:pt>
                <c:pt idx="3">
                  <c:v>0.47884895078144729</c:v>
                </c:pt>
                <c:pt idx="4">
                  <c:v>0.46813695666201588</c:v>
                </c:pt>
                <c:pt idx="5">
                  <c:v>0.48051458111111733</c:v>
                </c:pt>
                <c:pt idx="6">
                  <c:v>0.59541270423130321</c:v>
                </c:pt>
                <c:pt idx="7">
                  <c:v>0.69226471810500378</c:v>
                </c:pt>
                <c:pt idx="8">
                  <c:v>0.73340487696220191</c:v>
                </c:pt>
                <c:pt idx="9">
                  <c:v>0.72507676259836962</c:v>
                </c:pt>
                <c:pt idx="10">
                  <c:v>0.84723474846950908</c:v>
                </c:pt>
                <c:pt idx="11">
                  <c:v>0.85254467301986214</c:v>
                </c:pt>
                <c:pt idx="12">
                  <c:v>0.917340699123808</c:v>
                </c:pt>
                <c:pt idx="13">
                  <c:v>0.8701703578449872</c:v>
                </c:pt>
                <c:pt idx="14">
                  <c:v>0.90076435148574829</c:v>
                </c:pt>
                <c:pt idx="15">
                  <c:v>1</c:v>
                </c:pt>
                <c:pt idx="16">
                  <c:v>0.99086527481407616</c:v>
                </c:pt>
                <c:pt idx="17">
                  <c:v>0.93280990945905107</c:v>
                </c:pt>
                <c:pt idx="18">
                  <c:v>0.93560929797222958</c:v>
                </c:pt>
                <c:pt idx="19">
                  <c:v>0.91697915973771937</c:v>
                </c:pt>
                <c:pt idx="20">
                  <c:v>0.84610823146462677</c:v>
                </c:pt>
                <c:pt idx="21">
                  <c:v>0.84130204512415774</c:v>
                </c:pt>
                <c:pt idx="22">
                  <c:v>0.89059132426749354</c:v>
                </c:pt>
                <c:pt idx="23">
                  <c:v>1.0384573010478919</c:v>
                </c:pt>
                <c:pt idx="24">
                  <c:v>1.1500812658425914</c:v>
                </c:pt>
                <c:pt idx="25">
                  <c:v>1.1750669731787995</c:v>
                </c:pt>
                <c:pt idx="26">
                  <c:v>1.2103444023059928</c:v>
                </c:pt>
                <c:pt idx="27">
                  <c:v>1.3304868825865912</c:v>
                </c:pt>
                <c:pt idx="28">
                  <c:v>1.4422436673283969</c:v>
                </c:pt>
                <c:pt idx="29">
                  <c:v>1.3746827460806461</c:v>
                </c:pt>
                <c:pt idx="30">
                  <c:v>1.3526572916703226</c:v>
                </c:pt>
                <c:pt idx="31">
                  <c:v>1.4524641044559576</c:v>
                </c:pt>
                <c:pt idx="32">
                  <c:v>1.4039190821991872</c:v>
                </c:pt>
                <c:pt idx="33">
                  <c:v>1.4514812370973351</c:v>
                </c:pt>
                <c:pt idx="34">
                  <c:v>1.4665574244905855</c:v>
                </c:pt>
                <c:pt idx="35">
                  <c:v>1.2752952703482019</c:v>
                </c:pt>
                <c:pt idx="36">
                  <c:v>1.281497903261547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68-43A3-8603-076D8A075A7F}"/>
            </c:ext>
          </c:extLst>
        </c:ser>
        <c:ser>
          <c:idx val="3"/>
          <c:order val="3"/>
          <c:tx>
            <c:strRef>
              <c:f>PC_STAR!$Q$113</c:f>
              <c:strCache>
                <c:ptCount val="1"/>
                <c:pt idx="0">
                  <c:v>SPA</c:v>
                </c:pt>
              </c:strCache>
            </c:strRef>
          </c:tx>
          <c:cat>
            <c:numRef>
              <c:f>PC_STAR!$R$2:$R$38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PC_STAR!$S$113:$S$149</c:f>
              <c:numCache>
                <c:formatCode>0.00</c:formatCode>
                <c:ptCount val="37"/>
                <c:pt idx="0">
                  <c:v>0.55820499936488066</c:v>
                </c:pt>
                <c:pt idx="1">
                  <c:v>0.5111416824941768</c:v>
                </c:pt>
                <c:pt idx="2">
                  <c:v>0.49704085606687909</c:v>
                </c:pt>
                <c:pt idx="3">
                  <c:v>0.48214764121004744</c:v>
                </c:pt>
                <c:pt idx="4">
                  <c:v>0.46984051137549321</c:v>
                </c:pt>
                <c:pt idx="5">
                  <c:v>0.48038112521505011</c:v>
                </c:pt>
                <c:pt idx="6">
                  <c:v>0.59435725131356676</c:v>
                </c:pt>
                <c:pt idx="7">
                  <c:v>0.69308735944641775</c:v>
                </c:pt>
                <c:pt idx="8">
                  <c:v>0.73407297742020916</c:v>
                </c:pt>
                <c:pt idx="9">
                  <c:v>0.72441605120802866</c:v>
                </c:pt>
                <c:pt idx="10">
                  <c:v>0.85412326223393442</c:v>
                </c:pt>
                <c:pt idx="11">
                  <c:v>0.85554879090084035</c:v>
                </c:pt>
                <c:pt idx="12">
                  <c:v>0.92135962629746215</c:v>
                </c:pt>
                <c:pt idx="13">
                  <c:v>0.86242475104613892</c:v>
                </c:pt>
                <c:pt idx="14">
                  <c:v>0.8969754000262663</c:v>
                </c:pt>
                <c:pt idx="15">
                  <c:v>1</c:v>
                </c:pt>
                <c:pt idx="16">
                  <c:v>0.99021441714279723</c:v>
                </c:pt>
                <c:pt idx="17">
                  <c:v>0.92388067539390573</c:v>
                </c:pt>
                <c:pt idx="18">
                  <c:v>0.92645816615967869</c:v>
                </c:pt>
                <c:pt idx="19">
                  <c:v>0.90083589650546303</c:v>
                </c:pt>
                <c:pt idx="20">
                  <c:v>0.81383806588668661</c:v>
                </c:pt>
                <c:pt idx="21">
                  <c:v>0.80768025770412466</c:v>
                </c:pt>
                <c:pt idx="22">
                  <c:v>0.86453104509715073</c:v>
                </c:pt>
                <c:pt idx="23">
                  <c:v>1.0290395298373565</c:v>
                </c:pt>
                <c:pt idx="24">
                  <c:v>1.149300358427459</c:v>
                </c:pt>
                <c:pt idx="25">
                  <c:v>1.1746458204680517</c:v>
                </c:pt>
                <c:pt idx="26">
                  <c:v>1.2117719172886221</c:v>
                </c:pt>
                <c:pt idx="27">
                  <c:v>1.3413313619660343</c:v>
                </c:pt>
                <c:pt idx="28">
                  <c:v>1.4526580274391347</c:v>
                </c:pt>
                <c:pt idx="29">
                  <c:v>1.3735139654043722</c:v>
                </c:pt>
                <c:pt idx="30">
                  <c:v>1.3462971942897513</c:v>
                </c:pt>
                <c:pt idx="31">
                  <c:v>1.4492109616977786</c:v>
                </c:pt>
                <c:pt idx="32">
                  <c:v>1.3933829883554527</c:v>
                </c:pt>
                <c:pt idx="33">
                  <c:v>1.4470054439924338</c:v>
                </c:pt>
                <c:pt idx="34">
                  <c:v>1.4637803151501281</c:v>
                </c:pt>
                <c:pt idx="35">
                  <c:v>1.2573452023114993</c:v>
                </c:pt>
                <c:pt idx="36">
                  <c:v>1.2630597986780328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68-43A3-8603-076D8A075A7F}"/>
            </c:ext>
          </c:extLst>
        </c:ser>
        <c:ser>
          <c:idx val="4"/>
          <c:order val="4"/>
          <c:tx>
            <c:strRef>
              <c:f>PC_STAR!$Q$150</c:f>
              <c:strCache>
                <c:ptCount val="1"/>
                <c:pt idx="0">
                  <c:v>AUT</c:v>
                </c:pt>
              </c:strCache>
            </c:strRef>
          </c:tx>
          <c:cat>
            <c:numRef>
              <c:f>PC_STAR!$R$2:$R$38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PC_STAR!$S$150:$S$186</c:f>
              <c:numCache>
                <c:formatCode>0.00</c:formatCode>
                <c:ptCount val="37"/>
                <c:pt idx="0">
                  <c:v>0.55487710145050928</c:v>
                </c:pt>
                <c:pt idx="1">
                  <c:v>0.49522730903175649</c:v>
                </c:pt>
                <c:pt idx="2">
                  <c:v>0.47858778461570339</c:v>
                </c:pt>
                <c:pt idx="3">
                  <c:v>0.46011122707501267</c:v>
                </c:pt>
                <c:pt idx="4">
                  <c:v>0.44115169019155065</c:v>
                </c:pt>
                <c:pt idx="5">
                  <c:v>0.44866500765673273</c:v>
                </c:pt>
                <c:pt idx="6">
                  <c:v>0.57928282297859046</c:v>
                </c:pt>
                <c:pt idx="7">
                  <c:v>0.68537204392294671</c:v>
                </c:pt>
                <c:pt idx="8">
                  <c:v>0.7230285039367067</c:v>
                </c:pt>
                <c:pt idx="9">
                  <c:v>0.71223323824439977</c:v>
                </c:pt>
                <c:pt idx="10">
                  <c:v>0.84687992511630072</c:v>
                </c:pt>
                <c:pt idx="11">
                  <c:v>0.84570279889024302</c:v>
                </c:pt>
                <c:pt idx="12">
                  <c:v>0.91350530700398658</c:v>
                </c:pt>
                <c:pt idx="13">
                  <c:v>0.85967327119682291</c:v>
                </c:pt>
                <c:pt idx="14">
                  <c:v>0.89235613766680422</c:v>
                </c:pt>
                <c:pt idx="15">
                  <c:v>1</c:v>
                </c:pt>
                <c:pt idx="16">
                  <c:v>0.98796944386191043</c:v>
                </c:pt>
                <c:pt idx="17">
                  <c:v>0.91508592625668372</c:v>
                </c:pt>
                <c:pt idx="18">
                  <c:v>0.91644438380322446</c:v>
                </c:pt>
                <c:pt idx="19">
                  <c:v>0.89116536938753754</c:v>
                </c:pt>
                <c:pt idx="20">
                  <c:v>0.80589741327608611</c:v>
                </c:pt>
                <c:pt idx="21">
                  <c:v>0.80622415734043607</c:v>
                </c:pt>
                <c:pt idx="22">
                  <c:v>0.85910672619539008</c:v>
                </c:pt>
                <c:pt idx="23">
                  <c:v>1.0252870741672608</c:v>
                </c:pt>
                <c:pt idx="24">
                  <c:v>1.1406785634276106</c:v>
                </c:pt>
                <c:pt idx="25">
                  <c:v>1.1646988447430529</c:v>
                </c:pt>
                <c:pt idx="26">
                  <c:v>1.2014596078329998</c:v>
                </c:pt>
                <c:pt idx="27">
                  <c:v>1.3255845158558672</c:v>
                </c:pt>
                <c:pt idx="28">
                  <c:v>1.4473769910237095</c:v>
                </c:pt>
                <c:pt idx="29">
                  <c:v>1.3804741597386649</c:v>
                </c:pt>
                <c:pt idx="30">
                  <c:v>1.3512886770455006</c:v>
                </c:pt>
                <c:pt idx="31">
                  <c:v>1.4522358895090273</c:v>
                </c:pt>
                <c:pt idx="32">
                  <c:v>1.3945001802340888</c:v>
                </c:pt>
                <c:pt idx="33">
                  <c:v>1.4477578402925868</c:v>
                </c:pt>
                <c:pt idx="34">
                  <c:v>1.458838429894475</c:v>
                </c:pt>
                <c:pt idx="35">
                  <c:v>1.2531634300383723</c:v>
                </c:pt>
                <c:pt idx="36">
                  <c:v>1.2587390374445218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68-43A3-8603-076D8A075A7F}"/>
            </c:ext>
          </c:extLst>
        </c:ser>
        <c:ser>
          <c:idx val="5"/>
          <c:order val="5"/>
          <c:tx>
            <c:strRef>
              <c:f>PC_STAR!$Q$219</c:f>
              <c:strCache>
                <c:ptCount val="1"/>
                <c:pt idx="0">
                  <c:v>FIN</c:v>
                </c:pt>
              </c:strCache>
            </c:strRef>
          </c:tx>
          <c:cat>
            <c:numRef>
              <c:f>PC_STAR!$R$2:$R$38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PC_STAR!$S$219:$S$255</c:f>
              <c:numCache>
                <c:formatCode>0.00</c:formatCode>
                <c:ptCount val="37"/>
                <c:pt idx="0">
                  <c:v>0.5849300728291621</c:v>
                </c:pt>
                <c:pt idx="1">
                  <c:v>0.53792446436781927</c:v>
                </c:pt>
                <c:pt idx="2">
                  <c:v>0.51692684366717401</c:v>
                </c:pt>
                <c:pt idx="3">
                  <c:v>0.4943966611825264</c:v>
                </c:pt>
                <c:pt idx="4">
                  <c:v>0.48247055876073774</c:v>
                </c:pt>
                <c:pt idx="5">
                  <c:v>0.48607347142907192</c:v>
                </c:pt>
                <c:pt idx="6">
                  <c:v>0.59910625922999228</c:v>
                </c:pt>
                <c:pt idx="7">
                  <c:v>0.69809846921245733</c:v>
                </c:pt>
                <c:pt idx="8">
                  <c:v>0.74953414261477402</c:v>
                </c:pt>
                <c:pt idx="9">
                  <c:v>0.73635857920885417</c:v>
                </c:pt>
                <c:pt idx="10">
                  <c:v>0.85907063709231613</c:v>
                </c:pt>
                <c:pt idx="11">
                  <c:v>0.86776879964901754</c:v>
                </c:pt>
                <c:pt idx="12">
                  <c:v>0.92987311253446259</c:v>
                </c:pt>
                <c:pt idx="13">
                  <c:v>0.87635615946035583</c:v>
                </c:pt>
                <c:pt idx="14">
                  <c:v>0.90605726716112589</c:v>
                </c:pt>
                <c:pt idx="15">
                  <c:v>1</c:v>
                </c:pt>
                <c:pt idx="16">
                  <c:v>0.99336167166034861</c:v>
                </c:pt>
                <c:pt idx="17">
                  <c:v>0.95104902828343185</c:v>
                </c:pt>
                <c:pt idx="18">
                  <c:v>0.95753540195083242</c:v>
                </c:pt>
                <c:pt idx="19">
                  <c:v>0.93816028301504517</c:v>
                </c:pt>
                <c:pt idx="20">
                  <c:v>0.86886352852599313</c:v>
                </c:pt>
                <c:pt idx="21">
                  <c:v>0.8716613187837905</c:v>
                </c:pt>
                <c:pt idx="22">
                  <c:v>0.91327190322441465</c:v>
                </c:pt>
                <c:pt idx="23">
                  <c:v>1.0494483148975351</c:v>
                </c:pt>
                <c:pt idx="24">
                  <c:v>1.1533640399282254</c:v>
                </c:pt>
                <c:pt idx="25">
                  <c:v>1.178823838649566</c:v>
                </c:pt>
                <c:pt idx="26">
                  <c:v>1.2171696182492935</c:v>
                </c:pt>
                <c:pt idx="27">
                  <c:v>1.33533788500796</c:v>
                </c:pt>
                <c:pt idx="28">
                  <c:v>1.4425536176656799</c:v>
                </c:pt>
                <c:pt idx="29">
                  <c:v>1.3755351165797627</c:v>
                </c:pt>
                <c:pt idx="30">
                  <c:v>1.3615192041186543</c:v>
                </c:pt>
                <c:pt idx="31">
                  <c:v>1.4634025932589807</c:v>
                </c:pt>
                <c:pt idx="32">
                  <c:v>1.4251627265096871</c:v>
                </c:pt>
                <c:pt idx="33">
                  <c:v>1.4690080752468186</c:v>
                </c:pt>
                <c:pt idx="34">
                  <c:v>1.4885654099757437</c:v>
                </c:pt>
                <c:pt idx="35">
                  <c:v>1.3109595621353776</c:v>
                </c:pt>
                <c:pt idx="36">
                  <c:v>1.3182927636696196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68-43A3-8603-076D8A075A7F}"/>
            </c:ext>
          </c:extLst>
        </c:ser>
        <c:ser>
          <c:idx val="6"/>
          <c:order val="6"/>
          <c:tx>
            <c:strRef>
              <c:f>PC_STAR!$Q$288</c:f>
              <c:strCache>
                <c:ptCount val="1"/>
                <c:pt idx="0">
                  <c:v>IRL</c:v>
                </c:pt>
              </c:strCache>
            </c:strRef>
          </c:tx>
          <c:cat>
            <c:numRef>
              <c:f>PC_STAR!$R$2:$R$38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PC_STAR!$S$288:$S$324</c:f>
              <c:numCache>
                <c:formatCode>0.00</c:formatCode>
                <c:ptCount val="37"/>
                <c:pt idx="0">
                  <c:v>0.61442248907929198</c:v>
                </c:pt>
                <c:pt idx="1">
                  <c:v>0.57553731519435525</c:v>
                </c:pt>
                <c:pt idx="2">
                  <c:v>0.54802156574914818</c:v>
                </c:pt>
                <c:pt idx="3">
                  <c:v>0.515602095233062</c:v>
                </c:pt>
                <c:pt idx="4">
                  <c:v>0.48778558424491758</c:v>
                </c:pt>
                <c:pt idx="5">
                  <c:v>0.4942411546364186</c:v>
                </c:pt>
                <c:pt idx="6">
                  <c:v>0.60574897208465617</c:v>
                </c:pt>
                <c:pt idx="7">
                  <c:v>0.70452550924675772</c:v>
                </c:pt>
                <c:pt idx="8">
                  <c:v>0.76709823419696266</c:v>
                </c:pt>
                <c:pt idx="9">
                  <c:v>0.74956816855983655</c:v>
                </c:pt>
                <c:pt idx="10">
                  <c:v>0.87583826026042244</c:v>
                </c:pt>
                <c:pt idx="11">
                  <c:v>0.89628664167262384</c:v>
                </c:pt>
                <c:pt idx="12">
                  <c:v>0.94978926978685851</c:v>
                </c:pt>
                <c:pt idx="13">
                  <c:v>0.8830304822647953</c:v>
                </c:pt>
                <c:pt idx="14">
                  <c:v>0.91596946821502623</c:v>
                </c:pt>
                <c:pt idx="15">
                  <c:v>1</c:v>
                </c:pt>
                <c:pt idx="16">
                  <c:v>0.99359629039890496</c:v>
                </c:pt>
                <c:pt idx="17">
                  <c:v>0.96591766801023837</c:v>
                </c:pt>
                <c:pt idx="18">
                  <c:v>0.9710533910192698</c:v>
                </c:pt>
                <c:pt idx="19">
                  <c:v>0.95961765108394315</c:v>
                </c:pt>
                <c:pt idx="20">
                  <c:v>0.90917261146595751</c:v>
                </c:pt>
                <c:pt idx="21">
                  <c:v>0.8944793024236225</c:v>
                </c:pt>
                <c:pt idx="22">
                  <c:v>0.94289051625092424</c:v>
                </c:pt>
                <c:pt idx="23">
                  <c:v>1.0735868188091167</c:v>
                </c:pt>
                <c:pt idx="24">
                  <c:v>1.1762545353338301</c:v>
                </c:pt>
                <c:pt idx="25">
                  <c:v>1.1999261154548115</c:v>
                </c:pt>
                <c:pt idx="26">
                  <c:v>1.2414426532749097</c:v>
                </c:pt>
                <c:pt idx="27">
                  <c:v>1.3548679957911474</c:v>
                </c:pt>
                <c:pt idx="28">
                  <c:v>1.4329450794071685</c:v>
                </c:pt>
                <c:pt idx="29">
                  <c:v>1.3574225286609425</c:v>
                </c:pt>
                <c:pt idx="30">
                  <c:v>1.350015485699571</c:v>
                </c:pt>
                <c:pt idx="31">
                  <c:v>1.4434320886749179</c:v>
                </c:pt>
                <c:pt idx="32">
                  <c:v>1.4149521173167241</c:v>
                </c:pt>
                <c:pt idx="33">
                  <c:v>1.4510526291454615</c:v>
                </c:pt>
                <c:pt idx="34">
                  <c:v>1.477452014785086</c:v>
                </c:pt>
                <c:pt idx="35">
                  <c:v>1.3212296338665559</c:v>
                </c:pt>
                <c:pt idx="36">
                  <c:v>1.3285634465920038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68-43A3-8603-076D8A075A7F}"/>
            </c:ext>
          </c:extLst>
        </c:ser>
        <c:ser>
          <c:idx val="7"/>
          <c:order val="7"/>
          <c:tx>
            <c:strRef>
              <c:f>PC_STAR!$Q$325</c:f>
              <c:strCache>
                <c:ptCount val="1"/>
                <c:pt idx="0">
                  <c:v>NLD</c:v>
                </c:pt>
              </c:strCache>
            </c:strRef>
          </c:tx>
          <c:cat>
            <c:numRef>
              <c:f>PC_STAR!$R$2:$R$38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PC_STAR!$S$325:$S$361</c:f>
              <c:numCache>
                <c:formatCode>0.00</c:formatCode>
                <c:ptCount val="37"/>
                <c:pt idx="0">
                  <c:v>0.5611572011227598</c:v>
                </c:pt>
                <c:pt idx="1">
                  <c:v>0.50349566156182346</c:v>
                </c:pt>
                <c:pt idx="2">
                  <c:v>0.48569371452428667</c:v>
                </c:pt>
                <c:pt idx="3">
                  <c:v>0.46770912860816588</c:v>
                </c:pt>
                <c:pt idx="4">
                  <c:v>0.44479340323452243</c:v>
                </c:pt>
                <c:pt idx="5">
                  <c:v>0.44953310633351939</c:v>
                </c:pt>
                <c:pt idx="6">
                  <c:v>0.58172875727755058</c:v>
                </c:pt>
                <c:pt idx="7">
                  <c:v>0.68900916436248283</c:v>
                </c:pt>
                <c:pt idx="8">
                  <c:v>0.73233525251639031</c:v>
                </c:pt>
                <c:pt idx="9">
                  <c:v>0.72083241893755057</c:v>
                </c:pt>
                <c:pt idx="10">
                  <c:v>0.85766647371648341</c:v>
                </c:pt>
                <c:pt idx="11">
                  <c:v>0.85976709996660072</c:v>
                </c:pt>
                <c:pt idx="12">
                  <c:v>0.92493801477304383</c:v>
                </c:pt>
                <c:pt idx="13">
                  <c:v>0.86424240472035074</c:v>
                </c:pt>
                <c:pt idx="14">
                  <c:v>0.8976280159826322</c:v>
                </c:pt>
                <c:pt idx="15">
                  <c:v>1</c:v>
                </c:pt>
                <c:pt idx="16">
                  <c:v>0.99068608771668853</c:v>
                </c:pt>
                <c:pt idx="17">
                  <c:v>0.92814142331878202</c:v>
                </c:pt>
                <c:pt idx="18">
                  <c:v>0.93264661361543655</c:v>
                </c:pt>
                <c:pt idx="19">
                  <c:v>0.90812311126563172</c:v>
                </c:pt>
                <c:pt idx="20">
                  <c:v>0.82404235773171397</c:v>
                </c:pt>
                <c:pt idx="21">
                  <c:v>0.81598414750916459</c:v>
                </c:pt>
                <c:pt idx="22">
                  <c:v>0.87279928421828867</c:v>
                </c:pt>
                <c:pt idx="23">
                  <c:v>1.0343230723298262</c:v>
                </c:pt>
                <c:pt idx="24">
                  <c:v>1.1550060210781965</c:v>
                </c:pt>
                <c:pt idx="25">
                  <c:v>1.1799565754049361</c:v>
                </c:pt>
                <c:pt idx="26">
                  <c:v>1.2180781029590255</c:v>
                </c:pt>
                <c:pt idx="27">
                  <c:v>1.348160126896639</c:v>
                </c:pt>
                <c:pt idx="28">
                  <c:v>1.454614419062767</c:v>
                </c:pt>
                <c:pt idx="29">
                  <c:v>1.3723624374788423</c:v>
                </c:pt>
                <c:pt idx="30">
                  <c:v>1.3469020732582042</c:v>
                </c:pt>
                <c:pt idx="31">
                  <c:v>1.4496321788203674</c:v>
                </c:pt>
                <c:pt idx="32">
                  <c:v>1.396299027001038</c:v>
                </c:pt>
                <c:pt idx="33">
                  <c:v>1.4498039651154855</c:v>
                </c:pt>
                <c:pt idx="34">
                  <c:v>1.468998389417745</c:v>
                </c:pt>
                <c:pt idx="35">
                  <c:v>1.2659140866361389</c:v>
                </c:pt>
                <c:pt idx="36">
                  <c:v>1.2718457499463525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68-43A3-8603-076D8A075A7F}"/>
            </c:ext>
          </c:extLst>
        </c:ser>
        <c:ser>
          <c:idx val="8"/>
          <c:order val="8"/>
          <c:tx>
            <c:strRef>
              <c:f>PC_STAR!$Q$362</c:f>
              <c:strCache>
                <c:ptCount val="1"/>
                <c:pt idx="0">
                  <c:v>PRT</c:v>
                </c:pt>
              </c:strCache>
            </c:strRef>
          </c:tx>
          <c:cat>
            <c:numRef>
              <c:f>PC_STAR!$R$2:$R$38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cat>
          <c:val>
            <c:numRef>
              <c:f>PC_STAR!$S$362:$S$398</c:f>
              <c:numCache>
                <c:formatCode>0.00</c:formatCode>
                <c:ptCount val="37"/>
                <c:pt idx="0">
                  <c:v>0.57156019080771348</c:v>
                </c:pt>
                <c:pt idx="1">
                  <c:v>0.52593818485747268</c:v>
                </c:pt>
                <c:pt idx="2">
                  <c:v>0.50500178270816287</c:v>
                </c:pt>
                <c:pt idx="3">
                  <c:v>0.4840006090985739</c:v>
                </c:pt>
                <c:pt idx="4">
                  <c:v>0.46436992157998008</c:v>
                </c:pt>
                <c:pt idx="5">
                  <c:v>0.47116138397670082</c:v>
                </c:pt>
                <c:pt idx="6">
                  <c:v>0.59049782128388306</c:v>
                </c:pt>
                <c:pt idx="7">
                  <c:v>0.69293078350860426</c:v>
                </c:pt>
                <c:pt idx="8">
                  <c:v>0.73683996231518611</c:v>
                </c:pt>
                <c:pt idx="9">
                  <c:v>0.72297113407494196</c:v>
                </c:pt>
                <c:pt idx="10">
                  <c:v>0.85620216182886133</c:v>
                </c:pt>
                <c:pt idx="11">
                  <c:v>0.859186259304622</c:v>
                </c:pt>
                <c:pt idx="12">
                  <c:v>0.92522247315488759</c:v>
                </c:pt>
                <c:pt idx="13">
                  <c:v>0.86826064758356036</c:v>
                </c:pt>
                <c:pt idx="14">
                  <c:v>0.8988909075622018</c:v>
                </c:pt>
                <c:pt idx="15">
                  <c:v>1</c:v>
                </c:pt>
                <c:pt idx="16">
                  <c:v>0.9914034378518698</c:v>
                </c:pt>
                <c:pt idx="17">
                  <c:v>0.92913469717864583</c:v>
                </c:pt>
                <c:pt idx="18">
                  <c:v>0.93319632278525622</c:v>
                </c:pt>
                <c:pt idx="19">
                  <c:v>0.90706083142291627</c:v>
                </c:pt>
                <c:pt idx="20">
                  <c:v>0.81803270294950958</c:v>
                </c:pt>
                <c:pt idx="21">
                  <c:v>0.80938987009220842</c:v>
                </c:pt>
                <c:pt idx="22">
                  <c:v>0.86481286327277751</c:v>
                </c:pt>
                <c:pt idx="23">
                  <c:v>1.0315956303030613</c:v>
                </c:pt>
                <c:pt idx="24">
                  <c:v>1.1513872934806881</c:v>
                </c:pt>
                <c:pt idx="25">
                  <c:v>1.1748215840091356</c:v>
                </c:pt>
                <c:pt idx="26">
                  <c:v>1.2173109874627532</c:v>
                </c:pt>
                <c:pt idx="27">
                  <c:v>1.3462026646229257</c:v>
                </c:pt>
                <c:pt idx="28">
                  <c:v>1.4552579093886366</c:v>
                </c:pt>
                <c:pt idx="29">
                  <c:v>1.3758450341731043</c:v>
                </c:pt>
                <c:pt idx="30">
                  <c:v>1.3485722110154905</c:v>
                </c:pt>
                <c:pt idx="31">
                  <c:v>1.4498129054309923</c:v>
                </c:pt>
                <c:pt idx="32">
                  <c:v>1.3948335156003158</c:v>
                </c:pt>
                <c:pt idx="33">
                  <c:v>1.4498642248369837</c:v>
                </c:pt>
                <c:pt idx="34">
                  <c:v>1.4673225388162843</c:v>
                </c:pt>
                <c:pt idx="35">
                  <c:v>1.2635566388452795</c:v>
                </c:pt>
                <c:pt idx="36">
                  <c:v>1.2693581247207726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368-43A3-8603-076D8A075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599424"/>
        <c:axId val="1"/>
      </c:lineChart>
      <c:catAx>
        <c:axId val="34959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fr-FR"/>
          </a:p>
        </c:txPr>
        <c:crossAx val="3495994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72187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P944"/>
  <sheetViews>
    <sheetView zoomScale="80" zoomScaleNormal="80" workbookViewId="0">
      <pane xSplit="1" ySplit="4" topLeftCell="AA905" activePane="bottomRight" state="frozen"/>
      <selection pane="topRight" activeCell="B1" sqref="B1"/>
      <selection pane="bottomLeft" activeCell="A6" sqref="A6"/>
      <selection pane="bottomRight" activeCell="AJ926" sqref="AJ926"/>
    </sheetView>
  </sheetViews>
  <sheetFormatPr baseColWidth="10" defaultRowHeight="12.75"/>
  <cols>
    <col min="1" max="1" width="28.85546875" style="15" bestFit="1" customWidth="1"/>
    <col min="2" max="4" width="7" bestFit="1" customWidth="1"/>
    <col min="5" max="5" width="8.5703125" bestFit="1" customWidth="1"/>
    <col min="6" max="7" width="7" bestFit="1" customWidth="1"/>
    <col min="8" max="8" width="10.85546875" bestFit="1" customWidth="1"/>
    <col min="9" max="9" width="7.85546875" bestFit="1" customWidth="1"/>
    <col min="10" max="10" width="7" bestFit="1" customWidth="1"/>
  </cols>
  <sheetData>
    <row r="1" spans="1:23">
      <c r="A1" s="14" t="s">
        <v>46</v>
      </c>
      <c r="U1" s="40" t="s">
        <v>87</v>
      </c>
      <c r="V1" s="9"/>
      <c r="W1" s="9"/>
    </row>
    <row r="2" spans="1:23" hidden="1">
      <c r="A2" s="14" t="s">
        <v>47</v>
      </c>
    </row>
    <row r="3" spans="1:23" hidden="1">
      <c r="A3" s="14" t="s">
        <v>79</v>
      </c>
    </row>
    <row r="4" spans="1:23">
      <c r="A4" s="15" t="s">
        <v>48</v>
      </c>
      <c r="B4" t="s">
        <v>0</v>
      </c>
      <c r="C4" t="s">
        <v>3</v>
      </c>
      <c r="D4" t="s">
        <v>4</v>
      </c>
      <c r="E4" t="s">
        <v>5</v>
      </c>
      <c r="F4" t="s">
        <v>7</v>
      </c>
      <c r="G4" t="s">
        <v>8</v>
      </c>
      <c r="H4" t="s">
        <v>10</v>
      </c>
      <c r="I4" t="s">
        <v>11</v>
      </c>
      <c r="J4" t="s">
        <v>13</v>
      </c>
      <c r="K4" s="5" t="s">
        <v>49</v>
      </c>
      <c r="L4" t="s">
        <v>0</v>
      </c>
      <c r="M4" t="s">
        <v>3</v>
      </c>
      <c r="N4" t="s">
        <v>4</v>
      </c>
      <c r="O4" t="s">
        <v>5</v>
      </c>
      <c r="P4" t="s">
        <v>7</v>
      </c>
      <c r="Q4" t="s">
        <v>8</v>
      </c>
      <c r="R4" t="s">
        <v>10</v>
      </c>
      <c r="S4" t="s">
        <v>11</v>
      </c>
      <c r="T4" t="s">
        <v>13</v>
      </c>
    </row>
    <row r="5" spans="1:23">
      <c r="A5" s="16">
        <v>29251</v>
      </c>
      <c r="B5">
        <v>93.96</v>
      </c>
      <c r="C5">
        <v>103.82</v>
      </c>
      <c r="D5">
        <v>114.03</v>
      </c>
      <c r="E5">
        <v>112.56</v>
      </c>
      <c r="F5">
        <v>83.56</v>
      </c>
      <c r="G5">
        <v>91.46</v>
      </c>
      <c r="H5">
        <v>105.16</v>
      </c>
      <c r="I5">
        <v>71.349999999999994</v>
      </c>
      <c r="J5">
        <v>95.68</v>
      </c>
      <c r="K5">
        <v>1980</v>
      </c>
      <c r="L5" s="2">
        <f>AVERAGE(B5:B16)</f>
        <v>92.462499999999991</v>
      </c>
      <c r="M5" s="2">
        <f t="shared" ref="M5:M20" si="0">AVERAGE(C5:C16)</f>
        <v>107.49416666666667</v>
      </c>
      <c r="N5" s="2">
        <f t="shared" ref="N5:N20" si="1">AVERAGE(D5:D16)</f>
        <v>113.96083333333333</v>
      </c>
      <c r="O5" s="2">
        <f>AVERAGE(E5:E16)</f>
        <v>107.25833333333333</v>
      </c>
      <c r="P5" s="2">
        <f t="shared" ref="P5:P20" si="2">AVERAGE(F5:F16)</f>
        <v>82.81583333333333</v>
      </c>
      <c r="Q5" s="2">
        <f t="shared" ref="Q5:Q20" si="3">AVERAGE(G5:G16)</f>
        <v>91.994166666666658</v>
      </c>
      <c r="R5" s="2">
        <f t="shared" ref="R5:R20" si="4">AVERAGE(H5:H16)</f>
        <v>102.84750000000001</v>
      </c>
      <c r="S5" s="2">
        <f t="shared" ref="S5:S20" si="5">AVERAGE(I5:I16)</f>
        <v>74.549166666666679</v>
      </c>
      <c r="T5" s="2">
        <f t="shared" ref="T5:T20" si="6">AVERAGE(J5:J16)</f>
        <v>91.493333333333339</v>
      </c>
    </row>
    <row r="6" spans="1:23" hidden="1">
      <c r="A6" s="16">
        <v>29280</v>
      </c>
      <c r="B6">
        <v>93.61</v>
      </c>
      <c r="C6">
        <v>104.3</v>
      </c>
      <c r="D6">
        <v>113.29</v>
      </c>
      <c r="E6">
        <v>112.21</v>
      </c>
      <c r="F6">
        <v>81.86</v>
      </c>
      <c r="G6">
        <v>92.37</v>
      </c>
      <c r="H6">
        <v>104.52</v>
      </c>
      <c r="I6">
        <v>74.739999999999995</v>
      </c>
      <c r="J6">
        <v>95.36</v>
      </c>
      <c r="L6" s="2">
        <f t="shared" ref="L6:L69" si="7">AVERAGE(B6:B17)</f>
        <v>92.134166666666673</v>
      </c>
      <c r="M6" s="2">
        <f t="shared" si="0"/>
        <v>108.04166666666667</v>
      </c>
      <c r="N6" s="2">
        <f t="shared" si="1"/>
        <v>113.76249999999999</v>
      </c>
      <c r="O6" s="2">
        <f t="shared" ref="O6:O20" si="8">AVERAGE(E6:E17)</f>
        <v>106.1725</v>
      </c>
      <c r="P6" s="2">
        <f t="shared" si="2"/>
        <v>82.663333333333327</v>
      </c>
      <c r="Q6" s="2">
        <f t="shared" si="3"/>
        <v>92.115833333333342</v>
      </c>
      <c r="R6" s="2">
        <f t="shared" si="4"/>
        <v>102.23666666666666</v>
      </c>
      <c r="S6" s="2">
        <f t="shared" si="5"/>
        <v>75.023333333333326</v>
      </c>
      <c r="T6" s="2">
        <f t="shared" si="6"/>
        <v>90.936666666666667</v>
      </c>
    </row>
    <row r="7" spans="1:23" hidden="1">
      <c r="A7" s="16">
        <v>29311</v>
      </c>
      <c r="B7">
        <v>92.67</v>
      </c>
      <c r="C7">
        <v>105.16</v>
      </c>
      <c r="D7">
        <v>112.81</v>
      </c>
      <c r="E7">
        <v>109.95</v>
      </c>
      <c r="F7">
        <v>79.64</v>
      </c>
      <c r="G7">
        <v>91.2</v>
      </c>
      <c r="H7">
        <v>103.89</v>
      </c>
      <c r="I7">
        <v>76.67</v>
      </c>
      <c r="J7">
        <v>95.72</v>
      </c>
      <c r="L7" s="2">
        <f t="shared" si="7"/>
        <v>91.743333333333339</v>
      </c>
      <c r="M7" s="2">
        <f t="shared" si="0"/>
        <v>108.53500000000001</v>
      </c>
      <c r="N7" s="2">
        <f t="shared" si="1"/>
        <v>113.47916666666667</v>
      </c>
      <c r="O7" s="2">
        <f t="shared" si="8"/>
        <v>104.98083333333335</v>
      </c>
      <c r="P7" s="2">
        <f t="shared" si="2"/>
        <v>82.423333333333332</v>
      </c>
      <c r="Q7" s="2">
        <f t="shared" si="3"/>
        <v>92.143333333333331</v>
      </c>
      <c r="R7" s="2">
        <f t="shared" si="4"/>
        <v>101.51416666666665</v>
      </c>
      <c r="S7" s="2">
        <f t="shared" si="5"/>
        <v>75.310833333333335</v>
      </c>
      <c r="T7" s="2">
        <f t="shared" si="6"/>
        <v>90.308333333333337</v>
      </c>
    </row>
    <row r="8" spans="1:23" hidden="1">
      <c r="A8" s="16">
        <v>29341</v>
      </c>
      <c r="B8">
        <v>92.27</v>
      </c>
      <c r="C8">
        <v>107.7</v>
      </c>
      <c r="D8">
        <v>113.27</v>
      </c>
      <c r="E8">
        <v>108.65</v>
      </c>
      <c r="F8">
        <v>84</v>
      </c>
      <c r="G8">
        <v>90.9</v>
      </c>
      <c r="H8">
        <v>103.28</v>
      </c>
      <c r="I8">
        <v>76.36</v>
      </c>
      <c r="J8">
        <v>92.84</v>
      </c>
      <c r="L8" s="2">
        <f t="shared" si="7"/>
        <v>91.520833333333329</v>
      </c>
      <c r="M8" s="2">
        <f t="shared" si="0"/>
        <v>108.95916666666666</v>
      </c>
      <c r="N8" s="2">
        <f t="shared" si="1"/>
        <v>113.22083333333335</v>
      </c>
      <c r="O8" s="2">
        <f t="shared" si="8"/>
        <v>104.11916666666666</v>
      </c>
      <c r="P8" s="2">
        <f t="shared" si="2"/>
        <v>82.339999999999989</v>
      </c>
      <c r="Q8" s="2">
        <f t="shared" si="3"/>
        <v>92.196666666666673</v>
      </c>
      <c r="R8" s="2">
        <f t="shared" si="4"/>
        <v>100.83333333333333</v>
      </c>
      <c r="S8" s="2">
        <f t="shared" si="5"/>
        <v>75.42916666666666</v>
      </c>
      <c r="T8" s="2">
        <f t="shared" si="6"/>
        <v>89.730833333333337</v>
      </c>
    </row>
    <row r="9" spans="1:23" hidden="1">
      <c r="A9" s="16">
        <v>29372</v>
      </c>
      <c r="B9">
        <v>92.44</v>
      </c>
      <c r="C9">
        <v>107.71</v>
      </c>
      <c r="D9">
        <v>113.57</v>
      </c>
      <c r="E9">
        <v>109.26</v>
      </c>
      <c r="F9">
        <v>83.59</v>
      </c>
      <c r="G9">
        <v>91.2</v>
      </c>
      <c r="H9">
        <v>103.04</v>
      </c>
      <c r="I9">
        <v>74.86</v>
      </c>
      <c r="J9">
        <v>90.51</v>
      </c>
      <c r="L9" s="2">
        <f t="shared" si="7"/>
        <v>91.329166666666652</v>
      </c>
      <c r="M9" s="2">
        <f t="shared" si="0"/>
        <v>109.19333333333333</v>
      </c>
      <c r="N9" s="2">
        <f t="shared" si="1"/>
        <v>112.93666666666667</v>
      </c>
      <c r="O9" s="2">
        <f t="shared" si="8"/>
        <v>103.31666666666666</v>
      </c>
      <c r="P9" s="2">
        <f t="shared" si="2"/>
        <v>82.036666666666662</v>
      </c>
      <c r="Q9" s="2">
        <f t="shared" si="3"/>
        <v>92.147499999999994</v>
      </c>
      <c r="R9" s="2">
        <f t="shared" si="4"/>
        <v>100.15916666666668</v>
      </c>
      <c r="S9" s="2">
        <f t="shared" si="5"/>
        <v>75.670833333333334</v>
      </c>
      <c r="T9" s="2">
        <f t="shared" si="6"/>
        <v>89.410833333333315</v>
      </c>
    </row>
    <row r="10" spans="1:23" hidden="1">
      <c r="A10" s="16">
        <v>29402</v>
      </c>
      <c r="B10">
        <v>93.18</v>
      </c>
      <c r="C10">
        <v>107.35</v>
      </c>
      <c r="D10">
        <v>114.02</v>
      </c>
      <c r="E10">
        <v>108.59</v>
      </c>
      <c r="F10">
        <v>83.35</v>
      </c>
      <c r="G10">
        <v>90.98</v>
      </c>
      <c r="H10">
        <v>102.75</v>
      </c>
      <c r="I10">
        <v>74.34</v>
      </c>
      <c r="J10">
        <v>91.16</v>
      </c>
      <c r="L10" s="2">
        <f t="shared" si="7"/>
        <v>91.005833333333328</v>
      </c>
      <c r="M10" s="2">
        <f t="shared" si="0"/>
        <v>109.52083333333333</v>
      </c>
      <c r="N10" s="2">
        <f t="shared" si="1"/>
        <v>112.40083333333332</v>
      </c>
      <c r="O10" s="2">
        <f t="shared" si="8"/>
        <v>102.3325</v>
      </c>
      <c r="P10" s="2">
        <f t="shared" si="2"/>
        <v>81.604166666666671</v>
      </c>
      <c r="Q10" s="2">
        <f t="shared" si="3"/>
        <v>92.076666666666668</v>
      </c>
      <c r="R10" s="2">
        <f t="shared" si="4"/>
        <v>99.381666666666675</v>
      </c>
      <c r="S10" s="2">
        <f t="shared" si="5"/>
        <v>76.086666666666659</v>
      </c>
      <c r="T10" s="2">
        <f t="shared" si="6"/>
        <v>89.332499999999982</v>
      </c>
    </row>
    <row r="11" spans="1:23" hidden="1">
      <c r="A11" s="16">
        <v>29433</v>
      </c>
      <c r="B11">
        <v>93.41</v>
      </c>
      <c r="C11">
        <v>107.36</v>
      </c>
      <c r="D11">
        <v>115.65</v>
      </c>
      <c r="E11">
        <v>108.21</v>
      </c>
      <c r="F11">
        <v>85.95</v>
      </c>
      <c r="G11">
        <v>91.57</v>
      </c>
      <c r="H11">
        <v>103.64</v>
      </c>
      <c r="I11">
        <v>74.010000000000005</v>
      </c>
      <c r="J11">
        <v>89.97</v>
      </c>
      <c r="L11" s="2">
        <f t="shared" si="7"/>
        <v>90.600833333333313</v>
      </c>
      <c r="M11" s="2">
        <f t="shared" si="0"/>
        <v>109.94083333333337</v>
      </c>
      <c r="N11" s="2">
        <f t="shared" si="1"/>
        <v>111.86583333333334</v>
      </c>
      <c r="O11" s="2">
        <f t="shared" si="8"/>
        <v>101.32</v>
      </c>
      <c r="P11" s="2">
        <f t="shared" si="2"/>
        <v>81.14</v>
      </c>
      <c r="Q11" s="2">
        <f t="shared" si="3"/>
        <v>92.00500000000001</v>
      </c>
      <c r="R11" s="2">
        <f t="shared" si="4"/>
        <v>98.558333333333351</v>
      </c>
      <c r="S11" s="2">
        <f t="shared" si="5"/>
        <v>76.544166666666669</v>
      </c>
      <c r="T11" s="2">
        <f t="shared" si="6"/>
        <v>89.127499999999998</v>
      </c>
    </row>
    <row r="12" spans="1:23" hidden="1">
      <c r="A12" s="16">
        <v>29464</v>
      </c>
      <c r="B12">
        <v>93.48</v>
      </c>
      <c r="C12">
        <v>108.55</v>
      </c>
      <c r="D12">
        <v>115.51</v>
      </c>
      <c r="E12">
        <v>106.71</v>
      </c>
      <c r="F12">
        <v>84.84</v>
      </c>
      <c r="G12">
        <v>92.12</v>
      </c>
      <c r="H12">
        <v>103.21</v>
      </c>
      <c r="I12">
        <v>74.47</v>
      </c>
      <c r="J12">
        <v>89.92</v>
      </c>
      <c r="L12" s="2">
        <f t="shared" si="7"/>
        <v>90.185833333333335</v>
      </c>
      <c r="M12" s="2">
        <f t="shared" si="0"/>
        <v>110.35000000000001</v>
      </c>
      <c r="N12" s="2">
        <f t="shared" si="1"/>
        <v>111.28166666666668</v>
      </c>
      <c r="O12" s="2">
        <f t="shared" si="8"/>
        <v>100.29416666666668</v>
      </c>
      <c r="P12" s="2">
        <f t="shared" si="2"/>
        <v>80.786666666666662</v>
      </c>
      <c r="Q12" s="2">
        <f t="shared" si="3"/>
        <v>91.852500000000006</v>
      </c>
      <c r="R12" s="2">
        <f t="shared" si="4"/>
        <v>97.649166666666659</v>
      </c>
      <c r="S12" s="2">
        <f t="shared" si="5"/>
        <v>77.12</v>
      </c>
      <c r="T12" s="2">
        <f t="shared" si="6"/>
        <v>89.048333333333332</v>
      </c>
    </row>
    <row r="13" spans="1:23" hidden="1">
      <c r="A13" s="16">
        <v>29494</v>
      </c>
      <c r="B13">
        <v>92.57</v>
      </c>
      <c r="C13">
        <v>108.79</v>
      </c>
      <c r="D13">
        <v>115.05</v>
      </c>
      <c r="E13">
        <v>105.29</v>
      </c>
      <c r="F13">
        <v>83.41</v>
      </c>
      <c r="G13">
        <v>92.73</v>
      </c>
      <c r="H13">
        <v>103.17</v>
      </c>
      <c r="I13">
        <v>73.77</v>
      </c>
      <c r="J13">
        <v>88.88</v>
      </c>
      <c r="L13" s="2">
        <f t="shared" si="7"/>
        <v>89.766666666666666</v>
      </c>
      <c r="M13" s="2">
        <f t="shared" si="0"/>
        <v>110.66250000000001</v>
      </c>
      <c r="N13" s="2">
        <f t="shared" si="1"/>
        <v>110.67833333333334</v>
      </c>
      <c r="O13" s="2">
        <f t="shared" si="8"/>
        <v>99.332500000000024</v>
      </c>
      <c r="P13" s="2">
        <f t="shared" si="2"/>
        <v>80.468333333333334</v>
      </c>
      <c r="Q13" s="2">
        <f t="shared" si="3"/>
        <v>91.667500000000018</v>
      </c>
      <c r="R13" s="2">
        <f t="shared" si="4"/>
        <v>96.75</v>
      </c>
      <c r="S13" s="2">
        <f t="shared" si="5"/>
        <v>77.741666666666674</v>
      </c>
      <c r="T13" s="2">
        <f t="shared" si="6"/>
        <v>88.984999999999999</v>
      </c>
    </row>
    <row r="14" spans="1:23" hidden="1">
      <c r="A14" s="16">
        <v>29525</v>
      </c>
      <c r="B14">
        <v>91.73</v>
      </c>
      <c r="C14">
        <v>109.36</v>
      </c>
      <c r="D14">
        <v>114.7</v>
      </c>
      <c r="E14">
        <v>102.98</v>
      </c>
      <c r="F14">
        <v>83.51</v>
      </c>
      <c r="G14">
        <v>92.87</v>
      </c>
      <c r="H14">
        <v>102.01</v>
      </c>
      <c r="I14">
        <v>74.11</v>
      </c>
      <c r="J14">
        <v>88.95</v>
      </c>
      <c r="L14" s="2">
        <f t="shared" si="7"/>
        <v>89.489166666666677</v>
      </c>
      <c r="M14" s="2">
        <f t="shared" si="0"/>
        <v>110.95083333333332</v>
      </c>
      <c r="N14" s="2">
        <f t="shared" si="1"/>
        <v>110.31250000000001</v>
      </c>
      <c r="O14" s="2">
        <f t="shared" si="8"/>
        <v>98.627499999999998</v>
      </c>
      <c r="P14" s="2">
        <f t="shared" si="2"/>
        <v>80.44583333333334</v>
      </c>
      <c r="Q14" s="2">
        <f t="shared" si="3"/>
        <v>91.504166666666677</v>
      </c>
      <c r="R14" s="2">
        <f t="shared" si="4"/>
        <v>96.032499999999985</v>
      </c>
      <c r="S14" s="2">
        <f t="shared" si="5"/>
        <v>78.302500000000009</v>
      </c>
      <c r="T14" s="2">
        <f t="shared" si="6"/>
        <v>88.995000000000005</v>
      </c>
    </row>
    <row r="15" spans="1:23" hidden="1">
      <c r="A15" s="16">
        <v>29555</v>
      </c>
      <c r="B15">
        <v>90.33</v>
      </c>
      <c r="C15">
        <v>109.88</v>
      </c>
      <c r="D15">
        <v>113.05</v>
      </c>
      <c r="E15">
        <v>101.63</v>
      </c>
      <c r="F15">
        <v>80.78</v>
      </c>
      <c r="G15">
        <v>93.32</v>
      </c>
      <c r="H15">
        <v>100.41</v>
      </c>
      <c r="I15">
        <v>74.180000000000007</v>
      </c>
      <c r="J15">
        <v>89.69</v>
      </c>
      <c r="L15" s="2">
        <f t="shared" si="7"/>
        <v>89.401666666666685</v>
      </c>
      <c r="M15" s="2">
        <f t="shared" si="0"/>
        <v>111.26249999999999</v>
      </c>
      <c r="N15" s="2">
        <f t="shared" si="1"/>
        <v>109.86166666666668</v>
      </c>
      <c r="O15" s="2">
        <f t="shared" si="8"/>
        <v>98.348333333333315</v>
      </c>
      <c r="P15" s="2">
        <f t="shared" si="2"/>
        <v>80.806666666666672</v>
      </c>
      <c r="Q15" s="2">
        <f t="shared" si="3"/>
        <v>91.199999999999989</v>
      </c>
      <c r="R15" s="2">
        <f t="shared" si="4"/>
        <v>95.652499999999989</v>
      </c>
      <c r="S15" s="2">
        <f t="shared" si="5"/>
        <v>78.855833333333337</v>
      </c>
      <c r="T15" s="2">
        <f t="shared" si="6"/>
        <v>88.91249999999998</v>
      </c>
    </row>
    <row r="16" spans="1:23" hidden="1">
      <c r="A16" s="16">
        <v>29586</v>
      </c>
      <c r="B16">
        <v>89.9</v>
      </c>
      <c r="C16">
        <v>109.95</v>
      </c>
      <c r="D16">
        <v>112.58</v>
      </c>
      <c r="E16">
        <v>101.06</v>
      </c>
      <c r="F16">
        <v>79.3</v>
      </c>
      <c r="G16">
        <v>93.21</v>
      </c>
      <c r="H16">
        <v>99.09</v>
      </c>
      <c r="I16">
        <v>75.73</v>
      </c>
      <c r="J16">
        <v>89.24</v>
      </c>
      <c r="L16" s="2">
        <f t="shared" si="7"/>
        <v>89.360000000000014</v>
      </c>
      <c r="M16" s="2">
        <f t="shared" si="0"/>
        <v>111.50749999999999</v>
      </c>
      <c r="N16" s="2">
        <f t="shared" si="1"/>
        <v>109.46249999999999</v>
      </c>
      <c r="O16" s="2">
        <f t="shared" si="8"/>
        <v>98.150833333333324</v>
      </c>
      <c r="P16" s="2">
        <f t="shared" si="2"/>
        <v>81.284999999999997</v>
      </c>
      <c r="Q16" s="2">
        <f t="shared" si="3"/>
        <v>90.872500000000002</v>
      </c>
      <c r="R16" s="2">
        <f t="shared" si="4"/>
        <v>95.43</v>
      </c>
      <c r="S16" s="2">
        <f t="shared" si="5"/>
        <v>79.381666666666661</v>
      </c>
      <c r="T16" s="2">
        <f t="shared" si="6"/>
        <v>88.737500000000011</v>
      </c>
    </row>
    <row r="17" spans="1:20">
      <c r="A17" s="16">
        <v>29617</v>
      </c>
      <c r="B17">
        <v>90.02</v>
      </c>
      <c r="C17">
        <v>110.39</v>
      </c>
      <c r="D17">
        <v>111.65</v>
      </c>
      <c r="E17">
        <v>99.53</v>
      </c>
      <c r="F17">
        <v>81.73</v>
      </c>
      <c r="G17">
        <v>92.92</v>
      </c>
      <c r="H17">
        <v>97.83</v>
      </c>
      <c r="I17">
        <v>77.040000000000006</v>
      </c>
      <c r="J17">
        <v>89</v>
      </c>
      <c r="K17">
        <v>1981</v>
      </c>
      <c r="L17" s="2">
        <f t="shared" si="7"/>
        <v>89.330000000000027</v>
      </c>
      <c r="M17" s="2">
        <f t="shared" si="0"/>
        <v>111.77833333333332</v>
      </c>
      <c r="N17" s="2">
        <f t="shared" si="1"/>
        <v>109.04</v>
      </c>
      <c r="O17" s="2">
        <f>AVERAGE(E17:E28)</f>
        <v>97.938333333333333</v>
      </c>
      <c r="P17" s="2">
        <f t="shared" si="2"/>
        <v>81.816666666666663</v>
      </c>
      <c r="Q17" s="2">
        <f t="shared" si="3"/>
        <v>90.57</v>
      </c>
      <c r="R17" s="2">
        <f t="shared" si="4"/>
        <v>95.272499999999994</v>
      </c>
      <c r="S17" s="2">
        <f t="shared" si="5"/>
        <v>79.88333333333334</v>
      </c>
      <c r="T17" s="2">
        <f t="shared" si="6"/>
        <v>88.633333333333326</v>
      </c>
    </row>
    <row r="18" spans="1:20" hidden="1">
      <c r="A18" s="16">
        <v>29645</v>
      </c>
      <c r="B18">
        <v>88.92</v>
      </c>
      <c r="C18">
        <v>110.22</v>
      </c>
      <c r="D18">
        <v>109.89</v>
      </c>
      <c r="E18">
        <v>97.91</v>
      </c>
      <c r="F18">
        <v>78.98</v>
      </c>
      <c r="G18">
        <v>92.7</v>
      </c>
      <c r="H18">
        <v>95.85</v>
      </c>
      <c r="I18">
        <v>78.19</v>
      </c>
      <c r="J18">
        <v>87.82</v>
      </c>
      <c r="L18" s="2">
        <f t="shared" si="7"/>
        <v>89.322500000000005</v>
      </c>
      <c r="M18" s="2">
        <f t="shared" si="0"/>
        <v>112.13666666666667</v>
      </c>
      <c r="N18" s="2">
        <f t="shared" si="1"/>
        <v>108.66500000000001</v>
      </c>
      <c r="O18" s="2">
        <f t="shared" si="8"/>
        <v>97.845000000000013</v>
      </c>
      <c r="P18" s="2">
        <f t="shared" si="2"/>
        <v>82.27</v>
      </c>
      <c r="Q18" s="2">
        <f t="shared" si="3"/>
        <v>90.314999999999998</v>
      </c>
      <c r="R18" s="2">
        <f t="shared" si="4"/>
        <v>95.185833333333335</v>
      </c>
      <c r="S18" s="2">
        <f t="shared" si="5"/>
        <v>80.301666666666662</v>
      </c>
      <c r="T18" s="2">
        <f t="shared" si="6"/>
        <v>88.631666666666661</v>
      </c>
    </row>
    <row r="19" spans="1:20" hidden="1">
      <c r="A19" s="16">
        <v>29676</v>
      </c>
      <c r="B19">
        <v>90</v>
      </c>
      <c r="C19">
        <v>110.25</v>
      </c>
      <c r="D19">
        <v>109.71</v>
      </c>
      <c r="E19">
        <v>99.61</v>
      </c>
      <c r="F19">
        <v>78.64</v>
      </c>
      <c r="G19">
        <v>91.84</v>
      </c>
      <c r="H19">
        <v>95.72</v>
      </c>
      <c r="I19">
        <v>78.09</v>
      </c>
      <c r="J19">
        <v>88.79</v>
      </c>
      <c r="L19" s="2">
        <f t="shared" si="7"/>
        <v>89.391666666666666</v>
      </c>
      <c r="M19" s="2">
        <f t="shared" si="0"/>
        <v>112.54666666666668</v>
      </c>
      <c r="N19" s="2">
        <f t="shared" si="1"/>
        <v>108.455</v>
      </c>
      <c r="O19" s="2">
        <f t="shared" si="8"/>
        <v>97.827500000000001</v>
      </c>
      <c r="P19" s="2">
        <f t="shared" si="2"/>
        <v>82.861666666666665</v>
      </c>
      <c r="Q19" s="2">
        <f t="shared" si="3"/>
        <v>90.146666666666661</v>
      </c>
      <c r="R19" s="2">
        <f t="shared" si="4"/>
        <v>95.25</v>
      </c>
      <c r="S19" s="2">
        <f t="shared" si="5"/>
        <v>80.714166666666671</v>
      </c>
      <c r="T19" s="2">
        <f t="shared" si="6"/>
        <v>88.785833333333343</v>
      </c>
    </row>
    <row r="20" spans="1:20" hidden="1">
      <c r="A20" s="16">
        <v>29706</v>
      </c>
      <c r="B20">
        <v>89.97</v>
      </c>
      <c r="C20">
        <v>110.51</v>
      </c>
      <c r="D20">
        <v>109.86</v>
      </c>
      <c r="E20">
        <v>99.02</v>
      </c>
      <c r="F20">
        <v>80.36</v>
      </c>
      <c r="G20">
        <v>90.31</v>
      </c>
      <c r="H20">
        <v>95.19</v>
      </c>
      <c r="I20">
        <v>79.260000000000005</v>
      </c>
      <c r="J20">
        <v>89</v>
      </c>
      <c r="L20" s="2">
        <f t="shared" si="7"/>
        <v>89.448333333333338</v>
      </c>
      <c r="M20" s="2">
        <f t="shared" si="0"/>
        <v>113.06416666666668</v>
      </c>
      <c r="N20" s="2">
        <f t="shared" si="1"/>
        <v>108.32083333333333</v>
      </c>
      <c r="O20" s="2">
        <f t="shared" si="8"/>
        <v>97.74166666666666</v>
      </c>
      <c r="P20" s="2">
        <f t="shared" si="2"/>
        <v>83.490833333333342</v>
      </c>
      <c r="Q20" s="2">
        <f t="shared" si="3"/>
        <v>90.045000000000002</v>
      </c>
      <c r="R20" s="2">
        <f t="shared" si="4"/>
        <v>95.457500000000024</v>
      </c>
      <c r="S20" s="2">
        <f t="shared" si="5"/>
        <v>81.262499999999989</v>
      </c>
      <c r="T20" s="2">
        <f t="shared" si="6"/>
        <v>88.750833333333333</v>
      </c>
    </row>
    <row r="21" spans="1:20" hidden="1">
      <c r="A21" s="16">
        <v>29737</v>
      </c>
      <c r="B21">
        <v>88.56</v>
      </c>
      <c r="C21">
        <v>111.64</v>
      </c>
      <c r="D21">
        <v>107.14</v>
      </c>
      <c r="E21">
        <v>97.45</v>
      </c>
      <c r="F21">
        <v>78.400000000000006</v>
      </c>
      <c r="G21">
        <v>90.35</v>
      </c>
      <c r="H21">
        <v>93.71</v>
      </c>
      <c r="I21">
        <v>79.849999999999994</v>
      </c>
      <c r="J21">
        <v>89.57</v>
      </c>
      <c r="L21" s="2">
        <f t="shared" si="7"/>
        <v>89.537500000000009</v>
      </c>
      <c r="M21" s="2">
        <f t="shared" ref="M21:M84" si="9">AVERAGE(C21:C32)</f>
        <v>113.57166666666667</v>
      </c>
      <c r="N21" s="2">
        <f t="shared" ref="N21:N84" si="10">AVERAGE(D21:D32)</f>
        <v>108.17249999999997</v>
      </c>
      <c r="O21" s="2">
        <f t="shared" ref="O21:O84" si="11">AVERAGE(E21:E32)</f>
        <v>97.726666666666645</v>
      </c>
      <c r="P21" s="2">
        <f t="shared" ref="P21:P84" si="12">AVERAGE(F21:F32)</f>
        <v>84.173333333333332</v>
      </c>
      <c r="Q21" s="2">
        <f t="shared" ref="Q21:Q84" si="13">AVERAGE(G21:G32)</f>
        <v>90.006666666666675</v>
      </c>
      <c r="R21" s="2">
        <f t="shared" ref="R21:R84" si="14">AVERAGE(H21:H32)</f>
        <v>95.639999999999986</v>
      </c>
      <c r="S21" s="2">
        <f t="shared" ref="S21:S84" si="15">AVERAGE(I21:I32)</f>
        <v>81.692499999999981</v>
      </c>
      <c r="T21" s="2">
        <f t="shared" ref="T21:T84" si="16">AVERAGE(J21:J32)</f>
        <v>88.722500000000011</v>
      </c>
    </row>
    <row r="22" spans="1:20" hidden="1">
      <c r="A22" s="16">
        <v>29767</v>
      </c>
      <c r="B22">
        <v>88.32</v>
      </c>
      <c r="C22">
        <v>112.39</v>
      </c>
      <c r="D22">
        <v>107.6</v>
      </c>
      <c r="E22">
        <v>96.44</v>
      </c>
      <c r="F22">
        <v>77.78</v>
      </c>
      <c r="G22">
        <v>90.12</v>
      </c>
      <c r="H22">
        <v>92.87</v>
      </c>
      <c r="I22">
        <v>79.83</v>
      </c>
      <c r="J22">
        <v>88.7</v>
      </c>
      <c r="L22" s="2">
        <f t="shared" si="7"/>
        <v>89.71250000000002</v>
      </c>
      <c r="M22" s="2">
        <f t="shared" si="9"/>
        <v>114.06333333333332</v>
      </c>
      <c r="N22" s="2">
        <f t="shared" si="10"/>
        <v>108.33416666666665</v>
      </c>
      <c r="O22" s="2">
        <f t="shared" si="11"/>
        <v>97.928333333333327</v>
      </c>
      <c r="P22" s="2">
        <f t="shared" si="12"/>
        <v>85.056666666666672</v>
      </c>
      <c r="Q22" s="2">
        <f t="shared" si="13"/>
        <v>89.998333333333335</v>
      </c>
      <c r="R22" s="2">
        <f t="shared" si="14"/>
        <v>95.972500000000011</v>
      </c>
      <c r="S22" s="2">
        <f t="shared" si="15"/>
        <v>81.984999999999999</v>
      </c>
      <c r="T22" s="2">
        <f t="shared" si="16"/>
        <v>88.699166666666656</v>
      </c>
    </row>
    <row r="23" spans="1:20" hidden="1">
      <c r="A23" s="16">
        <v>29798</v>
      </c>
      <c r="B23">
        <v>88.43</v>
      </c>
      <c r="C23">
        <v>112.27</v>
      </c>
      <c r="D23">
        <v>108.64</v>
      </c>
      <c r="E23">
        <v>95.9</v>
      </c>
      <c r="F23">
        <v>81.709999999999994</v>
      </c>
      <c r="G23">
        <v>89.74</v>
      </c>
      <c r="H23">
        <v>92.73</v>
      </c>
      <c r="I23">
        <v>80.92</v>
      </c>
      <c r="J23">
        <v>89.02</v>
      </c>
      <c r="L23" s="2">
        <f t="shared" si="7"/>
        <v>89.895833333333329</v>
      </c>
      <c r="M23" s="2">
        <f t="shared" si="9"/>
        <v>114.55250000000001</v>
      </c>
      <c r="N23" s="2">
        <f t="shared" si="10"/>
        <v>108.06666666666666</v>
      </c>
      <c r="O23" s="2">
        <f t="shared" si="11"/>
        <v>98.257500000000007</v>
      </c>
      <c r="P23" s="2">
        <f t="shared" si="12"/>
        <v>85.846666666666678</v>
      </c>
      <c r="Q23" s="2">
        <f t="shared" si="13"/>
        <v>89.986666666666679</v>
      </c>
      <c r="R23" s="2">
        <f t="shared" si="14"/>
        <v>96.342499999999987</v>
      </c>
      <c r="S23" s="2">
        <f t="shared" si="15"/>
        <v>81.957499999999996</v>
      </c>
      <c r="T23" s="2">
        <f t="shared" si="16"/>
        <v>88.729166666666671</v>
      </c>
    </row>
    <row r="24" spans="1:20" hidden="1">
      <c r="A24" s="16">
        <v>29829</v>
      </c>
      <c r="B24">
        <v>88.45</v>
      </c>
      <c r="C24">
        <v>112.3</v>
      </c>
      <c r="D24">
        <v>108.27</v>
      </c>
      <c r="E24">
        <v>95.17</v>
      </c>
      <c r="F24">
        <v>81.02</v>
      </c>
      <c r="G24">
        <v>89.9</v>
      </c>
      <c r="H24">
        <v>92.42</v>
      </c>
      <c r="I24">
        <v>81.93</v>
      </c>
      <c r="J24">
        <v>89.16</v>
      </c>
      <c r="L24" s="2">
        <f t="shared" si="7"/>
        <v>90.08</v>
      </c>
      <c r="M24" s="2">
        <f t="shared" si="9"/>
        <v>115.13833333333332</v>
      </c>
      <c r="N24" s="2">
        <f t="shared" si="10"/>
        <v>107.46916666666668</v>
      </c>
      <c r="O24" s="2">
        <f t="shared" si="11"/>
        <v>98.626666666666665</v>
      </c>
      <c r="P24" s="2">
        <f t="shared" si="12"/>
        <v>86.424166666666679</v>
      </c>
      <c r="Q24" s="2">
        <f t="shared" si="13"/>
        <v>90.084166666666661</v>
      </c>
      <c r="R24" s="2">
        <f t="shared" si="14"/>
        <v>96.772500000000022</v>
      </c>
      <c r="S24" s="2">
        <f t="shared" si="15"/>
        <v>81.434166666666655</v>
      </c>
      <c r="T24" s="2">
        <f t="shared" si="16"/>
        <v>88.798333333333332</v>
      </c>
    </row>
    <row r="25" spans="1:20" hidden="1">
      <c r="A25" s="16">
        <v>29859</v>
      </c>
      <c r="B25">
        <v>89.24</v>
      </c>
      <c r="C25">
        <v>112.25</v>
      </c>
      <c r="D25">
        <v>110.66</v>
      </c>
      <c r="E25">
        <v>96.83</v>
      </c>
      <c r="F25">
        <v>83.14</v>
      </c>
      <c r="G25">
        <v>90.77</v>
      </c>
      <c r="H25">
        <v>94.56</v>
      </c>
      <c r="I25">
        <v>80.5</v>
      </c>
      <c r="J25">
        <v>89</v>
      </c>
      <c r="L25" s="2">
        <f t="shared" si="7"/>
        <v>90.257499999999993</v>
      </c>
      <c r="M25" s="2">
        <f t="shared" si="9"/>
        <v>115.675</v>
      </c>
      <c r="N25" s="2">
        <f t="shared" si="10"/>
        <v>106.86666666666667</v>
      </c>
      <c r="O25" s="2">
        <f t="shared" si="11"/>
        <v>99.022500000000022</v>
      </c>
      <c r="P25" s="2">
        <f t="shared" si="12"/>
        <v>87.035000000000011</v>
      </c>
      <c r="Q25" s="2">
        <f t="shared" si="13"/>
        <v>90.299166666666665</v>
      </c>
      <c r="R25" s="2">
        <f t="shared" si="14"/>
        <v>97.245000000000005</v>
      </c>
      <c r="S25" s="2">
        <f t="shared" si="15"/>
        <v>80.839999999999989</v>
      </c>
      <c r="T25" s="2">
        <f t="shared" si="16"/>
        <v>88.910000000000011</v>
      </c>
    </row>
    <row r="26" spans="1:20" hidden="1">
      <c r="A26" s="16">
        <v>29890</v>
      </c>
      <c r="B26">
        <v>90.68</v>
      </c>
      <c r="C26">
        <v>113.1</v>
      </c>
      <c r="D26">
        <v>109.29</v>
      </c>
      <c r="E26">
        <v>99.63</v>
      </c>
      <c r="F26">
        <v>87.84</v>
      </c>
      <c r="G26">
        <v>89.22</v>
      </c>
      <c r="H26">
        <v>97.45</v>
      </c>
      <c r="I26">
        <v>80.75</v>
      </c>
      <c r="J26">
        <v>87.96</v>
      </c>
      <c r="L26" s="2">
        <f t="shared" si="7"/>
        <v>90.353333333333339</v>
      </c>
      <c r="M26" s="2">
        <f t="shared" si="9"/>
        <v>116.15500000000002</v>
      </c>
      <c r="N26" s="2">
        <f t="shared" si="10"/>
        <v>105.95583333333333</v>
      </c>
      <c r="O26" s="2">
        <f t="shared" si="11"/>
        <v>99.274999999999991</v>
      </c>
      <c r="P26" s="2">
        <f t="shared" si="12"/>
        <v>87.399999999999991</v>
      </c>
      <c r="Q26" s="2">
        <f t="shared" si="13"/>
        <v>90.504999999999995</v>
      </c>
      <c r="R26" s="2">
        <f t="shared" si="14"/>
        <v>97.595000000000013</v>
      </c>
      <c r="S26" s="2">
        <f t="shared" si="15"/>
        <v>80.344166666666652</v>
      </c>
      <c r="T26" s="2">
        <f t="shared" si="16"/>
        <v>89.026666666666657</v>
      </c>
    </row>
    <row r="27" spans="1:20" hidden="1">
      <c r="A27" s="16">
        <v>29920</v>
      </c>
      <c r="B27">
        <v>89.83</v>
      </c>
      <c r="C27">
        <v>112.82</v>
      </c>
      <c r="D27">
        <v>108.26</v>
      </c>
      <c r="E27">
        <v>99.26</v>
      </c>
      <c r="F27">
        <v>86.52</v>
      </c>
      <c r="G27">
        <v>89.39</v>
      </c>
      <c r="H27">
        <v>97.74</v>
      </c>
      <c r="I27">
        <v>80.489999999999995</v>
      </c>
      <c r="J27">
        <v>87.59</v>
      </c>
      <c r="L27" s="2">
        <f t="shared" si="7"/>
        <v>90.338333333333324</v>
      </c>
      <c r="M27" s="2">
        <f t="shared" si="9"/>
        <v>115.79583333333333</v>
      </c>
      <c r="N27" s="2">
        <f t="shared" si="10"/>
        <v>105.17583333333334</v>
      </c>
      <c r="O27" s="2">
        <f t="shared" si="11"/>
        <v>99.330833333333317</v>
      </c>
      <c r="P27" s="2">
        <f t="shared" si="12"/>
        <v>87.428333333333327</v>
      </c>
      <c r="Q27" s="2">
        <f t="shared" si="13"/>
        <v>90.876666666666665</v>
      </c>
      <c r="R27" s="2">
        <f t="shared" si="14"/>
        <v>97.770833333333329</v>
      </c>
      <c r="S27" s="2">
        <f t="shared" si="15"/>
        <v>79.8</v>
      </c>
      <c r="T27" s="2">
        <f t="shared" si="16"/>
        <v>89.22499999999998</v>
      </c>
    </row>
    <row r="28" spans="1:20" hidden="1">
      <c r="A28" s="16">
        <v>29951</v>
      </c>
      <c r="B28">
        <v>89.54</v>
      </c>
      <c r="C28">
        <v>113.2</v>
      </c>
      <c r="D28">
        <v>107.51</v>
      </c>
      <c r="E28">
        <v>98.51</v>
      </c>
      <c r="F28">
        <v>85.68</v>
      </c>
      <c r="G28">
        <v>89.58</v>
      </c>
      <c r="H28">
        <v>97.2</v>
      </c>
      <c r="I28">
        <v>81.75</v>
      </c>
      <c r="J28">
        <v>87.99</v>
      </c>
      <c r="L28" s="2">
        <f t="shared" si="7"/>
        <v>90.385833333333338</v>
      </c>
      <c r="M28" s="2">
        <f t="shared" si="9"/>
        <v>115.31083333333332</v>
      </c>
      <c r="N28" s="2">
        <f t="shared" si="10"/>
        <v>104.56583333333334</v>
      </c>
      <c r="O28" s="2">
        <f t="shared" si="11"/>
        <v>99.427500000000009</v>
      </c>
      <c r="P28" s="2">
        <f t="shared" si="12"/>
        <v>87.58416666666669</v>
      </c>
      <c r="Q28" s="2">
        <f t="shared" si="13"/>
        <v>91.248333333333335</v>
      </c>
      <c r="R28" s="2">
        <f t="shared" si="14"/>
        <v>97.915833333333339</v>
      </c>
      <c r="S28" s="2">
        <f t="shared" si="15"/>
        <v>79.250833333333333</v>
      </c>
      <c r="T28" s="2">
        <f t="shared" si="16"/>
        <v>89.291666666666671</v>
      </c>
    </row>
    <row r="29" spans="1:20">
      <c r="A29" s="16">
        <v>29982</v>
      </c>
      <c r="B29">
        <v>89.93</v>
      </c>
      <c r="C29">
        <v>114.69</v>
      </c>
      <c r="D29">
        <v>107.15</v>
      </c>
      <c r="E29">
        <v>98.41</v>
      </c>
      <c r="F29">
        <v>87.17</v>
      </c>
      <c r="G29">
        <v>89.86</v>
      </c>
      <c r="H29">
        <v>96.79</v>
      </c>
      <c r="I29">
        <v>82.06</v>
      </c>
      <c r="J29">
        <v>88.98</v>
      </c>
      <c r="K29">
        <v>1982</v>
      </c>
      <c r="L29" s="2">
        <f t="shared" si="7"/>
        <v>90.522499999999994</v>
      </c>
      <c r="M29" s="2">
        <f t="shared" si="9"/>
        <v>114.86083333333333</v>
      </c>
      <c r="N29" s="2">
        <f t="shared" si="10"/>
        <v>104.22333333333334</v>
      </c>
      <c r="O29" s="2">
        <f t="shared" si="11"/>
        <v>99.743333333333325</v>
      </c>
      <c r="P29" s="2">
        <f t="shared" si="12"/>
        <v>87.88666666666667</v>
      </c>
      <c r="Q29" s="2">
        <f t="shared" si="13"/>
        <v>91.733333333333334</v>
      </c>
      <c r="R29" s="2">
        <f t="shared" si="14"/>
        <v>98.115833333333327</v>
      </c>
      <c r="S29" s="2">
        <f t="shared" si="15"/>
        <v>78.544166666666669</v>
      </c>
      <c r="T29" s="2">
        <f t="shared" si="16"/>
        <v>88.757499999999993</v>
      </c>
    </row>
    <row r="30" spans="1:20" hidden="1">
      <c r="A30" s="16">
        <v>30010</v>
      </c>
      <c r="B30">
        <v>89.75</v>
      </c>
      <c r="C30">
        <v>115.14</v>
      </c>
      <c r="D30">
        <v>107.37</v>
      </c>
      <c r="E30">
        <v>97.7</v>
      </c>
      <c r="F30">
        <v>86.08</v>
      </c>
      <c r="G30">
        <v>90.68</v>
      </c>
      <c r="H30">
        <v>96.62</v>
      </c>
      <c r="I30">
        <v>83.14</v>
      </c>
      <c r="J30">
        <v>89.67</v>
      </c>
      <c r="L30" s="2">
        <f t="shared" si="7"/>
        <v>90.639999999999986</v>
      </c>
      <c r="M30" s="2">
        <f t="shared" si="9"/>
        <v>114.30083333333333</v>
      </c>
      <c r="N30" s="2">
        <f t="shared" si="10"/>
        <v>103.97083333333335</v>
      </c>
      <c r="O30" s="2">
        <f t="shared" si="11"/>
        <v>100.07666666666667</v>
      </c>
      <c r="P30" s="2">
        <f t="shared" si="12"/>
        <v>88.307500000000005</v>
      </c>
      <c r="Q30" s="2">
        <f t="shared" si="13"/>
        <v>92.342500000000015</v>
      </c>
      <c r="R30" s="2">
        <f t="shared" si="14"/>
        <v>98.348333333333315</v>
      </c>
      <c r="S30" s="2">
        <f t="shared" si="15"/>
        <v>77.839166666666657</v>
      </c>
      <c r="T30" s="2">
        <f t="shared" si="16"/>
        <v>88.100833333333341</v>
      </c>
    </row>
    <row r="31" spans="1:20" hidden="1">
      <c r="A31" s="16">
        <v>30041</v>
      </c>
      <c r="B31">
        <v>90.68</v>
      </c>
      <c r="C31">
        <v>116.46</v>
      </c>
      <c r="D31">
        <v>108.1</v>
      </c>
      <c r="E31">
        <v>98.58</v>
      </c>
      <c r="F31">
        <v>86.19</v>
      </c>
      <c r="G31">
        <v>90.62</v>
      </c>
      <c r="H31">
        <v>98.21</v>
      </c>
      <c r="I31">
        <v>84.67</v>
      </c>
      <c r="J31">
        <v>88.37</v>
      </c>
      <c r="L31" s="2">
        <f t="shared" si="7"/>
        <v>90.777499999999989</v>
      </c>
      <c r="M31" s="2">
        <f t="shared" si="9"/>
        <v>113.73499999999997</v>
      </c>
      <c r="N31" s="2">
        <f t="shared" si="10"/>
        <v>103.72083333333335</v>
      </c>
      <c r="O31" s="2">
        <f t="shared" si="11"/>
        <v>100.42416666666664</v>
      </c>
      <c r="P31" s="2">
        <f t="shared" si="12"/>
        <v>88.800000000000011</v>
      </c>
      <c r="Q31" s="2">
        <f t="shared" si="13"/>
        <v>92.952499999999986</v>
      </c>
      <c r="R31" s="2">
        <f t="shared" si="14"/>
        <v>98.560833333333335</v>
      </c>
      <c r="S31" s="2">
        <f t="shared" si="15"/>
        <v>77.313333333333333</v>
      </c>
      <c r="T31" s="2">
        <f t="shared" si="16"/>
        <v>87.328333333333333</v>
      </c>
    </row>
    <row r="32" spans="1:20" hidden="1">
      <c r="A32" s="16">
        <v>30071</v>
      </c>
      <c r="B32">
        <v>91.04</v>
      </c>
      <c r="C32">
        <v>116.6</v>
      </c>
      <c r="D32">
        <v>108.08</v>
      </c>
      <c r="E32">
        <v>98.84</v>
      </c>
      <c r="F32">
        <v>88.55</v>
      </c>
      <c r="G32">
        <v>89.85</v>
      </c>
      <c r="H32">
        <v>97.38</v>
      </c>
      <c r="I32">
        <v>84.42</v>
      </c>
      <c r="J32">
        <v>88.66</v>
      </c>
      <c r="L32" s="2">
        <f t="shared" si="7"/>
        <v>90.90916666666665</v>
      </c>
      <c r="M32" s="2">
        <f t="shared" si="9"/>
        <v>113.09749999999998</v>
      </c>
      <c r="N32" s="2">
        <f t="shared" si="10"/>
        <v>103.35583333333335</v>
      </c>
      <c r="O32" s="2">
        <f t="shared" si="11"/>
        <v>100.81833333333331</v>
      </c>
      <c r="P32" s="2">
        <f t="shared" si="12"/>
        <v>89.250833333333333</v>
      </c>
      <c r="Q32" s="2">
        <f t="shared" si="13"/>
        <v>93.495833333333337</v>
      </c>
      <c r="R32" s="2">
        <f t="shared" si="14"/>
        <v>98.651666666666685</v>
      </c>
      <c r="S32" s="2">
        <f t="shared" si="15"/>
        <v>76.682500000000005</v>
      </c>
      <c r="T32" s="2">
        <f t="shared" si="16"/>
        <v>86.550833333333344</v>
      </c>
    </row>
    <row r="33" spans="1:20" hidden="1">
      <c r="A33" s="16">
        <v>30102</v>
      </c>
      <c r="B33">
        <v>90.66</v>
      </c>
      <c r="C33">
        <v>117.54</v>
      </c>
      <c r="D33">
        <v>109.08</v>
      </c>
      <c r="E33">
        <v>99.87</v>
      </c>
      <c r="F33">
        <v>89</v>
      </c>
      <c r="G33">
        <v>90.25</v>
      </c>
      <c r="H33">
        <v>97.7</v>
      </c>
      <c r="I33">
        <v>83.36</v>
      </c>
      <c r="J33">
        <v>89.29</v>
      </c>
      <c r="L33" s="2">
        <f t="shared" si="7"/>
        <v>90.965833333333322</v>
      </c>
      <c r="M33" s="2">
        <f t="shared" si="9"/>
        <v>112.51666666666665</v>
      </c>
      <c r="N33" s="2">
        <f t="shared" si="10"/>
        <v>102.76000000000003</v>
      </c>
      <c r="O33" s="2">
        <f t="shared" si="11"/>
        <v>101.13916666666665</v>
      </c>
      <c r="P33" s="2">
        <f t="shared" si="12"/>
        <v>89.312500000000014</v>
      </c>
      <c r="Q33" s="2">
        <f t="shared" si="13"/>
        <v>94.097499999999982</v>
      </c>
      <c r="R33" s="2">
        <f t="shared" si="14"/>
        <v>98.682500000000005</v>
      </c>
      <c r="S33" s="2">
        <f t="shared" si="15"/>
        <v>76.026666666666671</v>
      </c>
      <c r="T33" s="2">
        <f t="shared" si="16"/>
        <v>85.764166666666668</v>
      </c>
    </row>
    <row r="34" spans="1:20" hidden="1">
      <c r="A34" s="16">
        <v>30132</v>
      </c>
      <c r="B34">
        <v>90.52</v>
      </c>
      <c r="C34">
        <v>118.26</v>
      </c>
      <c r="D34">
        <v>104.39</v>
      </c>
      <c r="E34">
        <v>100.39</v>
      </c>
      <c r="F34">
        <v>87.26</v>
      </c>
      <c r="G34">
        <v>89.98</v>
      </c>
      <c r="H34">
        <v>97.31</v>
      </c>
      <c r="I34">
        <v>79.5</v>
      </c>
      <c r="J34">
        <v>89.06</v>
      </c>
      <c r="L34" s="2">
        <f t="shared" si="7"/>
        <v>90.954999999999998</v>
      </c>
      <c r="M34" s="2">
        <f t="shared" si="9"/>
        <v>111.99333333333333</v>
      </c>
      <c r="N34" s="2">
        <f t="shared" si="10"/>
        <v>102.02499999999999</v>
      </c>
      <c r="O34" s="2">
        <f t="shared" si="11"/>
        <v>101.29666666666667</v>
      </c>
      <c r="P34" s="2">
        <f t="shared" si="12"/>
        <v>89.198333333333338</v>
      </c>
      <c r="Q34" s="2">
        <f t="shared" si="13"/>
        <v>94.664999999999978</v>
      </c>
      <c r="R34" s="2">
        <f t="shared" si="14"/>
        <v>98.630833333333314</v>
      </c>
      <c r="S34" s="2">
        <f t="shared" si="15"/>
        <v>75.435000000000002</v>
      </c>
      <c r="T34" s="2">
        <f t="shared" si="16"/>
        <v>84.87</v>
      </c>
    </row>
    <row r="35" spans="1:20" hidden="1">
      <c r="A35" s="16">
        <v>30163</v>
      </c>
      <c r="B35">
        <v>90.64</v>
      </c>
      <c r="C35">
        <v>119.3</v>
      </c>
      <c r="D35">
        <v>101.47</v>
      </c>
      <c r="E35">
        <v>100.33</v>
      </c>
      <c r="F35">
        <v>88.64</v>
      </c>
      <c r="G35">
        <v>90.91</v>
      </c>
      <c r="H35">
        <v>97.89</v>
      </c>
      <c r="I35">
        <v>74.64</v>
      </c>
      <c r="J35">
        <v>89.85</v>
      </c>
      <c r="L35" s="2">
        <f t="shared" si="7"/>
        <v>90.9375</v>
      </c>
      <c r="M35" s="2">
        <f t="shared" si="9"/>
        <v>111.53833333333334</v>
      </c>
      <c r="N35" s="2">
        <f t="shared" si="10"/>
        <v>101.64749999999999</v>
      </c>
      <c r="O35" s="2">
        <f t="shared" si="11"/>
        <v>101.34666666666668</v>
      </c>
      <c r="P35" s="2">
        <f t="shared" si="12"/>
        <v>89.122500000000002</v>
      </c>
      <c r="Q35" s="2">
        <f t="shared" si="13"/>
        <v>95.256666666666646</v>
      </c>
      <c r="R35" s="2">
        <f t="shared" si="14"/>
        <v>98.57</v>
      </c>
      <c r="S35" s="2">
        <f t="shared" si="15"/>
        <v>74.955833333333331</v>
      </c>
      <c r="T35" s="2">
        <f t="shared" si="16"/>
        <v>83.931666666666672</v>
      </c>
    </row>
    <row r="36" spans="1:20" hidden="1">
      <c r="A36" s="16">
        <v>30194</v>
      </c>
      <c r="B36">
        <v>90.58</v>
      </c>
      <c r="C36">
        <v>118.74</v>
      </c>
      <c r="D36">
        <v>101.04</v>
      </c>
      <c r="E36">
        <v>99.92</v>
      </c>
      <c r="F36">
        <v>88.35</v>
      </c>
      <c r="G36">
        <v>92.48</v>
      </c>
      <c r="H36">
        <v>98.09</v>
      </c>
      <c r="I36">
        <v>74.8</v>
      </c>
      <c r="J36">
        <v>90.5</v>
      </c>
      <c r="L36" s="2">
        <f t="shared" si="7"/>
        <v>90.909999999999982</v>
      </c>
      <c r="M36" s="2">
        <f t="shared" si="9"/>
        <v>111.02500000000002</v>
      </c>
      <c r="N36" s="2">
        <f t="shared" si="10"/>
        <v>101.54166666666667</v>
      </c>
      <c r="O36" s="2">
        <f t="shared" si="11"/>
        <v>101.36416666666668</v>
      </c>
      <c r="P36" s="2">
        <f t="shared" si="12"/>
        <v>89.081666666666663</v>
      </c>
      <c r="Q36" s="2">
        <f t="shared" si="13"/>
        <v>95.801666666666662</v>
      </c>
      <c r="R36" s="2">
        <f t="shared" si="14"/>
        <v>98.452500000000001</v>
      </c>
      <c r="S36" s="2">
        <f t="shared" si="15"/>
        <v>74.424999999999997</v>
      </c>
      <c r="T36" s="2">
        <f t="shared" si="16"/>
        <v>82.811666666666653</v>
      </c>
    </row>
    <row r="37" spans="1:20" hidden="1">
      <c r="A37" s="16">
        <v>30224</v>
      </c>
      <c r="B37">
        <v>90.39</v>
      </c>
      <c r="C37">
        <v>118.01</v>
      </c>
      <c r="D37">
        <v>99.73</v>
      </c>
      <c r="E37">
        <v>99.86</v>
      </c>
      <c r="F37">
        <v>87.52</v>
      </c>
      <c r="G37">
        <v>93.24</v>
      </c>
      <c r="H37">
        <v>98.76</v>
      </c>
      <c r="I37">
        <v>74.55</v>
      </c>
      <c r="J37">
        <v>90.4</v>
      </c>
      <c r="L37" s="2">
        <f t="shared" si="7"/>
        <v>90.880833333333328</v>
      </c>
      <c r="M37" s="2">
        <f t="shared" si="9"/>
        <v>110.55583333333334</v>
      </c>
      <c r="N37" s="2">
        <f t="shared" si="10"/>
        <v>101.41083333333334</v>
      </c>
      <c r="O37" s="2">
        <f t="shared" si="11"/>
        <v>101.33999999999999</v>
      </c>
      <c r="P37" s="2">
        <f t="shared" si="12"/>
        <v>88.942499999999995</v>
      </c>
      <c r="Q37" s="2">
        <f t="shared" si="13"/>
        <v>96.132499999999993</v>
      </c>
      <c r="R37" s="2">
        <f t="shared" si="14"/>
        <v>98.263333333333321</v>
      </c>
      <c r="S37" s="2">
        <f t="shared" si="15"/>
        <v>73.994166666666658</v>
      </c>
      <c r="T37" s="2">
        <f t="shared" si="16"/>
        <v>81.723333333333315</v>
      </c>
    </row>
    <row r="38" spans="1:20" hidden="1">
      <c r="A38" s="16">
        <v>30255</v>
      </c>
      <c r="B38">
        <v>90.5</v>
      </c>
      <c r="C38">
        <v>108.79</v>
      </c>
      <c r="D38">
        <v>99.93</v>
      </c>
      <c r="E38">
        <v>100.3</v>
      </c>
      <c r="F38">
        <v>88.18</v>
      </c>
      <c r="G38">
        <v>93.68</v>
      </c>
      <c r="H38">
        <v>99.56</v>
      </c>
      <c r="I38">
        <v>74.22</v>
      </c>
      <c r="J38">
        <v>90.34</v>
      </c>
      <c r="L38" s="2">
        <f t="shared" si="7"/>
        <v>90.858333333333348</v>
      </c>
      <c r="M38" s="2">
        <f t="shared" si="9"/>
        <v>110.16166666666665</v>
      </c>
      <c r="N38" s="2">
        <f t="shared" si="10"/>
        <v>101.39749999999999</v>
      </c>
      <c r="O38" s="2">
        <f t="shared" si="11"/>
        <v>101.31166666666665</v>
      </c>
      <c r="P38" s="2">
        <f t="shared" si="12"/>
        <v>88.799166666666665</v>
      </c>
      <c r="Q38" s="2">
        <f t="shared" si="13"/>
        <v>96.40583333333332</v>
      </c>
      <c r="R38" s="2">
        <f t="shared" si="14"/>
        <v>98.02833333333335</v>
      </c>
      <c r="S38" s="2">
        <f t="shared" si="15"/>
        <v>73.680833333333325</v>
      </c>
      <c r="T38" s="2">
        <f t="shared" si="16"/>
        <v>80.624999999999986</v>
      </c>
    </row>
    <row r="39" spans="1:20" hidden="1">
      <c r="A39" s="16">
        <v>30285</v>
      </c>
      <c r="B39">
        <v>90.4</v>
      </c>
      <c r="C39">
        <v>107</v>
      </c>
      <c r="D39">
        <v>100.94</v>
      </c>
      <c r="E39">
        <v>100.42</v>
      </c>
      <c r="F39">
        <v>88.39</v>
      </c>
      <c r="G39">
        <v>93.85</v>
      </c>
      <c r="H39">
        <v>99.48</v>
      </c>
      <c r="I39">
        <v>73.900000000000006</v>
      </c>
      <c r="J39">
        <v>88.39</v>
      </c>
      <c r="L39" s="2">
        <f t="shared" si="7"/>
        <v>90.884166666666673</v>
      </c>
      <c r="M39" s="2">
        <f t="shared" si="9"/>
        <v>110.47833333333331</v>
      </c>
      <c r="N39" s="2">
        <f t="shared" si="10"/>
        <v>101.37500000000001</v>
      </c>
      <c r="O39" s="2">
        <f t="shared" si="11"/>
        <v>101.28166666666668</v>
      </c>
      <c r="P39" s="2">
        <f t="shared" si="12"/>
        <v>88.735833333333332</v>
      </c>
      <c r="Q39" s="2">
        <f t="shared" si="13"/>
        <v>96.695000000000036</v>
      </c>
      <c r="R39" s="2">
        <f t="shared" si="14"/>
        <v>97.77833333333335</v>
      </c>
      <c r="S39" s="2">
        <f t="shared" si="15"/>
        <v>73.387500000000003</v>
      </c>
      <c r="T39" s="2">
        <f t="shared" si="16"/>
        <v>79.513333333333321</v>
      </c>
    </row>
    <row r="40" spans="1:20" hidden="1">
      <c r="A40" s="16">
        <v>30316</v>
      </c>
      <c r="B40">
        <v>91.18</v>
      </c>
      <c r="C40">
        <v>107.8</v>
      </c>
      <c r="D40">
        <v>103.4</v>
      </c>
      <c r="E40">
        <v>102.3</v>
      </c>
      <c r="F40">
        <v>89.31</v>
      </c>
      <c r="G40">
        <v>95.4</v>
      </c>
      <c r="H40">
        <v>99.6</v>
      </c>
      <c r="I40">
        <v>73.27</v>
      </c>
      <c r="J40">
        <v>81.58</v>
      </c>
      <c r="L40" s="2">
        <f t="shared" si="7"/>
        <v>90.839166666666657</v>
      </c>
      <c r="M40" s="2">
        <f t="shared" si="9"/>
        <v>111.00499999999998</v>
      </c>
      <c r="N40" s="2">
        <f t="shared" si="10"/>
        <v>101.22750000000002</v>
      </c>
      <c r="O40" s="2">
        <f t="shared" si="11"/>
        <v>101.13666666666666</v>
      </c>
      <c r="P40" s="2">
        <f t="shared" si="12"/>
        <v>88.55083333333333</v>
      </c>
      <c r="Q40" s="2">
        <f t="shared" si="13"/>
        <v>96.990000000000009</v>
      </c>
      <c r="R40" s="2">
        <f t="shared" si="14"/>
        <v>97.466666666666683</v>
      </c>
      <c r="S40" s="2">
        <f t="shared" si="15"/>
        <v>73.194166666666661</v>
      </c>
      <c r="T40" s="2">
        <f t="shared" si="16"/>
        <v>78.601666666666674</v>
      </c>
    </row>
    <row r="41" spans="1:20">
      <c r="A41" s="16">
        <v>30347</v>
      </c>
      <c r="B41">
        <v>91.34</v>
      </c>
      <c r="C41">
        <v>107.97</v>
      </c>
      <c r="D41">
        <v>104.12</v>
      </c>
      <c r="E41">
        <v>102.41</v>
      </c>
      <c r="F41">
        <v>92.22</v>
      </c>
      <c r="G41">
        <v>97.17</v>
      </c>
      <c r="H41">
        <v>99.58</v>
      </c>
      <c r="I41">
        <v>73.599999999999994</v>
      </c>
      <c r="J41">
        <v>81.099999999999994</v>
      </c>
      <c r="K41">
        <v>1983</v>
      </c>
      <c r="L41" s="2">
        <f t="shared" si="7"/>
        <v>90.710833333333326</v>
      </c>
      <c r="M41" s="2">
        <f t="shared" si="9"/>
        <v>111.44249999999998</v>
      </c>
      <c r="N41" s="2">
        <f t="shared" si="10"/>
        <v>100.82333333333334</v>
      </c>
      <c r="O41" s="2">
        <f t="shared" si="11"/>
        <v>100.79083333333335</v>
      </c>
      <c r="P41" s="2">
        <f t="shared" si="12"/>
        <v>88.231666666666641</v>
      </c>
      <c r="Q41" s="2">
        <f t="shared" si="13"/>
        <v>97.127499999999998</v>
      </c>
      <c r="R41" s="2">
        <f t="shared" si="14"/>
        <v>97.084999999999994</v>
      </c>
      <c r="S41" s="2">
        <f t="shared" si="15"/>
        <v>73.190833333333345</v>
      </c>
      <c r="T41" s="2">
        <f t="shared" si="16"/>
        <v>78.335833333333341</v>
      </c>
    </row>
    <row r="42" spans="1:20" hidden="1">
      <c r="A42" s="16">
        <v>30375</v>
      </c>
      <c r="B42">
        <v>91.4</v>
      </c>
      <c r="C42">
        <v>108.35</v>
      </c>
      <c r="D42">
        <v>104.37</v>
      </c>
      <c r="E42">
        <v>101.87</v>
      </c>
      <c r="F42">
        <v>91.99</v>
      </c>
      <c r="G42">
        <v>98</v>
      </c>
      <c r="H42">
        <v>99.17</v>
      </c>
      <c r="I42">
        <v>76.83</v>
      </c>
      <c r="J42">
        <v>80.400000000000006</v>
      </c>
      <c r="L42" s="2">
        <f t="shared" si="7"/>
        <v>90.6875</v>
      </c>
      <c r="M42" s="2">
        <f t="shared" si="9"/>
        <v>111.90416666666665</v>
      </c>
      <c r="N42" s="2">
        <f t="shared" si="10"/>
        <v>100.30416666666667</v>
      </c>
      <c r="O42" s="2">
        <f t="shared" si="11"/>
        <v>100.36000000000001</v>
      </c>
      <c r="P42" s="2">
        <f t="shared" si="12"/>
        <v>87.754999999999995</v>
      </c>
      <c r="Q42" s="2">
        <f t="shared" si="13"/>
        <v>97.122499999999988</v>
      </c>
      <c r="R42" s="2">
        <f t="shared" si="14"/>
        <v>96.637500000000003</v>
      </c>
      <c r="S42" s="2">
        <f t="shared" si="15"/>
        <v>73.167500000000004</v>
      </c>
      <c r="T42" s="2">
        <f t="shared" si="16"/>
        <v>78.21916666666668</v>
      </c>
    </row>
    <row r="43" spans="1:20" hidden="1">
      <c r="A43" s="16">
        <v>30406</v>
      </c>
      <c r="B43">
        <v>92.26</v>
      </c>
      <c r="C43">
        <v>108.81</v>
      </c>
      <c r="D43">
        <v>103.72</v>
      </c>
      <c r="E43">
        <v>103.31</v>
      </c>
      <c r="F43">
        <v>91.6</v>
      </c>
      <c r="G43">
        <v>97.14</v>
      </c>
      <c r="H43">
        <v>99.3</v>
      </c>
      <c r="I43">
        <v>77.099999999999994</v>
      </c>
      <c r="J43">
        <v>79.040000000000006</v>
      </c>
      <c r="L43" s="2">
        <f t="shared" si="7"/>
        <v>90.714166666666657</v>
      </c>
      <c r="M43" s="2">
        <f t="shared" si="9"/>
        <v>112.33333333333333</v>
      </c>
      <c r="N43" s="2">
        <f t="shared" si="10"/>
        <v>99.820833333333326</v>
      </c>
      <c r="O43" s="2">
        <f t="shared" si="11"/>
        <v>100.08416666666666</v>
      </c>
      <c r="P43" s="2">
        <f t="shared" si="12"/>
        <v>87.341666666666654</v>
      </c>
      <c r="Q43" s="2">
        <f t="shared" si="13"/>
        <v>97.066666666666649</v>
      </c>
      <c r="R43" s="2">
        <f t="shared" si="14"/>
        <v>96.290833333333339</v>
      </c>
      <c r="S43" s="2">
        <f t="shared" si="15"/>
        <v>72.814166666666679</v>
      </c>
      <c r="T43" s="2">
        <f t="shared" si="16"/>
        <v>78.211666666666659</v>
      </c>
    </row>
    <row r="44" spans="1:20" hidden="1">
      <c r="A44" s="16">
        <v>30436</v>
      </c>
      <c r="B44">
        <v>91.72</v>
      </c>
      <c r="C44">
        <v>109.63</v>
      </c>
      <c r="D44">
        <v>100.93</v>
      </c>
      <c r="E44">
        <v>102.69</v>
      </c>
      <c r="F44">
        <v>89.29</v>
      </c>
      <c r="G44">
        <v>97.07</v>
      </c>
      <c r="H44">
        <v>97.75</v>
      </c>
      <c r="I44">
        <v>76.55</v>
      </c>
      <c r="J44">
        <v>79.22</v>
      </c>
      <c r="L44" s="2">
        <f t="shared" si="7"/>
        <v>90.736666666666665</v>
      </c>
      <c r="M44" s="2">
        <f t="shared" si="9"/>
        <v>112.76083333333332</v>
      </c>
      <c r="N44" s="2">
        <f t="shared" si="10"/>
        <v>99.49166666666666</v>
      </c>
      <c r="O44" s="2">
        <f t="shared" si="11"/>
        <v>99.75</v>
      </c>
      <c r="P44" s="2">
        <f t="shared" si="12"/>
        <v>87.021666666666661</v>
      </c>
      <c r="Q44" s="2">
        <f t="shared" si="13"/>
        <v>97.121666666666655</v>
      </c>
      <c r="R44" s="2">
        <f t="shared" si="14"/>
        <v>96.010833333333338</v>
      </c>
      <c r="S44" s="2">
        <f t="shared" si="15"/>
        <v>72.584166666666661</v>
      </c>
      <c r="T44" s="2">
        <f t="shared" si="16"/>
        <v>78.332499999999996</v>
      </c>
    </row>
    <row r="45" spans="1:20" hidden="1">
      <c r="A45" s="16">
        <v>30467</v>
      </c>
      <c r="B45">
        <v>90.53</v>
      </c>
      <c r="C45">
        <v>111.26</v>
      </c>
      <c r="D45">
        <v>100.26</v>
      </c>
      <c r="E45">
        <v>101.76</v>
      </c>
      <c r="F45">
        <v>87.63</v>
      </c>
      <c r="G45">
        <v>97.06</v>
      </c>
      <c r="H45">
        <v>97.08</v>
      </c>
      <c r="I45">
        <v>76.260000000000005</v>
      </c>
      <c r="J45">
        <v>78.56</v>
      </c>
      <c r="L45" s="2">
        <f t="shared" si="7"/>
        <v>90.757499999999993</v>
      </c>
      <c r="M45" s="2">
        <f t="shared" si="9"/>
        <v>113.21333333333332</v>
      </c>
      <c r="N45" s="2">
        <f t="shared" si="10"/>
        <v>99.381666666666646</v>
      </c>
      <c r="O45" s="2">
        <f t="shared" si="11"/>
        <v>99.386666666666656</v>
      </c>
      <c r="P45" s="2">
        <f t="shared" si="12"/>
        <v>86.984999999999999</v>
      </c>
      <c r="Q45" s="2">
        <f t="shared" si="13"/>
        <v>97.211666666666659</v>
      </c>
      <c r="R45" s="2">
        <f t="shared" si="14"/>
        <v>95.814166666666679</v>
      </c>
      <c r="S45" s="2">
        <f t="shared" si="15"/>
        <v>72.433333333333337</v>
      </c>
      <c r="T45" s="2">
        <f t="shared" si="16"/>
        <v>78.495833333333351</v>
      </c>
    </row>
    <row r="46" spans="1:20" hidden="1">
      <c r="A46" s="16">
        <v>30497</v>
      </c>
      <c r="B46">
        <v>90.31</v>
      </c>
      <c r="C46">
        <v>112.8</v>
      </c>
      <c r="D46">
        <v>99.86</v>
      </c>
      <c r="E46">
        <v>100.99</v>
      </c>
      <c r="F46">
        <v>86.35</v>
      </c>
      <c r="G46">
        <v>97.08</v>
      </c>
      <c r="H46">
        <v>96.58</v>
      </c>
      <c r="I46">
        <v>73.75</v>
      </c>
      <c r="J46">
        <v>77.8</v>
      </c>
      <c r="L46" s="2">
        <f t="shared" si="7"/>
        <v>90.80916666666667</v>
      </c>
      <c r="M46" s="2">
        <f t="shared" si="9"/>
        <v>113.60000000000001</v>
      </c>
      <c r="N46" s="2">
        <f t="shared" si="10"/>
        <v>99.274999999999977</v>
      </c>
      <c r="O46" s="2">
        <f t="shared" si="11"/>
        <v>98.99</v>
      </c>
      <c r="P46" s="2">
        <f t="shared" si="12"/>
        <v>86.971666666666678</v>
      </c>
      <c r="Q46" s="2">
        <f t="shared" si="13"/>
        <v>97.284166666666678</v>
      </c>
      <c r="R46" s="2">
        <f t="shared" si="14"/>
        <v>95.592500000000015</v>
      </c>
      <c r="S46" s="2">
        <f t="shared" si="15"/>
        <v>72.191666666666677</v>
      </c>
      <c r="T46" s="2">
        <f t="shared" si="16"/>
        <v>78.782500000000013</v>
      </c>
    </row>
    <row r="47" spans="1:20" hidden="1">
      <c r="A47" s="16">
        <v>30528</v>
      </c>
      <c r="B47">
        <v>90.31</v>
      </c>
      <c r="C47">
        <v>113.14</v>
      </c>
      <c r="D47">
        <v>100.2</v>
      </c>
      <c r="E47">
        <v>100.54</v>
      </c>
      <c r="F47">
        <v>88.15</v>
      </c>
      <c r="G47">
        <v>97.45</v>
      </c>
      <c r="H47">
        <v>96.48</v>
      </c>
      <c r="I47">
        <v>68.27</v>
      </c>
      <c r="J47">
        <v>76.41</v>
      </c>
      <c r="L47" s="2">
        <f t="shared" si="7"/>
        <v>90.961666666666659</v>
      </c>
      <c r="M47" s="2">
        <f t="shared" si="9"/>
        <v>113.85583333333334</v>
      </c>
      <c r="N47" s="2">
        <f t="shared" si="10"/>
        <v>99.247499999999988</v>
      </c>
      <c r="O47" s="2">
        <f t="shared" si="11"/>
        <v>98.699166666666656</v>
      </c>
      <c r="P47" s="2">
        <f t="shared" si="12"/>
        <v>87.07416666666667</v>
      </c>
      <c r="Q47" s="2">
        <f t="shared" si="13"/>
        <v>97.389166666666654</v>
      </c>
      <c r="R47" s="2">
        <f t="shared" si="14"/>
        <v>95.406666666666652</v>
      </c>
      <c r="S47" s="2">
        <f t="shared" si="15"/>
        <v>72.237499999999997</v>
      </c>
      <c r="T47" s="2">
        <f t="shared" si="16"/>
        <v>79.113333333333344</v>
      </c>
    </row>
    <row r="48" spans="1:20" hidden="1">
      <c r="A48" s="16">
        <v>30559</v>
      </c>
      <c r="B48">
        <v>90.23</v>
      </c>
      <c r="C48">
        <v>113.11</v>
      </c>
      <c r="D48">
        <v>99.47</v>
      </c>
      <c r="E48">
        <v>99.63</v>
      </c>
      <c r="F48">
        <v>86.68</v>
      </c>
      <c r="G48">
        <v>96.45</v>
      </c>
      <c r="H48">
        <v>95.82</v>
      </c>
      <c r="I48">
        <v>69.63</v>
      </c>
      <c r="J48">
        <v>77.44</v>
      </c>
      <c r="L48" s="2">
        <f t="shared" si="7"/>
        <v>91.058333333333337</v>
      </c>
      <c r="M48" s="2">
        <f t="shared" si="9"/>
        <v>114.10333333333334</v>
      </c>
      <c r="N48" s="2">
        <f t="shared" si="10"/>
        <v>99.194166666666675</v>
      </c>
      <c r="O48" s="2">
        <f t="shared" si="11"/>
        <v>98.36666666666666</v>
      </c>
      <c r="P48" s="2">
        <f t="shared" si="12"/>
        <v>87.076666666666668</v>
      </c>
      <c r="Q48" s="2">
        <f t="shared" si="13"/>
        <v>97.484999999999971</v>
      </c>
      <c r="R48" s="2">
        <f t="shared" si="14"/>
        <v>95.158333333333317</v>
      </c>
      <c r="S48" s="2">
        <f t="shared" si="15"/>
        <v>72.727500000000006</v>
      </c>
      <c r="T48" s="2">
        <f t="shared" si="16"/>
        <v>79.598333333333343</v>
      </c>
    </row>
    <row r="49" spans="1:20" hidden="1">
      <c r="A49" s="16">
        <v>30589</v>
      </c>
      <c r="B49">
        <v>90.12</v>
      </c>
      <c r="C49">
        <v>113.28</v>
      </c>
      <c r="D49">
        <v>99.57</v>
      </c>
      <c r="E49">
        <v>99.52</v>
      </c>
      <c r="F49">
        <v>85.8</v>
      </c>
      <c r="G49">
        <v>96.52</v>
      </c>
      <c r="H49">
        <v>95.94</v>
      </c>
      <c r="I49">
        <v>70.790000000000006</v>
      </c>
      <c r="J49">
        <v>77.22</v>
      </c>
      <c r="L49" s="2">
        <f t="shared" si="7"/>
        <v>91.204999999999998</v>
      </c>
      <c r="M49" s="2">
        <f t="shared" si="9"/>
        <v>114.37249999999999</v>
      </c>
      <c r="N49" s="2">
        <f t="shared" si="10"/>
        <v>99.199166666666656</v>
      </c>
      <c r="O49" s="2">
        <f t="shared" si="11"/>
        <v>98.026666666666657</v>
      </c>
      <c r="P49" s="2">
        <f t="shared" si="12"/>
        <v>87.174999999999997</v>
      </c>
      <c r="Q49" s="2">
        <f t="shared" si="13"/>
        <v>97.623333333333335</v>
      </c>
      <c r="R49" s="2">
        <f t="shared" si="14"/>
        <v>94.936666666666667</v>
      </c>
      <c r="S49" s="2">
        <f t="shared" si="15"/>
        <v>73.257500000000007</v>
      </c>
      <c r="T49" s="2">
        <f t="shared" si="16"/>
        <v>79.965000000000003</v>
      </c>
    </row>
    <row r="50" spans="1:20" hidden="1">
      <c r="A50" s="16">
        <v>30620</v>
      </c>
      <c r="B50">
        <v>90.81</v>
      </c>
      <c r="C50">
        <v>112.59</v>
      </c>
      <c r="D50">
        <v>99.66</v>
      </c>
      <c r="E50">
        <v>99.94</v>
      </c>
      <c r="F50">
        <v>87.42</v>
      </c>
      <c r="G50">
        <v>97.15</v>
      </c>
      <c r="H50">
        <v>96.56</v>
      </c>
      <c r="I50">
        <v>70.7</v>
      </c>
      <c r="J50">
        <v>77</v>
      </c>
      <c r="L50" s="2">
        <f t="shared" si="7"/>
        <v>91.269166666666663</v>
      </c>
      <c r="M50" s="2">
        <f t="shared" si="9"/>
        <v>114.64999999999998</v>
      </c>
      <c r="N50" s="2">
        <f t="shared" si="10"/>
        <v>99.12</v>
      </c>
      <c r="O50" s="2">
        <f t="shared" si="11"/>
        <v>97.572499999999991</v>
      </c>
      <c r="P50" s="2">
        <f t="shared" si="12"/>
        <v>87.263333333333335</v>
      </c>
      <c r="Q50" s="2">
        <f t="shared" si="13"/>
        <v>97.704999999999998</v>
      </c>
      <c r="R50" s="2">
        <f t="shared" si="14"/>
        <v>94.636666666666656</v>
      </c>
      <c r="S50" s="2">
        <f t="shared" si="15"/>
        <v>73.653333333333322</v>
      </c>
      <c r="T50" s="2">
        <f t="shared" si="16"/>
        <v>80.375</v>
      </c>
    </row>
    <row r="51" spans="1:20" hidden="1">
      <c r="A51" s="16">
        <v>30650</v>
      </c>
      <c r="B51">
        <v>89.86</v>
      </c>
      <c r="C51">
        <v>113.32</v>
      </c>
      <c r="D51">
        <v>99.17</v>
      </c>
      <c r="E51">
        <v>98.68</v>
      </c>
      <c r="F51">
        <v>86.17</v>
      </c>
      <c r="G51">
        <v>97.39</v>
      </c>
      <c r="H51">
        <v>95.74</v>
      </c>
      <c r="I51">
        <v>71.58</v>
      </c>
      <c r="J51">
        <v>77.45</v>
      </c>
      <c r="L51" s="2">
        <f t="shared" si="7"/>
        <v>91.254999999999995</v>
      </c>
      <c r="M51" s="2">
        <f t="shared" si="9"/>
        <v>114.96749999999997</v>
      </c>
      <c r="N51" s="2">
        <f t="shared" si="10"/>
        <v>99.042499999999976</v>
      </c>
      <c r="O51" s="2">
        <f t="shared" si="11"/>
        <v>97.076666666666654</v>
      </c>
      <c r="P51" s="2">
        <f t="shared" si="12"/>
        <v>87.245000000000005</v>
      </c>
      <c r="Q51" s="2">
        <f t="shared" si="13"/>
        <v>97.743333333333325</v>
      </c>
      <c r="R51" s="2">
        <f t="shared" si="14"/>
        <v>94.295000000000002</v>
      </c>
      <c r="S51" s="2">
        <f t="shared" si="15"/>
        <v>73.965833333333336</v>
      </c>
      <c r="T51" s="2">
        <f t="shared" si="16"/>
        <v>80.818333333333328</v>
      </c>
    </row>
    <row r="52" spans="1:20" hidden="1">
      <c r="A52" s="16">
        <v>30681</v>
      </c>
      <c r="B52">
        <v>89.64</v>
      </c>
      <c r="C52">
        <v>113.05</v>
      </c>
      <c r="D52">
        <v>98.55</v>
      </c>
      <c r="E52">
        <v>98.15</v>
      </c>
      <c r="F52">
        <v>85.48</v>
      </c>
      <c r="G52">
        <v>97.05</v>
      </c>
      <c r="H52">
        <v>95.02</v>
      </c>
      <c r="I52">
        <v>73.23</v>
      </c>
      <c r="J52">
        <v>78.39</v>
      </c>
      <c r="L52" s="2">
        <f t="shared" si="7"/>
        <v>91.342499999999987</v>
      </c>
      <c r="M52" s="2">
        <f t="shared" si="9"/>
        <v>115.20166666666667</v>
      </c>
      <c r="N52" s="2">
        <f t="shared" si="10"/>
        <v>99.058333333333323</v>
      </c>
      <c r="O52" s="2">
        <f t="shared" si="11"/>
        <v>96.72499999999998</v>
      </c>
      <c r="P52" s="2">
        <f t="shared" si="12"/>
        <v>87.381666666666675</v>
      </c>
      <c r="Q52" s="2">
        <f t="shared" si="13"/>
        <v>97.812500000000014</v>
      </c>
      <c r="R52" s="2">
        <f t="shared" si="14"/>
        <v>94.056666666666658</v>
      </c>
      <c r="S52" s="2">
        <f t="shared" si="15"/>
        <v>74.168333333333337</v>
      </c>
      <c r="T52" s="2">
        <f t="shared" si="16"/>
        <v>81.275833333333352</v>
      </c>
    </row>
    <row r="53" spans="1:20">
      <c r="A53" s="16">
        <v>30712</v>
      </c>
      <c r="B53">
        <v>91.06</v>
      </c>
      <c r="C53">
        <v>113.51</v>
      </c>
      <c r="D53">
        <v>97.89</v>
      </c>
      <c r="E53">
        <v>97.24</v>
      </c>
      <c r="F53">
        <v>86.5</v>
      </c>
      <c r="G53">
        <v>97.11</v>
      </c>
      <c r="H53">
        <v>94.21</v>
      </c>
      <c r="I53">
        <v>73.319999999999993</v>
      </c>
      <c r="J53">
        <v>79.7</v>
      </c>
      <c r="K53">
        <v>1984</v>
      </c>
      <c r="L53" s="2">
        <f t="shared" si="7"/>
        <v>91.404999999999987</v>
      </c>
      <c r="M53" s="2">
        <f t="shared" si="9"/>
        <v>115.41833333333334</v>
      </c>
      <c r="N53" s="2">
        <f t="shared" si="10"/>
        <v>99.06750000000001</v>
      </c>
      <c r="O53" s="2">
        <f t="shared" si="11"/>
        <v>96.338333333333324</v>
      </c>
      <c r="P53" s="2">
        <f t="shared" si="12"/>
        <v>87.560833333333335</v>
      </c>
      <c r="Q53" s="2">
        <f t="shared" si="13"/>
        <v>97.963333333333324</v>
      </c>
      <c r="R53" s="2">
        <f t="shared" si="14"/>
        <v>93.794166666666641</v>
      </c>
      <c r="S53" s="2">
        <f t="shared" si="15"/>
        <v>74.297499999999999</v>
      </c>
      <c r="T53" s="2">
        <f t="shared" si="16"/>
        <v>81.729166666666671</v>
      </c>
    </row>
    <row r="54" spans="1:20" hidden="1">
      <c r="A54" s="16">
        <v>30741</v>
      </c>
      <c r="B54">
        <v>91.72</v>
      </c>
      <c r="C54">
        <v>113.5</v>
      </c>
      <c r="D54">
        <v>98.57</v>
      </c>
      <c r="E54">
        <v>98.56</v>
      </c>
      <c r="F54">
        <v>87.03</v>
      </c>
      <c r="G54">
        <v>97.33</v>
      </c>
      <c r="H54">
        <v>95.01</v>
      </c>
      <c r="I54">
        <v>72.59</v>
      </c>
      <c r="J54">
        <v>80.31</v>
      </c>
      <c r="L54" s="2">
        <f t="shared" si="7"/>
        <v>91.376666666666665</v>
      </c>
      <c r="M54" s="2">
        <f t="shared" si="9"/>
        <v>115.58583333333335</v>
      </c>
      <c r="N54" s="2">
        <f t="shared" si="10"/>
        <v>99.120833333333337</v>
      </c>
      <c r="O54" s="2">
        <f t="shared" si="11"/>
        <v>96.02</v>
      </c>
      <c r="P54" s="2">
        <f t="shared" si="12"/>
        <v>87.795833333333348</v>
      </c>
      <c r="Q54" s="2">
        <f t="shared" si="13"/>
        <v>98.168333333333337</v>
      </c>
      <c r="R54" s="2">
        <f t="shared" si="14"/>
        <v>93.535833333333343</v>
      </c>
      <c r="S54" s="2">
        <f t="shared" si="15"/>
        <v>74.581666666666663</v>
      </c>
      <c r="T54" s="2">
        <f t="shared" si="16"/>
        <v>82.17</v>
      </c>
    </row>
    <row r="55" spans="1:20" hidden="1">
      <c r="A55" s="16">
        <v>30772</v>
      </c>
      <c r="B55">
        <v>92.53</v>
      </c>
      <c r="C55">
        <v>113.94</v>
      </c>
      <c r="D55">
        <v>99.77</v>
      </c>
      <c r="E55">
        <v>99.3</v>
      </c>
      <c r="F55">
        <v>87.76</v>
      </c>
      <c r="G55">
        <v>97.8</v>
      </c>
      <c r="H55">
        <v>95.94</v>
      </c>
      <c r="I55">
        <v>74.34</v>
      </c>
      <c r="J55">
        <v>80.489999999999995</v>
      </c>
      <c r="L55" s="2">
        <f t="shared" si="7"/>
        <v>91.262499999999989</v>
      </c>
      <c r="M55" s="2">
        <f t="shared" si="9"/>
        <v>115.73750000000001</v>
      </c>
      <c r="N55" s="2">
        <f t="shared" si="10"/>
        <v>99.082499999999996</v>
      </c>
      <c r="O55" s="2">
        <f t="shared" si="11"/>
        <v>95.535000000000011</v>
      </c>
      <c r="P55" s="2">
        <f t="shared" si="12"/>
        <v>87.871666666666684</v>
      </c>
      <c r="Q55" s="2">
        <f t="shared" si="13"/>
        <v>98.323333333333338</v>
      </c>
      <c r="R55" s="2">
        <f t="shared" si="14"/>
        <v>93.139166666666668</v>
      </c>
      <c r="S55" s="2">
        <f t="shared" si="15"/>
        <v>74.939166666666665</v>
      </c>
      <c r="T55" s="2">
        <f t="shared" si="16"/>
        <v>82.544166666666669</v>
      </c>
    </row>
    <row r="56" spans="1:20" hidden="1">
      <c r="A56" s="16">
        <v>30802</v>
      </c>
      <c r="B56">
        <v>91.97</v>
      </c>
      <c r="C56">
        <v>115.06</v>
      </c>
      <c r="D56">
        <v>99.61</v>
      </c>
      <c r="E56">
        <v>98.33</v>
      </c>
      <c r="F56">
        <v>88.85</v>
      </c>
      <c r="G56">
        <v>98.15</v>
      </c>
      <c r="H56">
        <v>95.39</v>
      </c>
      <c r="I56">
        <v>74.739999999999995</v>
      </c>
      <c r="J56">
        <v>81.180000000000007</v>
      </c>
      <c r="L56" s="2">
        <f t="shared" si="7"/>
        <v>91.087499999999991</v>
      </c>
      <c r="M56" s="2">
        <f t="shared" si="9"/>
        <v>115.90583333333335</v>
      </c>
      <c r="N56" s="2">
        <f t="shared" si="10"/>
        <v>98.960833333333326</v>
      </c>
      <c r="O56" s="2">
        <f t="shared" si="11"/>
        <v>94.966666666666654</v>
      </c>
      <c r="P56" s="2">
        <f t="shared" si="12"/>
        <v>87.799166666666679</v>
      </c>
      <c r="Q56" s="2">
        <f t="shared" si="13"/>
        <v>98.297500000000014</v>
      </c>
      <c r="R56" s="2">
        <f t="shared" si="14"/>
        <v>92.674166666666665</v>
      </c>
      <c r="S56" s="2">
        <f t="shared" si="15"/>
        <v>75.204166666666666</v>
      </c>
      <c r="T56" s="2">
        <f t="shared" si="16"/>
        <v>82.881666666666675</v>
      </c>
    </row>
    <row r="57" spans="1:20" hidden="1">
      <c r="A57" s="16">
        <v>30833</v>
      </c>
      <c r="B57">
        <v>91.15</v>
      </c>
      <c r="C57">
        <v>115.9</v>
      </c>
      <c r="D57">
        <v>98.98</v>
      </c>
      <c r="E57">
        <v>97</v>
      </c>
      <c r="F57">
        <v>87.47</v>
      </c>
      <c r="G57">
        <v>97.93</v>
      </c>
      <c r="H57">
        <v>94.42</v>
      </c>
      <c r="I57">
        <v>73.36</v>
      </c>
      <c r="J57">
        <v>82</v>
      </c>
      <c r="L57" s="2">
        <f t="shared" si="7"/>
        <v>91.001666666666665</v>
      </c>
      <c r="M57" s="2">
        <f t="shared" si="9"/>
        <v>116.03916666666667</v>
      </c>
      <c r="N57" s="2">
        <f t="shared" si="10"/>
        <v>98.976666666666674</v>
      </c>
      <c r="O57" s="2">
        <f t="shared" si="11"/>
        <v>94.545833333333334</v>
      </c>
      <c r="P57" s="2">
        <f t="shared" si="12"/>
        <v>87.739166666666677</v>
      </c>
      <c r="Q57" s="2">
        <f t="shared" si="13"/>
        <v>98.221666666666678</v>
      </c>
      <c r="R57" s="2">
        <f t="shared" si="14"/>
        <v>92.320000000000007</v>
      </c>
      <c r="S57" s="2">
        <f t="shared" si="15"/>
        <v>75.396666666666661</v>
      </c>
      <c r="T57" s="2">
        <f t="shared" si="16"/>
        <v>83.204999999999998</v>
      </c>
    </row>
    <row r="58" spans="1:20" hidden="1">
      <c r="A58" s="16">
        <v>30863</v>
      </c>
      <c r="B58">
        <v>92.14</v>
      </c>
      <c r="C58">
        <v>115.87</v>
      </c>
      <c r="D58">
        <v>99.53</v>
      </c>
      <c r="E58">
        <v>97.5</v>
      </c>
      <c r="F58">
        <v>87.58</v>
      </c>
      <c r="G58">
        <v>98.34</v>
      </c>
      <c r="H58">
        <v>94.35</v>
      </c>
      <c r="I58">
        <v>74.3</v>
      </c>
      <c r="J58">
        <v>81.77</v>
      </c>
      <c r="L58" s="2">
        <f t="shared" si="7"/>
        <v>90.940833333333345</v>
      </c>
      <c r="M58" s="2">
        <f t="shared" si="9"/>
        <v>116.09583333333335</v>
      </c>
      <c r="N58" s="2">
        <f t="shared" si="10"/>
        <v>99.053333333333342</v>
      </c>
      <c r="O58" s="2">
        <f t="shared" si="11"/>
        <v>94.186666666666667</v>
      </c>
      <c r="P58" s="2">
        <f t="shared" si="12"/>
        <v>87.731666666666683</v>
      </c>
      <c r="Q58" s="2">
        <f t="shared" si="13"/>
        <v>98.21</v>
      </c>
      <c r="R58" s="2">
        <f t="shared" si="14"/>
        <v>92.027500000000018</v>
      </c>
      <c r="S58" s="2">
        <f t="shared" si="15"/>
        <v>75.638333333333335</v>
      </c>
      <c r="T58" s="2">
        <f t="shared" si="16"/>
        <v>83.385000000000005</v>
      </c>
    </row>
    <row r="59" spans="1:20" hidden="1">
      <c r="A59" s="16">
        <v>30894</v>
      </c>
      <c r="B59">
        <v>91.47</v>
      </c>
      <c r="C59">
        <v>116.11</v>
      </c>
      <c r="D59">
        <v>99.56</v>
      </c>
      <c r="E59">
        <v>96.55</v>
      </c>
      <c r="F59">
        <v>88.18</v>
      </c>
      <c r="G59">
        <v>98.6</v>
      </c>
      <c r="H59">
        <v>93.5</v>
      </c>
      <c r="I59">
        <v>74.150000000000006</v>
      </c>
      <c r="J59">
        <v>82.23</v>
      </c>
      <c r="L59" s="2">
        <f t="shared" si="7"/>
        <v>90.814166666666665</v>
      </c>
      <c r="M59" s="2">
        <f t="shared" si="9"/>
        <v>116.18666666666667</v>
      </c>
      <c r="N59" s="2">
        <f t="shared" si="10"/>
        <v>99.130833333333342</v>
      </c>
      <c r="O59" s="2">
        <f t="shared" si="11"/>
        <v>93.790833333333339</v>
      </c>
      <c r="P59" s="2">
        <f t="shared" si="12"/>
        <v>87.706666666666663</v>
      </c>
      <c r="Q59" s="2">
        <f t="shared" si="13"/>
        <v>98.211666666666659</v>
      </c>
      <c r="R59" s="2">
        <f t="shared" si="14"/>
        <v>91.748333333333335</v>
      </c>
      <c r="S59" s="2">
        <f t="shared" si="15"/>
        <v>75.764166666666654</v>
      </c>
      <c r="T59" s="2">
        <f t="shared" si="16"/>
        <v>83.484166666666653</v>
      </c>
    </row>
    <row r="60" spans="1:20" hidden="1">
      <c r="A60" s="16">
        <v>30925</v>
      </c>
      <c r="B60">
        <v>91.99</v>
      </c>
      <c r="C60">
        <v>116.34</v>
      </c>
      <c r="D60">
        <v>99.53</v>
      </c>
      <c r="E60">
        <v>95.55</v>
      </c>
      <c r="F60">
        <v>87.86</v>
      </c>
      <c r="G60">
        <v>98.11</v>
      </c>
      <c r="H60">
        <v>93.16</v>
      </c>
      <c r="I60">
        <v>75.989999999999995</v>
      </c>
      <c r="J60">
        <v>81.84</v>
      </c>
      <c r="L60" s="2">
        <f t="shared" si="7"/>
        <v>90.779166666666654</v>
      </c>
      <c r="M60" s="2">
        <f t="shared" si="9"/>
        <v>116.2675</v>
      </c>
      <c r="N60" s="2">
        <f t="shared" si="10"/>
        <v>99.324999999999989</v>
      </c>
      <c r="O60" s="2">
        <f t="shared" si="11"/>
        <v>93.533333333333346</v>
      </c>
      <c r="P60" s="2">
        <f t="shared" si="12"/>
        <v>87.767499999999998</v>
      </c>
      <c r="Q60" s="2">
        <f t="shared" si="13"/>
        <v>98.070000000000007</v>
      </c>
      <c r="R60" s="2">
        <f t="shared" si="14"/>
        <v>91.577499999999986</v>
      </c>
      <c r="S60" s="2">
        <f t="shared" si="15"/>
        <v>75.850833333333341</v>
      </c>
      <c r="T60" s="2">
        <f t="shared" si="16"/>
        <v>83.55</v>
      </c>
    </row>
    <row r="61" spans="1:20" hidden="1">
      <c r="A61" s="16">
        <v>30955</v>
      </c>
      <c r="B61">
        <v>90.89</v>
      </c>
      <c r="C61">
        <v>116.61</v>
      </c>
      <c r="D61">
        <v>98.62</v>
      </c>
      <c r="E61">
        <v>94.07</v>
      </c>
      <c r="F61">
        <v>86.86</v>
      </c>
      <c r="G61">
        <v>97.5</v>
      </c>
      <c r="H61">
        <v>92.34</v>
      </c>
      <c r="I61">
        <v>75.540000000000006</v>
      </c>
      <c r="J61">
        <v>82.14</v>
      </c>
      <c r="L61" s="2">
        <f t="shared" si="7"/>
        <v>90.803333333333327</v>
      </c>
      <c r="M61" s="2">
        <f t="shared" si="9"/>
        <v>116.32583333333332</v>
      </c>
      <c r="N61" s="2">
        <f t="shared" si="10"/>
        <v>99.650833333333324</v>
      </c>
      <c r="O61" s="2">
        <f t="shared" si="11"/>
        <v>93.479166666666671</v>
      </c>
      <c r="P61" s="2">
        <f t="shared" si="12"/>
        <v>87.987499999999997</v>
      </c>
      <c r="Q61" s="2">
        <f t="shared" si="13"/>
        <v>97.869166666666672</v>
      </c>
      <c r="R61" s="2">
        <f t="shared" si="14"/>
        <v>91.564166666666665</v>
      </c>
      <c r="S61" s="2">
        <f t="shared" si="15"/>
        <v>75.751666666666665</v>
      </c>
      <c r="T61" s="2">
        <f t="shared" si="16"/>
        <v>83.632499999999993</v>
      </c>
    </row>
    <row r="62" spans="1:20" hidden="1">
      <c r="A62" s="16">
        <v>30986</v>
      </c>
      <c r="B62">
        <v>90.64</v>
      </c>
      <c r="C62">
        <v>116.4</v>
      </c>
      <c r="D62">
        <v>98.73</v>
      </c>
      <c r="E62">
        <v>93.99</v>
      </c>
      <c r="F62">
        <v>87.2</v>
      </c>
      <c r="G62">
        <v>97.61</v>
      </c>
      <c r="H62">
        <v>92.46</v>
      </c>
      <c r="I62">
        <v>74.45</v>
      </c>
      <c r="J62">
        <v>82.32</v>
      </c>
      <c r="L62" s="2">
        <f t="shared" si="7"/>
        <v>90.884999999999991</v>
      </c>
      <c r="M62" s="2">
        <f t="shared" si="9"/>
        <v>116.37166666666667</v>
      </c>
      <c r="N62" s="2">
        <f t="shared" si="10"/>
        <v>100.02333333333333</v>
      </c>
      <c r="O62" s="2">
        <f t="shared" si="11"/>
        <v>93.500833333333333</v>
      </c>
      <c r="P62" s="2">
        <f t="shared" si="12"/>
        <v>88.220833333333317</v>
      </c>
      <c r="Q62" s="2">
        <f t="shared" si="13"/>
        <v>97.719999999999985</v>
      </c>
      <c r="R62" s="2">
        <f t="shared" si="14"/>
        <v>91.606666666666669</v>
      </c>
      <c r="S62" s="2">
        <f t="shared" si="15"/>
        <v>75.587499999999991</v>
      </c>
      <c r="T62" s="2">
        <f t="shared" si="16"/>
        <v>83.654166666666669</v>
      </c>
    </row>
    <row r="63" spans="1:20" hidden="1">
      <c r="A63" s="16">
        <v>31016</v>
      </c>
      <c r="B63">
        <v>90.91</v>
      </c>
      <c r="C63">
        <v>116.13</v>
      </c>
      <c r="D63">
        <v>99.36</v>
      </c>
      <c r="E63">
        <v>94.46</v>
      </c>
      <c r="F63">
        <v>87.81</v>
      </c>
      <c r="G63">
        <v>98.22</v>
      </c>
      <c r="H63">
        <v>92.88</v>
      </c>
      <c r="I63">
        <v>74.010000000000005</v>
      </c>
      <c r="J63">
        <v>82.94</v>
      </c>
      <c r="L63" s="2">
        <f t="shared" si="7"/>
        <v>91.031666666666652</v>
      </c>
      <c r="M63" s="2">
        <f t="shared" si="9"/>
        <v>116.41583333333335</v>
      </c>
      <c r="N63" s="2">
        <f t="shared" si="10"/>
        <v>100.51583333333333</v>
      </c>
      <c r="O63" s="2">
        <f t="shared" si="11"/>
        <v>93.625</v>
      </c>
      <c r="P63" s="2">
        <f t="shared" si="12"/>
        <v>88.546666666666667</v>
      </c>
      <c r="Q63" s="2">
        <f t="shared" si="13"/>
        <v>97.674999999999997</v>
      </c>
      <c r="R63" s="2">
        <f t="shared" si="14"/>
        <v>91.720000000000013</v>
      </c>
      <c r="S63" s="2">
        <f t="shared" si="15"/>
        <v>75.476666666666659</v>
      </c>
      <c r="T63" s="2">
        <f t="shared" si="16"/>
        <v>83.558333333333337</v>
      </c>
    </row>
    <row r="64" spans="1:20" hidden="1">
      <c r="A64" s="16">
        <v>31047</v>
      </c>
      <c r="B64">
        <v>90.39</v>
      </c>
      <c r="C64">
        <v>115.65</v>
      </c>
      <c r="D64">
        <v>98.66</v>
      </c>
      <c r="E64">
        <v>93.51</v>
      </c>
      <c r="F64">
        <v>87.63</v>
      </c>
      <c r="G64">
        <v>98.86</v>
      </c>
      <c r="H64">
        <v>91.87</v>
      </c>
      <c r="I64">
        <v>74.78</v>
      </c>
      <c r="J64">
        <v>83.83</v>
      </c>
      <c r="L64" s="2">
        <f t="shared" si="7"/>
        <v>91.156666666666652</v>
      </c>
      <c r="M64" s="2">
        <f t="shared" si="9"/>
        <v>116.47833333333335</v>
      </c>
      <c r="N64" s="2">
        <f t="shared" si="10"/>
        <v>100.97416666666668</v>
      </c>
      <c r="O64" s="2">
        <f t="shared" si="11"/>
        <v>93.71250000000002</v>
      </c>
      <c r="P64" s="2">
        <f t="shared" si="12"/>
        <v>88.830833333333317</v>
      </c>
      <c r="Q64" s="2">
        <f t="shared" si="13"/>
        <v>97.639166666666668</v>
      </c>
      <c r="R64" s="2">
        <f t="shared" si="14"/>
        <v>91.805833333333339</v>
      </c>
      <c r="S64" s="2">
        <f t="shared" si="15"/>
        <v>75.439166666666665</v>
      </c>
      <c r="T64" s="2">
        <f t="shared" si="16"/>
        <v>83.413333333333341</v>
      </c>
    </row>
    <row r="65" spans="1:20">
      <c r="A65" s="16">
        <v>31078</v>
      </c>
      <c r="B65">
        <v>90.72</v>
      </c>
      <c r="C65">
        <v>115.52</v>
      </c>
      <c r="D65">
        <v>98.53</v>
      </c>
      <c r="E65">
        <v>93.42</v>
      </c>
      <c r="F65">
        <v>89.32</v>
      </c>
      <c r="G65">
        <v>99.57</v>
      </c>
      <c r="H65">
        <v>91.11</v>
      </c>
      <c r="I65">
        <v>76.73</v>
      </c>
      <c r="J65">
        <v>84.99</v>
      </c>
      <c r="K65">
        <v>1985</v>
      </c>
      <c r="L65" s="2">
        <f t="shared" si="7"/>
        <v>91.384999999999991</v>
      </c>
      <c r="M65" s="2">
        <f t="shared" si="9"/>
        <v>116.5575</v>
      </c>
      <c r="N65" s="2">
        <f t="shared" si="10"/>
        <v>101.55583333333334</v>
      </c>
      <c r="O65" s="2">
        <f t="shared" si="11"/>
        <v>93.981666666666669</v>
      </c>
      <c r="P65" s="2">
        <f t="shared" si="12"/>
        <v>89.22166666666665</v>
      </c>
      <c r="Q65" s="2">
        <f t="shared" si="13"/>
        <v>97.589166666666657</v>
      </c>
      <c r="R65" s="2">
        <f t="shared" si="14"/>
        <v>92.030000000000015</v>
      </c>
      <c r="S65" s="2">
        <f t="shared" si="15"/>
        <v>75.359166666666667</v>
      </c>
      <c r="T65" s="2">
        <f t="shared" si="16"/>
        <v>83.22</v>
      </c>
    </row>
    <row r="66" spans="1:20" hidden="1">
      <c r="A66" s="16">
        <v>31106</v>
      </c>
      <c r="B66">
        <v>90.35</v>
      </c>
      <c r="C66">
        <v>115.32</v>
      </c>
      <c r="D66">
        <v>98.11</v>
      </c>
      <c r="E66">
        <v>92.74</v>
      </c>
      <c r="F66">
        <v>87.94</v>
      </c>
      <c r="G66">
        <v>99.19</v>
      </c>
      <c r="H66">
        <v>90.25</v>
      </c>
      <c r="I66">
        <v>76.88</v>
      </c>
      <c r="J66">
        <v>84.8</v>
      </c>
      <c r="L66" s="2">
        <f t="shared" si="7"/>
        <v>91.67583333333333</v>
      </c>
      <c r="M66" s="2">
        <f t="shared" si="9"/>
        <v>116.63416666666664</v>
      </c>
      <c r="N66" s="2">
        <f t="shared" si="10"/>
        <v>102.17416666666668</v>
      </c>
      <c r="O66" s="2">
        <f t="shared" si="11"/>
        <v>94.348333333333315</v>
      </c>
      <c r="P66" s="2">
        <f t="shared" si="12"/>
        <v>89.649166666666659</v>
      </c>
      <c r="Q66" s="2">
        <f t="shared" si="13"/>
        <v>97.572499999999991</v>
      </c>
      <c r="R66" s="2">
        <f t="shared" si="14"/>
        <v>92.335833333333326</v>
      </c>
      <c r="S66" s="2">
        <f t="shared" si="15"/>
        <v>75.217499999999987</v>
      </c>
      <c r="T66" s="2">
        <f t="shared" si="16"/>
        <v>83.105833333333337</v>
      </c>
    </row>
    <row r="67" spans="1:20" hidden="1">
      <c r="A67" s="16">
        <v>31137</v>
      </c>
      <c r="B67">
        <v>90.43</v>
      </c>
      <c r="C67">
        <v>115.96</v>
      </c>
      <c r="D67">
        <v>98.31</v>
      </c>
      <c r="E67">
        <v>92.48</v>
      </c>
      <c r="F67">
        <v>86.89</v>
      </c>
      <c r="G67">
        <v>97.49</v>
      </c>
      <c r="H67">
        <v>90.36</v>
      </c>
      <c r="I67">
        <v>77.52</v>
      </c>
      <c r="J67">
        <v>84.54</v>
      </c>
      <c r="L67" s="2">
        <f t="shared" si="7"/>
        <v>92.023333333333326</v>
      </c>
      <c r="M67" s="2">
        <f t="shared" si="9"/>
        <v>116.72500000000001</v>
      </c>
      <c r="N67" s="2">
        <f t="shared" si="10"/>
        <v>102.87333333333333</v>
      </c>
      <c r="O67" s="2">
        <f t="shared" si="11"/>
        <v>94.826666666666668</v>
      </c>
      <c r="P67" s="2">
        <f t="shared" si="12"/>
        <v>90.298333333333332</v>
      </c>
      <c r="Q67" s="2">
        <f t="shared" si="13"/>
        <v>97.702499999999986</v>
      </c>
      <c r="R67" s="2">
        <f t="shared" si="14"/>
        <v>92.786666666666676</v>
      </c>
      <c r="S67" s="2">
        <f t="shared" si="15"/>
        <v>75.097500000000011</v>
      </c>
      <c r="T67" s="2">
        <f t="shared" si="16"/>
        <v>83.043333333333337</v>
      </c>
    </row>
    <row r="68" spans="1:20" hidden="1">
      <c r="A68" s="16">
        <v>31167</v>
      </c>
      <c r="B68">
        <v>90.94</v>
      </c>
      <c r="C68">
        <v>116.66</v>
      </c>
      <c r="D68">
        <v>99.8</v>
      </c>
      <c r="E68">
        <v>93.28</v>
      </c>
      <c r="F68">
        <v>88.13</v>
      </c>
      <c r="G68">
        <v>97.24</v>
      </c>
      <c r="H68">
        <v>91.14</v>
      </c>
      <c r="I68">
        <v>77.05</v>
      </c>
      <c r="J68">
        <v>85.06</v>
      </c>
      <c r="L68" s="2">
        <f t="shared" si="7"/>
        <v>92.388333333333335</v>
      </c>
      <c r="M68" s="2">
        <f t="shared" si="9"/>
        <v>116.75666666666666</v>
      </c>
      <c r="N68" s="2">
        <f t="shared" si="10"/>
        <v>103.60333333333331</v>
      </c>
      <c r="O68" s="2">
        <f t="shared" si="11"/>
        <v>95.337499999999991</v>
      </c>
      <c r="P68" s="2">
        <f t="shared" si="12"/>
        <v>91.084999999999994</v>
      </c>
      <c r="Q68" s="2">
        <f t="shared" si="13"/>
        <v>98.05916666666667</v>
      </c>
      <c r="R68" s="2">
        <f t="shared" si="14"/>
        <v>93.277499999999989</v>
      </c>
      <c r="S68" s="2">
        <f t="shared" si="15"/>
        <v>74.978333333333325</v>
      </c>
      <c r="T68" s="2">
        <f t="shared" si="16"/>
        <v>83.056666666666658</v>
      </c>
    </row>
    <row r="69" spans="1:20" hidden="1">
      <c r="A69" s="16">
        <v>31198</v>
      </c>
      <c r="B69">
        <v>90.42</v>
      </c>
      <c r="C69">
        <v>116.58</v>
      </c>
      <c r="D69">
        <v>99.9</v>
      </c>
      <c r="E69">
        <v>92.69</v>
      </c>
      <c r="F69">
        <v>87.38</v>
      </c>
      <c r="G69">
        <v>97.79</v>
      </c>
      <c r="H69">
        <v>90.91</v>
      </c>
      <c r="I69">
        <v>76.260000000000005</v>
      </c>
      <c r="J69">
        <v>84.16</v>
      </c>
      <c r="L69" s="2">
        <f t="shared" si="7"/>
        <v>92.681666666666672</v>
      </c>
      <c r="M69" s="2">
        <f t="shared" si="9"/>
        <v>116.75583333333334</v>
      </c>
      <c r="N69" s="2">
        <f t="shared" si="10"/>
        <v>103.93249999999999</v>
      </c>
      <c r="O69" s="2">
        <f t="shared" si="11"/>
        <v>95.759166666666644</v>
      </c>
      <c r="P69" s="2">
        <f t="shared" si="12"/>
        <v>91.812500000000014</v>
      </c>
      <c r="Q69" s="2">
        <f t="shared" si="13"/>
        <v>98.391666666666666</v>
      </c>
      <c r="R69" s="2">
        <f t="shared" si="14"/>
        <v>93.705833333333331</v>
      </c>
      <c r="S69" s="2">
        <f t="shared" si="15"/>
        <v>74.946666666666658</v>
      </c>
      <c r="T69" s="2">
        <f t="shared" si="16"/>
        <v>82.997500000000002</v>
      </c>
    </row>
    <row r="70" spans="1:20" hidden="1">
      <c r="A70" s="16">
        <v>31228</v>
      </c>
      <c r="B70">
        <v>90.62</v>
      </c>
      <c r="C70">
        <v>116.96</v>
      </c>
      <c r="D70">
        <v>100.46</v>
      </c>
      <c r="E70">
        <v>92.75</v>
      </c>
      <c r="F70">
        <v>87.28</v>
      </c>
      <c r="G70">
        <v>98.36</v>
      </c>
      <c r="H70">
        <v>91</v>
      </c>
      <c r="I70">
        <v>75.81</v>
      </c>
      <c r="J70">
        <v>82.96</v>
      </c>
      <c r="L70" s="2">
        <f t="shared" ref="L70:L133" si="17">AVERAGE(B70:B81)</f>
        <v>93.006666666666661</v>
      </c>
      <c r="M70" s="2">
        <f t="shared" si="9"/>
        <v>116.61416666666669</v>
      </c>
      <c r="N70" s="2">
        <f t="shared" si="10"/>
        <v>104.235</v>
      </c>
      <c r="O70" s="2">
        <f t="shared" si="11"/>
        <v>96.234166666666681</v>
      </c>
      <c r="P70" s="2">
        <f t="shared" si="12"/>
        <v>92.619166666666672</v>
      </c>
      <c r="Q70" s="2">
        <f t="shared" si="13"/>
        <v>98.713333333333324</v>
      </c>
      <c r="R70" s="2">
        <f t="shared" si="14"/>
        <v>94.174166666666665</v>
      </c>
      <c r="S70" s="2">
        <f t="shared" si="15"/>
        <v>74.882499999999993</v>
      </c>
      <c r="T70" s="2">
        <f t="shared" si="16"/>
        <v>83.022500000000008</v>
      </c>
    </row>
    <row r="71" spans="1:20" hidden="1">
      <c r="A71" s="16">
        <v>31259</v>
      </c>
      <c r="B71">
        <v>91.05</v>
      </c>
      <c r="C71">
        <v>117.08</v>
      </c>
      <c r="D71">
        <v>101.89</v>
      </c>
      <c r="E71">
        <v>93.46</v>
      </c>
      <c r="F71">
        <v>88.91</v>
      </c>
      <c r="G71">
        <v>96.9</v>
      </c>
      <c r="H71">
        <v>91.45</v>
      </c>
      <c r="I71">
        <v>75.19</v>
      </c>
      <c r="J71">
        <v>83.02</v>
      </c>
      <c r="L71" s="2">
        <f t="shared" si="17"/>
        <v>93.326666666666668</v>
      </c>
      <c r="M71" s="2">
        <f t="shared" si="9"/>
        <v>116.36999999999999</v>
      </c>
      <c r="N71" s="2">
        <f t="shared" si="10"/>
        <v>104.51083333333332</v>
      </c>
      <c r="O71" s="2">
        <f t="shared" si="11"/>
        <v>96.703333333333333</v>
      </c>
      <c r="P71" s="2">
        <f t="shared" si="12"/>
        <v>93.410833333333343</v>
      </c>
      <c r="Q71" s="2">
        <f t="shared" si="13"/>
        <v>98.99666666666667</v>
      </c>
      <c r="R71" s="2">
        <f t="shared" si="14"/>
        <v>94.605000000000004</v>
      </c>
      <c r="S71" s="2">
        <f t="shared" si="15"/>
        <v>74.80916666666667</v>
      </c>
      <c r="T71" s="2">
        <f t="shared" si="16"/>
        <v>83.168333333333337</v>
      </c>
    </row>
    <row r="72" spans="1:20" hidden="1">
      <c r="A72" s="16">
        <v>31290</v>
      </c>
      <c r="B72">
        <v>92.28</v>
      </c>
      <c r="C72">
        <v>117.04</v>
      </c>
      <c r="D72">
        <v>103.44</v>
      </c>
      <c r="E72">
        <v>94.9</v>
      </c>
      <c r="F72">
        <v>90.5</v>
      </c>
      <c r="G72">
        <v>95.7</v>
      </c>
      <c r="H72">
        <v>93</v>
      </c>
      <c r="I72">
        <v>74.8</v>
      </c>
      <c r="J72">
        <v>82.83</v>
      </c>
      <c r="L72" s="2">
        <f t="shared" si="17"/>
        <v>93.674166666666679</v>
      </c>
      <c r="M72" s="2">
        <f t="shared" si="9"/>
        <v>116.10333333333331</v>
      </c>
      <c r="N72" s="2">
        <f t="shared" si="10"/>
        <v>104.68</v>
      </c>
      <c r="O72" s="2">
        <f t="shared" si="11"/>
        <v>97.175833333333344</v>
      </c>
      <c r="P72" s="2">
        <f t="shared" si="12"/>
        <v>94.142499999999998</v>
      </c>
      <c r="Q72" s="2">
        <f t="shared" si="13"/>
        <v>99.486666666666679</v>
      </c>
      <c r="R72" s="2">
        <f t="shared" si="14"/>
        <v>95.016666666666666</v>
      </c>
      <c r="S72" s="2">
        <f t="shared" si="15"/>
        <v>74.707499999999996</v>
      </c>
      <c r="T72" s="2">
        <f t="shared" si="16"/>
        <v>83.46583333333335</v>
      </c>
    </row>
    <row r="73" spans="1:20" hidden="1">
      <c r="A73" s="16">
        <v>31320</v>
      </c>
      <c r="B73">
        <v>91.87</v>
      </c>
      <c r="C73">
        <v>117.16</v>
      </c>
      <c r="D73">
        <v>103.09</v>
      </c>
      <c r="E73">
        <v>94.33</v>
      </c>
      <c r="F73">
        <v>89.66</v>
      </c>
      <c r="G73">
        <v>95.71</v>
      </c>
      <c r="H73">
        <v>92.85</v>
      </c>
      <c r="I73">
        <v>73.569999999999993</v>
      </c>
      <c r="J73">
        <v>82.4</v>
      </c>
      <c r="L73" s="2">
        <f t="shared" si="17"/>
        <v>94.000833333333333</v>
      </c>
      <c r="M73" s="2">
        <f t="shared" si="9"/>
        <v>115.88416666666666</v>
      </c>
      <c r="N73" s="2">
        <f t="shared" si="10"/>
        <v>104.74833333333333</v>
      </c>
      <c r="O73" s="2">
        <f t="shared" si="11"/>
        <v>97.63333333333334</v>
      </c>
      <c r="P73" s="2">
        <f t="shared" si="12"/>
        <v>94.374166666666667</v>
      </c>
      <c r="Q73" s="2">
        <f t="shared" si="13"/>
        <v>100.20583333333333</v>
      </c>
      <c r="R73" s="2">
        <f t="shared" si="14"/>
        <v>95.437499999999986</v>
      </c>
      <c r="S73" s="2">
        <f t="shared" si="15"/>
        <v>74.608333333333334</v>
      </c>
      <c r="T73" s="2">
        <f t="shared" si="16"/>
        <v>83.772500000000008</v>
      </c>
    </row>
    <row r="74" spans="1:20" hidden="1">
      <c r="A74" s="16">
        <v>31351</v>
      </c>
      <c r="B74">
        <v>92.4</v>
      </c>
      <c r="C74">
        <v>116.93</v>
      </c>
      <c r="D74">
        <v>104.64</v>
      </c>
      <c r="E74">
        <v>95.48</v>
      </c>
      <c r="F74">
        <v>91.11</v>
      </c>
      <c r="G74">
        <v>97.07</v>
      </c>
      <c r="H74">
        <v>93.82</v>
      </c>
      <c r="I74">
        <v>73.12</v>
      </c>
      <c r="J74">
        <v>81.17</v>
      </c>
      <c r="L74" s="2">
        <f t="shared" si="17"/>
        <v>94.368333333333339</v>
      </c>
      <c r="M74" s="2">
        <f t="shared" si="9"/>
        <v>115.65916666666668</v>
      </c>
      <c r="N74" s="2">
        <f t="shared" si="10"/>
        <v>104.85416666666664</v>
      </c>
      <c r="O74" s="2">
        <f t="shared" si="11"/>
        <v>98.165833333333339</v>
      </c>
      <c r="P74" s="2">
        <f t="shared" si="12"/>
        <v>94.634166666666658</v>
      </c>
      <c r="Q74" s="2">
        <f t="shared" si="13"/>
        <v>100.9375</v>
      </c>
      <c r="R74" s="2">
        <f t="shared" si="14"/>
        <v>95.904166666666654</v>
      </c>
      <c r="S74" s="2">
        <f t="shared" si="15"/>
        <v>74.558333333333323</v>
      </c>
      <c r="T74" s="2">
        <f t="shared" si="16"/>
        <v>84.135833333333338</v>
      </c>
    </row>
    <row r="75" spans="1:20" hidden="1">
      <c r="A75" s="16">
        <v>31381</v>
      </c>
      <c r="B75">
        <v>92.41</v>
      </c>
      <c r="C75">
        <v>116.88</v>
      </c>
      <c r="D75">
        <v>104.86</v>
      </c>
      <c r="E75">
        <v>95.51</v>
      </c>
      <c r="F75">
        <v>91.22</v>
      </c>
      <c r="G75">
        <v>97.79</v>
      </c>
      <c r="H75">
        <v>93.91</v>
      </c>
      <c r="I75">
        <v>73.56</v>
      </c>
      <c r="J75">
        <v>81.2</v>
      </c>
      <c r="L75" s="2">
        <f t="shared" si="17"/>
        <v>94.741666666666674</v>
      </c>
      <c r="M75" s="2">
        <f t="shared" si="9"/>
        <v>115.43666666666667</v>
      </c>
      <c r="N75" s="2">
        <f t="shared" si="10"/>
        <v>104.9425</v>
      </c>
      <c r="O75" s="2">
        <f t="shared" si="11"/>
        <v>98.654166666666654</v>
      </c>
      <c r="P75" s="2">
        <f t="shared" si="12"/>
        <v>94.89</v>
      </c>
      <c r="Q75" s="2">
        <f t="shared" si="13"/>
        <v>101.65416666666665</v>
      </c>
      <c r="R75" s="2">
        <f t="shared" si="14"/>
        <v>96.398333333333312</v>
      </c>
      <c r="S75" s="2">
        <f t="shared" si="15"/>
        <v>74.514166666666668</v>
      </c>
      <c r="T75" s="2">
        <f t="shared" si="16"/>
        <v>84.59</v>
      </c>
    </row>
    <row r="76" spans="1:20" hidden="1">
      <c r="A76" s="16">
        <v>31412</v>
      </c>
      <c r="B76">
        <v>93.13</v>
      </c>
      <c r="C76">
        <v>116.6</v>
      </c>
      <c r="D76">
        <v>105.64</v>
      </c>
      <c r="E76">
        <v>96.74</v>
      </c>
      <c r="F76">
        <v>92.32</v>
      </c>
      <c r="G76">
        <v>98.26</v>
      </c>
      <c r="H76">
        <v>94.56</v>
      </c>
      <c r="I76">
        <v>73.819999999999993</v>
      </c>
      <c r="J76">
        <v>81.510000000000005</v>
      </c>
      <c r="L76" s="2">
        <f t="shared" si="17"/>
        <v>95.106666666666669</v>
      </c>
      <c r="M76" s="2">
        <f t="shared" si="9"/>
        <v>115.19416666666666</v>
      </c>
      <c r="N76" s="2">
        <f t="shared" si="10"/>
        <v>105.03416666666668</v>
      </c>
      <c r="O76" s="2">
        <f t="shared" si="11"/>
        <v>99.134999999999991</v>
      </c>
      <c r="P76" s="2">
        <f t="shared" si="12"/>
        <v>95.113333333333344</v>
      </c>
      <c r="Q76" s="2">
        <f t="shared" si="13"/>
        <v>102.3575</v>
      </c>
      <c r="R76" s="2">
        <f t="shared" si="14"/>
        <v>96.886666666666656</v>
      </c>
      <c r="S76" s="2">
        <f t="shared" si="15"/>
        <v>74.458333333333343</v>
      </c>
      <c r="T76" s="2">
        <f t="shared" si="16"/>
        <v>84.948333333333338</v>
      </c>
    </row>
    <row r="77" spans="1:20">
      <c r="A77" s="16">
        <v>31443</v>
      </c>
      <c r="B77">
        <v>94.21</v>
      </c>
      <c r="C77">
        <v>116.44</v>
      </c>
      <c r="D77">
        <v>105.95</v>
      </c>
      <c r="E77">
        <v>97.82</v>
      </c>
      <c r="F77">
        <v>94.45</v>
      </c>
      <c r="G77">
        <v>99.37</v>
      </c>
      <c r="H77">
        <v>94.78</v>
      </c>
      <c r="I77">
        <v>75.03</v>
      </c>
      <c r="J77">
        <v>83.62</v>
      </c>
      <c r="K77">
        <v>1986</v>
      </c>
      <c r="L77" s="2">
        <f t="shared" si="17"/>
        <v>95.444166666666675</v>
      </c>
      <c r="M77" s="2">
        <f t="shared" si="9"/>
        <v>114.98083333333334</v>
      </c>
      <c r="N77" s="2">
        <f t="shared" si="10"/>
        <v>105.06416666666667</v>
      </c>
      <c r="O77" s="2">
        <f t="shared" si="11"/>
        <v>99.5625</v>
      </c>
      <c r="P77" s="2">
        <f t="shared" si="12"/>
        <v>95.28166666666668</v>
      </c>
      <c r="Q77" s="2">
        <f t="shared" si="13"/>
        <v>103.0675</v>
      </c>
      <c r="R77" s="2">
        <f t="shared" si="14"/>
        <v>97.335833333333326</v>
      </c>
      <c r="S77" s="2">
        <f t="shared" si="15"/>
        <v>74.429166666666674</v>
      </c>
      <c r="T77" s="2">
        <f t="shared" si="16"/>
        <v>85.29</v>
      </c>
    </row>
    <row r="78" spans="1:20" hidden="1">
      <c r="A78" s="16">
        <v>31471</v>
      </c>
      <c r="B78">
        <v>94.52</v>
      </c>
      <c r="C78">
        <v>116.41</v>
      </c>
      <c r="D78">
        <v>106.5</v>
      </c>
      <c r="E78">
        <v>98.48</v>
      </c>
      <c r="F78">
        <v>95.73</v>
      </c>
      <c r="G78">
        <v>100.75</v>
      </c>
      <c r="H78">
        <v>95.66</v>
      </c>
      <c r="I78">
        <v>75.44</v>
      </c>
      <c r="J78">
        <v>84.05</v>
      </c>
      <c r="L78" s="2">
        <f t="shared" si="17"/>
        <v>95.757499999999993</v>
      </c>
      <c r="M78" s="2">
        <f t="shared" si="9"/>
        <v>114.90583333333332</v>
      </c>
      <c r="N78" s="2">
        <f t="shared" si="10"/>
        <v>105.14166666666665</v>
      </c>
      <c r="O78" s="2">
        <f t="shared" si="11"/>
        <v>100.09666666666665</v>
      </c>
      <c r="P78" s="2">
        <f t="shared" si="12"/>
        <v>95.439166666666665</v>
      </c>
      <c r="Q78" s="2">
        <f t="shared" si="13"/>
        <v>103.64916666666664</v>
      </c>
      <c r="R78" s="2">
        <f t="shared" si="14"/>
        <v>97.765000000000001</v>
      </c>
      <c r="S78" s="2">
        <f t="shared" si="15"/>
        <v>74.288333333333341</v>
      </c>
      <c r="T78" s="2">
        <f t="shared" si="16"/>
        <v>85.376666666666665</v>
      </c>
    </row>
    <row r="79" spans="1:20" hidden="1">
      <c r="A79" s="16">
        <v>31502</v>
      </c>
      <c r="B79">
        <v>94.81</v>
      </c>
      <c r="C79">
        <v>116.34</v>
      </c>
      <c r="D79">
        <v>107.07</v>
      </c>
      <c r="E79">
        <v>98.61</v>
      </c>
      <c r="F79">
        <v>96.33</v>
      </c>
      <c r="G79">
        <v>101.77</v>
      </c>
      <c r="H79">
        <v>96.25</v>
      </c>
      <c r="I79">
        <v>76.09</v>
      </c>
      <c r="J79">
        <v>84.7</v>
      </c>
      <c r="L79" s="2">
        <f t="shared" si="17"/>
        <v>96.034999999999982</v>
      </c>
      <c r="M79" s="2">
        <f t="shared" si="9"/>
        <v>114.87666666666665</v>
      </c>
      <c r="N79" s="2">
        <f t="shared" si="10"/>
        <v>105.20833333333336</v>
      </c>
      <c r="O79" s="2">
        <f t="shared" si="11"/>
        <v>100.60000000000001</v>
      </c>
      <c r="P79" s="2">
        <f t="shared" si="12"/>
        <v>95.469166666666652</v>
      </c>
      <c r="Q79" s="2">
        <f t="shared" si="13"/>
        <v>104.14083333333333</v>
      </c>
      <c r="R79" s="2">
        <f t="shared" si="14"/>
        <v>98.132499999999993</v>
      </c>
      <c r="S79" s="2">
        <f t="shared" si="15"/>
        <v>74.125000000000014</v>
      </c>
      <c r="T79" s="2">
        <f t="shared" si="16"/>
        <v>85.387499999999989</v>
      </c>
    </row>
    <row r="80" spans="1:20" hidden="1">
      <c r="A80" s="16">
        <v>31532</v>
      </c>
      <c r="B80">
        <v>94.46</v>
      </c>
      <c r="C80">
        <v>116.65</v>
      </c>
      <c r="D80">
        <v>103.75</v>
      </c>
      <c r="E80">
        <v>98.34</v>
      </c>
      <c r="F80">
        <v>96.86</v>
      </c>
      <c r="G80">
        <v>101.23</v>
      </c>
      <c r="H80">
        <v>96.28</v>
      </c>
      <c r="I80">
        <v>76.67</v>
      </c>
      <c r="J80">
        <v>84.35</v>
      </c>
      <c r="L80" s="2">
        <f t="shared" si="17"/>
        <v>96.264999999999986</v>
      </c>
      <c r="M80" s="2">
        <f t="shared" si="9"/>
        <v>114.94500000000001</v>
      </c>
      <c r="N80" s="2">
        <f t="shared" si="10"/>
        <v>105.16583333333334</v>
      </c>
      <c r="O80" s="2">
        <f t="shared" si="11"/>
        <v>101.00166666666668</v>
      </c>
      <c r="P80" s="2">
        <f t="shared" si="12"/>
        <v>95.320000000000007</v>
      </c>
      <c r="Q80" s="2">
        <f t="shared" si="13"/>
        <v>104.49999999999999</v>
      </c>
      <c r="R80" s="2">
        <f t="shared" si="14"/>
        <v>98.384166666666658</v>
      </c>
      <c r="S80" s="2">
        <f t="shared" si="15"/>
        <v>73.974166666666676</v>
      </c>
      <c r="T80" s="2">
        <f t="shared" si="16"/>
        <v>85.352500000000006</v>
      </c>
    </row>
    <row r="81" spans="1:20" hidden="1">
      <c r="A81" s="16">
        <v>31563</v>
      </c>
      <c r="B81">
        <v>94.32</v>
      </c>
      <c r="C81">
        <v>114.88</v>
      </c>
      <c r="D81">
        <v>103.53</v>
      </c>
      <c r="E81">
        <v>98.39</v>
      </c>
      <c r="F81">
        <v>97.06</v>
      </c>
      <c r="G81">
        <v>101.65</v>
      </c>
      <c r="H81">
        <v>96.53</v>
      </c>
      <c r="I81">
        <v>75.489999999999995</v>
      </c>
      <c r="J81">
        <v>84.46</v>
      </c>
      <c r="L81" s="2">
        <f t="shared" si="17"/>
        <v>96.490833333333342</v>
      </c>
      <c r="M81" s="2">
        <f t="shared" si="9"/>
        <v>115.02833333333335</v>
      </c>
      <c r="N81" s="2">
        <f t="shared" si="10"/>
        <v>105.38583333333334</v>
      </c>
      <c r="O81" s="2">
        <f t="shared" si="11"/>
        <v>101.37166666666667</v>
      </c>
      <c r="P81" s="2">
        <f t="shared" si="12"/>
        <v>95.096666666666678</v>
      </c>
      <c r="Q81" s="2">
        <f t="shared" si="13"/>
        <v>104.84833333333334</v>
      </c>
      <c r="R81" s="2">
        <f t="shared" si="14"/>
        <v>98.605833333333337</v>
      </c>
      <c r="S81" s="2">
        <f t="shared" si="15"/>
        <v>73.743333333333339</v>
      </c>
      <c r="T81" s="2">
        <f t="shared" si="16"/>
        <v>85.327499999999986</v>
      </c>
    </row>
    <row r="82" spans="1:20" hidden="1">
      <c r="A82" s="16">
        <v>31593</v>
      </c>
      <c r="B82">
        <v>94.46</v>
      </c>
      <c r="C82">
        <v>114.03</v>
      </c>
      <c r="D82">
        <v>103.77</v>
      </c>
      <c r="E82">
        <v>98.38</v>
      </c>
      <c r="F82">
        <v>96.78</v>
      </c>
      <c r="G82">
        <v>101.76</v>
      </c>
      <c r="H82">
        <v>96.17</v>
      </c>
      <c r="I82">
        <v>74.930000000000007</v>
      </c>
      <c r="J82">
        <v>84.71</v>
      </c>
      <c r="L82" s="2">
        <f t="shared" si="17"/>
        <v>96.75833333333334</v>
      </c>
      <c r="M82" s="2">
        <f t="shared" si="9"/>
        <v>115.27083333333333</v>
      </c>
      <c r="N82" s="2">
        <f t="shared" si="10"/>
        <v>105.61250000000001</v>
      </c>
      <c r="O82" s="2">
        <f t="shared" si="11"/>
        <v>101.7375</v>
      </c>
      <c r="P82" s="2">
        <f t="shared" si="12"/>
        <v>94.838333333333352</v>
      </c>
      <c r="Q82" s="2">
        <f t="shared" si="13"/>
        <v>105.08916666666666</v>
      </c>
      <c r="R82" s="2">
        <f t="shared" si="14"/>
        <v>98.800833333333344</v>
      </c>
      <c r="S82" s="2">
        <f t="shared" si="15"/>
        <v>73.579166666666666</v>
      </c>
      <c r="T82" s="2">
        <f t="shared" si="16"/>
        <v>85.296666666666667</v>
      </c>
    </row>
    <row r="83" spans="1:20" hidden="1">
      <c r="A83" s="16">
        <v>31624</v>
      </c>
      <c r="B83">
        <v>95.22</v>
      </c>
      <c r="C83">
        <v>113.88</v>
      </c>
      <c r="D83">
        <v>103.92</v>
      </c>
      <c r="E83">
        <v>99.13</v>
      </c>
      <c r="F83">
        <v>97.69</v>
      </c>
      <c r="G83">
        <v>102.78</v>
      </c>
      <c r="H83">
        <v>96.39</v>
      </c>
      <c r="I83">
        <v>73.97</v>
      </c>
      <c r="J83">
        <v>86.59</v>
      </c>
      <c r="L83" s="2">
        <f t="shared" si="17"/>
        <v>97.075000000000003</v>
      </c>
      <c r="M83" s="2">
        <f t="shared" si="9"/>
        <v>115.61</v>
      </c>
      <c r="N83" s="2">
        <f t="shared" si="10"/>
        <v>105.81083333333335</v>
      </c>
      <c r="O83" s="2">
        <f t="shared" si="11"/>
        <v>102.08</v>
      </c>
      <c r="P83" s="2">
        <f t="shared" si="12"/>
        <v>94.600000000000023</v>
      </c>
      <c r="Q83" s="2">
        <f t="shared" si="13"/>
        <v>105.30416666666666</v>
      </c>
      <c r="R83" s="2">
        <f t="shared" si="14"/>
        <v>99.002499999999998</v>
      </c>
      <c r="S83" s="2">
        <f t="shared" si="15"/>
        <v>73.410833333333329</v>
      </c>
      <c r="T83" s="2">
        <f t="shared" si="16"/>
        <v>85.285833333333343</v>
      </c>
    </row>
    <row r="84" spans="1:20" hidden="1">
      <c r="A84" s="16">
        <v>31655</v>
      </c>
      <c r="B84">
        <v>96.2</v>
      </c>
      <c r="C84">
        <v>114.41</v>
      </c>
      <c r="D84">
        <v>104.26</v>
      </c>
      <c r="E84">
        <v>100.39</v>
      </c>
      <c r="F84">
        <v>93.28</v>
      </c>
      <c r="G84">
        <v>104.33</v>
      </c>
      <c r="H84">
        <v>98.05</v>
      </c>
      <c r="I84">
        <v>73.61</v>
      </c>
      <c r="J84">
        <v>86.51</v>
      </c>
      <c r="L84" s="2">
        <f t="shared" si="17"/>
        <v>97.34416666666668</v>
      </c>
      <c r="M84" s="2">
        <f t="shared" si="9"/>
        <v>115.93249999999999</v>
      </c>
      <c r="N84" s="2">
        <f t="shared" si="10"/>
        <v>106.01333333333332</v>
      </c>
      <c r="O84" s="2">
        <f t="shared" si="11"/>
        <v>102.32916666666665</v>
      </c>
      <c r="P84" s="2">
        <f t="shared" si="12"/>
        <v>94.303333333333356</v>
      </c>
      <c r="Q84" s="2">
        <f t="shared" si="13"/>
        <v>105.41666666666667</v>
      </c>
      <c r="R84" s="2">
        <f t="shared" si="14"/>
        <v>99.162500000000009</v>
      </c>
      <c r="S84" s="2">
        <f t="shared" si="15"/>
        <v>73.295000000000002</v>
      </c>
      <c r="T84" s="2">
        <f t="shared" si="16"/>
        <v>85.248333333333321</v>
      </c>
    </row>
    <row r="85" spans="1:20" hidden="1">
      <c r="A85" s="16">
        <v>31685</v>
      </c>
      <c r="B85">
        <v>96.28</v>
      </c>
      <c r="C85">
        <v>114.46</v>
      </c>
      <c r="D85">
        <v>104.36</v>
      </c>
      <c r="E85">
        <v>100.72</v>
      </c>
      <c r="F85">
        <v>92.78</v>
      </c>
      <c r="G85">
        <v>104.49</v>
      </c>
      <c r="H85">
        <v>98.45</v>
      </c>
      <c r="I85">
        <v>72.97</v>
      </c>
      <c r="J85">
        <v>86.76</v>
      </c>
      <c r="L85" s="2">
        <f t="shared" si="17"/>
        <v>97.552499999999995</v>
      </c>
      <c r="M85" s="2">
        <f t="shared" ref="M85:M148" si="18">AVERAGE(C85:C96)</f>
        <v>116.20999999999998</v>
      </c>
      <c r="N85" s="2">
        <f t="shared" ref="N85:N148" si="19">AVERAGE(D85:D96)</f>
        <v>106.14166666666665</v>
      </c>
      <c r="O85" s="2">
        <f t="shared" ref="O85:O148" si="20">AVERAGE(E85:E96)</f>
        <v>102.41250000000001</v>
      </c>
      <c r="P85" s="2">
        <f t="shared" ref="P85:P148" si="21">AVERAGE(F85:F96)</f>
        <v>94.327500000000001</v>
      </c>
      <c r="Q85" s="2">
        <f t="shared" ref="Q85:Q148" si="22">AVERAGE(G85:G96)</f>
        <v>105.38916666666667</v>
      </c>
      <c r="R85" s="2">
        <f t="shared" ref="R85:R148" si="23">AVERAGE(H85:H96)</f>
        <v>99.170833333333334</v>
      </c>
      <c r="S85" s="2">
        <f t="shared" ref="S85:S148" si="24">AVERAGE(I85:I96)</f>
        <v>73.23</v>
      </c>
      <c r="T85" s="2">
        <f t="shared" ref="T85:T148" si="25">AVERAGE(J85:J96)</f>
        <v>85.30083333333333</v>
      </c>
    </row>
    <row r="86" spans="1:20" hidden="1">
      <c r="A86" s="16">
        <v>31716</v>
      </c>
      <c r="B86">
        <v>96.88</v>
      </c>
      <c r="C86">
        <v>114.26</v>
      </c>
      <c r="D86">
        <v>105.7</v>
      </c>
      <c r="E86">
        <v>101.34</v>
      </c>
      <c r="F86">
        <v>94.18</v>
      </c>
      <c r="G86">
        <v>105.67</v>
      </c>
      <c r="H86">
        <v>99.75</v>
      </c>
      <c r="I86">
        <v>72.59</v>
      </c>
      <c r="J86">
        <v>86.62</v>
      </c>
      <c r="L86" s="2">
        <f t="shared" si="17"/>
        <v>97.698333333333323</v>
      </c>
      <c r="M86" s="2">
        <f t="shared" si="18"/>
        <v>116.53750000000001</v>
      </c>
      <c r="N86" s="2">
        <f t="shared" si="19"/>
        <v>106.25416666666665</v>
      </c>
      <c r="O86" s="2">
        <f t="shared" si="20"/>
        <v>102.45000000000003</v>
      </c>
      <c r="P86" s="2">
        <f t="shared" si="21"/>
        <v>94.382499999999993</v>
      </c>
      <c r="Q86" s="2">
        <f t="shared" si="22"/>
        <v>105.42083333333331</v>
      </c>
      <c r="R86" s="2">
        <f t="shared" si="23"/>
        <v>99.186666666666682</v>
      </c>
      <c r="S86" s="2">
        <f t="shared" si="24"/>
        <v>73.179166666666674</v>
      </c>
      <c r="T86" s="2">
        <f t="shared" si="25"/>
        <v>85.473333333333343</v>
      </c>
    </row>
    <row r="87" spans="1:20" hidden="1">
      <c r="A87" s="16">
        <v>31746</v>
      </c>
      <c r="B87">
        <v>96.79</v>
      </c>
      <c r="C87">
        <v>113.97</v>
      </c>
      <c r="D87">
        <v>105.96</v>
      </c>
      <c r="E87">
        <v>101.28</v>
      </c>
      <c r="F87">
        <v>93.9</v>
      </c>
      <c r="G87">
        <v>106.23</v>
      </c>
      <c r="H87">
        <v>99.77</v>
      </c>
      <c r="I87">
        <v>72.89</v>
      </c>
      <c r="J87">
        <v>85.5</v>
      </c>
      <c r="L87" s="2">
        <f t="shared" si="17"/>
        <v>97.763333333333364</v>
      </c>
      <c r="M87" s="2">
        <f t="shared" si="18"/>
        <v>116.90250000000002</v>
      </c>
      <c r="N87" s="2">
        <f t="shared" si="19"/>
        <v>106.24250000000001</v>
      </c>
      <c r="O87" s="2">
        <f t="shared" si="20"/>
        <v>102.42416666666666</v>
      </c>
      <c r="P87" s="2">
        <f t="shared" si="21"/>
        <v>94.313333333333333</v>
      </c>
      <c r="Q87" s="2">
        <f t="shared" si="22"/>
        <v>105.40333333333335</v>
      </c>
      <c r="R87" s="2">
        <f t="shared" si="23"/>
        <v>99.095833333333346</v>
      </c>
      <c r="S87" s="2">
        <f t="shared" si="24"/>
        <v>73.162500000000009</v>
      </c>
      <c r="T87" s="2">
        <f t="shared" si="25"/>
        <v>85.808333333333337</v>
      </c>
    </row>
    <row r="88" spans="1:20" hidden="1">
      <c r="A88" s="16">
        <v>31777</v>
      </c>
      <c r="B88">
        <v>97.18</v>
      </c>
      <c r="C88">
        <v>114.04</v>
      </c>
      <c r="D88">
        <v>106</v>
      </c>
      <c r="E88">
        <v>101.87</v>
      </c>
      <c r="F88">
        <v>94.34</v>
      </c>
      <c r="G88">
        <v>106.78</v>
      </c>
      <c r="H88">
        <v>99.95</v>
      </c>
      <c r="I88">
        <v>73.47</v>
      </c>
      <c r="J88">
        <v>85.61</v>
      </c>
      <c r="L88" s="2">
        <f t="shared" si="17"/>
        <v>97.880833333333342</v>
      </c>
      <c r="M88" s="2">
        <f t="shared" si="18"/>
        <v>117.26583333333333</v>
      </c>
      <c r="N88" s="2">
        <f t="shared" si="19"/>
        <v>106.20999999999998</v>
      </c>
      <c r="O88" s="2">
        <f t="shared" si="20"/>
        <v>102.56</v>
      </c>
      <c r="P88" s="2">
        <f t="shared" si="21"/>
        <v>94.333333333333329</v>
      </c>
      <c r="Q88" s="2">
        <f t="shared" si="22"/>
        <v>105.32916666666667</v>
      </c>
      <c r="R88" s="2">
        <f t="shared" si="23"/>
        <v>99.110833333333346</v>
      </c>
      <c r="S88" s="2">
        <f t="shared" si="24"/>
        <v>73.090833333333336</v>
      </c>
      <c r="T88" s="2">
        <f t="shared" si="25"/>
        <v>86.167500000000004</v>
      </c>
    </row>
    <row r="89" spans="1:20">
      <c r="A89" s="16">
        <v>31808</v>
      </c>
      <c r="B89">
        <v>97.97</v>
      </c>
      <c r="C89">
        <v>115.54</v>
      </c>
      <c r="D89">
        <v>106.88</v>
      </c>
      <c r="E89">
        <v>104.23</v>
      </c>
      <c r="F89">
        <v>96.34</v>
      </c>
      <c r="G89">
        <v>106.35</v>
      </c>
      <c r="H89">
        <v>99.93</v>
      </c>
      <c r="I89">
        <v>73.34</v>
      </c>
      <c r="J89">
        <v>84.66</v>
      </c>
      <c r="K89">
        <v>1987</v>
      </c>
      <c r="L89" s="2">
        <f t="shared" si="17"/>
        <v>97.973333333333343</v>
      </c>
      <c r="M89" s="2">
        <f t="shared" si="18"/>
        <v>117.61916666666667</v>
      </c>
      <c r="N89" s="2">
        <f t="shared" si="19"/>
        <v>106.21249999999999</v>
      </c>
      <c r="O89" s="2">
        <f t="shared" si="20"/>
        <v>102.66500000000001</v>
      </c>
      <c r="P89" s="2">
        <f t="shared" si="21"/>
        <v>94.332499999999996</v>
      </c>
      <c r="Q89" s="2">
        <f t="shared" si="22"/>
        <v>105.23333333333331</v>
      </c>
      <c r="R89" s="2">
        <f t="shared" si="23"/>
        <v>99.09999999999998</v>
      </c>
      <c r="S89" s="2">
        <f t="shared" si="24"/>
        <v>72.998333333333335</v>
      </c>
      <c r="T89" s="2">
        <f t="shared" si="25"/>
        <v>86.495833333333337</v>
      </c>
    </row>
    <row r="90" spans="1:20" hidden="1">
      <c r="A90" s="16">
        <v>31836</v>
      </c>
      <c r="B90">
        <v>97.85</v>
      </c>
      <c r="C90">
        <v>116.06</v>
      </c>
      <c r="D90">
        <v>107.3</v>
      </c>
      <c r="E90">
        <v>104.52</v>
      </c>
      <c r="F90">
        <v>96.09</v>
      </c>
      <c r="G90">
        <v>106.65</v>
      </c>
      <c r="H90">
        <v>100.07</v>
      </c>
      <c r="I90">
        <v>73.48</v>
      </c>
      <c r="J90">
        <v>84.18</v>
      </c>
      <c r="L90" s="2">
        <f t="shared" si="17"/>
        <v>97.986666666666679</v>
      </c>
      <c r="M90" s="2">
        <f t="shared" si="18"/>
        <v>118.01583333333332</v>
      </c>
      <c r="N90" s="2">
        <f t="shared" si="19"/>
        <v>106.13999999999999</v>
      </c>
      <c r="O90" s="2">
        <f t="shared" si="20"/>
        <v>102.55166666666666</v>
      </c>
      <c r="P90" s="2">
        <f t="shared" si="21"/>
        <v>94.184166666666655</v>
      </c>
      <c r="Q90" s="2">
        <f t="shared" si="22"/>
        <v>105.18499999999999</v>
      </c>
      <c r="R90" s="2">
        <f t="shared" si="23"/>
        <v>99.007499999999993</v>
      </c>
      <c r="S90" s="2">
        <f t="shared" si="24"/>
        <v>72.969166666666666</v>
      </c>
      <c r="T90" s="2">
        <f t="shared" si="25"/>
        <v>86.881666666666661</v>
      </c>
    </row>
    <row r="91" spans="1:20" hidden="1">
      <c r="A91" s="16">
        <v>31867</v>
      </c>
      <c r="B91">
        <v>97.57</v>
      </c>
      <c r="C91">
        <v>117.16</v>
      </c>
      <c r="D91">
        <v>106.56</v>
      </c>
      <c r="E91">
        <v>103.43</v>
      </c>
      <c r="F91">
        <v>94.54</v>
      </c>
      <c r="G91">
        <v>106.08</v>
      </c>
      <c r="H91">
        <v>99.27</v>
      </c>
      <c r="I91">
        <v>74.28</v>
      </c>
      <c r="J91">
        <v>84.28</v>
      </c>
      <c r="L91" s="2">
        <f t="shared" si="17"/>
        <v>97.993333333333325</v>
      </c>
      <c r="M91" s="2">
        <f t="shared" si="18"/>
        <v>118.35833333333333</v>
      </c>
      <c r="N91" s="2">
        <f t="shared" si="19"/>
        <v>105.96666666666665</v>
      </c>
      <c r="O91" s="2">
        <f t="shared" si="20"/>
        <v>102.35666666666667</v>
      </c>
      <c r="P91" s="2">
        <f t="shared" si="21"/>
        <v>93.99666666666667</v>
      </c>
      <c r="Q91" s="2">
        <f t="shared" si="22"/>
        <v>105.07333333333334</v>
      </c>
      <c r="R91" s="2">
        <f t="shared" si="23"/>
        <v>98.855833333333337</v>
      </c>
      <c r="S91" s="2">
        <f t="shared" si="24"/>
        <v>72.974999999999994</v>
      </c>
      <c r="T91" s="2">
        <f t="shared" si="25"/>
        <v>87.325833333333321</v>
      </c>
    </row>
    <row r="92" spans="1:20" hidden="1">
      <c r="A92" s="16">
        <v>31897</v>
      </c>
      <c r="B92">
        <v>97.17</v>
      </c>
      <c r="C92">
        <v>117.65</v>
      </c>
      <c r="D92">
        <v>106.39</v>
      </c>
      <c r="E92">
        <v>102.78</v>
      </c>
      <c r="F92">
        <v>94.18</v>
      </c>
      <c r="G92">
        <v>105.41</v>
      </c>
      <c r="H92">
        <v>98.94</v>
      </c>
      <c r="I92">
        <v>73.900000000000006</v>
      </c>
      <c r="J92">
        <v>84.05</v>
      </c>
      <c r="L92" s="2">
        <f t="shared" si="17"/>
        <v>98.033333333333317</v>
      </c>
      <c r="M92" s="2">
        <f t="shared" si="18"/>
        <v>118.65750000000001</v>
      </c>
      <c r="N92" s="2">
        <f t="shared" si="19"/>
        <v>105.80416666666666</v>
      </c>
      <c r="O92" s="2">
        <f t="shared" si="20"/>
        <v>102.21583333333332</v>
      </c>
      <c r="P92" s="2">
        <f t="shared" si="21"/>
        <v>93.880833333333342</v>
      </c>
      <c r="Q92" s="2">
        <f t="shared" si="22"/>
        <v>104.97333333333331</v>
      </c>
      <c r="R92" s="2">
        <f t="shared" si="23"/>
        <v>98.78166666666668</v>
      </c>
      <c r="S92" s="2">
        <f t="shared" si="24"/>
        <v>72.911666666666662</v>
      </c>
      <c r="T92" s="2">
        <f t="shared" si="25"/>
        <v>87.838333333333324</v>
      </c>
    </row>
    <row r="93" spans="1:20" hidden="1">
      <c r="A93" s="16">
        <v>31928</v>
      </c>
      <c r="B93">
        <v>97.53</v>
      </c>
      <c r="C93">
        <v>117.79</v>
      </c>
      <c r="D93">
        <v>106.25</v>
      </c>
      <c r="E93">
        <v>102.78</v>
      </c>
      <c r="F93">
        <v>93.96</v>
      </c>
      <c r="G93">
        <v>104.54</v>
      </c>
      <c r="H93">
        <v>98.87</v>
      </c>
      <c r="I93">
        <v>73.52</v>
      </c>
      <c r="J93">
        <v>84.09</v>
      </c>
      <c r="L93" s="2">
        <f t="shared" si="17"/>
        <v>98.066666666666663</v>
      </c>
      <c r="M93" s="2">
        <f t="shared" si="18"/>
        <v>118.97333333333334</v>
      </c>
      <c r="N93" s="2">
        <f t="shared" si="19"/>
        <v>105.63666666666666</v>
      </c>
      <c r="O93" s="2">
        <f t="shared" si="20"/>
        <v>102.08416666666666</v>
      </c>
      <c r="P93" s="2">
        <f t="shared" si="21"/>
        <v>93.723333333333343</v>
      </c>
      <c r="Q93" s="2">
        <f t="shared" si="22"/>
        <v>104.85666666666667</v>
      </c>
      <c r="R93" s="2">
        <f t="shared" si="23"/>
        <v>98.694166666666675</v>
      </c>
      <c r="S93" s="2">
        <f t="shared" si="24"/>
        <v>72.865833333333327</v>
      </c>
      <c r="T93" s="2">
        <f t="shared" si="25"/>
        <v>88.384166666666658</v>
      </c>
    </row>
    <row r="94" spans="1:20" hidden="1">
      <c r="A94" s="16">
        <v>31958</v>
      </c>
      <c r="B94">
        <v>98.26</v>
      </c>
      <c r="C94">
        <v>118.1</v>
      </c>
      <c r="D94">
        <v>106.15</v>
      </c>
      <c r="E94">
        <v>102.49</v>
      </c>
      <c r="F94">
        <v>93.92</v>
      </c>
      <c r="G94">
        <v>104.34</v>
      </c>
      <c r="H94">
        <v>98.59</v>
      </c>
      <c r="I94">
        <v>72.91</v>
      </c>
      <c r="J94">
        <v>84.58</v>
      </c>
      <c r="L94" s="2">
        <f t="shared" si="17"/>
        <v>98.015833333333333</v>
      </c>
      <c r="M94" s="2">
        <f t="shared" si="18"/>
        <v>119.34500000000001</v>
      </c>
      <c r="N94" s="2">
        <f t="shared" si="19"/>
        <v>105.47166666666665</v>
      </c>
      <c r="O94" s="2">
        <f t="shared" si="20"/>
        <v>101.91333333333334</v>
      </c>
      <c r="P94" s="2">
        <f t="shared" si="21"/>
        <v>93.515000000000001</v>
      </c>
      <c r="Q94" s="2">
        <f t="shared" si="22"/>
        <v>104.78583333333334</v>
      </c>
      <c r="R94" s="2">
        <f t="shared" si="23"/>
        <v>98.579166666666666</v>
      </c>
      <c r="S94" s="2">
        <f t="shared" si="24"/>
        <v>72.845833333333331</v>
      </c>
      <c r="T94" s="2">
        <f t="shared" si="25"/>
        <v>88.889166666666654</v>
      </c>
    </row>
    <row r="95" spans="1:20" hidden="1">
      <c r="A95" s="16">
        <v>31989</v>
      </c>
      <c r="B95">
        <v>98.45</v>
      </c>
      <c r="C95">
        <v>117.75</v>
      </c>
      <c r="D95">
        <v>106.35</v>
      </c>
      <c r="E95">
        <v>102.12</v>
      </c>
      <c r="F95">
        <v>94.13</v>
      </c>
      <c r="G95">
        <v>104.13</v>
      </c>
      <c r="H95">
        <v>98.31</v>
      </c>
      <c r="I95">
        <v>72.58</v>
      </c>
      <c r="J95">
        <v>86.14</v>
      </c>
      <c r="L95" s="2">
        <f t="shared" si="17"/>
        <v>97.90000000000002</v>
      </c>
      <c r="M95" s="2">
        <f t="shared" si="18"/>
        <v>119.67916666666666</v>
      </c>
      <c r="N95" s="2">
        <f t="shared" si="19"/>
        <v>105.3075</v>
      </c>
      <c r="O95" s="2">
        <f t="shared" si="20"/>
        <v>101.69916666666667</v>
      </c>
      <c r="P95" s="2">
        <f t="shared" si="21"/>
        <v>93.285833333333343</v>
      </c>
      <c r="Q95" s="2">
        <f t="shared" si="22"/>
        <v>104.70416666666667</v>
      </c>
      <c r="R95" s="2">
        <f t="shared" si="23"/>
        <v>98.391666666666652</v>
      </c>
      <c r="S95" s="2">
        <f t="shared" si="24"/>
        <v>72.880833333333328</v>
      </c>
      <c r="T95" s="2">
        <f t="shared" si="25"/>
        <v>89.333333333333329</v>
      </c>
    </row>
    <row r="96" spans="1:20" hidden="1">
      <c r="A96" s="16">
        <v>32020</v>
      </c>
      <c r="B96">
        <v>98.7</v>
      </c>
      <c r="C96">
        <v>117.74</v>
      </c>
      <c r="D96">
        <v>105.8</v>
      </c>
      <c r="E96">
        <v>101.39</v>
      </c>
      <c r="F96">
        <v>93.57</v>
      </c>
      <c r="G96">
        <v>104</v>
      </c>
      <c r="H96">
        <v>98.15</v>
      </c>
      <c r="I96">
        <v>72.83</v>
      </c>
      <c r="J96">
        <v>87.14</v>
      </c>
      <c r="L96" s="2">
        <f t="shared" si="17"/>
        <v>97.829166666666652</v>
      </c>
      <c r="M96" s="2">
        <f t="shared" si="18"/>
        <v>119.925</v>
      </c>
      <c r="N96" s="2">
        <f t="shared" si="19"/>
        <v>105.07666666666667</v>
      </c>
      <c r="O96" s="2">
        <f t="shared" si="20"/>
        <v>101.41833333333335</v>
      </c>
      <c r="P96" s="2">
        <f t="shared" si="21"/>
        <v>93.017499999999998</v>
      </c>
      <c r="Q96" s="2">
        <f t="shared" si="22"/>
        <v>104.59166666666664</v>
      </c>
      <c r="R96" s="2">
        <f t="shared" si="23"/>
        <v>98.148333333333326</v>
      </c>
      <c r="S96" s="2">
        <f t="shared" si="24"/>
        <v>72.970833333333346</v>
      </c>
      <c r="T96" s="2">
        <f t="shared" si="25"/>
        <v>89.665833333333339</v>
      </c>
    </row>
    <row r="97" spans="1:20" hidden="1">
      <c r="A97" s="16">
        <v>32050</v>
      </c>
      <c r="B97">
        <v>98.03</v>
      </c>
      <c r="C97">
        <v>118.39</v>
      </c>
      <c r="D97">
        <v>105.71</v>
      </c>
      <c r="E97">
        <v>101.17</v>
      </c>
      <c r="F97">
        <v>93.44</v>
      </c>
      <c r="G97">
        <v>104.87</v>
      </c>
      <c r="H97">
        <v>98.64</v>
      </c>
      <c r="I97">
        <v>72.36</v>
      </c>
      <c r="J97">
        <v>88.83</v>
      </c>
      <c r="L97" s="2">
        <f t="shared" si="17"/>
        <v>97.738333333333301</v>
      </c>
      <c r="M97" s="2">
        <f t="shared" si="18"/>
        <v>120.15416666666665</v>
      </c>
      <c r="N97" s="2">
        <f t="shared" si="19"/>
        <v>104.80583333333333</v>
      </c>
      <c r="O97" s="2">
        <f t="shared" si="20"/>
        <v>101.11333333333334</v>
      </c>
      <c r="P97" s="2">
        <f t="shared" si="21"/>
        <v>92.684999999999988</v>
      </c>
      <c r="Q97" s="2">
        <f t="shared" si="22"/>
        <v>104.47416666666663</v>
      </c>
      <c r="R97" s="2">
        <f t="shared" si="23"/>
        <v>97.869166666666672</v>
      </c>
      <c r="S97" s="2">
        <f t="shared" si="24"/>
        <v>73.069999999999993</v>
      </c>
      <c r="T97" s="2">
        <f t="shared" si="25"/>
        <v>89.998333333333335</v>
      </c>
    </row>
    <row r="98" spans="1:20" hidden="1">
      <c r="A98" s="16">
        <v>32081</v>
      </c>
      <c r="B98">
        <v>97.66</v>
      </c>
      <c r="C98">
        <v>118.64</v>
      </c>
      <c r="D98">
        <v>105.56</v>
      </c>
      <c r="E98">
        <v>101.03</v>
      </c>
      <c r="F98">
        <v>93.35</v>
      </c>
      <c r="G98">
        <v>105.46</v>
      </c>
      <c r="H98">
        <v>98.66</v>
      </c>
      <c r="I98">
        <v>72.39</v>
      </c>
      <c r="J98">
        <v>90.64</v>
      </c>
      <c r="L98" s="2">
        <f t="shared" si="17"/>
        <v>97.650833333333324</v>
      </c>
      <c r="M98" s="2">
        <f t="shared" si="18"/>
        <v>120.43833333333333</v>
      </c>
      <c r="N98" s="2">
        <f t="shared" si="19"/>
        <v>104.54416666666664</v>
      </c>
      <c r="O98" s="2">
        <f t="shared" si="20"/>
        <v>100.86750000000001</v>
      </c>
      <c r="P98" s="2">
        <f t="shared" si="21"/>
        <v>92.402499999999989</v>
      </c>
      <c r="Q98" s="2">
        <f t="shared" si="22"/>
        <v>104.28749999999998</v>
      </c>
      <c r="R98" s="2">
        <f t="shared" si="23"/>
        <v>97.600000000000009</v>
      </c>
      <c r="S98" s="2">
        <f t="shared" si="24"/>
        <v>73.214166666666671</v>
      </c>
      <c r="T98" s="2">
        <f t="shared" si="25"/>
        <v>90.182500000000005</v>
      </c>
    </row>
    <row r="99" spans="1:20" hidden="1">
      <c r="A99" s="16">
        <v>32111</v>
      </c>
      <c r="B99">
        <v>98.2</v>
      </c>
      <c r="C99">
        <v>118.33</v>
      </c>
      <c r="D99">
        <v>105.57</v>
      </c>
      <c r="E99">
        <v>102.91</v>
      </c>
      <c r="F99">
        <v>94.14</v>
      </c>
      <c r="G99">
        <v>105.34</v>
      </c>
      <c r="H99">
        <v>99.95</v>
      </c>
      <c r="I99">
        <v>72.03</v>
      </c>
      <c r="J99">
        <v>89.81</v>
      </c>
      <c r="L99" s="2">
        <f t="shared" si="17"/>
        <v>97.57083333333334</v>
      </c>
      <c r="M99" s="2">
        <f t="shared" si="18"/>
        <v>120.70499999999998</v>
      </c>
      <c r="N99" s="2">
        <f t="shared" si="19"/>
        <v>104.27749999999999</v>
      </c>
      <c r="O99" s="2">
        <f t="shared" si="20"/>
        <v>100.63333333333333</v>
      </c>
      <c r="P99" s="2">
        <f t="shared" si="21"/>
        <v>92.145833333333329</v>
      </c>
      <c r="Q99" s="2">
        <f t="shared" si="22"/>
        <v>104.11333333333334</v>
      </c>
      <c r="R99" s="2">
        <f t="shared" si="23"/>
        <v>97.329166666666666</v>
      </c>
      <c r="S99" s="2">
        <f t="shared" si="24"/>
        <v>73.37833333333333</v>
      </c>
      <c r="T99" s="2">
        <f t="shared" si="25"/>
        <v>90.271666666666661</v>
      </c>
    </row>
    <row r="100" spans="1:20" hidden="1">
      <c r="A100" s="16">
        <v>32142</v>
      </c>
      <c r="B100">
        <v>98.29</v>
      </c>
      <c r="C100">
        <v>118.28</v>
      </c>
      <c r="D100">
        <v>106.03</v>
      </c>
      <c r="E100">
        <v>103.13</v>
      </c>
      <c r="F100">
        <v>94.33</v>
      </c>
      <c r="G100">
        <v>105.63</v>
      </c>
      <c r="H100">
        <v>99.82</v>
      </c>
      <c r="I100">
        <v>72.36</v>
      </c>
      <c r="J100">
        <v>89.55</v>
      </c>
      <c r="L100" s="2">
        <f t="shared" si="17"/>
        <v>97.418333333333337</v>
      </c>
      <c r="M100" s="2">
        <f t="shared" si="18"/>
        <v>121.03083333333332</v>
      </c>
      <c r="N100" s="2">
        <f t="shared" si="19"/>
        <v>104.01833333333333</v>
      </c>
      <c r="O100" s="2">
        <f t="shared" si="20"/>
        <v>100.28583333333334</v>
      </c>
      <c r="P100" s="2">
        <f t="shared" si="21"/>
        <v>91.836666666666659</v>
      </c>
      <c r="Q100" s="2">
        <f t="shared" si="22"/>
        <v>104.04666666666667</v>
      </c>
      <c r="R100" s="2">
        <f t="shared" si="23"/>
        <v>96.982500000000002</v>
      </c>
      <c r="S100" s="2">
        <f t="shared" si="24"/>
        <v>73.617499999999993</v>
      </c>
      <c r="T100" s="2">
        <f t="shared" si="25"/>
        <v>90.46</v>
      </c>
    </row>
    <row r="101" spans="1:20">
      <c r="A101" s="16">
        <v>32173</v>
      </c>
      <c r="B101">
        <v>98.13</v>
      </c>
      <c r="C101">
        <v>120.3</v>
      </c>
      <c r="D101">
        <v>106.01</v>
      </c>
      <c r="E101">
        <v>102.87</v>
      </c>
      <c r="F101">
        <v>94.56</v>
      </c>
      <c r="G101">
        <v>105.77</v>
      </c>
      <c r="H101">
        <v>98.82</v>
      </c>
      <c r="I101">
        <v>72.989999999999995</v>
      </c>
      <c r="J101">
        <v>89.29</v>
      </c>
      <c r="K101">
        <v>1988</v>
      </c>
      <c r="L101" s="2">
        <f t="shared" si="17"/>
        <v>97.220833333333346</v>
      </c>
      <c r="M101" s="2">
        <f t="shared" si="18"/>
        <v>121.44250000000001</v>
      </c>
      <c r="N101" s="2">
        <f t="shared" si="19"/>
        <v>103.67666666666668</v>
      </c>
      <c r="O101" s="2">
        <f t="shared" si="20"/>
        <v>99.890833333333333</v>
      </c>
      <c r="P101" s="2">
        <f t="shared" si="21"/>
        <v>91.458333333333329</v>
      </c>
      <c r="Q101" s="2">
        <f t="shared" si="22"/>
        <v>104.01916666666665</v>
      </c>
      <c r="R101" s="2">
        <f t="shared" si="23"/>
        <v>96.587499999999977</v>
      </c>
      <c r="S101" s="2">
        <f t="shared" si="24"/>
        <v>73.864999999999995</v>
      </c>
      <c r="T101" s="2">
        <f t="shared" si="25"/>
        <v>90.814166666666665</v>
      </c>
    </row>
    <row r="102" spans="1:20" hidden="1">
      <c r="A102" s="16">
        <v>32202</v>
      </c>
      <c r="B102">
        <v>97.93</v>
      </c>
      <c r="C102">
        <v>120.17</v>
      </c>
      <c r="D102">
        <v>105.22</v>
      </c>
      <c r="E102">
        <v>102.18</v>
      </c>
      <c r="F102">
        <v>93.84</v>
      </c>
      <c r="G102">
        <v>105.31</v>
      </c>
      <c r="H102">
        <v>98.25</v>
      </c>
      <c r="I102">
        <v>73.55</v>
      </c>
      <c r="J102">
        <v>89.51</v>
      </c>
      <c r="L102" s="2">
        <f t="shared" si="17"/>
        <v>97.002500000000012</v>
      </c>
      <c r="M102" s="2">
        <f t="shared" si="18"/>
        <v>121.72750000000001</v>
      </c>
      <c r="N102" s="2">
        <f t="shared" si="19"/>
        <v>103.24666666666666</v>
      </c>
      <c r="O102" s="2">
        <f t="shared" si="20"/>
        <v>99.45916666666669</v>
      </c>
      <c r="P102" s="2">
        <f t="shared" si="21"/>
        <v>91.021666666666661</v>
      </c>
      <c r="Q102" s="2">
        <f t="shared" si="22"/>
        <v>103.9525</v>
      </c>
      <c r="R102" s="2">
        <f t="shared" si="23"/>
        <v>96.078333333333319</v>
      </c>
      <c r="S102" s="2">
        <f t="shared" si="24"/>
        <v>74.126666666666665</v>
      </c>
      <c r="T102" s="2">
        <f t="shared" si="25"/>
        <v>91.434999999999988</v>
      </c>
    </row>
    <row r="103" spans="1:20" hidden="1">
      <c r="A103" s="16">
        <v>32233</v>
      </c>
      <c r="B103">
        <v>98.05</v>
      </c>
      <c r="C103">
        <v>120.75</v>
      </c>
      <c r="D103">
        <v>104.61</v>
      </c>
      <c r="E103">
        <v>101.74</v>
      </c>
      <c r="F103">
        <v>93.15</v>
      </c>
      <c r="G103">
        <v>104.88</v>
      </c>
      <c r="H103">
        <v>98.38</v>
      </c>
      <c r="I103">
        <v>73.52</v>
      </c>
      <c r="J103">
        <v>90.43</v>
      </c>
      <c r="L103" s="2">
        <f t="shared" si="17"/>
        <v>96.785000000000011</v>
      </c>
      <c r="M103" s="2">
        <f t="shared" si="18"/>
        <v>122.01083333333332</v>
      </c>
      <c r="N103" s="2">
        <f t="shared" si="19"/>
        <v>102.8633333333333</v>
      </c>
      <c r="O103" s="2">
        <f t="shared" si="20"/>
        <v>99.058333333333351</v>
      </c>
      <c r="P103" s="2">
        <f t="shared" si="21"/>
        <v>90.581666666666649</v>
      </c>
      <c r="Q103" s="2">
        <f t="shared" si="22"/>
        <v>103.97083333333335</v>
      </c>
      <c r="R103" s="2">
        <f t="shared" si="23"/>
        <v>95.592499999999987</v>
      </c>
      <c r="S103" s="2">
        <f t="shared" si="24"/>
        <v>74.38666666666667</v>
      </c>
      <c r="T103" s="2">
        <f t="shared" si="25"/>
        <v>92.015000000000001</v>
      </c>
    </row>
    <row r="104" spans="1:20" hidden="1">
      <c r="A104" s="16">
        <v>32263</v>
      </c>
      <c r="B104">
        <v>97.57</v>
      </c>
      <c r="C104">
        <v>121.44</v>
      </c>
      <c r="D104">
        <v>104.38</v>
      </c>
      <c r="E104">
        <v>101.2</v>
      </c>
      <c r="F104">
        <v>92.29</v>
      </c>
      <c r="G104">
        <v>104.01</v>
      </c>
      <c r="H104">
        <v>97.89</v>
      </c>
      <c r="I104">
        <v>73.349999999999994</v>
      </c>
      <c r="J104">
        <v>90.6</v>
      </c>
      <c r="L104" s="2">
        <f t="shared" si="17"/>
        <v>96.555833333333339</v>
      </c>
      <c r="M104" s="2">
        <f t="shared" si="18"/>
        <v>122.42333333333333</v>
      </c>
      <c r="N104" s="2">
        <f t="shared" si="19"/>
        <v>102.575</v>
      </c>
      <c r="O104" s="2">
        <f t="shared" si="20"/>
        <v>98.681666666666672</v>
      </c>
      <c r="P104" s="2">
        <f t="shared" si="21"/>
        <v>90.205833333333331</v>
      </c>
      <c r="Q104" s="2">
        <f t="shared" si="22"/>
        <v>104.01916666666666</v>
      </c>
      <c r="R104" s="2">
        <f t="shared" si="23"/>
        <v>95.114166666666677</v>
      </c>
      <c r="S104" s="2">
        <f t="shared" si="24"/>
        <v>74.659166666666664</v>
      </c>
      <c r="T104" s="2">
        <f t="shared" si="25"/>
        <v>92.569166666666661</v>
      </c>
    </row>
    <row r="105" spans="1:20" hidden="1">
      <c r="A105" s="16">
        <v>32294</v>
      </c>
      <c r="B105">
        <v>96.92</v>
      </c>
      <c r="C105">
        <v>122.25</v>
      </c>
      <c r="D105">
        <v>104.27</v>
      </c>
      <c r="E105">
        <v>100.73</v>
      </c>
      <c r="F105">
        <v>91.46</v>
      </c>
      <c r="G105">
        <v>103.69</v>
      </c>
      <c r="H105">
        <v>97.49</v>
      </c>
      <c r="I105">
        <v>73.28</v>
      </c>
      <c r="J105">
        <v>90.15</v>
      </c>
      <c r="L105" s="2">
        <f t="shared" si="17"/>
        <v>96.341666666666654</v>
      </c>
      <c r="M105" s="2">
        <f t="shared" si="18"/>
        <v>123.07916666666667</v>
      </c>
      <c r="N105" s="2">
        <f t="shared" si="19"/>
        <v>102.32250000000001</v>
      </c>
      <c r="O105" s="2">
        <f t="shared" si="20"/>
        <v>98.345833333333346</v>
      </c>
      <c r="P105" s="2">
        <f t="shared" si="21"/>
        <v>89.916666666666643</v>
      </c>
      <c r="Q105" s="2">
        <f t="shared" si="22"/>
        <v>104.13666666666667</v>
      </c>
      <c r="R105" s="2">
        <f t="shared" si="23"/>
        <v>94.658333333333346</v>
      </c>
      <c r="S105" s="2">
        <f t="shared" si="24"/>
        <v>74.944999999999993</v>
      </c>
      <c r="T105" s="2">
        <f t="shared" si="25"/>
        <v>93.09416666666668</v>
      </c>
    </row>
    <row r="106" spans="1:20" hidden="1">
      <c r="A106" s="16">
        <v>32324</v>
      </c>
      <c r="B106">
        <v>96.87</v>
      </c>
      <c r="C106">
        <v>122.11</v>
      </c>
      <c r="D106">
        <v>104.18</v>
      </c>
      <c r="E106">
        <v>99.92</v>
      </c>
      <c r="F106">
        <v>91.17</v>
      </c>
      <c r="G106">
        <v>103.36</v>
      </c>
      <c r="H106">
        <v>96.34</v>
      </c>
      <c r="I106">
        <v>73.33</v>
      </c>
      <c r="J106">
        <v>89.91</v>
      </c>
      <c r="L106" s="2">
        <f t="shared" si="17"/>
        <v>96.149166666666645</v>
      </c>
      <c r="M106" s="2">
        <f t="shared" si="18"/>
        <v>123.65833333333335</v>
      </c>
      <c r="N106" s="2">
        <f t="shared" si="19"/>
        <v>102.02750000000002</v>
      </c>
      <c r="O106" s="2">
        <f t="shared" si="20"/>
        <v>97.970833333333346</v>
      </c>
      <c r="P106" s="2">
        <f t="shared" si="21"/>
        <v>89.629166666666663</v>
      </c>
      <c r="Q106" s="2">
        <f t="shared" si="22"/>
        <v>104.33083333333333</v>
      </c>
      <c r="R106" s="2">
        <f t="shared" si="23"/>
        <v>94.170833333333348</v>
      </c>
      <c r="S106" s="2">
        <f t="shared" si="24"/>
        <v>75.215833333333322</v>
      </c>
      <c r="T106" s="2">
        <f t="shared" si="25"/>
        <v>93.544166666666669</v>
      </c>
    </row>
    <row r="107" spans="1:20" hidden="1">
      <c r="A107" s="16">
        <v>32355</v>
      </c>
      <c r="B107">
        <v>97.6</v>
      </c>
      <c r="C107">
        <v>120.7</v>
      </c>
      <c r="D107">
        <v>103.58</v>
      </c>
      <c r="E107">
        <v>98.75</v>
      </c>
      <c r="F107">
        <v>90.91</v>
      </c>
      <c r="G107">
        <v>102.78</v>
      </c>
      <c r="H107">
        <v>95.39</v>
      </c>
      <c r="I107">
        <v>73.66</v>
      </c>
      <c r="J107">
        <v>90.13</v>
      </c>
      <c r="L107" s="2">
        <f t="shared" si="17"/>
        <v>95.974166666666648</v>
      </c>
      <c r="M107" s="2">
        <f t="shared" si="18"/>
        <v>124.31916666666667</v>
      </c>
      <c r="N107" s="2">
        <f t="shared" si="19"/>
        <v>101.72750000000001</v>
      </c>
      <c r="O107" s="2">
        <f t="shared" si="20"/>
        <v>97.674166666666665</v>
      </c>
      <c r="P107" s="2">
        <f t="shared" si="21"/>
        <v>89.40583333333332</v>
      </c>
      <c r="Q107" s="2">
        <f t="shared" si="22"/>
        <v>104.62583333333333</v>
      </c>
      <c r="R107" s="2">
        <f t="shared" si="23"/>
        <v>93.78166666666668</v>
      </c>
      <c r="S107" s="2">
        <f t="shared" si="24"/>
        <v>75.489999999999995</v>
      </c>
      <c r="T107" s="2">
        <f t="shared" si="25"/>
        <v>93.873333333333335</v>
      </c>
    </row>
    <row r="108" spans="1:20" hidden="1">
      <c r="A108" s="16">
        <v>32386</v>
      </c>
      <c r="B108">
        <v>97.61</v>
      </c>
      <c r="C108">
        <v>120.49</v>
      </c>
      <c r="D108">
        <v>102.55</v>
      </c>
      <c r="E108">
        <v>97.73</v>
      </c>
      <c r="F108">
        <v>89.58</v>
      </c>
      <c r="G108">
        <v>102.59</v>
      </c>
      <c r="H108">
        <v>94.8</v>
      </c>
      <c r="I108">
        <v>74.02</v>
      </c>
      <c r="J108">
        <v>91.13</v>
      </c>
      <c r="L108" s="2">
        <f t="shared" si="17"/>
        <v>95.849166666666676</v>
      </c>
      <c r="M108" s="2">
        <f t="shared" si="18"/>
        <v>125.0575</v>
      </c>
      <c r="N108" s="2">
        <f t="shared" si="19"/>
        <v>101.53750000000001</v>
      </c>
      <c r="O108" s="2">
        <f t="shared" si="20"/>
        <v>97.504166666666663</v>
      </c>
      <c r="P108" s="2">
        <f t="shared" si="21"/>
        <v>89.375</v>
      </c>
      <c r="Q108" s="2">
        <f t="shared" si="22"/>
        <v>105.03333333333336</v>
      </c>
      <c r="R108" s="2">
        <f t="shared" si="23"/>
        <v>93.524166666666659</v>
      </c>
      <c r="S108" s="2">
        <f t="shared" si="24"/>
        <v>75.748333333333321</v>
      </c>
      <c r="T108" s="2">
        <f t="shared" si="25"/>
        <v>94.494166666666658</v>
      </c>
    </row>
    <row r="109" spans="1:20" hidden="1">
      <c r="A109" s="16">
        <v>32416</v>
      </c>
      <c r="B109">
        <v>96.98</v>
      </c>
      <c r="C109">
        <v>121.8</v>
      </c>
      <c r="D109">
        <v>102.57</v>
      </c>
      <c r="E109">
        <v>98.22</v>
      </c>
      <c r="F109">
        <v>90.05</v>
      </c>
      <c r="G109">
        <v>102.63</v>
      </c>
      <c r="H109">
        <v>95.41</v>
      </c>
      <c r="I109">
        <v>74.09</v>
      </c>
      <c r="J109">
        <v>91.04</v>
      </c>
      <c r="L109" s="2">
        <f t="shared" si="17"/>
        <v>95.730833333333337</v>
      </c>
      <c r="M109" s="2">
        <f t="shared" si="18"/>
        <v>125.76666666666667</v>
      </c>
      <c r="N109" s="2">
        <f t="shared" si="19"/>
        <v>101.42833333333334</v>
      </c>
      <c r="O109" s="2">
        <f t="shared" si="20"/>
        <v>97.355833333333337</v>
      </c>
      <c r="P109" s="2">
        <f t="shared" si="21"/>
        <v>89.404166666666683</v>
      </c>
      <c r="Q109" s="2">
        <f t="shared" si="22"/>
        <v>105.49083333333334</v>
      </c>
      <c r="R109" s="2">
        <f t="shared" si="23"/>
        <v>93.291666666666643</v>
      </c>
      <c r="S109" s="2">
        <f t="shared" si="24"/>
        <v>76.05749999999999</v>
      </c>
      <c r="T109" s="2">
        <f t="shared" si="25"/>
        <v>95.027499999999989</v>
      </c>
    </row>
    <row r="110" spans="1:20" hidden="1">
      <c r="A110" s="16">
        <v>32447</v>
      </c>
      <c r="B110">
        <v>96.7</v>
      </c>
      <c r="C110">
        <v>121.84</v>
      </c>
      <c r="D110">
        <v>102.36</v>
      </c>
      <c r="E110">
        <v>98.22</v>
      </c>
      <c r="F110">
        <v>90.27</v>
      </c>
      <c r="G110">
        <v>103.37</v>
      </c>
      <c r="H110">
        <v>95.41</v>
      </c>
      <c r="I110">
        <v>74.36</v>
      </c>
      <c r="J110">
        <v>91.71</v>
      </c>
      <c r="L110" s="2">
        <f t="shared" si="17"/>
        <v>95.581666666666663</v>
      </c>
      <c r="M110" s="2">
        <f t="shared" si="18"/>
        <v>126.38999999999999</v>
      </c>
      <c r="N110" s="2">
        <f t="shared" si="19"/>
        <v>101.29666666666667</v>
      </c>
      <c r="O110" s="2">
        <f t="shared" si="20"/>
        <v>97.133333333333326</v>
      </c>
      <c r="P110" s="2">
        <f t="shared" si="21"/>
        <v>89.34666666666665</v>
      </c>
      <c r="Q110" s="2">
        <f t="shared" si="22"/>
        <v>105.93166666666667</v>
      </c>
      <c r="R110" s="2">
        <f t="shared" si="23"/>
        <v>93.013333333333321</v>
      </c>
      <c r="S110" s="2">
        <f t="shared" si="24"/>
        <v>76.328333333333333</v>
      </c>
      <c r="T110" s="2">
        <f t="shared" si="25"/>
        <v>95.620833333333337</v>
      </c>
    </row>
    <row r="111" spans="1:20" hidden="1">
      <c r="A111" s="16">
        <v>32477</v>
      </c>
      <c r="B111">
        <v>96.37</v>
      </c>
      <c r="C111">
        <v>122.24</v>
      </c>
      <c r="D111">
        <v>102.46</v>
      </c>
      <c r="E111">
        <v>98.74</v>
      </c>
      <c r="F111">
        <v>90.43</v>
      </c>
      <c r="G111">
        <v>104.54</v>
      </c>
      <c r="H111">
        <v>95.79</v>
      </c>
      <c r="I111">
        <v>74.900000000000006</v>
      </c>
      <c r="J111">
        <v>92.07</v>
      </c>
      <c r="L111" s="2">
        <f t="shared" si="17"/>
        <v>95.497500000000016</v>
      </c>
      <c r="M111" s="2">
        <f t="shared" si="18"/>
        <v>127.03249999999998</v>
      </c>
      <c r="N111" s="2">
        <f t="shared" si="19"/>
        <v>101.27083333333333</v>
      </c>
      <c r="O111" s="2">
        <f t="shared" si="20"/>
        <v>97.04</v>
      </c>
      <c r="P111" s="2">
        <f t="shared" si="21"/>
        <v>89.448333333333323</v>
      </c>
      <c r="Q111" s="2">
        <f t="shared" si="22"/>
        <v>106.28750000000001</v>
      </c>
      <c r="R111" s="2">
        <f t="shared" si="23"/>
        <v>92.809166666666655</v>
      </c>
      <c r="S111" s="2">
        <f t="shared" si="24"/>
        <v>76.551666666666662</v>
      </c>
      <c r="T111" s="2">
        <f t="shared" si="25"/>
        <v>96.133333333333326</v>
      </c>
    </row>
    <row r="112" spans="1:20" hidden="1">
      <c r="A112" s="16">
        <v>32508</v>
      </c>
      <c r="B112">
        <v>95.92</v>
      </c>
      <c r="C112">
        <v>123.22</v>
      </c>
      <c r="D112">
        <v>101.93</v>
      </c>
      <c r="E112">
        <v>98.39</v>
      </c>
      <c r="F112">
        <v>89.79</v>
      </c>
      <c r="G112">
        <v>105.3</v>
      </c>
      <c r="H112">
        <v>95.08</v>
      </c>
      <c r="I112">
        <v>75.33</v>
      </c>
      <c r="J112">
        <v>93.8</v>
      </c>
      <c r="L112" s="2">
        <f t="shared" si="17"/>
        <v>95.451666666666668</v>
      </c>
      <c r="M112" s="2">
        <f t="shared" si="18"/>
        <v>127.55916666666666</v>
      </c>
      <c r="N112" s="2">
        <f t="shared" si="19"/>
        <v>101.28500000000001</v>
      </c>
      <c r="O112" s="2">
        <f t="shared" si="20"/>
        <v>96.985833333333332</v>
      </c>
      <c r="P112" s="2">
        <f t="shared" si="21"/>
        <v>89.605000000000004</v>
      </c>
      <c r="Q112" s="2">
        <f t="shared" si="22"/>
        <v>106.64</v>
      </c>
      <c r="R112" s="2">
        <f t="shared" si="23"/>
        <v>92.629166666666649</v>
      </c>
      <c r="S112" s="2">
        <f t="shared" si="24"/>
        <v>76.751666666666665</v>
      </c>
      <c r="T112" s="2">
        <f t="shared" si="25"/>
        <v>96.664166666666674</v>
      </c>
    </row>
    <row r="113" spans="1:20">
      <c r="A113" s="16">
        <v>32539</v>
      </c>
      <c r="B113">
        <v>95.51</v>
      </c>
      <c r="C113">
        <v>123.72</v>
      </c>
      <c r="D113">
        <v>100.85</v>
      </c>
      <c r="E113">
        <v>97.69</v>
      </c>
      <c r="F113">
        <v>89.32</v>
      </c>
      <c r="G113">
        <v>104.97</v>
      </c>
      <c r="H113">
        <v>92.71</v>
      </c>
      <c r="I113">
        <v>76.13</v>
      </c>
      <c r="J113">
        <v>96.74</v>
      </c>
      <c r="K113">
        <v>1989</v>
      </c>
      <c r="L113" s="2">
        <f t="shared" si="17"/>
        <v>95.504166666666663</v>
      </c>
      <c r="M113" s="2">
        <f t="shared" si="18"/>
        <v>128.05249999999998</v>
      </c>
      <c r="N113" s="2">
        <f t="shared" si="19"/>
        <v>101.42750000000001</v>
      </c>
      <c r="O113" s="2">
        <f t="shared" si="20"/>
        <v>97.126666666666665</v>
      </c>
      <c r="P113" s="2">
        <f t="shared" si="21"/>
        <v>89.958333333333329</v>
      </c>
      <c r="Q113" s="2">
        <f t="shared" si="22"/>
        <v>106.96916666666665</v>
      </c>
      <c r="R113" s="2">
        <f t="shared" si="23"/>
        <v>92.606666666666669</v>
      </c>
      <c r="S113" s="2">
        <f t="shared" si="24"/>
        <v>76.934166666666655</v>
      </c>
      <c r="T113" s="2">
        <f t="shared" si="25"/>
        <v>97.07</v>
      </c>
    </row>
    <row r="114" spans="1:20" hidden="1">
      <c r="A114" s="16">
        <v>32567</v>
      </c>
      <c r="B114">
        <v>95.32</v>
      </c>
      <c r="C114">
        <v>123.57</v>
      </c>
      <c r="D114">
        <v>100.62</v>
      </c>
      <c r="E114">
        <v>97.37</v>
      </c>
      <c r="F114">
        <v>88.56</v>
      </c>
      <c r="G114">
        <v>105.53</v>
      </c>
      <c r="H114">
        <v>92.42</v>
      </c>
      <c r="I114">
        <v>76.67</v>
      </c>
      <c r="J114">
        <v>96.47</v>
      </c>
      <c r="L114" s="2">
        <f t="shared" si="17"/>
        <v>95.641666666666666</v>
      </c>
      <c r="M114" s="2">
        <f t="shared" si="18"/>
        <v>128.63833333333332</v>
      </c>
      <c r="N114" s="2">
        <f t="shared" si="19"/>
        <v>101.72083333333335</v>
      </c>
      <c r="O114" s="2">
        <f t="shared" si="20"/>
        <v>97.368333333333339</v>
      </c>
      <c r="P114" s="2">
        <f t="shared" si="21"/>
        <v>90.439166666666665</v>
      </c>
      <c r="Q114" s="2">
        <f t="shared" si="22"/>
        <v>107.36000000000001</v>
      </c>
      <c r="R114" s="2">
        <f t="shared" si="23"/>
        <v>92.765833333333333</v>
      </c>
      <c r="S114" s="2">
        <f t="shared" si="24"/>
        <v>77.150833333333324</v>
      </c>
      <c r="T114" s="2">
        <f t="shared" si="25"/>
        <v>97.254166666666677</v>
      </c>
    </row>
    <row r="115" spans="1:20" hidden="1">
      <c r="A115" s="16">
        <v>32598</v>
      </c>
      <c r="B115">
        <v>95.3</v>
      </c>
      <c r="C115">
        <v>125.7</v>
      </c>
      <c r="D115">
        <v>101.15</v>
      </c>
      <c r="E115">
        <v>97.22</v>
      </c>
      <c r="F115">
        <v>88.64</v>
      </c>
      <c r="G115">
        <v>105.46</v>
      </c>
      <c r="H115">
        <v>92.64</v>
      </c>
      <c r="I115">
        <v>76.790000000000006</v>
      </c>
      <c r="J115">
        <v>97.08</v>
      </c>
      <c r="L115" s="2">
        <f t="shared" si="17"/>
        <v>95.792500000000018</v>
      </c>
      <c r="M115" s="2">
        <f t="shared" si="18"/>
        <v>129.27666666666664</v>
      </c>
      <c r="N115" s="2">
        <f t="shared" si="19"/>
        <v>102.02583333333332</v>
      </c>
      <c r="O115" s="2">
        <f t="shared" si="20"/>
        <v>97.629166666666663</v>
      </c>
      <c r="P115" s="2">
        <f t="shared" si="21"/>
        <v>90.947500000000005</v>
      </c>
      <c r="Q115" s="2">
        <f t="shared" si="22"/>
        <v>107.78500000000001</v>
      </c>
      <c r="R115" s="2">
        <f t="shared" si="23"/>
        <v>92.944166666666675</v>
      </c>
      <c r="S115" s="2">
        <f t="shared" si="24"/>
        <v>77.421666666666667</v>
      </c>
      <c r="T115" s="2">
        <f t="shared" si="25"/>
        <v>97.493333333333325</v>
      </c>
    </row>
    <row r="116" spans="1:20" hidden="1">
      <c r="A116" s="16">
        <v>32628</v>
      </c>
      <c r="B116">
        <v>95</v>
      </c>
      <c r="C116">
        <v>129.31</v>
      </c>
      <c r="D116">
        <v>101.35</v>
      </c>
      <c r="E116">
        <v>97.17</v>
      </c>
      <c r="F116">
        <v>88.82</v>
      </c>
      <c r="G116">
        <v>105.42</v>
      </c>
      <c r="H116">
        <v>92.42</v>
      </c>
      <c r="I116">
        <v>76.78</v>
      </c>
      <c r="J116">
        <v>96.9</v>
      </c>
      <c r="L116" s="2">
        <f t="shared" si="17"/>
        <v>95.939166666666651</v>
      </c>
      <c r="M116" s="2">
        <f t="shared" si="18"/>
        <v>129.68166666666664</v>
      </c>
      <c r="N116" s="2">
        <f t="shared" si="19"/>
        <v>102.32499999999999</v>
      </c>
      <c r="O116" s="2">
        <f t="shared" si="20"/>
        <v>97.856666666666669</v>
      </c>
      <c r="P116" s="2">
        <f t="shared" si="21"/>
        <v>91.497500000000002</v>
      </c>
      <c r="Q116" s="2">
        <f t="shared" si="22"/>
        <v>108.27249999999999</v>
      </c>
      <c r="R116" s="2">
        <f t="shared" si="23"/>
        <v>93.114166666666677</v>
      </c>
      <c r="S116" s="2">
        <f t="shared" si="24"/>
        <v>77.678333333333327</v>
      </c>
      <c r="T116" s="2">
        <f t="shared" si="25"/>
        <v>97.737499999999997</v>
      </c>
    </row>
    <row r="117" spans="1:20" hidden="1">
      <c r="A117" s="16">
        <v>32659</v>
      </c>
      <c r="B117">
        <v>94.61</v>
      </c>
      <c r="C117">
        <v>129.19999999999999</v>
      </c>
      <c r="D117">
        <v>100.73</v>
      </c>
      <c r="E117">
        <v>96.23</v>
      </c>
      <c r="F117">
        <v>88.01</v>
      </c>
      <c r="G117">
        <v>106.02</v>
      </c>
      <c r="H117">
        <v>91.64</v>
      </c>
      <c r="I117">
        <v>76.53</v>
      </c>
      <c r="J117">
        <v>95.55</v>
      </c>
      <c r="L117" s="2">
        <f t="shared" si="17"/>
        <v>96.122499999999988</v>
      </c>
      <c r="M117" s="2">
        <f t="shared" si="18"/>
        <v>129.80749999999998</v>
      </c>
      <c r="N117" s="2">
        <f t="shared" si="19"/>
        <v>102.67666666666666</v>
      </c>
      <c r="O117" s="2">
        <f t="shared" si="20"/>
        <v>98.080833333333331</v>
      </c>
      <c r="P117" s="2">
        <f t="shared" si="21"/>
        <v>92.071666666666673</v>
      </c>
      <c r="Q117" s="2">
        <f t="shared" si="22"/>
        <v>108.80583333333333</v>
      </c>
      <c r="R117" s="2">
        <f t="shared" si="23"/>
        <v>93.311666666666667</v>
      </c>
      <c r="S117" s="2">
        <f t="shared" si="24"/>
        <v>77.957499999999996</v>
      </c>
      <c r="T117" s="2">
        <f t="shared" si="25"/>
        <v>98.080833333333331</v>
      </c>
    </row>
    <row r="118" spans="1:20" hidden="1">
      <c r="A118" s="16">
        <v>32689</v>
      </c>
      <c r="B118">
        <v>94.77</v>
      </c>
      <c r="C118">
        <v>130.04</v>
      </c>
      <c r="D118">
        <v>100.58</v>
      </c>
      <c r="E118">
        <v>96.36</v>
      </c>
      <c r="F118">
        <v>88.49</v>
      </c>
      <c r="G118">
        <v>106.9</v>
      </c>
      <c r="H118">
        <v>91.67</v>
      </c>
      <c r="I118">
        <v>76.62</v>
      </c>
      <c r="J118">
        <v>93.86</v>
      </c>
      <c r="L118" s="2">
        <f t="shared" si="17"/>
        <v>96.301666666666662</v>
      </c>
      <c r="M118" s="2">
        <f t="shared" si="18"/>
        <v>129.95333333333335</v>
      </c>
      <c r="N118" s="2">
        <f t="shared" si="19"/>
        <v>103.02833333333332</v>
      </c>
      <c r="O118" s="2">
        <f t="shared" si="20"/>
        <v>98.359166666666667</v>
      </c>
      <c r="P118" s="2">
        <f t="shared" si="21"/>
        <v>92.657500000000013</v>
      </c>
      <c r="Q118" s="2">
        <f t="shared" si="22"/>
        <v>109.27583333333332</v>
      </c>
      <c r="R118" s="2">
        <f t="shared" si="23"/>
        <v>93.563333333333347</v>
      </c>
      <c r="S118" s="2">
        <f t="shared" si="24"/>
        <v>78.297499999999999</v>
      </c>
      <c r="T118" s="2">
        <f t="shared" si="25"/>
        <v>98.630833333333342</v>
      </c>
    </row>
    <row r="119" spans="1:20" hidden="1">
      <c r="A119" s="16">
        <v>32720</v>
      </c>
      <c r="B119">
        <v>96.1</v>
      </c>
      <c r="C119">
        <v>129.56</v>
      </c>
      <c r="D119">
        <v>101.3</v>
      </c>
      <c r="E119">
        <v>96.71</v>
      </c>
      <c r="F119">
        <v>90.54</v>
      </c>
      <c r="G119">
        <v>107.67</v>
      </c>
      <c r="H119">
        <v>92.3</v>
      </c>
      <c r="I119">
        <v>76.760000000000005</v>
      </c>
      <c r="J119">
        <v>97.58</v>
      </c>
      <c r="L119" s="2">
        <f t="shared" si="17"/>
        <v>96.441666666666663</v>
      </c>
      <c r="M119" s="2">
        <f t="shared" si="18"/>
        <v>130.03583333333333</v>
      </c>
      <c r="N119" s="2">
        <f t="shared" si="19"/>
        <v>103.325</v>
      </c>
      <c r="O119" s="2">
        <f t="shared" si="20"/>
        <v>98.5625</v>
      </c>
      <c r="P119" s="2">
        <f t="shared" si="21"/>
        <v>93.08</v>
      </c>
      <c r="Q119" s="2">
        <f t="shared" si="22"/>
        <v>109.65333333333335</v>
      </c>
      <c r="R119" s="2">
        <f t="shared" si="23"/>
        <v>93.732500000000016</v>
      </c>
      <c r="S119" s="2">
        <f t="shared" si="24"/>
        <v>78.634166666666658</v>
      </c>
      <c r="T119" s="2">
        <f t="shared" si="25"/>
        <v>99.397499999999994</v>
      </c>
    </row>
    <row r="120" spans="1:20" hidden="1">
      <c r="A120" s="16">
        <v>32751</v>
      </c>
      <c r="B120">
        <v>96.19</v>
      </c>
      <c r="C120">
        <v>129</v>
      </c>
      <c r="D120">
        <v>101.24</v>
      </c>
      <c r="E120">
        <v>95.95</v>
      </c>
      <c r="F120">
        <v>89.93</v>
      </c>
      <c r="G120">
        <v>108.08</v>
      </c>
      <c r="H120">
        <v>92.01</v>
      </c>
      <c r="I120">
        <v>77.73</v>
      </c>
      <c r="J120">
        <v>97.53</v>
      </c>
      <c r="L120" s="2">
        <f t="shared" si="17"/>
        <v>96.571666666666673</v>
      </c>
      <c r="M120" s="2">
        <f t="shared" si="18"/>
        <v>130.17249999999999</v>
      </c>
      <c r="N120" s="2">
        <f t="shared" si="19"/>
        <v>103.56583333333334</v>
      </c>
      <c r="O120" s="2">
        <f t="shared" si="20"/>
        <v>98.714999999999989</v>
      </c>
      <c r="P120" s="2">
        <f t="shared" si="21"/>
        <v>93.348333333333343</v>
      </c>
      <c r="Q120" s="2">
        <f t="shared" si="22"/>
        <v>109.99833333333333</v>
      </c>
      <c r="R120" s="2">
        <f t="shared" si="23"/>
        <v>93.856666666666641</v>
      </c>
      <c r="S120" s="2">
        <f t="shared" si="24"/>
        <v>78.965833333333336</v>
      </c>
      <c r="T120" s="2">
        <f t="shared" si="25"/>
        <v>100.00916666666667</v>
      </c>
    </row>
    <row r="121" spans="1:20" hidden="1">
      <c r="A121" s="16">
        <v>32781</v>
      </c>
      <c r="B121">
        <v>95.19</v>
      </c>
      <c r="C121">
        <v>129.28</v>
      </c>
      <c r="D121">
        <v>100.99</v>
      </c>
      <c r="E121">
        <v>95.55</v>
      </c>
      <c r="F121">
        <v>89.36</v>
      </c>
      <c r="G121">
        <v>107.92</v>
      </c>
      <c r="H121">
        <v>92.07</v>
      </c>
      <c r="I121">
        <v>77.34</v>
      </c>
      <c r="J121">
        <v>98.16</v>
      </c>
      <c r="L121" s="2">
        <f t="shared" si="17"/>
        <v>96.727500000000006</v>
      </c>
      <c r="M121" s="2">
        <f t="shared" si="18"/>
        <v>130.36166666666665</v>
      </c>
      <c r="N121" s="2">
        <f t="shared" si="19"/>
        <v>103.88583333333334</v>
      </c>
      <c r="O121" s="2">
        <f t="shared" si="20"/>
        <v>98.970833333333317</v>
      </c>
      <c r="P121" s="2">
        <f t="shared" si="21"/>
        <v>93.669166666666669</v>
      </c>
      <c r="Q121" s="2">
        <f t="shared" si="22"/>
        <v>110.32083333333333</v>
      </c>
      <c r="R121" s="2">
        <f t="shared" si="23"/>
        <v>94.042500000000004</v>
      </c>
      <c r="S121" s="2">
        <f t="shared" si="24"/>
        <v>79.244166666666672</v>
      </c>
      <c r="T121" s="2">
        <f t="shared" si="25"/>
        <v>100.59916666666665</v>
      </c>
    </row>
    <row r="122" spans="1:20" hidden="1">
      <c r="A122" s="16">
        <v>32812</v>
      </c>
      <c r="B122">
        <v>95.69</v>
      </c>
      <c r="C122">
        <v>129.55000000000001</v>
      </c>
      <c r="D122">
        <v>102.05</v>
      </c>
      <c r="E122">
        <v>97.1</v>
      </c>
      <c r="F122">
        <v>91.49</v>
      </c>
      <c r="G122">
        <v>107.64</v>
      </c>
      <c r="H122">
        <v>92.96</v>
      </c>
      <c r="I122">
        <v>77.040000000000006</v>
      </c>
      <c r="J122">
        <v>97.86</v>
      </c>
      <c r="L122" s="2">
        <f t="shared" si="17"/>
        <v>96.900833333333352</v>
      </c>
      <c r="M122" s="2">
        <f t="shared" si="18"/>
        <v>130.47999999999999</v>
      </c>
      <c r="N122" s="2">
        <f t="shared" si="19"/>
        <v>104.25083333333332</v>
      </c>
      <c r="O122" s="2">
        <f t="shared" si="20"/>
        <v>99.210833333333326</v>
      </c>
      <c r="P122" s="2">
        <f t="shared" si="21"/>
        <v>93.985000000000014</v>
      </c>
      <c r="Q122" s="2">
        <f t="shared" si="22"/>
        <v>110.50916666666666</v>
      </c>
      <c r="R122" s="2">
        <f t="shared" si="23"/>
        <v>94.21833333333332</v>
      </c>
      <c r="S122" s="2">
        <f t="shared" si="24"/>
        <v>79.567499999999995</v>
      </c>
      <c r="T122" s="2">
        <f t="shared" si="25"/>
        <v>101.03583333333334</v>
      </c>
    </row>
    <row r="123" spans="1:20" hidden="1">
      <c r="A123" s="16">
        <v>32842</v>
      </c>
      <c r="B123">
        <v>95.82</v>
      </c>
      <c r="C123">
        <v>128.56</v>
      </c>
      <c r="D123">
        <v>102.63</v>
      </c>
      <c r="E123">
        <v>98.09</v>
      </c>
      <c r="F123">
        <v>92.31</v>
      </c>
      <c r="G123">
        <v>108.77</v>
      </c>
      <c r="H123">
        <v>93.63</v>
      </c>
      <c r="I123">
        <v>77.3</v>
      </c>
      <c r="J123">
        <v>98.44</v>
      </c>
      <c r="L123" s="2">
        <f t="shared" si="17"/>
        <v>97.000833333333333</v>
      </c>
      <c r="M123" s="2">
        <f t="shared" si="18"/>
        <v>130.52166666666668</v>
      </c>
      <c r="N123" s="2">
        <f t="shared" si="19"/>
        <v>104.53250000000001</v>
      </c>
      <c r="O123" s="2">
        <f t="shared" si="20"/>
        <v>99.35333333333331</v>
      </c>
      <c r="P123" s="2">
        <f t="shared" si="21"/>
        <v>94.130833333333342</v>
      </c>
      <c r="Q123" s="2">
        <f t="shared" si="22"/>
        <v>110.72666666666665</v>
      </c>
      <c r="R123" s="2">
        <f t="shared" si="23"/>
        <v>94.31583333333333</v>
      </c>
      <c r="S123" s="2">
        <f t="shared" si="24"/>
        <v>79.994166666666658</v>
      </c>
      <c r="T123" s="2">
        <f t="shared" si="25"/>
        <v>101.52833333333332</v>
      </c>
    </row>
    <row r="124" spans="1:20" hidden="1">
      <c r="A124" s="16">
        <v>32873</v>
      </c>
      <c r="B124">
        <v>96.55</v>
      </c>
      <c r="C124">
        <v>129.13999999999999</v>
      </c>
      <c r="D124">
        <v>103.64</v>
      </c>
      <c r="E124">
        <v>100.08</v>
      </c>
      <c r="F124">
        <v>94.03</v>
      </c>
      <c r="G124">
        <v>109.25</v>
      </c>
      <c r="H124">
        <v>94.81</v>
      </c>
      <c r="I124">
        <v>77.52</v>
      </c>
      <c r="J124">
        <v>98.67</v>
      </c>
      <c r="L124" s="2">
        <f t="shared" si="17"/>
        <v>97.104166666666671</v>
      </c>
      <c r="M124" s="2">
        <f t="shared" si="18"/>
        <v>130.62916666666666</v>
      </c>
      <c r="N124" s="2">
        <f t="shared" si="19"/>
        <v>104.77166666666666</v>
      </c>
      <c r="O124" s="2">
        <f t="shared" si="20"/>
        <v>99.466666666666654</v>
      </c>
      <c r="P124" s="2">
        <f t="shared" si="21"/>
        <v>94.280833333333305</v>
      </c>
      <c r="Q124" s="2">
        <f t="shared" si="22"/>
        <v>110.94750000000001</v>
      </c>
      <c r="R124" s="2">
        <f t="shared" si="23"/>
        <v>94.404999999999987</v>
      </c>
      <c r="S124" s="2">
        <f t="shared" si="24"/>
        <v>80.501666666666665</v>
      </c>
      <c r="T124" s="2">
        <f t="shared" si="25"/>
        <v>101.94666666666667</v>
      </c>
    </row>
    <row r="125" spans="1:20">
      <c r="A125" s="16">
        <v>32904</v>
      </c>
      <c r="B125">
        <v>97.16</v>
      </c>
      <c r="C125">
        <v>130.75</v>
      </c>
      <c r="D125">
        <v>104.37</v>
      </c>
      <c r="E125">
        <v>100.59</v>
      </c>
      <c r="F125">
        <v>95.09</v>
      </c>
      <c r="G125">
        <v>109.66</v>
      </c>
      <c r="H125">
        <v>94.62</v>
      </c>
      <c r="I125">
        <v>78.73</v>
      </c>
      <c r="J125">
        <v>98.95</v>
      </c>
      <c r="K125">
        <v>1990</v>
      </c>
      <c r="L125" s="2">
        <f t="shared" si="17"/>
        <v>97.170833333333334</v>
      </c>
      <c r="M125" s="2">
        <f t="shared" si="18"/>
        <v>130.64916666666667</v>
      </c>
      <c r="N125" s="2">
        <f t="shared" si="19"/>
        <v>104.87</v>
      </c>
      <c r="O125" s="2">
        <f t="shared" si="20"/>
        <v>99.473333333333343</v>
      </c>
      <c r="P125" s="2">
        <f t="shared" si="21"/>
        <v>94.301666666666662</v>
      </c>
      <c r="Q125" s="2">
        <f t="shared" si="22"/>
        <v>111.16416666666667</v>
      </c>
      <c r="R125" s="2">
        <f t="shared" si="23"/>
        <v>94.406666666666652</v>
      </c>
      <c r="S125" s="2">
        <f t="shared" si="24"/>
        <v>81.034166666666664</v>
      </c>
      <c r="T125" s="2">
        <f t="shared" si="25"/>
        <v>102.32333333333332</v>
      </c>
    </row>
    <row r="126" spans="1:20" hidden="1">
      <c r="A126" s="16">
        <v>32932</v>
      </c>
      <c r="B126">
        <v>97.13</v>
      </c>
      <c r="C126">
        <v>131.22999999999999</v>
      </c>
      <c r="D126">
        <v>104.28</v>
      </c>
      <c r="E126">
        <v>100.5</v>
      </c>
      <c r="F126">
        <v>94.66</v>
      </c>
      <c r="G126">
        <v>110.63</v>
      </c>
      <c r="H126">
        <v>94.56</v>
      </c>
      <c r="I126">
        <v>79.92</v>
      </c>
      <c r="J126">
        <v>99.34</v>
      </c>
      <c r="L126" s="2">
        <f t="shared" si="17"/>
        <v>97.16249999999998</v>
      </c>
      <c r="M126" s="2">
        <f t="shared" si="18"/>
        <v>130.56916666666666</v>
      </c>
      <c r="N126" s="2">
        <f t="shared" si="19"/>
        <v>104.86083333333333</v>
      </c>
      <c r="O126" s="2">
        <f t="shared" si="20"/>
        <v>99.354166666666686</v>
      </c>
      <c r="P126" s="2">
        <f t="shared" si="21"/>
        <v>94.21</v>
      </c>
      <c r="Q126" s="2">
        <f t="shared" si="22"/>
        <v>111.34499999999998</v>
      </c>
      <c r="R126" s="2">
        <f t="shared" si="23"/>
        <v>94.361666666666679</v>
      </c>
      <c r="S126" s="2">
        <f t="shared" si="24"/>
        <v>81.504166666666663</v>
      </c>
      <c r="T126" s="2">
        <f t="shared" si="25"/>
        <v>102.8125</v>
      </c>
    </row>
    <row r="127" spans="1:20" hidden="1">
      <c r="A127" s="16">
        <v>32963</v>
      </c>
      <c r="B127">
        <v>97.06</v>
      </c>
      <c r="C127">
        <v>130.56</v>
      </c>
      <c r="D127">
        <v>104.74</v>
      </c>
      <c r="E127">
        <v>99.95</v>
      </c>
      <c r="F127">
        <v>95.24</v>
      </c>
      <c r="G127">
        <v>111.31</v>
      </c>
      <c r="H127">
        <v>94.68</v>
      </c>
      <c r="I127">
        <v>79.87</v>
      </c>
      <c r="J127">
        <v>100.01</v>
      </c>
      <c r="L127" s="2">
        <f t="shared" si="17"/>
        <v>97.187500000000014</v>
      </c>
      <c r="M127" s="2">
        <f t="shared" si="18"/>
        <v>130.38916666666665</v>
      </c>
      <c r="N127" s="2">
        <f t="shared" si="19"/>
        <v>104.84333333333332</v>
      </c>
      <c r="O127" s="2">
        <f t="shared" si="20"/>
        <v>99.269166666666663</v>
      </c>
      <c r="P127" s="2">
        <f t="shared" si="21"/>
        <v>94.132499999999993</v>
      </c>
      <c r="Q127" s="2">
        <f t="shared" si="22"/>
        <v>111.52583333333332</v>
      </c>
      <c r="R127" s="2">
        <f t="shared" si="23"/>
        <v>94.321666666666658</v>
      </c>
      <c r="S127" s="2">
        <f t="shared" si="24"/>
        <v>82.061666666666653</v>
      </c>
      <c r="T127" s="2">
        <f t="shared" si="25"/>
        <v>103.2975</v>
      </c>
    </row>
    <row r="128" spans="1:20" hidden="1">
      <c r="A128" s="16">
        <v>32993</v>
      </c>
      <c r="B128">
        <v>97.2</v>
      </c>
      <c r="C128">
        <v>130.82</v>
      </c>
      <c r="D128">
        <v>105.57</v>
      </c>
      <c r="E128">
        <v>99.86</v>
      </c>
      <c r="F128">
        <v>95.71</v>
      </c>
      <c r="G128">
        <v>111.82</v>
      </c>
      <c r="H128">
        <v>94.79</v>
      </c>
      <c r="I128">
        <v>80.13</v>
      </c>
      <c r="J128">
        <v>101.02</v>
      </c>
      <c r="L128" s="2">
        <f t="shared" si="17"/>
        <v>97.165833333333353</v>
      </c>
      <c r="M128" s="2">
        <f t="shared" si="18"/>
        <v>130.25</v>
      </c>
      <c r="N128" s="2">
        <f t="shared" si="19"/>
        <v>104.66416666666665</v>
      </c>
      <c r="O128" s="2">
        <f t="shared" si="20"/>
        <v>99.074166666666656</v>
      </c>
      <c r="P128" s="2">
        <f t="shared" si="21"/>
        <v>93.848333333333315</v>
      </c>
      <c r="Q128" s="2">
        <f t="shared" si="22"/>
        <v>111.62833333333332</v>
      </c>
      <c r="R128" s="2">
        <f t="shared" si="23"/>
        <v>94.211666666666659</v>
      </c>
      <c r="S128" s="2">
        <f t="shared" si="24"/>
        <v>82.645833333333329</v>
      </c>
      <c r="T128" s="2">
        <f t="shared" si="25"/>
        <v>103.68083333333333</v>
      </c>
    </row>
    <row r="129" spans="1:20" hidden="1">
      <c r="A129" s="16">
        <v>33024</v>
      </c>
      <c r="B129">
        <v>96.76</v>
      </c>
      <c r="C129">
        <v>130.94999999999999</v>
      </c>
      <c r="D129">
        <v>104.95</v>
      </c>
      <c r="E129">
        <v>99.57</v>
      </c>
      <c r="F129">
        <v>95.04</v>
      </c>
      <c r="G129">
        <v>111.66</v>
      </c>
      <c r="H129">
        <v>94.66</v>
      </c>
      <c r="I129">
        <v>80.61</v>
      </c>
      <c r="J129">
        <v>102.15</v>
      </c>
      <c r="L129" s="2">
        <f t="shared" si="17"/>
        <v>97.005833333333342</v>
      </c>
      <c r="M129" s="2">
        <f t="shared" si="18"/>
        <v>130.09666666666666</v>
      </c>
      <c r="N129" s="2">
        <f t="shared" si="19"/>
        <v>104.31166666666665</v>
      </c>
      <c r="O129" s="2">
        <f t="shared" si="20"/>
        <v>98.720833333333346</v>
      </c>
      <c r="P129" s="2">
        <f t="shared" si="21"/>
        <v>93.360833333333332</v>
      </c>
      <c r="Q129" s="2">
        <f t="shared" si="22"/>
        <v>111.59250000000002</v>
      </c>
      <c r="R129" s="2">
        <f t="shared" si="23"/>
        <v>93.930000000000021</v>
      </c>
      <c r="S129" s="2">
        <f t="shared" si="24"/>
        <v>83.176666666666662</v>
      </c>
      <c r="T129" s="2">
        <f t="shared" si="25"/>
        <v>103.88999999999999</v>
      </c>
    </row>
    <row r="130" spans="1:20" hidden="1">
      <c r="A130" s="16">
        <v>33054</v>
      </c>
      <c r="B130">
        <v>96.45</v>
      </c>
      <c r="C130">
        <v>131.03</v>
      </c>
      <c r="D130">
        <v>104.14</v>
      </c>
      <c r="E130">
        <v>98.8</v>
      </c>
      <c r="F130">
        <v>93.56</v>
      </c>
      <c r="G130">
        <v>111.43</v>
      </c>
      <c r="H130">
        <v>93.7</v>
      </c>
      <c r="I130">
        <v>80.66</v>
      </c>
      <c r="J130">
        <v>103.06</v>
      </c>
      <c r="L130" s="2">
        <f t="shared" si="17"/>
        <v>96.87</v>
      </c>
      <c r="M130" s="2">
        <f t="shared" si="18"/>
        <v>129.89083333333335</v>
      </c>
      <c r="N130" s="2">
        <f t="shared" si="19"/>
        <v>103.98083333333331</v>
      </c>
      <c r="O130" s="2">
        <f t="shared" si="20"/>
        <v>98.387499999999989</v>
      </c>
      <c r="P130" s="2">
        <f t="shared" si="21"/>
        <v>92.910000000000011</v>
      </c>
      <c r="Q130" s="2">
        <f t="shared" si="22"/>
        <v>111.55833333333334</v>
      </c>
      <c r="R130" s="2">
        <f t="shared" si="23"/>
        <v>93.65333333333335</v>
      </c>
      <c r="S130" s="2">
        <f t="shared" si="24"/>
        <v>83.690833333333316</v>
      </c>
      <c r="T130" s="2">
        <f t="shared" si="25"/>
        <v>103.97916666666667</v>
      </c>
    </row>
    <row r="131" spans="1:20" hidden="1">
      <c r="A131" s="16">
        <v>33085</v>
      </c>
      <c r="B131">
        <v>97.66</v>
      </c>
      <c r="C131">
        <v>131.19999999999999</v>
      </c>
      <c r="D131">
        <v>104.19</v>
      </c>
      <c r="E131">
        <v>98.54</v>
      </c>
      <c r="F131">
        <v>93.76</v>
      </c>
      <c r="G131">
        <v>111.81</v>
      </c>
      <c r="H131">
        <v>93.79</v>
      </c>
      <c r="I131">
        <v>80.739999999999995</v>
      </c>
      <c r="J131">
        <v>104.92</v>
      </c>
      <c r="L131" s="2">
        <f t="shared" si="17"/>
        <v>96.758333333333312</v>
      </c>
      <c r="M131" s="2">
        <f t="shared" si="18"/>
        <v>129.53583333333333</v>
      </c>
      <c r="N131" s="2">
        <f t="shared" si="19"/>
        <v>103.65999999999998</v>
      </c>
      <c r="O131" s="2">
        <f t="shared" si="20"/>
        <v>98.09666666666665</v>
      </c>
      <c r="P131" s="2">
        <f t="shared" si="21"/>
        <v>92.512500000000003</v>
      </c>
      <c r="Q131" s="2">
        <f t="shared" si="22"/>
        <v>111.49583333333334</v>
      </c>
      <c r="R131" s="2">
        <f t="shared" si="23"/>
        <v>93.412500000000009</v>
      </c>
      <c r="S131" s="2">
        <f t="shared" si="24"/>
        <v>84.17</v>
      </c>
      <c r="T131" s="2">
        <f t="shared" si="25"/>
        <v>103.88583333333332</v>
      </c>
    </row>
    <row r="132" spans="1:20" hidden="1">
      <c r="A132" s="16">
        <v>33116</v>
      </c>
      <c r="B132">
        <v>98.06</v>
      </c>
      <c r="C132">
        <v>131.27000000000001</v>
      </c>
      <c r="D132">
        <v>105.08</v>
      </c>
      <c r="E132">
        <v>99.02</v>
      </c>
      <c r="F132">
        <v>93.78</v>
      </c>
      <c r="G132">
        <v>111.95</v>
      </c>
      <c r="H132">
        <v>94.24</v>
      </c>
      <c r="I132">
        <v>81.069999999999993</v>
      </c>
      <c r="J132">
        <v>104.61</v>
      </c>
      <c r="L132" s="2">
        <f t="shared" si="17"/>
        <v>96.578333333333333</v>
      </c>
      <c r="M132" s="2">
        <f t="shared" si="18"/>
        <v>128.9675</v>
      </c>
      <c r="N132" s="2">
        <f t="shared" si="19"/>
        <v>103.30666666666667</v>
      </c>
      <c r="O132" s="2">
        <f t="shared" si="20"/>
        <v>97.884999999999991</v>
      </c>
      <c r="P132" s="2">
        <f t="shared" si="21"/>
        <v>92.161666666666676</v>
      </c>
      <c r="Q132" s="2">
        <f t="shared" si="22"/>
        <v>111.36416666666668</v>
      </c>
      <c r="R132" s="2">
        <f t="shared" si="23"/>
        <v>93.183333333333337</v>
      </c>
      <c r="S132" s="2">
        <f t="shared" si="24"/>
        <v>84.739166666666662</v>
      </c>
      <c r="T132" s="2">
        <f t="shared" si="25"/>
        <v>103.65666666666668</v>
      </c>
    </row>
    <row r="133" spans="1:20" hidden="1">
      <c r="A133" s="16">
        <v>33146</v>
      </c>
      <c r="B133">
        <v>97.27</v>
      </c>
      <c r="C133">
        <v>130.69999999999999</v>
      </c>
      <c r="D133">
        <v>105.37</v>
      </c>
      <c r="E133">
        <v>98.43</v>
      </c>
      <c r="F133">
        <v>93.15</v>
      </c>
      <c r="G133">
        <v>110.18</v>
      </c>
      <c r="H133">
        <v>94.18</v>
      </c>
      <c r="I133">
        <v>81.22</v>
      </c>
      <c r="J133">
        <v>103.4</v>
      </c>
      <c r="L133" s="2">
        <f t="shared" si="17"/>
        <v>96.433333333333337</v>
      </c>
      <c r="M133" s="2">
        <f t="shared" si="18"/>
        <v>128.30583333333331</v>
      </c>
      <c r="N133" s="2">
        <f t="shared" si="19"/>
        <v>102.90083333333335</v>
      </c>
      <c r="O133" s="2">
        <f t="shared" si="20"/>
        <v>97.659999999999982</v>
      </c>
      <c r="P133" s="2">
        <f t="shared" si="21"/>
        <v>91.834999999999994</v>
      </c>
      <c r="Q133" s="2">
        <f t="shared" si="22"/>
        <v>111.23666666666668</v>
      </c>
      <c r="R133" s="2">
        <f t="shared" si="23"/>
        <v>92.943333333333328</v>
      </c>
      <c r="S133" s="2">
        <f t="shared" si="24"/>
        <v>85.384166666666658</v>
      </c>
      <c r="T133" s="2">
        <f t="shared" si="25"/>
        <v>103.52999999999999</v>
      </c>
    </row>
    <row r="134" spans="1:20" hidden="1">
      <c r="A134" s="16">
        <v>33177</v>
      </c>
      <c r="B134">
        <v>96.89</v>
      </c>
      <c r="C134">
        <v>130.05000000000001</v>
      </c>
      <c r="D134">
        <v>105.43</v>
      </c>
      <c r="E134">
        <v>98.81</v>
      </c>
      <c r="F134">
        <v>93.24</v>
      </c>
      <c r="G134">
        <v>110.25</v>
      </c>
      <c r="H134">
        <v>94.13</v>
      </c>
      <c r="I134">
        <v>82.16</v>
      </c>
      <c r="J134">
        <v>103.77</v>
      </c>
      <c r="L134" s="2">
        <f t="shared" ref="L134:L197" si="26">AVERAGE(B134:B145)</f>
        <v>96.297499999999999</v>
      </c>
      <c r="M134" s="2">
        <f t="shared" si="18"/>
        <v>127.69833333333332</v>
      </c>
      <c r="N134" s="2">
        <f t="shared" si="19"/>
        <v>102.48416666666667</v>
      </c>
      <c r="O134" s="2">
        <f t="shared" si="20"/>
        <v>97.504166666666649</v>
      </c>
      <c r="P134" s="2">
        <f t="shared" si="21"/>
        <v>91.584166666666661</v>
      </c>
      <c r="Q134" s="2">
        <f t="shared" si="22"/>
        <v>111.32000000000001</v>
      </c>
      <c r="R134" s="2">
        <f t="shared" si="23"/>
        <v>92.795833333333334</v>
      </c>
      <c r="S134" s="2">
        <f t="shared" si="24"/>
        <v>86.015833333333319</v>
      </c>
      <c r="T134" s="2">
        <f t="shared" si="25"/>
        <v>103.55000000000001</v>
      </c>
    </row>
    <row r="135" spans="1:20" hidden="1">
      <c r="A135" s="16">
        <v>33207</v>
      </c>
      <c r="B135">
        <v>97.06</v>
      </c>
      <c r="C135">
        <v>129.85</v>
      </c>
      <c r="D135">
        <v>105.5</v>
      </c>
      <c r="E135">
        <v>99.45</v>
      </c>
      <c r="F135">
        <v>94.11</v>
      </c>
      <c r="G135">
        <v>111.42</v>
      </c>
      <c r="H135">
        <v>94.7</v>
      </c>
      <c r="I135">
        <v>83.39</v>
      </c>
      <c r="J135">
        <v>103.46</v>
      </c>
      <c r="L135" s="2">
        <f t="shared" si="26"/>
        <v>96.086666666666659</v>
      </c>
      <c r="M135" s="2">
        <f t="shared" si="18"/>
        <v>127.10000000000002</v>
      </c>
      <c r="N135" s="2">
        <f t="shared" si="19"/>
        <v>102.03583333333334</v>
      </c>
      <c r="O135" s="2">
        <f t="shared" si="20"/>
        <v>97.406666666666652</v>
      </c>
      <c r="P135" s="2">
        <f t="shared" si="21"/>
        <v>91.337499999999991</v>
      </c>
      <c r="Q135" s="2">
        <f t="shared" si="22"/>
        <v>111.37250000000002</v>
      </c>
      <c r="R135" s="2">
        <f t="shared" si="23"/>
        <v>92.62166666666667</v>
      </c>
      <c r="S135" s="2">
        <f t="shared" si="24"/>
        <v>86.554999999999993</v>
      </c>
      <c r="T135" s="2">
        <f t="shared" si="25"/>
        <v>103.48833333333334</v>
      </c>
    </row>
    <row r="136" spans="1:20" hidden="1">
      <c r="A136" s="16">
        <v>33238</v>
      </c>
      <c r="B136">
        <v>97.35</v>
      </c>
      <c r="C136">
        <v>129.38</v>
      </c>
      <c r="D136">
        <v>104.82</v>
      </c>
      <c r="E136">
        <v>100.16</v>
      </c>
      <c r="F136">
        <v>94.28</v>
      </c>
      <c r="G136">
        <v>111.85</v>
      </c>
      <c r="H136">
        <v>94.83</v>
      </c>
      <c r="I136">
        <v>83.91</v>
      </c>
      <c r="J136">
        <v>103.19</v>
      </c>
      <c r="L136" s="2">
        <f t="shared" si="26"/>
        <v>95.892499999999998</v>
      </c>
      <c r="M136" s="2">
        <f t="shared" si="18"/>
        <v>126.02249999999999</v>
      </c>
      <c r="N136" s="2">
        <f t="shared" si="19"/>
        <v>101.6425</v>
      </c>
      <c r="O136" s="2">
        <f t="shared" si="20"/>
        <v>97.359166666666667</v>
      </c>
      <c r="P136" s="2">
        <f t="shared" si="21"/>
        <v>91.083333333333314</v>
      </c>
      <c r="Q136" s="2">
        <f t="shared" si="22"/>
        <v>111.36833333333334</v>
      </c>
      <c r="R136" s="2">
        <f t="shared" si="23"/>
        <v>92.453333333333333</v>
      </c>
      <c r="S136" s="2">
        <f t="shared" si="24"/>
        <v>86.948333333333323</v>
      </c>
      <c r="T136" s="2">
        <f t="shared" si="25"/>
        <v>103.48500000000001</v>
      </c>
    </row>
    <row r="137" spans="1:20">
      <c r="A137" s="16">
        <v>33269</v>
      </c>
      <c r="B137">
        <v>97.06</v>
      </c>
      <c r="C137">
        <v>129.79</v>
      </c>
      <c r="D137">
        <v>104.26</v>
      </c>
      <c r="E137">
        <v>99.16</v>
      </c>
      <c r="F137">
        <v>93.99</v>
      </c>
      <c r="G137">
        <v>111.83</v>
      </c>
      <c r="H137">
        <v>94.08</v>
      </c>
      <c r="I137">
        <v>84.37</v>
      </c>
      <c r="J137">
        <v>104.82</v>
      </c>
      <c r="K137">
        <v>1991</v>
      </c>
      <c r="L137" s="2">
        <f t="shared" si="26"/>
        <v>95.700833333333335</v>
      </c>
      <c r="M137" s="2">
        <f t="shared" si="18"/>
        <v>124.62250000000002</v>
      </c>
      <c r="N137" s="2">
        <f t="shared" si="19"/>
        <v>101.34833333333334</v>
      </c>
      <c r="O137" s="2">
        <f t="shared" si="20"/>
        <v>97.351666666666645</v>
      </c>
      <c r="P137" s="2">
        <f t="shared" si="21"/>
        <v>90.884166666666673</v>
      </c>
      <c r="Q137" s="2">
        <f t="shared" si="22"/>
        <v>111.39249999999998</v>
      </c>
      <c r="R137" s="2">
        <f t="shared" si="23"/>
        <v>92.325833333333321</v>
      </c>
      <c r="S137" s="2">
        <f t="shared" si="24"/>
        <v>87.260833333333323</v>
      </c>
      <c r="T137" s="2">
        <f t="shared" si="25"/>
        <v>103.495</v>
      </c>
    </row>
    <row r="138" spans="1:20" hidden="1">
      <c r="A138" s="16">
        <v>33297</v>
      </c>
      <c r="B138">
        <v>97.43</v>
      </c>
      <c r="C138">
        <v>129.07</v>
      </c>
      <c r="D138">
        <v>104.07</v>
      </c>
      <c r="E138">
        <v>99.48</v>
      </c>
      <c r="F138">
        <v>93.73</v>
      </c>
      <c r="G138">
        <v>112.8</v>
      </c>
      <c r="H138">
        <v>94.08</v>
      </c>
      <c r="I138">
        <v>86.61</v>
      </c>
      <c r="J138">
        <v>105.16</v>
      </c>
      <c r="L138" s="2">
        <f t="shared" si="26"/>
        <v>95.594166666666652</v>
      </c>
      <c r="M138" s="2">
        <f t="shared" si="18"/>
        <v>123.14583333333331</v>
      </c>
      <c r="N138" s="2">
        <f t="shared" si="19"/>
        <v>101.06750000000001</v>
      </c>
      <c r="O138" s="2">
        <f t="shared" si="20"/>
        <v>97.408333333333317</v>
      </c>
      <c r="P138" s="2">
        <f t="shared" si="21"/>
        <v>90.729166666666671</v>
      </c>
      <c r="Q138" s="2">
        <f t="shared" si="22"/>
        <v>111.44416666666667</v>
      </c>
      <c r="R138" s="2">
        <f t="shared" si="23"/>
        <v>92.194166666666661</v>
      </c>
      <c r="S138" s="2">
        <f t="shared" si="24"/>
        <v>87.78416666666665</v>
      </c>
      <c r="T138" s="2">
        <f t="shared" si="25"/>
        <v>103.50083333333333</v>
      </c>
    </row>
    <row r="139" spans="1:20" hidden="1">
      <c r="A139" s="16">
        <v>33328</v>
      </c>
      <c r="B139">
        <v>96.8</v>
      </c>
      <c r="C139">
        <v>128.88999999999999</v>
      </c>
      <c r="D139">
        <v>102.59</v>
      </c>
      <c r="E139">
        <v>97.61</v>
      </c>
      <c r="F139">
        <v>91.83</v>
      </c>
      <c r="G139">
        <v>112.54</v>
      </c>
      <c r="H139">
        <v>93.36</v>
      </c>
      <c r="I139">
        <v>86.88</v>
      </c>
      <c r="J139">
        <v>104.61</v>
      </c>
      <c r="L139" s="2">
        <f t="shared" si="26"/>
        <v>95.460833333333326</v>
      </c>
      <c r="M139" s="2">
        <f t="shared" si="18"/>
        <v>121.63916666666665</v>
      </c>
      <c r="N139" s="2">
        <f t="shared" si="19"/>
        <v>100.77166666666666</v>
      </c>
      <c r="O139" s="2">
        <f t="shared" si="20"/>
        <v>97.398333333333312</v>
      </c>
      <c r="P139" s="2">
        <f t="shared" si="21"/>
        <v>90.521666666666661</v>
      </c>
      <c r="Q139" s="2">
        <f t="shared" si="22"/>
        <v>111.40916666666669</v>
      </c>
      <c r="R139" s="2">
        <f t="shared" si="23"/>
        <v>92.03083333333332</v>
      </c>
      <c r="S139" s="2">
        <f t="shared" si="24"/>
        <v>88.187499999999986</v>
      </c>
      <c r="T139" s="2">
        <f t="shared" si="25"/>
        <v>103.52666666666669</v>
      </c>
    </row>
    <row r="140" spans="1:20" hidden="1">
      <c r="A140" s="16">
        <v>33358</v>
      </c>
      <c r="B140">
        <v>95.28</v>
      </c>
      <c r="C140">
        <v>128.97999999999999</v>
      </c>
      <c r="D140">
        <v>101.34</v>
      </c>
      <c r="E140">
        <v>95.62</v>
      </c>
      <c r="F140">
        <v>89.86</v>
      </c>
      <c r="G140">
        <v>111.39</v>
      </c>
      <c r="H140">
        <v>91.41</v>
      </c>
      <c r="I140">
        <v>86.5</v>
      </c>
      <c r="J140">
        <v>103.53</v>
      </c>
      <c r="L140" s="2">
        <f t="shared" si="26"/>
        <v>95.369166666666672</v>
      </c>
      <c r="M140" s="2">
        <f t="shared" si="18"/>
        <v>120.12833333333332</v>
      </c>
      <c r="N140" s="2">
        <f t="shared" si="19"/>
        <v>100.60166666666665</v>
      </c>
      <c r="O140" s="2">
        <f t="shared" si="20"/>
        <v>97.530000000000015</v>
      </c>
      <c r="P140" s="2">
        <f t="shared" si="21"/>
        <v>90.420833333333348</v>
      </c>
      <c r="Q140" s="2">
        <f t="shared" si="22"/>
        <v>111.38083333333333</v>
      </c>
      <c r="R140" s="2">
        <f t="shared" si="23"/>
        <v>91.939166666666665</v>
      </c>
      <c r="S140" s="2">
        <f t="shared" si="24"/>
        <v>88.604166666666671</v>
      </c>
      <c r="T140" s="2">
        <f t="shared" si="25"/>
        <v>103.53750000000001</v>
      </c>
    </row>
    <row r="141" spans="1:20" hidden="1">
      <c r="A141" s="16">
        <v>33389</v>
      </c>
      <c r="B141">
        <v>95.13</v>
      </c>
      <c r="C141">
        <v>128.47999999999999</v>
      </c>
      <c r="D141">
        <v>100.98</v>
      </c>
      <c r="E141">
        <v>95.57</v>
      </c>
      <c r="F141">
        <v>89.63</v>
      </c>
      <c r="G141">
        <v>111.25</v>
      </c>
      <c r="H141">
        <v>91.34</v>
      </c>
      <c r="I141">
        <v>86.78</v>
      </c>
      <c r="J141">
        <v>103.22</v>
      </c>
      <c r="L141" s="2">
        <f t="shared" si="26"/>
        <v>95.379166666666663</v>
      </c>
      <c r="M141" s="2">
        <f t="shared" si="18"/>
        <v>118.61</v>
      </c>
      <c r="N141" s="2">
        <f t="shared" si="19"/>
        <v>100.56083333333332</v>
      </c>
      <c r="O141" s="2">
        <f t="shared" si="20"/>
        <v>97.839999999999989</v>
      </c>
      <c r="P141" s="2">
        <f t="shared" si="21"/>
        <v>90.48</v>
      </c>
      <c r="Q141" s="2">
        <f t="shared" si="22"/>
        <v>111.43</v>
      </c>
      <c r="R141" s="2">
        <f t="shared" si="23"/>
        <v>92.006666666666661</v>
      </c>
      <c r="S141" s="2">
        <f t="shared" si="24"/>
        <v>89.19916666666667</v>
      </c>
      <c r="T141" s="2">
        <f t="shared" si="25"/>
        <v>103.60583333333331</v>
      </c>
    </row>
    <row r="142" spans="1:20" hidden="1">
      <c r="A142" s="16">
        <v>33419</v>
      </c>
      <c r="B142">
        <v>95.11</v>
      </c>
      <c r="C142">
        <v>126.77</v>
      </c>
      <c r="D142">
        <v>100.29</v>
      </c>
      <c r="E142">
        <v>95.31</v>
      </c>
      <c r="F142">
        <v>88.79</v>
      </c>
      <c r="G142">
        <v>110.68</v>
      </c>
      <c r="H142">
        <v>90.81</v>
      </c>
      <c r="I142">
        <v>86.41</v>
      </c>
      <c r="J142">
        <v>101.94</v>
      </c>
      <c r="L142" s="2">
        <f t="shared" si="26"/>
        <v>95.40333333333335</v>
      </c>
      <c r="M142" s="2">
        <f t="shared" si="18"/>
        <v>117.15333333333332</v>
      </c>
      <c r="N142" s="2">
        <f t="shared" si="19"/>
        <v>100.60416666666664</v>
      </c>
      <c r="O142" s="2">
        <f t="shared" si="20"/>
        <v>98.147499999999994</v>
      </c>
      <c r="P142" s="2">
        <f t="shared" si="21"/>
        <v>90.535000000000011</v>
      </c>
      <c r="Q142" s="2">
        <f t="shared" si="22"/>
        <v>111.50500000000001</v>
      </c>
      <c r="R142" s="2">
        <f t="shared" si="23"/>
        <v>92.052500000000009</v>
      </c>
      <c r="S142" s="2">
        <f t="shared" si="24"/>
        <v>90.002499999999998</v>
      </c>
      <c r="T142" s="2">
        <f t="shared" si="25"/>
        <v>103.7433333333333</v>
      </c>
    </row>
    <row r="143" spans="1:20" hidden="1">
      <c r="A143" s="16">
        <v>33450</v>
      </c>
      <c r="B143">
        <v>95.5</v>
      </c>
      <c r="C143">
        <v>124.38</v>
      </c>
      <c r="D143">
        <v>99.95</v>
      </c>
      <c r="E143">
        <v>96</v>
      </c>
      <c r="F143">
        <v>89.55</v>
      </c>
      <c r="G143">
        <v>110.23</v>
      </c>
      <c r="H143">
        <v>91.04</v>
      </c>
      <c r="I143">
        <v>87.57</v>
      </c>
      <c r="J143">
        <v>102.17</v>
      </c>
      <c r="L143" s="2">
        <f t="shared" si="26"/>
        <v>95.454166666666666</v>
      </c>
      <c r="M143" s="2">
        <f t="shared" si="18"/>
        <v>115.88333333333333</v>
      </c>
      <c r="N143" s="2">
        <f t="shared" si="19"/>
        <v>100.71249999999999</v>
      </c>
      <c r="O143" s="2">
        <f t="shared" si="20"/>
        <v>98.53333333333336</v>
      </c>
      <c r="P143" s="2">
        <f t="shared" si="21"/>
        <v>90.704166666666666</v>
      </c>
      <c r="Q143" s="2">
        <f t="shared" si="22"/>
        <v>111.63583333333334</v>
      </c>
      <c r="R143" s="2">
        <f t="shared" si="23"/>
        <v>92.140833333333333</v>
      </c>
      <c r="S143" s="2">
        <f t="shared" si="24"/>
        <v>90.903333333333322</v>
      </c>
      <c r="T143" s="2">
        <f t="shared" si="25"/>
        <v>103.95583333333333</v>
      </c>
    </row>
    <row r="144" spans="1:20" hidden="1">
      <c r="A144" s="16">
        <v>33481</v>
      </c>
      <c r="B144">
        <v>96.32</v>
      </c>
      <c r="C144">
        <v>123.33</v>
      </c>
      <c r="D144">
        <v>100.21</v>
      </c>
      <c r="E144">
        <v>96.32</v>
      </c>
      <c r="F144">
        <v>89.86</v>
      </c>
      <c r="G144">
        <v>110.42</v>
      </c>
      <c r="H144">
        <v>91.36</v>
      </c>
      <c r="I144">
        <v>88.81</v>
      </c>
      <c r="J144">
        <v>103.09</v>
      </c>
      <c r="L144" s="2">
        <f t="shared" si="26"/>
        <v>95.619166666666672</v>
      </c>
      <c r="M144" s="2">
        <f t="shared" si="18"/>
        <v>114.85916666666667</v>
      </c>
      <c r="N144" s="2">
        <f t="shared" si="19"/>
        <v>100.925</v>
      </c>
      <c r="O144" s="2">
        <f t="shared" si="20"/>
        <v>98.998333333333321</v>
      </c>
      <c r="P144" s="2">
        <f t="shared" si="21"/>
        <v>90.999166666666653</v>
      </c>
      <c r="Q144" s="2">
        <f t="shared" si="22"/>
        <v>111.90250000000002</v>
      </c>
      <c r="R144" s="2">
        <f t="shared" si="23"/>
        <v>92.314999999999998</v>
      </c>
      <c r="S144" s="2">
        <f t="shared" si="24"/>
        <v>91.652499999999989</v>
      </c>
      <c r="T144" s="2">
        <f t="shared" si="25"/>
        <v>104.16500000000001</v>
      </c>
    </row>
    <row r="145" spans="1:20" hidden="1">
      <c r="A145" s="16">
        <v>33511</v>
      </c>
      <c r="B145">
        <v>95.64</v>
      </c>
      <c r="C145">
        <v>123.41</v>
      </c>
      <c r="D145">
        <v>100.37</v>
      </c>
      <c r="E145">
        <v>96.56</v>
      </c>
      <c r="F145">
        <v>90.14</v>
      </c>
      <c r="G145">
        <v>111.18</v>
      </c>
      <c r="H145">
        <v>92.41</v>
      </c>
      <c r="I145">
        <v>88.8</v>
      </c>
      <c r="J145">
        <v>103.64</v>
      </c>
      <c r="L145" s="2">
        <f t="shared" si="26"/>
        <v>95.775833333333352</v>
      </c>
      <c r="M145" s="2">
        <f t="shared" si="18"/>
        <v>113.94249999999998</v>
      </c>
      <c r="N145" s="2">
        <f t="shared" si="19"/>
        <v>101.11583333333334</v>
      </c>
      <c r="O145" s="2">
        <f t="shared" si="20"/>
        <v>99.506666666666661</v>
      </c>
      <c r="P145" s="2">
        <f t="shared" si="21"/>
        <v>91.325833333333335</v>
      </c>
      <c r="Q145" s="2">
        <f t="shared" si="22"/>
        <v>112.22166666666668</v>
      </c>
      <c r="R145" s="2">
        <f t="shared" si="23"/>
        <v>92.543333333333337</v>
      </c>
      <c r="S145" s="2">
        <f t="shared" si="24"/>
        <v>92.219999999999985</v>
      </c>
      <c r="T145" s="2">
        <f t="shared" si="25"/>
        <v>104.35916666666668</v>
      </c>
    </row>
    <row r="146" spans="1:20" hidden="1">
      <c r="A146" s="16">
        <v>33542</v>
      </c>
      <c r="B146">
        <v>94.36</v>
      </c>
      <c r="C146">
        <v>122.87</v>
      </c>
      <c r="D146">
        <v>100.05</v>
      </c>
      <c r="E146">
        <v>97.64</v>
      </c>
      <c r="F146">
        <v>90.28</v>
      </c>
      <c r="G146">
        <v>110.88</v>
      </c>
      <c r="H146">
        <v>92.04</v>
      </c>
      <c r="I146">
        <v>88.63</v>
      </c>
      <c r="J146">
        <v>103.03</v>
      </c>
      <c r="L146" s="2">
        <f t="shared" si="26"/>
        <v>95.996666666666655</v>
      </c>
      <c r="M146" s="2">
        <f t="shared" si="18"/>
        <v>112.16916666666664</v>
      </c>
      <c r="N146" s="2">
        <f t="shared" si="19"/>
        <v>101.41250000000001</v>
      </c>
      <c r="O146" s="2">
        <f t="shared" si="20"/>
        <v>100.08833333333332</v>
      </c>
      <c r="P146" s="2">
        <f t="shared" si="21"/>
        <v>91.719166666666652</v>
      </c>
      <c r="Q146" s="2">
        <f t="shared" si="22"/>
        <v>111.96416666666666</v>
      </c>
      <c r="R146" s="2">
        <f t="shared" si="23"/>
        <v>92.825000000000003</v>
      </c>
      <c r="S146" s="2">
        <f t="shared" si="24"/>
        <v>92.753333333333316</v>
      </c>
      <c r="T146" s="2">
        <f t="shared" si="25"/>
        <v>104.2625</v>
      </c>
    </row>
    <row r="147" spans="1:20" hidden="1">
      <c r="A147" s="16">
        <v>33572</v>
      </c>
      <c r="B147">
        <v>94.73</v>
      </c>
      <c r="C147">
        <v>116.92</v>
      </c>
      <c r="D147">
        <v>100.78</v>
      </c>
      <c r="E147">
        <v>98.88</v>
      </c>
      <c r="F147">
        <v>91.06</v>
      </c>
      <c r="G147">
        <v>111.37</v>
      </c>
      <c r="H147">
        <v>92.68</v>
      </c>
      <c r="I147">
        <v>88.11</v>
      </c>
      <c r="J147">
        <v>103.42</v>
      </c>
      <c r="L147" s="2">
        <f t="shared" si="26"/>
        <v>96.395000000000024</v>
      </c>
      <c r="M147" s="2">
        <f t="shared" si="18"/>
        <v>110.25083333333332</v>
      </c>
      <c r="N147" s="2">
        <f t="shared" si="19"/>
        <v>101.93666666666667</v>
      </c>
      <c r="O147" s="2">
        <f t="shared" si="20"/>
        <v>100.70333333333332</v>
      </c>
      <c r="P147" s="2">
        <f t="shared" si="21"/>
        <v>92.288333333333313</v>
      </c>
      <c r="Q147" s="2">
        <f t="shared" si="22"/>
        <v>111.04749999999997</v>
      </c>
      <c r="R147" s="2">
        <f t="shared" si="23"/>
        <v>93.224166666666676</v>
      </c>
      <c r="S147" s="2">
        <f t="shared" si="24"/>
        <v>93.413333333333313</v>
      </c>
      <c r="T147" s="2">
        <f t="shared" si="25"/>
        <v>103.86916666666667</v>
      </c>
    </row>
    <row r="148" spans="1:20" hidden="1">
      <c r="A148" s="16">
        <v>33603</v>
      </c>
      <c r="B148">
        <v>95.05</v>
      </c>
      <c r="C148">
        <v>112.58</v>
      </c>
      <c r="D148">
        <v>101.29</v>
      </c>
      <c r="E148">
        <v>100.07</v>
      </c>
      <c r="F148">
        <v>91.89</v>
      </c>
      <c r="G148">
        <v>112.14</v>
      </c>
      <c r="H148">
        <v>93.3</v>
      </c>
      <c r="I148">
        <v>87.66</v>
      </c>
      <c r="J148">
        <v>103.31</v>
      </c>
      <c r="L148" s="2">
        <f t="shared" si="26"/>
        <v>96.68416666666667</v>
      </c>
      <c r="M148" s="2">
        <f t="shared" si="18"/>
        <v>108.76333333333332</v>
      </c>
      <c r="N148" s="2">
        <f t="shared" si="19"/>
        <v>102.30166666666668</v>
      </c>
      <c r="O148" s="2">
        <f t="shared" si="20"/>
        <v>101.1125</v>
      </c>
      <c r="P148" s="2">
        <f t="shared" si="21"/>
        <v>92.723333333333343</v>
      </c>
      <c r="Q148" s="2">
        <f t="shared" si="22"/>
        <v>110.26999999999998</v>
      </c>
      <c r="R148" s="2">
        <f t="shared" si="23"/>
        <v>93.482500000000002</v>
      </c>
      <c r="S148" s="2">
        <f t="shared" si="24"/>
        <v>94.08416666666669</v>
      </c>
      <c r="T148" s="2">
        <f t="shared" si="25"/>
        <v>103.27749999999997</v>
      </c>
    </row>
    <row r="149" spans="1:20">
      <c r="A149" s="16">
        <v>33634</v>
      </c>
      <c r="B149">
        <v>95.78</v>
      </c>
      <c r="C149">
        <v>112.07</v>
      </c>
      <c r="D149">
        <v>100.89</v>
      </c>
      <c r="E149">
        <v>99.84</v>
      </c>
      <c r="F149">
        <v>92.13</v>
      </c>
      <c r="G149">
        <v>112.45</v>
      </c>
      <c r="H149">
        <v>92.5</v>
      </c>
      <c r="I149">
        <v>90.65</v>
      </c>
      <c r="J149">
        <v>104.89</v>
      </c>
      <c r="K149">
        <v>1992</v>
      </c>
      <c r="L149" s="2">
        <f t="shared" si="26"/>
        <v>96.995000000000005</v>
      </c>
      <c r="M149" s="2">
        <f t="shared" ref="M149:M212" si="27">AVERAGE(C149:C160)</f>
        <v>107.58083333333333</v>
      </c>
      <c r="N149" s="2">
        <f t="shared" ref="N149:N212" si="28">AVERAGE(D149:D160)</f>
        <v>102.60583333333334</v>
      </c>
      <c r="O149" s="2">
        <f t="shared" ref="O149:O212" si="29">AVERAGE(E149:E160)</f>
        <v>101.51666666666667</v>
      </c>
      <c r="P149" s="2">
        <f t="shared" ref="P149:P212" si="30">AVERAGE(F149:F160)</f>
        <v>93.104166666666671</v>
      </c>
      <c r="Q149" s="2">
        <f t="shared" ref="Q149:Q212" si="31">AVERAGE(G149:G160)</f>
        <v>109.14999999999999</v>
      </c>
      <c r="R149" s="2">
        <f t="shared" ref="R149:R212" si="32">AVERAGE(H149:H160)</f>
        <v>93.698333333333338</v>
      </c>
      <c r="S149" s="2">
        <f t="shared" ref="S149:S212" si="33">AVERAGE(I149:I160)</f>
        <v>94.820833333333326</v>
      </c>
      <c r="T149" s="2">
        <f t="shared" ref="T149:T212" si="34">AVERAGE(J149:J160)</f>
        <v>102.8175</v>
      </c>
    </row>
    <row r="150" spans="1:20" hidden="1">
      <c r="A150" s="16">
        <v>33663</v>
      </c>
      <c r="B150">
        <v>95.83</v>
      </c>
      <c r="C150">
        <v>110.99</v>
      </c>
      <c r="D150">
        <v>100.52</v>
      </c>
      <c r="E150">
        <v>99.36</v>
      </c>
      <c r="F150">
        <v>91.24</v>
      </c>
      <c r="G150">
        <v>112.38</v>
      </c>
      <c r="H150">
        <v>92.12</v>
      </c>
      <c r="I150">
        <v>91.45</v>
      </c>
      <c r="J150">
        <v>105.47</v>
      </c>
      <c r="L150" s="2">
        <f t="shared" si="26"/>
        <v>97.279166666666683</v>
      </c>
      <c r="M150" s="2">
        <f t="shared" si="27"/>
        <v>106.19166666666668</v>
      </c>
      <c r="N150" s="2">
        <f t="shared" si="28"/>
        <v>102.96000000000002</v>
      </c>
      <c r="O150" s="2">
        <f t="shared" si="29"/>
        <v>102.05166666666666</v>
      </c>
      <c r="P150" s="2">
        <f t="shared" si="30"/>
        <v>93.414999999999978</v>
      </c>
      <c r="Q150" s="2">
        <f t="shared" si="31"/>
        <v>107.68833333333335</v>
      </c>
      <c r="R150" s="2">
        <f t="shared" si="32"/>
        <v>93.904166666666683</v>
      </c>
      <c r="S150" s="2">
        <f t="shared" si="33"/>
        <v>95.345000000000013</v>
      </c>
      <c r="T150" s="2">
        <f t="shared" si="34"/>
        <v>102.30166666666666</v>
      </c>
    </row>
    <row r="151" spans="1:20" hidden="1">
      <c r="A151" s="16">
        <v>33694</v>
      </c>
      <c r="B151">
        <v>95.7</v>
      </c>
      <c r="C151">
        <v>110.76</v>
      </c>
      <c r="D151">
        <v>100.55</v>
      </c>
      <c r="E151">
        <v>99.19</v>
      </c>
      <c r="F151">
        <v>90.62</v>
      </c>
      <c r="G151">
        <v>112.2</v>
      </c>
      <c r="H151">
        <v>92.26</v>
      </c>
      <c r="I151">
        <v>91.88</v>
      </c>
      <c r="J151">
        <v>104.74</v>
      </c>
      <c r="L151" s="2">
        <f t="shared" si="26"/>
        <v>97.571666666666658</v>
      </c>
      <c r="M151" s="2">
        <f t="shared" si="27"/>
        <v>104.45916666666669</v>
      </c>
      <c r="N151" s="2">
        <f t="shared" si="28"/>
        <v>103.38833333333336</v>
      </c>
      <c r="O151" s="2">
        <f t="shared" si="29"/>
        <v>102.69</v>
      </c>
      <c r="P151" s="2">
        <f t="shared" si="30"/>
        <v>93.19916666666667</v>
      </c>
      <c r="Q151" s="2">
        <f t="shared" si="31"/>
        <v>106.06750000000001</v>
      </c>
      <c r="R151" s="2">
        <f t="shared" si="32"/>
        <v>94.174166666666665</v>
      </c>
      <c r="S151" s="2">
        <f t="shared" si="33"/>
        <v>95.78416666666665</v>
      </c>
      <c r="T151" s="2">
        <f t="shared" si="34"/>
        <v>101.67333333333333</v>
      </c>
    </row>
    <row r="152" spans="1:20" hidden="1">
      <c r="A152" s="16">
        <v>33724</v>
      </c>
      <c r="B152">
        <v>95.4</v>
      </c>
      <c r="C152">
        <v>110.76</v>
      </c>
      <c r="D152">
        <v>100.85</v>
      </c>
      <c r="E152">
        <v>99.34</v>
      </c>
      <c r="F152">
        <v>90.57</v>
      </c>
      <c r="G152">
        <v>111.98</v>
      </c>
      <c r="H152">
        <v>92.22</v>
      </c>
      <c r="I152">
        <v>93.64</v>
      </c>
      <c r="J152">
        <v>104.35</v>
      </c>
      <c r="L152" s="2">
        <f t="shared" si="26"/>
        <v>97.892499999999984</v>
      </c>
      <c r="M152" s="2">
        <f t="shared" si="27"/>
        <v>102.57583333333334</v>
      </c>
      <c r="N152" s="2">
        <f t="shared" si="28"/>
        <v>103.80083333333334</v>
      </c>
      <c r="O152" s="2">
        <f t="shared" si="29"/>
        <v>103.32249999999999</v>
      </c>
      <c r="P152" s="2">
        <f t="shared" si="30"/>
        <v>92.946666666666658</v>
      </c>
      <c r="Q152" s="2">
        <f t="shared" si="31"/>
        <v>104.23666666666668</v>
      </c>
      <c r="R152" s="2">
        <f t="shared" si="32"/>
        <v>94.457499999999996</v>
      </c>
      <c r="S152" s="2">
        <f t="shared" si="33"/>
        <v>96.077500000000001</v>
      </c>
      <c r="T152" s="2">
        <f t="shared" si="34"/>
        <v>101.12249999999999</v>
      </c>
    </row>
    <row r="153" spans="1:20" hidden="1">
      <c r="A153" s="16">
        <v>33755</v>
      </c>
      <c r="B153">
        <v>95.42</v>
      </c>
      <c r="C153">
        <v>111</v>
      </c>
      <c r="D153">
        <v>101.5</v>
      </c>
      <c r="E153">
        <v>99.26</v>
      </c>
      <c r="F153">
        <v>90.29</v>
      </c>
      <c r="G153">
        <v>112.15</v>
      </c>
      <c r="H153">
        <v>91.89</v>
      </c>
      <c r="I153">
        <v>96.42</v>
      </c>
      <c r="J153">
        <v>104.87</v>
      </c>
      <c r="L153" s="2">
        <f t="shared" si="26"/>
        <v>98.207500000000024</v>
      </c>
      <c r="M153" s="2">
        <f t="shared" si="27"/>
        <v>100.94583333333334</v>
      </c>
      <c r="N153" s="2">
        <f t="shared" si="28"/>
        <v>104.21666666666665</v>
      </c>
      <c r="O153" s="2">
        <f t="shared" si="29"/>
        <v>103.935</v>
      </c>
      <c r="P153" s="2">
        <f t="shared" si="30"/>
        <v>92.665833333333339</v>
      </c>
      <c r="Q153" s="2">
        <f t="shared" si="31"/>
        <v>102.49166666666667</v>
      </c>
      <c r="R153" s="2">
        <f t="shared" si="32"/>
        <v>94.744166666666672</v>
      </c>
      <c r="S153" s="2">
        <f t="shared" si="33"/>
        <v>96.206666666666663</v>
      </c>
      <c r="T153" s="2">
        <f t="shared" si="34"/>
        <v>100.49083333333333</v>
      </c>
    </row>
    <row r="154" spans="1:20" hidden="1">
      <c r="A154" s="16">
        <v>33785</v>
      </c>
      <c r="B154">
        <v>95.72</v>
      </c>
      <c r="C154">
        <v>111.53</v>
      </c>
      <c r="D154">
        <v>101.59</v>
      </c>
      <c r="E154">
        <v>99.94</v>
      </c>
      <c r="F154">
        <v>90.82</v>
      </c>
      <c r="G154">
        <v>112.25</v>
      </c>
      <c r="H154">
        <v>91.87</v>
      </c>
      <c r="I154">
        <v>97.22</v>
      </c>
      <c r="J154">
        <v>104.49</v>
      </c>
      <c r="L154" s="2">
        <f t="shared" si="26"/>
        <v>98.464166666666657</v>
      </c>
      <c r="M154" s="2">
        <f t="shared" si="27"/>
        <v>99.436666666666667</v>
      </c>
      <c r="N154" s="2">
        <f t="shared" si="28"/>
        <v>104.54083333333334</v>
      </c>
      <c r="O154" s="2">
        <f t="shared" si="29"/>
        <v>104.46916666666668</v>
      </c>
      <c r="P154" s="2">
        <f t="shared" si="30"/>
        <v>92.332500000000024</v>
      </c>
      <c r="Q154" s="2">
        <f t="shared" si="31"/>
        <v>101.08083333333333</v>
      </c>
      <c r="R154" s="2">
        <f t="shared" si="32"/>
        <v>94.998333333333335</v>
      </c>
      <c r="S154" s="2">
        <f t="shared" si="33"/>
        <v>95.981666666666669</v>
      </c>
      <c r="T154" s="2">
        <f t="shared" si="34"/>
        <v>99.447500000000005</v>
      </c>
    </row>
    <row r="155" spans="1:20" hidden="1">
      <c r="A155" s="16">
        <v>33816</v>
      </c>
      <c r="B155">
        <v>97.48</v>
      </c>
      <c r="C155">
        <v>112.09</v>
      </c>
      <c r="D155">
        <v>102.5</v>
      </c>
      <c r="E155">
        <v>101.58</v>
      </c>
      <c r="F155">
        <v>93.09</v>
      </c>
      <c r="G155">
        <v>113.43</v>
      </c>
      <c r="H155">
        <v>93.13</v>
      </c>
      <c r="I155">
        <v>96.56</v>
      </c>
      <c r="J155">
        <v>104.68</v>
      </c>
      <c r="L155" s="2">
        <f t="shared" si="26"/>
        <v>98.653333333333322</v>
      </c>
      <c r="M155" s="2">
        <f t="shared" si="27"/>
        <v>97.898333333333326</v>
      </c>
      <c r="N155" s="2">
        <f t="shared" si="28"/>
        <v>104.79083333333331</v>
      </c>
      <c r="O155" s="2">
        <f t="shared" si="29"/>
        <v>104.86500000000001</v>
      </c>
      <c r="P155" s="2">
        <f t="shared" si="30"/>
        <v>91.873333333333335</v>
      </c>
      <c r="Q155" s="2">
        <f t="shared" si="31"/>
        <v>99.734166666666667</v>
      </c>
      <c r="R155" s="2">
        <f t="shared" si="32"/>
        <v>95.149166666666659</v>
      </c>
      <c r="S155" s="2">
        <f t="shared" si="33"/>
        <v>95.615833333333327</v>
      </c>
      <c r="T155" s="2">
        <f t="shared" si="34"/>
        <v>98.238333333333344</v>
      </c>
    </row>
    <row r="156" spans="1:20" hidden="1">
      <c r="A156" s="16">
        <v>33847</v>
      </c>
      <c r="B156">
        <v>98.2</v>
      </c>
      <c r="C156">
        <v>112.33</v>
      </c>
      <c r="D156">
        <v>102.5</v>
      </c>
      <c r="E156">
        <v>102.42</v>
      </c>
      <c r="F156">
        <v>93.78</v>
      </c>
      <c r="G156">
        <v>114.25</v>
      </c>
      <c r="H156">
        <v>94.1</v>
      </c>
      <c r="I156">
        <v>95.62</v>
      </c>
      <c r="J156">
        <v>105.42</v>
      </c>
      <c r="L156" s="2">
        <f t="shared" si="26"/>
        <v>98.742499999999993</v>
      </c>
      <c r="M156" s="2">
        <f t="shared" si="27"/>
        <v>96.24666666666667</v>
      </c>
      <c r="N156" s="2">
        <f t="shared" si="28"/>
        <v>104.80999999999999</v>
      </c>
      <c r="O156" s="2">
        <f t="shared" si="29"/>
        <v>105.11083333333335</v>
      </c>
      <c r="P156" s="2">
        <f t="shared" si="30"/>
        <v>91.114999999999995</v>
      </c>
      <c r="Q156" s="2">
        <f t="shared" si="31"/>
        <v>98.13</v>
      </c>
      <c r="R156" s="2">
        <f t="shared" si="32"/>
        <v>95.160000000000011</v>
      </c>
      <c r="S156" s="2">
        <f t="shared" si="33"/>
        <v>95.154999999999987</v>
      </c>
      <c r="T156" s="2">
        <f t="shared" si="34"/>
        <v>96.860000000000014</v>
      </c>
    </row>
    <row r="157" spans="1:20" hidden="1">
      <c r="A157" s="16">
        <v>33877</v>
      </c>
      <c r="B157">
        <v>98.29</v>
      </c>
      <c r="C157">
        <v>102.13</v>
      </c>
      <c r="D157">
        <v>103.93</v>
      </c>
      <c r="E157">
        <v>103.54</v>
      </c>
      <c r="F157">
        <v>94.86</v>
      </c>
      <c r="G157">
        <v>108.09</v>
      </c>
      <c r="H157">
        <v>95.79</v>
      </c>
      <c r="I157">
        <v>95.2</v>
      </c>
      <c r="J157">
        <v>102.48</v>
      </c>
      <c r="L157" s="2">
        <f t="shared" si="26"/>
        <v>98.870833333333323</v>
      </c>
      <c r="M157" s="2">
        <f t="shared" si="27"/>
        <v>94.481666666666669</v>
      </c>
      <c r="N157" s="2">
        <f t="shared" si="28"/>
        <v>104.68666666666667</v>
      </c>
      <c r="O157" s="2">
        <f t="shared" si="29"/>
        <v>105.39333333333332</v>
      </c>
      <c r="P157" s="2">
        <f t="shared" si="30"/>
        <v>90.181666666666672</v>
      </c>
      <c r="Q157" s="2">
        <f t="shared" si="31"/>
        <v>96.348333333333315</v>
      </c>
      <c r="R157" s="2">
        <f t="shared" si="32"/>
        <v>95.227500000000006</v>
      </c>
      <c r="S157" s="2">
        <f t="shared" si="33"/>
        <v>94.572499999999991</v>
      </c>
      <c r="T157" s="2">
        <f t="shared" si="34"/>
        <v>95.25</v>
      </c>
    </row>
    <row r="158" spans="1:20" hidden="1">
      <c r="A158" s="16">
        <v>33908</v>
      </c>
      <c r="B158">
        <v>99.14</v>
      </c>
      <c r="C158">
        <v>99.85</v>
      </c>
      <c r="D158">
        <v>106.34</v>
      </c>
      <c r="E158">
        <v>105.02</v>
      </c>
      <c r="F158">
        <v>97.11</v>
      </c>
      <c r="G158">
        <v>99.88</v>
      </c>
      <c r="H158">
        <v>96.83</v>
      </c>
      <c r="I158">
        <v>96.55</v>
      </c>
      <c r="J158">
        <v>98.31</v>
      </c>
      <c r="L158" s="2">
        <f t="shared" si="26"/>
        <v>99.004166666666663</v>
      </c>
      <c r="M158" s="2">
        <f t="shared" si="27"/>
        <v>93.4375</v>
      </c>
      <c r="N158" s="2">
        <f t="shared" si="28"/>
        <v>104.58583333333333</v>
      </c>
      <c r="O158" s="2">
        <f t="shared" si="29"/>
        <v>105.71333333333332</v>
      </c>
      <c r="P158" s="2">
        <f t="shared" si="30"/>
        <v>89.208333333333329</v>
      </c>
      <c r="Q158" s="2">
        <f t="shared" si="31"/>
        <v>95.017499999999998</v>
      </c>
      <c r="R158" s="2">
        <f t="shared" si="32"/>
        <v>95.334999999999994</v>
      </c>
      <c r="S158" s="2">
        <f t="shared" si="33"/>
        <v>94.05916666666667</v>
      </c>
      <c r="T158" s="2">
        <f t="shared" si="34"/>
        <v>94.126666666666665</v>
      </c>
    </row>
    <row r="159" spans="1:20" hidden="1">
      <c r="A159" s="16">
        <v>33938</v>
      </c>
      <c r="B159">
        <v>98.2</v>
      </c>
      <c r="C159">
        <v>99.07</v>
      </c>
      <c r="D159">
        <v>105.16</v>
      </c>
      <c r="E159">
        <v>103.79</v>
      </c>
      <c r="F159">
        <v>96.28</v>
      </c>
      <c r="G159">
        <v>102.04</v>
      </c>
      <c r="H159">
        <v>95.78</v>
      </c>
      <c r="I159">
        <v>96.16</v>
      </c>
      <c r="J159">
        <v>96.32</v>
      </c>
      <c r="L159" s="2">
        <f t="shared" si="26"/>
        <v>99.06583333333333</v>
      </c>
      <c r="M159" s="2">
        <f t="shared" si="27"/>
        <v>92.693333333333342</v>
      </c>
      <c r="N159" s="2">
        <f t="shared" si="28"/>
        <v>104.265</v>
      </c>
      <c r="O159" s="2">
        <f t="shared" si="29"/>
        <v>105.90166666666666</v>
      </c>
      <c r="P159" s="2">
        <f t="shared" si="30"/>
        <v>88.122500000000002</v>
      </c>
      <c r="Q159" s="2">
        <f t="shared" si="31"/>
        <v>94.320000000000007</v>
      </c>
      <c r="R159" s="2">
        <f t="shared" si="32"/>
        <v>95.34416666666668</v>
      </c>
      <c r="S159" s="2">
        <f t="shared" si="33"/>
        <v>93.413333333333341</v>
      </c>
      <c r="T159" s="2">
        <f t="shared" si="34"/>
        <v>93.376666666666665</v>
      </c>
    </row>
    <row r="160" spans="1:20" hidden="1">
      <c r="A160" s="16">
        <v>33969</v>
      </c>
      <c r="B160">
        <v>98.78</v>
      </c>
      <c r="C160">
        <v>98.39</v>
      </c>
      <c r="D160">
        <v>104.94</v>
      </c>
      <c r="E160">
        <v>104.92</v>
      </c>
      <c r="F160">
        <v>96.46</v>
      </c>
      <c r="G160">
        <v>98.7</v>
      </c>
      <c r="H160">
        <v>95.89</v>
      </c>
      <c r="I160">
        <v>96.5</v>
      </c>
      <c r="J160">
        <v>97.79</v>
      </c>
      <c r="L160" s="2">
        <f t="shared" si="26"/>
        <v>99.145833333333329</v>
      </c>
      <c r="M160" s="2">
        <f t="shared" si="27"/>
        <v>92.114999999999995</v>
      </c>
      <c r="N160" s="2">
        <f t="shared" si="28"/>
        <v>104.03500000000001</v>
      </c>
      <c r="O160" s="2">
        <f t="shared" si="29"/>
        <v>106.07333333333332</v>
      </c>
      <c r="P160" s="2">
        <f t="shared" si="30"/>
        <v>87.095000000000013</v>
      </c>
      <c r="Q160" s="2">
        <f t="shared" si="31"/>
        <v>93.345833333333346</v>
      </c>
      <c r="R160" s="2">
        <f t="shared" si="32"/>
        <v>95.339166666666685</v>
      </c>
      <c r="S160" s="2">
        <f t="shared" si="33"/>
        <v>92.86</v>
      </c>
      <c r="T160" s="2">
        <f t="shared" si="34"/>
        <v>92.709166666666661</v>
      </c>
    </row>
    <row r="161" spans="1:20">
      <c r="A161" s="16">
        <v>34000</v>
      </c>
      <c r="B161">
        <v>99.19</v>
      </c>
      <c r="C161">
        <v>95.4</v>
      </c>
      <c r="D161">
        <v>105.14</v>
      </c>
      <c r="E161">
        <v>106.26</v>
      </c>
      <c r="F161">
        <v>95.86</v>
      </c>
      <c r="G161">
        <v>94.91</v>
      </c>
      <c r="H161">
        <v>94.97</v>
      </c>
      <c r="I161">
        <v>96.94</v>
      </c>
      <c r="J161">
        <v>98.7</v>
      </c>
      <c r="K161">
        <v>1993</v>
      </c>
      <c r="L161" s="2">
        <f t="shared" si="26"/>
        <v>99.152499999999989</v>
      </c>
      <c r="M161" s="2">
        <f t="shared" si="27"/>
        <v>91.674166666666665</v>
      </c>
      <c r="N161" s="2">
        <f t="shared" si="28"/>
        <v>103.92666666666668</v>
      </c>
      <c r="O161" s="2">
        <f t="shared" si="29"/>
        <v>106.11583333333333</v>
      </c>
      <c r="P161" s="2">
        <f t="shared" si="30"/>
        <v>86.115000000000009</v>
      </c>
      <c r="Q161" s="2">
        <f t="shared" si="31"/>
        <v>92.561666666666682</v>
      </c>
      <c r="R161" s="2">
        <f t="shared" si="32"/>
        <v>95.24666666666667</v>
      </c>
      <c r="S161" s="2">
        <f t="shared" si="33"/>
        <v>92.286666666666676</v>
      </c>
      <c r="T161" s="2">
        <f t="shared" si="34"/>
        <v>91.783333333333346</v>
      </c>
    </row>
    <row r="162" spans="1:20" hidden="1">
      <c r="A162" s="16">
        <v>34028</v>
      </c>
      <c r="B162">
        <v>99.34</v>
      </c>
      <c r="C162">
        <v>90.2</v>
      </c>
      <c r="D162">
        <v>105.66</v>
      </c>
      <c r="E162">
        <v>107.02</v>
      </c>
      <c r="F162">
        <v>88.65</v>
      </c>
      <c r="G162">
        <v>92.93</v>
      </c>
      <c r="H162">
        <v>95.36</v>
      </c>
      <c r="I162">
        <v>96.72</v>
      </c>
      <c r="J162">
        <v>97.93</v>
      </c>
      <c r="L162" s="2">
        <f t="shared" si="26"/>
        <v>99.10333333333331</v>
      </c>
      <c r="M162" s="2">
        <f t="shared" si="27"/>
        <v>91.57</v>
      </c>
      <c r="N162" s="2">
        <f t="shared" si="28"/>
        <v>103.75583333333334</v>
      </c>
      <c r="O162" s="2">
        <f t="shared" si="29"/>
        <v>105.96833333333335</v>
      </c>
      <c r="P162" s="2">
        <f t="shared" si="30"/>
        <v>85.326666666666668</v>
      </c>
      <c r="Q162" s="2">
        <f t="shared" si="31"/>
        <v>92.132500000000007</v>
      </c>
      <c r="R162" s="2">
        <f t="shared" si="32"/>
        <v>95.171666666666667</v>
      </c>
      <c r="S162" s="2">
        <f t="shared" si="33"/>
        <v>91.759166666666658</v>
      </c>
      <c r="T162" s="2">
        <f t="shared" si="34"/>
        <v>90.76</v>
      </c>
    </row>
    <row r="163" spans="1:20" hidden="1">
      <c r="A163" s="16">
        <v>34059</v>
      </c>
      <c r="B163">
        <v>99.55</v>
      </c>
      <c r="C163">
        <v>88.16</v>
      </c>
      <c r="D163">
        <v>105.5</v>
      </c>
      <c r="E163">
        <v>106.78</v>
      </c>
      <c r="F163">
        <v>87.59</v>
      </c>
      <c r="G163">
        <v>90.23</v>
      </c>
      <c r="H163">
        <v>95.66</v>
      </c>
      <c r="I163">
        <v>95.4</v>
      </c>
      <c r="J163">
        <v>98.13</v>
      </c>
      <c r="L163" s="2">
        <f t="shared" si="26"/>
        <v>99.024999999999991</v>
      </c>
      <c r="M163" s="2">
        <f t="shared" si="27"/>
        <v>91.98833333333333</v>
      </c>
      <c r="N163" s="2">
        <f t="shared" si="28"/>
        <v>103.50500000000001</v>
      </c>
      <c r="O163" s="2">
        <f t="shared" si="29"/>
        <v>105.75750000000001</v>
      </c>
      <c r="P163" s="2">
        <f t="shared" si="30"/>
        <v>85.020833333333357</v>
      </c>
      <c r="Q163" s="2">
        <f t="shared" si="31"/>
        <v>91.885000000000005</v>
      </c>
      <c r="R163" s="2">
        <f t="shared" si="32"/>
        <v>95.030000000000015</v>
      </c>
      <c r="S163" s="2">
        <f t="shared" si="33"/>
        <v>91.246666666666655</v>
      </c>
      <c r="T163" s="2">
        <f t="shared" si="34"/>
        <v>89.827499999999986</v>
      </c>
    </row>
    <row r="164" spans="1:20" hidden="1">
      <c r="A164" s="16">
        <v>34089</v>
      </c>
      <c r="B164">
        <v>99.18</v>
      </c>
      <c r="C164">
        <v>91.2</v>
      </c>
      <c r="D164">
        <v>105.84</v>
      </c>
      <c r="E164">
        <v>106.69</v>
      </c>
      <c r="F164">
        <v>87.2</v>
      </c>
      <c r="G164">
        <v>91.04</v>
      </c>
      <c r="H164">
        <v>95.66</v>
      </c>
      <c r="I164">
        <v>95.19</v>
      </c>
      <c r="J164">
        <v>96.77</v>
      </c>
      <c r="L164" s="2">
        <f t="shared" si="26"/>
        <v>98.986666666666665</v>
      </c>
      <c r="M164" s="2">
        <f t="shared" si="27"/>
        <v>92.522499999999994</v>
      </c>
      <c r="N164" s="2">
        <f t="shared" si="28"/>
        <v>103.32833333333333</v>
      </c>
      <c r="O164" s="2">
        <f t="shared" si="29"/>
        <v>105.65916666666668</v>
      </c>
      <c r="P164" s="2">
        <f t="shared" si="30"/>
        <v>84.774166666666673</v>
      </c>
      <c r="Q164" s="2">
        <f t="shared" si="31"/>
        <v>91.811666666666667</v>
      </c>
      <c r="R164" s="2">
        <f t="shared" si="32"/>
        <v>94.961666666666659</v>
      </c>
      <c r="S164" s="2">
        <f t="shared" si="33"/>
        <v>90.764999999999986</v>
      </c>
      <c r="T164" s="2">
        <f t="shared" si="34"/>
        <v>88.89</v>
      </c>
    </row>
    <row r="165" spans="1:20" hidden="1">
      <c r="A165" s="16">
        <v>34120</v>
      </c>
      <c r="B165">
        <v>98.5</v>
      </c>
      <c r="C165">
        <v>92.89</v>
      </c>
      <c r="D165">
        <v>105.39</v>
      </c>
      <c r="E165">
        <v>105.67</v>
      </c>
      <c r="F165">
        <v>86.29</v>
      </c>
      <c r="G165">
        <v>95.22</v>
      </c>
      <c r="H165">
        <v>94.94</v>
      </c>
      <c r="I165">
        <v>93.72</v>
      </c>
      <c r="J165">
        <v>92.35</v>
      </c>
      <c r="L165" s="2">
        <f t="shared" si="26"/>
        <v>98.92916666666666</v>
      </c>
      <c r="M165" s="2">
        <f t="shared" si="27"/>
        <v>92.84999999999998</v>
      </c>
      <c r="N165" s="2">
        <f t="shared" si="28"/>
        <v>103.02</v>
      </c>
      <c r="O165" s="2">
        <f t="shared" si="29"/>
        <v>105.50333333333332</v>
      </c>
      <c r="P165" s="2">
        <f t="shared" si="30"/>
        <v>84.606666666666669</v>
      </c>
      <c r="Q165" s="2">
        <f t="shared" si="31"/>
        <v>91.879166666666663</v>
      </c>
      <c r="R165" s="2">
        <f t="shared" si="32"/>
        <v>94.854999999999976</v>
      </c>
      <c r="S165" s="2">
        <f t="shared" si="33"/>
        <v>90.34083333333335</v>
      </c>
      <c r="T165" s="2">
        <f t="shared" si="34"/>
        <v>88.108333333333334</v>
      </c>
    </row>
    <row r="166" spans="1:20" hidden="1">
      <c r="A166" s="16">
        <v>34150</v>
      </c>
      <c r="B166">
        <v>97.99</v>
      </c>
      <c r="C166">
        <v>93.07</v>
      </c>
      <c r="D166">
        <v>104.59</v>
      </c>
      <c r="E166">
        <v>104.69</v>
      </c>
      <c r="F166">
        <v>85.31</v>
      </c>
      <c r="G166">
        <v>96.09</v>
      </c>
      <c r="H166">
        <v>93.68</v>
      </c>
      <c r="I166">
        <v>92.83</v>
      </c>
      <c r="J166">
        <v>89.98</v>
      </c>
      <c r="L166" s="2">
        <f t="shared" si="26"/>
        <v>98.96</v>
      </c>
      <c r="M166" s="2">
        <f t="shared" si="27"/>
        <v>93.01166666666667</v>
      </c>
      <c r="N166" s="2">
        <f t="shared" si="28"/>
        <v>102.81750000000001</v>
      </c>
      <c r="O166" s="2">
        <f t="shared" si="29"/>
        <v>105.51416666666665</v>
      </c>
      <c r="P166" s="2">
        <f t="shared" si="30"/>
        <v>84.57083333333334</v>
      </c>
      <c r="Q166" s="2">
        <f t="shared" si="31"/>
        <v>91.640833333333333</v>
      </c>
      <c r="R166" s="2">
        <f t="shared" si="32"/>
        <v>94.858333333333348</v>
      </c>
      <c r="S166" s="2">
        <f t="shared" si="33"/>
        <v>89.999166666666682</v>
      </c>
      <c r="T166" s="2">
        <f t="shared" si="34"/>
        <v>87.642499999999998</v>
      </c>
    </row>
    <row r="167" spans="1:20" hidden="1">
      <c r="A167" s="16">
        <v>34181</v>
      </c>
      <c r="B167">
        <v>98.55</v>
      </c>
      <c r="C167">
        <v>92.27</v>
      </c>
      <c r="D167">
        <v>102.73</v>
      </c>
      <c r="E167">
        <v>104.53</v>
      </c>
      <c r="F167">
        <v>83.99</v>
      </c>
      <c r="G167">
        <v>94.18</v>
      </c>
      <c r="H167">
        <v>93.26</v>
      </c>
      <c r="I167">
        <v>91.03</v>
      </c>
      <c r="J167">
        <v>88.14</v>
      </c>
      <c r="L167" s="2">
        <f t="shared" si="26"/>
        <v>99.065833333333345</v>
      </c>
      <c r="M167" s="2">
        <f t="shared" si="27"/>
        <v>93.132499999999993</v>
      </c>
      <c r="N167" s="2">
        <f t="shared" si="28"/>
        <v>102.74083333333334</v>
      </c>
      <c r="O167" s="2">
        <f t="shared" si="29"/>
        <v>105.66333333333334</v>
      </c>
      <c r="P167" s="2">
        <f t="shared" si="30"/>
        <v>84.646666666666675</v>
      </c>
      <c r="Q167" s="2">
        <f t="shared" si="31"/>
        <v>91.234166666666667</v>
      </c>
      <c r="R167" s="2">
        <f t="shared" si="32"/>
        <v>94.990833333333327</v>
      </c>
      <c r="S167" s="2">
        <f t="shared" si="33"/>
        <v>89.736666666666665</v>
      </c>
      <c r="T167" s="2">
        <f t="shared" si="34"/>
        <v>87.399999999999991</v>
      </c>
    </row>
    <row r="168" spans="1:20" hidden="1">
      <c r="A168" s="16">
        <v>34212</v>
      </c>
      <c r="B168">
        <v>99.74</v>
      </c>
      <c r="C168">
        <v>91.15</v>
      </c>
      <c r="D168">
        <v>101.02</v>
      </c>
      <c r="E168">
        <v>105.81</v>
      </c>
      <c r="F168">
        <v>82.58</v>
      </c>
      <c r="G168">
        <v>92.87</v>
      </c>
      <c r="H168">
        <v>94.91</v>
      </c>
      <c r="I168">
        <v>88.63</v>
      </c>
      <c r="J168">
        <v>86.1</v>
      </c>
      <c r="L168" s="2">
        <f t="shared" si="26"/>
        <v>99.259999999999991</v>
      </c>
      <c r="M168" s="2">
        <f t="shared" si="27"/>
        <v>93.454999999999998</v>
      </c>
      <c r="N168" s="2">
        <f t="shared" si="28"/>
        <v>102.86583333333334</v>
      </c>
      <c r="O168" s="2">
        <f t="shared" si="29"/>
        <v>105.935</v>
      </c>
      <c r="P168" s="2">
        <f t="shared" si="30"/>
        <v>84.89</v>
      </c>
      <c r="Q168" s="2">
        <f t="shared" si="31"/>
        <v>90.912500000000023</v>
      </c>
      <c r="R168" s="2">
        <f t="shared" si="32"/>
        <v>95.248333333333335</v>
      </c>
      <c r="S168" s="2">
        <f t="shared" si="33"/>
        <v>89.751666666666665</v>
      </c>
      <c r="T168" s="2">
        <f t="shared" si="34"/>
        <v>87.392499999999984</v>
      </c>
    </row>
    <row r="169" spans="1:20" hidden="1">
      <c r="A169" s="16">
        <v>34242</v>
      </c>
      <c r="B169">
        <v>99.89</v>
      </c>
      <c r="C169">
        <v>89.6</v>
      </c>
      <c r="D169">
        <v>102.72</v>
      </c>
      <c r="E169">
        <v>107.38</v>
      </c>
      <c r="F169">
        <v>83.18</v>
      </c>
      <c r="G169">
        <v>92.12</v>
      </c>
      <c r="H169">
        <v>97.08</v>
      </c>
      <c r="I169">
        <v>89.04</v>
      </c>
      <c r="J169">
        <v>89</v>
      </c>
      <c r="L169" s="2">
        <f t="shared" si="26"/>
        <v>99.40000000000002</v>
      </c>
      <c r="M169" s="2">
        <f t="shared" si="27"/>
        <v>93.950833333333335</v>
      </c>
      <c r="N169" s="2">
        <f t="shared" si="28"/>
        <v>103.1375</v>
      </c>
      <c r="O169" s="2">
        <f t="shared" si="29"/>
        <v>106.12833333333333</v>
      </c>
      <c r="P169" s="2">
        <f t="shared" si="30"/>
        <v>85.207499999999996</v>
      </c>
      <c r="Q169" s="2">
        <f t="shared" si="31"/>
        <v>90.588333333333352</v>
      </c>
      <c r="R169" s="2">
        <f t="shared" si="32"/>
        <v>95.393333333333331</v>
      </c>
      <c r="S169" s="2">
        <f t="shared" si="33"/>
        <v>90.026666666666685</v>
      </c>
      <c r="T169" s="2">
        <f t="shared" si="34"/>
        <v>87.559999999999988</v>
      </c>
    </row>
    <row r="170" spans="1:20" hidden="1">
      <c r="A170" s="16">
        <v>34273</v>
      </c>
      <c r="B170">
        <v>99.88</v>
      </c>
      <c r="C170">
        <v>90.92</v>
      </c>
      <c r="D170">
        <v>102.49</v>
      </c>
      <c r="E170">
        <v>107.28</v>
      </c>
      <c r="F170">
        <v>84.08</v>
      </c>
      <c r="G170">
        <v>91.51</v>
      </c>
      <c r="H170">
        <v>96.94</v>
      </c>
      <c r="I170">
        <v>88.8</v>
      </c>
      <c r="J170">
        <v>89.31</v>
      </c>
      <c r="L170" s="2">
        <f t="shared" si="26"/>
        <v>99.451666666666668</v>
      </c>
      <c r="M170" s="2">
        <f t="shared" si="27"/>
        <v>94.759166666666658</v>
      </c>
      <c r="N170" s="2">
        <f t="shared" si="28"/>
        <v>103.29333333333331</v>
      </c>
      <c r="O170" s="2">
        <f t="shared" si="29"/>
        <v>106.13249999999999</v>
      </c>
      <c r="P170" s="2">
        <f t="shared" si="30"/>
        <v>85.490833333333342</v>
      </c>
      <c r="Q170" s="2">
        <f t="shared" si="31"/>
        <v>90.34416666666668</v>
      </c>
      <c r="R170" s="2">
        <f t="shared" si="32"/>
        <v>95.420000000000016</v>
      </c>
      <c r="S170" s="2">
        <f t="shared" si="33"/>
        <v>90.266666666666694</v>
      </c>
      <c r="T170" s="2">
        <f t="shared" si="34"/>
        <v>87.48833333333333</v>
      </c>
    </row>
    <row r="171" spans="1:20" hidden="1">
      <c r="A171" s="16">
        <v>34303</v>
      </c>
      <c r="B171">
        <v>99.16</v>
      </c>
      <c r="C171">
        <v>92.13</v>
      </c>
      <c r="D171">
        <v>102.4</v>
      </c>
      <c r="E171">
        <v>105.85</v>
      </c>
      <c r="F171">
        <v>83.95</v>
      </c>
      <c r="G171">
        <v>90.35</v>
      </c>
      <c r="H171">
        <v>95.72</v>
      </c>
      <c r="I171">
        <v>89.52</v>
      </c>
      <c r="J171">
        <v>88.31</v>
      </c>
      <c r="L171" s="2">
        <f t="shared" si="26"/>
        <v>99.495000000000005</v>
      </c>
      <c r="M171" s="2">
        <f t="shared" si="27"/>
        <v>95.817499999999995</v>
      </c>
      <c r="N171" s="2">
        <f t="shared" si="28"/>
        <v>103.50583333333333</v>
      </c>
      <c r="O171" s="2">
        <f t="shared" si="29"/>
        <v>106.15916666666668</v>
      </c>
      <c r="P171" s="2">
        <f t="shared" si="30"/>
        <v>85.788333333333341</v>
      </c>
      <c r="Q171" s="2">
        <f t="shared" si="31"/>
        <v>90.145000000000024</v>
      </c>
      <c r="R171" s="2">
        <f t="shared" si="32"/>
        <v>95.492500000000007</v>
      </c>
      <c r="S171" s="2">
        <f t="shared" si="33"/>
        <v>90.540833333333339</v>
      </c>
      <c r="T171" s="2">
        <f t="shared" si="34"/>
        <v>87.411666666666676</v>
      </c>
    </row>
    <row r="172" spans="1:20" hidden="1">
      <c r="A172" s="16">
        <v>34334</v>
      </c>
      <c r="B172">
        <v>98.86</v>
      </c>
      <c r="C172">
        <v>93.1</v>
      </c>
      <c r="D172">
        <v>103.64</v>
      </c>
      <c r="E172">
        <v>105.43</v>
      </c>
      <c r="F172">
        <v>84.7</v>
      </c>
      <c r="G172">
        <v>89.29</v>
      </c>
      <c r="H172">
        <v>94.78</v>
      </c>
      <c r="I172">
        <v>89.62</v>
      </c>
      <c r="J172">
        <v>86.68</v>
      </c>
      <c r="L172" s="2">
        <f t="shared" si="26"/>
        <v>99.589999999999989</v>
      </c>
      <c r="M172" s="2">
        <f t="shared" si="27"/>
        <v>96.753333333333316</v>
      </c>
      <c r="N172" s="2">
        <f t="shared" si="28"/>
        <v>103.68083333333333</v>
      </c>
      <c r="O172" s="2">
        <f t="shared" si="29"/>
        <v>106.3008333333333</v>
      </c>
      <c r="P172" s="2">
        <f t="shared" si="30"/>
        <v>86.05083333333333</v>
      </c>
      <c r="Q172" s="2">
        <f t="shared" si="31"/>
        <v>89.986666666666679</v>
      </c>
      <c r="R172" s="2">
        <f t="shared" si="32"/>
        <v>95.613333333333344</v>
      </c>
      <c r="S172" s="2">
        <f t="shared" si="33"/>
        <v>90.773333333333326</v>
      </c>
      <c r="T172" s="2">
        <f t="shared" si="34"/>
        <v>87.404166666666654</v>
      </c>
    </row>
    <row r="173" spans="1:20">
      <c r="A173" s="16">
        <v>34365</v>
      </c>
      <c r="B173">
        <v>98.6</v>
      </c>
      <c r="C173">
        <v>94.15</v>
      </c>
      <c r="D173">
        <v>103.09</v>
      </c>
      <c r="E173">
        <v>104.49</v>
      </c>
      <c r="F173">
        <v>86.4</v>
      </c>
      <c r="G173">
        <v>89.76</v>
      </c>
      <c r="H173">
        <v>94.07</v>
      </c>
      <c r="I173">
        <v>90.61</v>
      </c>
      <c r="J173">
        <v>86.42</v>
      </c>
      <c r="K173">
        <v>1994</v>
      </c>
      <c r="L173" s="2">
        <f t="shared" si="26"/>
        <v>99.688333333333333</v>
      </c>
      <c r="M173" s="2">
        <f t="shared" si="27"/>
        <v>97.532499999999985</v>
      </c>
      <c r="N173" s="2">
        <f t="shared" si="28"/>
        <v>103.71</v>
      </c>
      <c r="O173" s="2">
        <f t="shared" si="29"/>
        <v>106.49083333333333</v>
      </c>
      <c r="P173" s="2">
        <f t="shared" si="30"/>
        <v>86.227500000000006</v>
      </c>
      <c r="Q173" s="2">
        <f t="shared" si="31"/>
        <v>89.841666666666683</v>
      </c>
      <c r="R173" s="2">
        <f t="shared" si="32"/>
        <v>95.770833333333357</v>
      </c>
      <c r="S173" s="2">
        <f t="shared" si="33"/>
        <v>90.989166666666677</v>
      </c>
      <c r="T173" s="2">
        <f t="shared" si="34"/>
        <v>87.492499999999993</v>
      </c>
    </row>
    <row r="174" spans="1:20" hidden="1">
      <c r="A174" s="16">
        <v>34393</v>
      </c>
      <c r="B174">
        <v>98.4</v>
      </c>
      <c r="C174">
        <v>95.22</v>
      </c>
      <c r="D174">
        <v>102.65</v>
      </c>
      <c r="E174">
        <v>104.49</v>
      </c>
      <c r="F174">
        <v>84.98</v>
      </c>
      <c r="G174">
        <v>89.96</v>
      </c>
      <c r="H174">
        <v>93.66</v>
      </c>
      <c r="I174">
        <v>90.57</v>
      </c>
      <c r="J174">
        <v>86.74</v>
      </c>
      <c r="L174" s="2">
        <f t="shared" si="26"/>
        <v>99.906666666666652</v>
      </c>
      <c r="M174" s="2">
        <f t="shared" si="27"/>
        <v>98.284166666666678</v>
      </c>
      <c r="N174" s="2">
        <f t="shared" si="28"/>
        <v>103.83666666666666</v>
      </c>
      <c r="O174" s="2">
        <f t="shared" si="29"/>
        <v>106.8725</v>
      </c>
      <c r="P174" s="2">
        <f t="shared" si="30"/>
        <v>86.319166666666661</v>
      </c>
      <c r="Q174" s="2">
        <f t="shared" si="31"/>
        <v>89.645833333333329</v>
      </c>
      <c r="R174" s="2">
        <f t="shared" si="32"/>
        <v>96.048333333333332</v>
      </c>
      <c r="S174" s="2">
        <f t="shared" si="33"/>
        <v>91.241666666666674</v>
      </c>
      <c r="T174" s="2">
        <f t="shared" si="34"/>
        <v>87.522499999999994</v>
      </c>
    </row>
    <row r="175" spans="1:20" hidden="1">
      <c r="A175" s="16">
        <v>34424</v>
      </c>
      <c r="B175">
        <v>99.09</v>
      </c>
      <c r="C175">
        <v>94.57</v>
      </c>
      <c r="D175">
        <v>103.38</v>
      </c>
      <c r="E175">
        <v>105.6</v>
      </c>
      <c r="F175">
        <v>84.63</v>
      </c>
      <c r="G175">
        <v>89.35</v>
      </c>
      <c r="H175">
        <v>94.84</v>
      </c>
      <c r="I175">
        <v>89.62</v>
      </c>
      <c r="J175">
        <v>86.88</v>
      </c>
      <c r="L175" s="2">
        <f t="shared" si="26"/>
        <v>100.17749999999999</v>
      </c>
      <c r="M175" s="2">
        <f t="shared" si="27"/>
        <v>99.01166666666667</v>
      </c>
      <c r="N175" s="2">
        <f t="shared" si="28"/>
        <v>104.01666666666665</v>
      </c>
      <c r="O175" s="2">
        <f t="shared" si="29"/>
        <v>107.3608333333333</v>
      </c>
      <c r="P175" s="2">
        <f t="shared" si="30"/>
        <v>86.479166666666671</v>
      </c>
      <c r="Q175" s="2">
        <f t="shared" si="31"/>
        <v>89.326666666666668</v>
      </c>
      <c r="R175" s="2">
        <f t="shared" si="32"/>
        <v>96.444999999999993</v>
      </c>
      <c r="S175" s="2">
        <f t="shared" si="33"/>
        <v>91.550833333333344</v>
      </c>
      <c r="T175" s="2">
        <f t="shared" si="34"/>
        <v>87.564999999999998</v>
      </c>
    </row>
    <row r="176" spans="1:20" hidden="1">
      <c r="A176" s="16">
        <v>34454</v>
      </c>
      <c r="B176">
        <v>98.49</v>
      </c>
      <c r="C176">
        <v>95.13</v>
      </c>
      <c r="D176">
        <v>102.14</v>
      </c>
      <c r="E176">
        <v>104.82</v>
      </c>
      <c r="F176">
        <v>85.19</v>
      </c>
      <c r="G176">
        <v>91.85</v>
      </c>
      <c r="H176">
        <v>94.38</v>
      </c>
      <c r="I176">
        <v>90.1</v>
      </c>
      <c r="J176">
        <v>87.39</v>
      </c>
      <c r="L176" s="2">
        <f t="shared" si="26"/>
        <v>100.58916666666666</v>
      </c>
      <c r="M176" s="2">
        <f t="shared" si="27"/>
        <v>99.954999999999998</v>
      </c>
      <c r="N176" s="2">
        <f t="shared" si="28"/>
        <v>104.26499999999999</v>
      </c>
      <c r="O176" s="2">
        <f t="shared" si="29"/>
        <v>108.03500000000001</v>
      </c>
      <c r="P176" s="2">
        <f t="shared" si="30"/>
        <v>86.589166666666657</v>
      </c>
      <c r="Q176" s="2">
        <f t="shared" si="31"/>
        <v>88.49166666666666</v>
      </c>
      <c r="R176" s="2">
        <f t="shared" si="32"/>
        <v>96.977499999999978</v>
      </c>
      <c r="S176" s="2">
        <f t="shared" si="33"/>
        <v>92.064166666666665</v>
      </c>
      <c r="T176" s="2">
        <f t="shared" si="34"/>
        <v>87.475000000000009</v>
      </c>
    </row>
    <row r="177" spans="1:20" hidden="1">
      <c r="A177" s="16">
        <v>34485</v>
      </c>
      <c r="B177">
        <v>98.87</v>
      </c>
      <c r="C177">
        <v>94.83</v>
      </c>
      <c r="D177">
        <v>102.96</v>
      </c>
      <c r="E177">
        <v>105.8</v>
      </c>
      <c r="F177">
        <v>85.86</v>
      </c>
      <c r="G177">
        <v>92.36</v>
      </c>
      <c r="H177">
        <v>94.98</v>
      </c>
      <c r="I177">
        <v>89.62</v>
      </c>
      <c r="J177">
        <v>86.76</v>
      </c>
      <c r="L177" s="2">
        <f t="shared" si="26"/>
        <v>101.04083333333334</v>
      </c>
      <c r="M177" s="2">
        <f t="shared" si="27"/>
        <v>100.89583333333336</v>
      </c>
      <c r="N177" s="2">
        <f t="shared" si="28"/>
        <v>104.69499999999999</v>
      </c>
      <c r="O177" s="2">
        <f t="shared" si="29"/>
        <v>108.74833333333333</v>
      </c>
      <c r="P177" s="2">
        <f t="shared" si="30"/>
        <v>86.728333333333339</v>
      </c>
      <c r="Q177" s="2">
        <f t="shared" si="31"/>
        <v>87.23</v>
      </c>
      <c r="R177" s="2">
        <f t="shared" si="32"/>
        <v>97.555833333333325</v>
      </c>
      <c r="S177" s="2">
        <f t="shared" si="33"/>
        <v>92.505833333333328</v>
      </c>
      <c r="T177" s="2">
        <f t="shared" si="34"/>
        <v>87.475833333333341</v>
      </c>
    </row>
    <row r="178" spans="1:20" hidden="1">
      <c r="A178" s="16">
        <v>34515</v>
      </c>
      <c r="B178">
        <v>99.26</v>
      </c>
      <c r="C178">
        <v>94.52</v>
      </c>
      <c r="D178">
        <v>103.67</v>
      </c>
      <c r="E178">
        <v>106.48</v>
      </c>
      <c r="F178">
        <v>86.22</v>
      </c>
      <c r="G178">
        <v>91.21</v>
      </c>
      <c r="H178">
        <v>95.27</v>
      </c>
      <c r="I178">
        <v>89.68</v>
      </c>
      <c r="J178">
        <v>87.07</v>
      </c>
      <c r="L178" s="2">
        <f t="shared" si="26"/>
        <v>101.38333333333333</v>
      </c>
      <c r="M178" s="2">
        <f t="shared" si="27"/>
        <v>101.84666666666668</v>
      </c>
      <c r="N178" s="2">
        <f t="shared" si="28"/>
        <v>104.85916666666667</v>
      </c>
      <c r="O178" s="2">
        <f t="shared" si="29"/>
        <v>109.24749999999999</v>
      </c>
      <c r="P178" s="2">
        <f t="shared" si="30"/>
        <v>86.819166666666675</v>
      </c>
      <c r="Q178" s="2">
        <f t="shared" si="31"/>
        <v>86.289166666666674</v>
      </c>
      <c r="R178" s="2">
        <f t="shared" si="32"/>
        <v>97.97833333333331</v>
      </c>
      <c r="S178" s="2">
        <f t="shared" si="33"/>
        <v>92.898333333333326</v>
      </c>
      <c r="T178" s="2">
        <f t="shared" si="34"/>
        <v>87.653333333333322</v>
      </c>
    </row>
    <row r="179" spans="1:20" hidden="1">
      <c r="A179" s="16">
        <v>34546</v>
      </c>
      <c r="B179">
        <v>100.88</v>
      </c>
      <c r="C179">
        <v>96.14</v>
      </c>
      <c r="D179">
        <v>104.23</v>
      </c>
      <c r="E179">
        <v>107.79</v>
      </c>
      <c r="F179">
        <v>86.91</v>
      </c>
      <c r="G179">
        <v>90.32</v>
      </c>
      <c r="H179">
        <v>96.35</v>
      </c>
      <c r="I179">
        <v>91.21</v>
      </c>
      <c r="J179">
        <v>88.05</v>
      </c>
      <c r="L179" s="2">
        <f t="shared" si="26"/>
        <v>101.71166666666666</v>
      </c>
      <c r="M179" s="2">
        <f t="shared" si="27"/>
        <v>102.83583333333333</v>
      </c>
      <c r="N179" s="2">
        <f t="shared" si="28"/>
        <v>105.02583333333337</v>
      </c>
      <c r="O179" s="2">
        <f t="shared" si="29"/>
        <v>109.68083333333333</v>
      </c>
      <c r="P179" s="2">
        <f t="shared" si="30"/>
        <v>86.88666666666667</v>
      </c>
      <c r="Q179" s="2">
        <f t="shared" si="31"/>
        <v>85.48833333333333</v>
      </c>
      <c r="R179" s="2">
        <f t="shared" si="32"/>
        <v>98.357499999999973</v>
      </c>
      <c r="S179" s="2">
        <f t="shared" si="33"/>
        <v>93.236666666666665</v>
      </c>
      <c r="T179" s="2">
        <f t="shared" si="34"/>
        <v>87.848333333333315</v>
      </c>
    </row>
    <row r="180" spans="1:20" hidden="1">
      <c r="A180" s="16">
        <v>34577</v>
      </c>
      <c r="B180">
        <v>101.42</v>
      </c>
      <c r="C180">
        <v>97.1</v>
      </c>
      <c r="D180">
        <v>104.28</v>
      </c>
      <c r="E180">
        <v>108.13</v>
      </c>
      <c r="F180">
        <v>86.39</v>
      </c>
      <c r="G180">
        <v>88.98</v>
      </c>
      <c r="H180">
        <v>96.65</v>
      </c>
      <c r="I180">
        <v>91.93</v>
      </c>
      <c r="J180">
        <v>88.11</v>
      </c>
      <c r="L180" s="2">
        <f t="shared" si="26"/>
        <v>101.96750000000002</v>
      </c>
      <c r="M180" s="2">
        <f t="shared" si="27"/>
        <v>103.75750000000001</v>
      </c>
      <c r="N180" s="2">
        <f t="shared" si="28"/>
        <v>105.21999999999998</v>
      </c>
      <c r="O180" s="2">
        <f t="shared" si="29"/>
        <v>110.05416666666667</v>
      </c>
      <c r="P180" s="2">
        <f t="shared" si="30"/>
        <v>86.964999999999989</v>
      </c>
      <c r="Q180" s="2">
        <f t="shared" si="31"/>
        <v>84.856666666666669</v>
      </c>
      <c r="R180" s="2">
        <f t="shared" si="32"/>
        <v>98.659999999999982</v>
      </c>
      <c r="S180" s="2">
        <f t="shared" si="33"/>
        <v>93.464999999999989</v>
      </c>
      <c r="T180" s="2">
        <f t="shared" si="34"/>
        <v>88.016666666666652</v>
      </c>
    </row>
    <row r="181" spans="1:20" hidden="1">
      <c r="A181" s="16">
        <v>34607</v>
      </c>
      <c r="B181">
        <v>100.51</v>
      </c>
      <c r="C181">
        <v>99.3</v>
      </c>
      <c r="D181">
        <v>104.59</v>
      </c>
      <c r="E181">
        <v>107.43</v>
      </c>
      <c r="F181">
        <v>86.58</v>
      </c>
      <c r="G181">
        <v>89.19</v>
      </c>
      <c r="H181">
        <v>97.4</v>
      </c>
      <c r="I181">
        <v>91.92</v>
      </c>
      <c r="J181">
        <v>88.14</v>
      </c>
      <c r="L181" s="2">
        <f t="shared" si="26"/>
        <v>102.1375</v>
      </c>
      <c r="M181" s="2">
        <f t="shared" si="27"/>
        <v>104.67750000000001</v>
      </c>
      <c r="N181" s="2">
        <f t="shared" si="28"/>
        <v>105.4175</v>
      </c>
      <c r="O181" s="2">
        <f t="shared" si="29"/>
        <v>110.24333333333333</v>
      </c>
      <c r="P181" s="2">
        <f t="shared" si="30"/>
        <v>87.080833333333359</v>
      </c>
      <c r="Q181" s="2">
        <f t="shared" si="31"/>
        <v>84.57416666666667</v>
      </c>
      <c r="R181" s="2">
        <f t="shared" si="32"/>
        <v>98.838333333333324</v>
      </c>
      <c r="S181" s="2">
        <f t="shared" si="33"/>
        <v>93.657499999999985</v>
      </c>
      <c r="T181" s="2">
        <f t="shared" si="34"/>
        <v>88.15916666666665</v>
      </c>
    </row>
    <row r="182" spans="1:20" hidden="1">
      <c r="A182" s="16">
        <v>34638</v>
      </c>
      <c r="B182">
        <v>100.4</v>
      </c>
      <c r="C182">
        <v>103.62</v>
      </c>
      <c r="D182">
        <v>105.04</v>
      </c>
      <c r="E182">
        <v>107.6</v>
      </c>
      <c r="F182">
        <v>87.65</v>
      </c>
      <c r="G182">
        <v>89.12</v>
      </c>
      <c r="H182">
        <v>97.81</v>
      </c>
      <c r="I182">
        <v>92.09</v>
      </c>
      <c r="J182">
        <v>88.39</v>
      </c>
      <c r="L182" s="2">
        <f t="shared" si="26"/>
        <v>102.27583333333335</v>
      </c>
      <c r="M182" s="2">
        <f t="shared" si="27"/>
        <v>105.33</v>
      </c>
      <c r="N182" s="2">
        <f t="shared" si="28"/>
        <v>105.57666666666667</v>
      </c>
      <c r="O182" s="2">
        <f t="shared" si="29"/>
        <v>110.46499999999999</v>
      </c>
      <c r="P182" s="2">
        <f t="shared" si="30"/>
        <v>87.174166666666679</v>
      </c>
      <c r="Q182" s="2">
        <f t="shared" si="31"/>
        <v>84.321666666666673</v>
      </c>
      <c r="R182" s="2">
        <f t="shared" si="32"/>
        <v>99.000833333333318</v>
      </c>
      <c r="S182" s="2">
        <f t="shared" si="33"/>
        <v>93.803333333333342</v>
      </c>
      <c r="T182" s="2">
        <f t="shared" si="34"/>
        <v>88.262499999999974</v>
      </c>
    </row>
    <row r="183" spans="1:20" hidden="1">
      <c r="A183" s="16">
        <v>34668</v>
      </c>
      <c r="B183">
        <v>100.3</v>
      </c>
      <c r="C183">
        <v>103.36</v>
      </c>
      <c r="D183">
        <v>104.5</v>
      </c>
      <c r="E183">
        <v>107.55</v>
      </c>
      <c r="F183">
        <v>87.1</v>
      </c>
      <c r="G183">
        <v>88.45</v>
      </c>
      <c r="H183">
        <v>97.17</v>
      </c>
      <c r="I183">
        <v>92.31</v>
      </c>
      <c r="J183">
        <v>88.22</v>
      </c>
      <c r="L183" s="2">
        <f t="shared" si="26"/>
        <v>102.47333333333334</v>
      </c>
      <c r="M183" s="2">
        <f t="shared" si="27"/>
        <v>105.64750000000002</v>
      </c>
      <c r="N183" s="2">
        <f t="shared" si="28"/>
        <v>105.70833333333333</v>
      </c>
      <c r="O183" s="2">
        <f t="shared" si="29"/>
        <v>110.78833333333331</v>
      </c>
      <c r="P183" s="2">
        <f t="shared" si="30"/>
        <v>87.17583333333333</v>
      </c>
      <c r="Q183" s="2">
        <f t="shared" si="31"/>
        <v>83.989166666666662</v>
      </c>
      <c r="R183" s="2">
        <f t="shared" si="32"/>
        <v>99.229166666666643</v>
      </c>
      <c r="S183" s="2">
        <f t="shared" si="33"/>
        <v>93.967499999999987</v>
      </c>
      <c r="T183" s="2">
        <f t="shared" si="34"/>
        <v>88.391666666666652</v>
      </c>
    </row>
    <row r="184" spans="1:20" hidden="1">
      <c r="A184" s="16">
        <v>34699</v>
      </c>
      <c r="B184">
        <v>100.04</v>
      </c>
      <c r="C184">
        <v>102.45</v>
      </c>
      <c r="D184">
        <v>103.99</v>
      </c>
      <c r="E184">
        <v>107.71</v>
      </c>
      <c r="F184">
        <v>86.82</v>
      </c>
      <c r="G184">
        <v>87.55</v>
      </c>
      <c r="H184">
        <v>96.67</v>
      </c>
      <c r="I184">
        <v>92.21</v>
      </c>
      <c r="J184">
        <v>87.74</v>
      </c>
      <c r="L184" s="2">
        <f t="shared" si="26"/>
        <v>102.65750000000001</v>
      </c>
      <c r="M184" s="2">
        <f t="shared" si="27"/>
        <v>105.98833333333334</v>
      </c>
      <c r="N184" s="2">
        <f t="shared" si="28"/>
        <v>105.98916666666666</v>
      </c>
      <c r="O184" s="2">
        <f t="shared" si="29"/>
        <v>111.08416666666666</v>
      </c>
      <c r="P184" s="2">
        <f t="shared" si="30"/>
        <v>87.21</v>
      </c>
      <c r="Q184" s="2">
        <f t="shared" si="31"/>
        <v>83.80083333333333</v>
      </c>
      <c r="R184" s="2">
        <f t="shared" si="32"/>
        <v>99.490833333333342</v>
      </c>
      <c r="S184" s="2">
        <f t="shared" si="33"/>
        <v>94.110833333333332</v>
      </c>
      <c r="T184" s="2">
        <f t="shared" si="34"/>
        <v>88.586666666666645</v>
      </c>
    </row>
    <row r="185" spans="1:20">
      <c r="A185" s="16">
        <v>34730</v>
      </c>
      <c r="B185">
        <v>101.22</v>
      </c>
      <c r="C185">
        <v>103.17</v>
      </c>
      <c r="D185">
        <v>104.61</v>
      </c>
      <c r="E185">
        <v>109.07</v>
      </c>
      <c r="F185">
        <v>87.5</v>
      </c>
      <c r="G185">
        <v>87.41</v>
      </c>
      <c r="H185">
        <v>97.4</v>
      </c>
      <c r="I185">
        <v>93.64</v>
      </c>
      <c r="J185">
        <v>86.78</v>
      </c>
      <c r="K185">
        <v>1995</v>
      </c>
      <c r="L185" s="2">
        <f t="shared" si="26"/>
        <v>102.79750000000001</v>
      </c>
      <c r="M185" s="2">
        <f t="shared" si="27"/>
        <v>106.28666666666668</v>
      </c>
      <c r="N185" s="2">
        <f t="shared" si="28"/>
        <v>106.24666666666667</v>
      </c>
      <c r="O185" s="2">
        <f t="shared" si="29"/>
        <v>111.33083333333333</v>
      </c>
      <c r="P185" s="2">
        <f t="shared" si="30"/>
        <v>87.255833333333342</v>
      </c>
      <c r="Q185" s="2">
        <f t="shared" si="31"/>
        <v>83.774999999999991</v>
      </c>
      <c r="R185" s="2">
        <f t="shared" si="32"/>
        <v>99.717500000000015</v>
      </c>
      <c r="S185" s="2">
        <f t="shared" si="33"/>
        <v>94.199166666666656</v>
      </c>
      <c r="T185" s="2">
        <f t="shared" si="34"/>
        <v>88.873333333333321</v>
      </c>
    </row>
    <row r="186" spans="1:20" hidden="1">
      <c r="A186" s="16">
        <v>34758</v>
      </c>
      <c r="B186">
        <v>101.65</v>
      </c>
      <c r="C186">
        <v>103.95</v>
      </c>
      <c r="D186">
        <v>104.81</v>
      </c>
      <c r="E186">
        <v>110.35</v>
      </c>
      <c r="F186">
        <v>86.9</v>
      </c>
      <c r="G186">
        <v>86.13</v>
      </c>
      <c r="H186">
        <v>98.42</v>
      </c>
      <c r="I186">
        <v>94.28</v>
      </c>
      <c r="J186">
        <v>87.25</v>
      </c>
      <c r="L186" s="2">
        <f t="shared" si="26"/>
        <v>102.83583333333335</v>
      </c>
      <c r="M186" s="2">
        <f t="shared" si="27"/>
        <v>106.40583333333332</v>
      </c>
      <c r="N186" s="2">
        <f t="shared" si="28"/>
        <v>106.44499999999999</v>
      </c>
      <c r="O186" s="2">
        <f t="shared" si="29"/>
        <v>111.40666666666668</v>
      </c>
      <c r="P186" s="2">
        <f t="shared" si="30"/>
        <v>87.290833333333339</v>
      </c>
      <c r="Q186" s="2">
        <f t="shared" si="31"/>
        <v>83.892499999999984</v>
      </c>
      <c r="R186" s="2">
        <f t="shared" si="32"/>
        <v>99.850833333333341</v>
      </c>
      <c r="S186" s="2">
        <f t="shared" si="33"/>
        <v>94.21833333333332</v>
      </c>
      <c r="T186" s="2">
        <f t="shared" si="34"/>
        <v>89.289166666666645</v>
      </c>
    </row>
    <row r="187" spans="1:20" hidden="1">
      <c r="A187" s="16">
        <v>34789</v>
      </c>
      <c r="B187">
        <v>104.03</v>
      </c>
      <c r="C187">
        <v>105.89</v>
      </c>
      <c r="D187">
        <v>106.36</v>
      </c>
      <c r="E187">
        <v>113.69</v>
      </c>
      <c r="F187">
        <v>85.95</v>
      </c>
      <c r="G187">
        <v>79.33</v>
      </c>
      <c r="H187">
        <v>101.23</v>
      </c>
      <c r="I187">
        <v>95.78</v>
      </c>
      <c r="J187">
        <v>85.8</v>
      </c>
      <c r="L187" s="2">
        <f t="shared" si="26"/>
        <v>102.82000000000001</v>
      </c>
      <c r="M187" s="2">
        <f t="shared" si="27"/>
        <v>106.28499999999998</v>
      </c>
      <c r="N187" s="2">
        <f t="shared" si="28"/>
        <v>106.56833333333333</v>
      </c>
      <c r="O187" s="2">
        <f t="shared" si="29"/>
        <v>111.39583333333336</v>
      </c>
      <c r="P187" s="2">
        <f t="shared" si="30"/>
        <v>87.344166666666652</v>
      </c>
      <c r="Q187" s="2">
        <f t="shared" si="31"/>
        <v>84.195833333333326</v>
      </c>
      <c r="R187" s="2">
        <f t="shared" si="32"/>
        <v>99.893333333333331</v>
      </c>
      <c r="S187" s="2">
        <f t="shared" si="33"/>
        <v>94.179999999999964</v>
      </c>
      <c r="T187" s="2">
        <f t="shared" si="34"/>
        <v>89.651666666666657</v>
      </c>
    </row>
    <row r="188" spans="1:20" hidden="1">
      <c r="A188" s="16">
        <v>34819</v>
      </c>
      <c r="B188">
        <v>103.91</v>
      </c>
      <c r="C188">
        <v>106.42</v>
      </c>
      <c r="D188">
        <v>107.3</v>
      </c>
      <c r="E188">
        <v>113.38</v>
      </c>
      <c r="F188">
        <v>86.86</v>
      </c>
      <c r="G188">
        <v>76.709999999999994</v>
      </c>
      <c r="H188">
        <v>101.32</v>
      </c>
      <c r="I188">
        <v>95.4</v>
      </c>
      <c r="J188">
        <v>87.4</v>
      </c>
      <c r="L188" s="2">
        <f t="shared" si="26"/>
        <v>102.58833333333332</v>
      </c>
      <c r="M188" s="2">
        <f t="shared" si="27"/>
        <v>105.89333333333333</v>
      </c>
      <c r="N188" s="2">
        <f t="shared" si="28"/>
        <v>106.59666666666668</v>
      </c>
      <c r="O188" s="2">
        <f t="shared" si="29"/>
        <v>111.01166666666666</v>
      </c>
      <c r="P188" s="2">
        <f t="shared" si="30"/>
        <v>87.429999999999993</v>
      </c>
      <c r="Q188" s="2">
        <f t="shared" si="31"/>
        <v>85.144166666666649</v>
      </c>
      <c r="R188" s="2">
        <f t="shared" si="32"/>
        <v>99.71833333333332</v>
      </c>
      <c r="S188" s="2">
        <f t="shared" si="33"/>
        <v>94.020833333333329</v>
      </c>
      <c r="T188" s="2">
        <f t="shared" si="34"/>
        <v>90.103333333333339</v>
      </c>
    </row>
    <row r="189" spans="1:20" hidden="1">
      <c r="A189" s="16">
        <v>34850</v>
      </c>
      <c r="B189">
        <v>102.98</v>
      </c>
      <c r="C189">
        <v>106.24</v>
      </c>
      <c r="D189">
        <v>104.93</v>
      </c>
      <c r="E189">
        <v>111.79</v>
      </c>
      <c r="F189">
        <v>86.95</v>
      </c>
      <c r="G189">
        <v>81.069999999999993</v>
      </c>
      <c r="H189">
        <v>100.05</v>
      </c>
      <c r="I189">
        <v>94.33</v>
      </c>
      <c r="J189">
        <v>88.89</v>
      </c>
      <c r="L189" s="2">
        <f t="shared" si="26"/>
        <v>102.30000000000001</v>
      </c>
      <c r="M189" s="2">
        <f t="shared" si="27"/>
        <v>105.28083333333335</v>
      </c>
      <c r="N189" s="2">
        <f t="shared" si="28"/>
        <v>106.53416666666668</v>
      </c>
      <c r="O189" s="2">
        <f t="shared" si="29"/>
        <v>110.53083333333332</v>
      </c>
      <c r="P189" s="2">
        <f t="shared" si="30"/>
        <v>87.481666666666669</v>
      </c>
      <c r="Q189" s="2">
        <f t="shared" si="31"/>
        <v>86.395833333333329</v>
      </c>
      <c r="R189" s="2">
        <f t="shared" si="32"/>
        <v>99.475833333333313</v>
      </c>
      <c r="S189" s="2">
        <f t="shared" si="33"/>
        <v>93.933333333333323</v>
      </c>
      <c r="T189" s="2">
        <f t="shared" si="34"/>
        <v>90.450833333333335</v>
      </c>
    </row>
    <row r="190" spans="1:20" hidden="1">
      <c r="A190" s="16">
        <v>34880</v>
      </c>
      <c r="B190">
        <v>103.2</v>
      </c>
      <c r="C190">
        <v>106.39</v>
      </c>
      <c r="D190">
        <v>105.67</v>
      </c>
      <c r="E190">
        <v>111.68</v>
      </c>
      <c r="F190">
        <v>87.03</v>
      </c>
      <c r="G190">
        <v>81.599999999999994</v>
      </c>
      <c r="H190">
        <v>99.82</v>
      </c>
      <c r="I190">
        <v>93.74</v>
      </c>
      <c r="J190">
        <v>89.41</v>
      </c>
      <c r="L190" s="2">
        <f t="shared" si="26"/>
        <v>102.02666666666669</v>
      </c>
      <c r="M190" s="2">
        <f t="shared" si="27"/>
        <v>104.7325</v>
      </c>
      <c r="N190" s="2">
        <f t="shared" si="28"/>
        <v>106.61833333333334</v>
      </c>
      <c r="O190" s="2">
        <f t="shared" si="29"/>
        <v>110.09333333333332</v>
      </c>
      <c r="P190" s="2">
        <f t="shared" si="30"/>
        <v>87.546666666666667</v>
      </c>
      <c r="Q190" s="2">
        <f t="shared" si="31"/>
        <v>87.433333333333337</v>
      </c>
      <c r="R190" s="2">
        <f t="shared" si="32"/>
        <v>99.238333333333344</v>
      </c>
      <c r="S190" s="2">
        <f t="shared" si="33"/>
        <v>93.895833333333329</v>
      </c>
      <c r="T190" s="2">
        <f t="shared" si="34"/>
        <v>90.619166666666672</v>
      </c>
    </row>
    <row r="191" spans="1:20" hidden="1">
      <c r="A191" s="16">
        <v>34911</v>
      </c>
      <c r="B191">
        <v>103.95</v>
      </c>
      <c r="C191">
        <v>107.2</v>
      </c>
      <c r="D191">
        <v>106.56</v>
      </c>
      <c r="E191">
        <v>112.27</v>
      </c>
      <c r="F191">
        <v>87.85</v>
      </c>
      <c r="G191">
        <v>82.74</v>
      </c>
      <c r="H191">
        <v>99.98</v>
      </c>
      <c r="I191">
        <v>93.95</v>
      </c>
      <c r="J191">
        <v>90.07</v>
      </c>
      <c r="L191" s="2">
        <f t="shared" si="26"/>
        <v>101.76833333333333</v>
      </c>
      <c r="M191" s="2">
        <f t="shared" si="27"/>
        <v>104.29</v>
      </c>
      <c r="N191" s="2">
        <f t="shared" si="28"/>
        <v>106.62166666666668</v>
      </c>
      <c r="O191" s="2">
        <f t="shared" si="29"/>
        <v>109.69</v>
      </c>
      <c r="P191" s="2">
        <f t="shared" si="30"/>
        <v>87.666666666666671</v>
      </c>
      <c r="Q191" s="2">
        <f t="shared" si="31"/>
        <v>88.504999999999995</v>
      </c>
      <c r="R191" s="2">
        <f t="shared" si="32"/>
        <v>98.969999999999985</v>
      </c>
      <c r="S191" s="2">
        <f t="shared" si="33"/>
        <v>93.900833333333352</v>
      </c>
      <c r="T191" s="2">
        <f t="shared" si="34"/>
        <v>90.655000000000015</v>
      </c>
    </row>
    <row r="192" spans="1:20" hidden="1">
      <c r="A192" s="16">
        <v>34942</v>
      </c>
      <c r="B192">
        <v>103.46</v>
      </c>
      <c r="C192">
        <v>108.14</v>
      </c>
      <c r="D192">
        <v>106.65</v>
      </c>
      <c r="E192">
        <v>110.4</v>
      </c>
      <c r="F192">
        <v>87.78</v>
      </c>
      <c r="G192">
        <v>85.59</v>
      </c>
      <c r="H192">
        <v>98.79</v>
      </c>
      <c r="I192">
        <v>94.24</v>
      </c>
      <c r="J192">
        <v>89.82</v>
      </c>
      <c r="L192" s="2">
        <f t="shared" si="26"/>
        <v>101.46999999999998</v>
      </c>
      <c r="M192" s="2">
        <f t="shared" si="27"/>
        <v>103.86499999999999</v>
      </c>
      <c r="N192" s="2">
        <f t="shared" si="28"/>
        <v>106.58333333333333</v>
      </c>
      <c r="O192" s="2">
        <f t="shared" si="29"/>
        <v>109.30333333333333</v>
      </c>
      <c r="P192" s="2">
        <f t="shared" si="30"/>
        <v>87.795000000000016</v>
      </c>
      <c r="Q192" s="2">
        <f t="shared" si="31"/>
        <v>89.466666666666683</v>
      </c>
      <c r="R192" s="2">
        <f t="shared" si="32"/>
        <v>98.739166666666662</v>
      </c>
      <c r="S192" s="2">
        <f t="shared" si="33"/>
        <v>93.935000000000002</v>
      </c>
      <c r="T192" s="2">
        <f t="shared" si="34"/>
        <v>90.665833333333339</v>
      </c>
    </row>
    <row r="193" spans="1:20" hidden="1">
      <c r="A193" s="16">
        <v>34972</v>
      </c>
      <c r="B193">
        <v>102.17</v>
      </c>
      <c r="C193">
        <v>107.13</v>
      </c>
      <c r="D193">
        <v>106.5</v>
      </c>
      <c r="E193">
        <v>110.09</v>
      </c>
      <c r="F193">
        <v>87.7</v>
      </c>
      <c r="G193">
        <v>86.16</v>
      </c>
      <c r="H193">
        <v>99.35</v>
      </c>
      <c r="I193">
        <v>93.67</v>
      </c>
      <c r="J193">
        <v>89.38</v>
      </c>
      <c r="L193" s="2">
        <f t="shared" si="26"/>
        <v>101.23500000000001</v>
      </c>
      <c r="M193" s="2">
        <f t="shared" si="27"/>
        <v>103.46749999999997</v>
      </c>
      <c r="N193" s="2">
        <f t="shared" si="28"/>
        <v>106.47916666666667</v>
      </c>
      <c r="O193" s="2">
        <f t="shared" si="29"/>
        <v>109.11833333333333</v>
      </c>
      <c r="P193" s="2">
        <f t="shared" si="30"/>
        <v>87.910833333333343</v>
      </c>
      <c r="Q193" s="2">
        <f t="shared" si="31"/>
        <v>90.170000000000016</v>
      </c>
      <c r="R193" s="2">
        <f t="shared" si="32"/>
        <v>98.638333333333321</v>
      </c>
      <c r="S193" s="2">
        <f t="shared" si="33"/>
        <v>94.01166666666667</v>
      </c>
      <c r="T193" s="2">
        <f t="shared" si="34"/>
        <v>90.726666666666674</v>
      </c>
    </row>
    <row r="194" spans="1:20" hidden="1">
      <c r="A194" s="16">
        <v>35003</v>
      </c>
      <c r="B194">
        <v>102.77</v>
      </c>
      <c r="C194">
        <v>107.43</v>
      </c>
      <c r="D194">
        <v>106.62</v>
      </c>
      <c r="E194">
        <v>111.48</v>
      </c>
      <c r="F194">
        <v>87.67</v>
      </c>
      <c r="G194">
        <v>85.13</v>
      </c>
      <c r="H194">
        <v>100.55</v>
      </c>
      <c r="I194">
        <v>94.06</v>
      </c>
      <c r="J194">
        <v>89.94</v>
      </c>
      <c r="L194" s="2">
        <f t="shared" si="26"/>
        <v>101.06</v>
      </c>
      <c r="M194" s="2">
        <f t="shared" si="27"/>
        <v>103.09250000000002</v>
      </c>
      <c r="N194" s="2">
        <f t="shared" si="28"/>
        <v>106.35666666666667</v>
      </c>
      <c r="O194" s="2">
        <f t="shared" si="29"/>
        <v>108.86666666666667</v>
      </c>
      <c r="P194" s="2">
        <f t="shared" si="30"/>
        <v>88.042500000000004</v>
      </c>
      <c r="Q194" s="2">
        <f t="shared" si="31"/>
        <v>90.87833333333333</v>
      </c>
      <c r="R194" s="2">
        <f t="shared" si="32"/>
        <v>98.495833333333337</v>
      </c>
      <c r="S194" s="2">
        <f t="shared" si="33"/>
        <v>94.111666666666679</v>
      </c>
      <c r="T194" s="2">
        <f t="shared" si="34"/>
        <v>90.821666666666658</v>
      </c>
    </row>
    <row r="195" spans="1:20" hidden="1">
      <c r="A195" s="16">
        <v>35033</v>
      </c>
      <c r="B195">
        <v>102.51</v>
      </c>
      <c r="C195">
        <v>107.45</v>
      </c>
      <c r="D195">
        <v>107.87</v>
      </c>
      <c r="E195">
        <v>111.1</v>
      </c>
      <c r="F195">
        <v>87.51</v>
      </c>
      <c r="G195">
        <v>86.19</v>
      </c>
      <c r="H195">
        <v>100.31</v>
      </c>
      <c r="I195">
        <v>94.03</v>
      </c>
      <c r="J195">
        <v>90.56</v>
      </c>
      <c r="L195" s="2">
        <f t="shared" si="26"/>
        <v>100.825</v>
      </c>
      <c r="M195" s="2">
        <f t="shared" si="27"/>
        <v>102.68749999999999</v>
      </c>
      <c r="N195" s="2">
        <f t="shared" si="28"/>
        <v>106.23083333333334</v>
      </c>
      <c r="O195" s="2">
        <f t="shared" si="29"/>
        <v>108.41083333333334</v>
      </c>
      <c r="P195" s="2">
        <f t="shared" si="30"/>
        <v>88.216666666666683</v>
      </c>
      <c r="Q195" s="2">
        <f t="shared" si="31"/>
        <v>91.70999999999998</v>
      </c>
      <c r="R195" s="2">
        <f t="shared" si="32"/>
        <v>98.19250000000001</v>
      </c>
      <c r="S195" s="2">
        <f t="shared" si="33"/>
        <v>94.201666666666668</v>
      </c>
      <c r="T195" s="2">
        <f t="shared" si="34"/>
        <v>90.822500000000005</v>
      </c>
    </row>
    <row r="196" spans="1:20" hidden="1">
      <c r="A196" s="16">
        <v>35064</v>
      </c>
      <c r="B196">
        <v>101.72</v>
      </c>
      <c r="C196">
        <v>106.03</v>
      </c>
      <c r="D196">
        <v>107.08</v>
      </c>
      <c r="E196">
        <v>110.67</v>
      </c>
      <c r="F196">
        <v>87.37</v>
      </c>
      <c r="G196">
        <v>87.24</v>
      </c>
      <c r="H196">
        <v>99.39</v>
      </c>
      <c r="I196">
        <v>93.27</v>
      </c>
      <c r="J196">
        <v>91.18</v>
      </c>
      <c r="L196" s="2">
        <f t="shared" si="26"/>
        <v>100.6225</v>
      </c>
      <c r="M196" s="2">
        <f t="shared" si="27"/>
        <v>102.20583333333333</v>
      </c>
      <c r="N196" s="2">
        <f t="shared" si="28"/>
        <v>105.9875</v>
      </c>
      <c r="O196" s="2">
        <f t="shared" si="29"/>
        <v>107.98083333333334</v>
      </c>
      <c r="P196" s="2">
        <f t="shared" si="30"/>
        <v>88.538333333333341</v>
      </c>
      <c r="Q196" s="2">
        <f t="shared" si="31"/>
        <v>92.460833333333326</v>
      </c>
      <c r="R196" s="2">
        <f t="shared" si="32"/>
        <v>97.890833333333362</v>
      </c>
      <c r="S196" s="2">
        <f t="shared" si="33"/>
        <v>94.295000000000002</v>
      </c>
      <c r="T196" s="2">
        <f t="shared" si="34"/>
        <v>90.763333333333335</v>
      </c>
    </row>
    <row r="197" spans="1:20">
      <c r="A197" s="16">
        <v>35095</v>
      </c>
      <c r="B197">
        <v>101.68</v>
      </c>
      <c r="C197">
        <v>104.6</v>
      </c>
      <c r="D197">
        <v>106.99</v>
      </c>
      <c r="E197">
        <v>109.98</v>
      </c>
      <c r="F197">
        <v>87.92</v>
      </c>
      <c r="G197">
        <v>88.82</v>
      </c>
      <c r="H197">
        <v>99</v>
      </c>
      <c r="I197">
        <v>93.87</v>
      </c>
      <c r="J197">
        <v>91.77</v>
      </c>
      <c r="K197">
        <v>1996</v>
      </c>
      <c r="L197" s="2">
        <f t="shared" si="26"/>
        <v>100.43583333333333</v>
      </c>
      <c r="M197" s="2">
        <f t="shared" si="27"/>
        <v>101.825</v>
      </c>
      <c r="N197" s="2">
        <f t="shared" si="28"/>
        <v>105.74916666666667</v>
      </c>
      <c r="O197" s="2">
        <f t="shared" si="29"/>
        <v>107.52416666666666</v>
      </c>
      <c r="P197" s="2">
        <f t="shared" si="30"/>
        <v>88.924166666666665</v>
      </c>
      <c r="Q197" s="2">
        <f t="shared" si="31"/>
        <v>93.192499999999995</v>
      </c>
      <c r="R197" s="2">
        <f t="shared" si="32"/>
        <v>97.56583333333333</v>
      </c>
      <c r="S197" s="2">
        <f t="shared" si="33"/>
        <v>94.410833333333343</v>
      </c>
      <c r="T197" s="2">
        <f t="shared" si="34"/>
        <v>90.600833333333341</v>
      </c>
    </row>
    <row r="198" spans="1:20" hidden="1">
      <c r="A198" s="16">
        <v>35124</v>
      </c>
      <c r="B198">
        <v>101.46</v>
      </c>
      <c r="C198">
        <v>102.5</v>
      </c>
      <c r="D198">
        <v>106.29</v>
      </c>
      <c r="E198">
        <v>110.22</v>
      </c>
      <c r="F198">
        <v>87.54</v>
      </c>
      <c r="G198">
        <v>89.77</v>
      </c>
      <c r="H198">
        <v>98.93</v>
      </c>
      <c r="I198">
        <v>93.82</v>
      </c>
      <c r="J198">
        <v>91.6</v>
      </c>
      <c r="L198" s="2">
        <f t="shared" ref="L198:L261" si="35">AVERAGE(B198:B209)</f>
        <v>100.17083333333333</v>
      </c>
      <c r="M198" s="2">
        <f t="shared" si="27"/>
        <v>101.50249999999998</v>
      </c>
      <c r="N198" s="2">
        <f t="shared" si="28"/>
        <v>105.43416666666667</v>
      </c>
      <c r="O198" s="2">
        <f t="shared" si="29"/>
        <v>107.09916666666668</v>
      </c>
      <c r="P198" s="2">
        <f t="shared" si="30"/>
        <v>89.211666666666659</v>
      </c>
      <c r="Q198" s="2">
        <f t="shared" si="31"/>
        <v>93.790833333333339</v>
      </c>
      <c r="R198" s="2">
        <f t="shared" si="32"/>
        <v>97.17583333333333</v>
      </c>
      <c r="S198" s="2">
        <f t="shared" si="33"/>
        <v>94.520833333333329</v>
      </c>
      <c r="T198" s="2">
        <f t="shared" si="34"/>
        <v>90.350833333333341</v>
      </c>
    </row>
    <row r="199" spans="1:20" hidden="1">
      <c r="A199" s="16">
        <v>35155</v>
      </c>
      <c r="B199">
        <v>101.25</v>
      </c>
      <c r="C199">
        <v>101.19</v>
      </c>
      <c r="D199">
        <v>106.7</v>
      </c>
      <c r="E199">
        <v>109.08</v>
      </c>
      <c r="F199">
        <v>86.98</v>
      </c>
      <c r="G199">
        <v>90.71</v>
      </c>
      <c r="H199">
        <v>99.13</v>
      </c>
      <c r="I199">
        <v>93.87</v>
      </c>
      <c r="J199">
        <v>91.22</v>
      </c>
      <c r="L199" s="2">
        <f t="shared" si="35"/>
        <v>99.907500000000013</v>
      </c>
      <c r="M199" s="2">
        <f t="shared" si="27"/>
        <v>101.29083333333331</v>
      </c>
      <c r="N199" s="2">
        <f t="shared" si="28"/>
        <v>105.12416666666667</v>
      </c>
      <c r="O199" s="2">
        <f t="shared" si="29"/>
        <v>106.58083333333336</v>
      </c>
      <c r="P199" s="2">
        <f t="shared" si="30"/>
        <v>89.55749999999999</v>
      </c>
      <c r="Q199" s="2">
        <f t="shared" si="31"/>
        <v>94.154166666666654</v>
      </c>
      <c r="R199" s="2">
        <f t="shared" si="32"/>
        <v>96.72833333333331</v>
      </c>
      <c r="S199" s="2">
        <f t="shared" si="33"/>
        <v>94.59083333333335</v>
      </c>
      <c r="T199" s="2">
        <f t="shared" si="34"/>
        <v>90.000833333333333</v>
      </c>
    </row>
    <row r="200" spans="1:20" hidden="1">
      <c r="A200" s="16">
        <v>35185</v>
      </c>
      <c r="B200">
        <v>100.45</v>
      </c>
      <c r="C200">
        <v>99.07</v>
      </c>
      <c r="D200">
        <v>106.55</v>
      </c>
      <c r="E200">
        <v>107.61</v>
      </c>
      <c r="F200">
        <v>87.48</v>
      </c>
      <c r="G200">
        <v>91.73</v>
      </c>
      <c r="H200">
        <v>98.41</v>
      </c>
      <c r="I200">
        <v>94.35</v>
      </c>
      <c r="J200">
        <v>91.57</v>
      </c>
      <c r="L200" s="2">
        <f t="shared" si="35"/>
        <v>99.665000000000006</v>
      </c>
      <c r="M200" s="2">
        <f t="shared" si="27"/>
        <v>101.15333333333332</v>
      </c>
      <c r="N200" s="2">
        <f t="shared" si="28"/>
        <v>104.78416666666665</v>
      </c>
      <c r="O200" s="2">
        <f t="shared" si="29"/>
        <v>106.13499999999999</v>
      </c>
      <c r="P200" s="2">
        <f t="shared" si="30"/>
        <v>89.916666666666671</v>
      </c>
      <c r="Q200" s="2">
        <f t="shared" si="31"/>
        <v>94.354999999999976</v>
      </c>
      <c r="R200" s="2">
        <f t="shared" si="32"/>
        <v>96.296666666666667</v>
      </c>
      <c r="S200" s="2">
        <f t="shared" si="33"/>
        <v>94.660833333333343</v>
      </c>
      <c r="T200" s="2">
        <f t="shared" si="34"/>
        <v>89.667500000000004</v>
      </c>
    </row>
    <row r="201" spans="1:20" hidden="1">
      <c r="A201" s="16">
        <v>35216</v>
      </c>
      <c r="B201">
        <v>99.7</v>
      </c>
      <c r="C201">
        <v>99.66</v>
      </c>
      <c r="D201">
        <v>105.94</v>
      </c>
      <c r="E201">
        <v>106.54</v>
      </c>
      <c r="F201">
        <v>87.73</v>
      </c>
      <c r="G201">
        <v>93.52</v>
      </c>
      <c r="H201">
        <v>97.2</v>
      </c>
      <c r="I201">
        <v>93.88</v>
      </c>
      <c r="J201">
        <v>90.91</v>
      </c>
      <c r="L201" s="2">
        <f t="shared" si="35"/>
        <v>99.46</v>
      </c>
      <c r="M201" s="2">
        <f t="shared" si="27"/>
        <v>101.15583333333335</v>
      </c>
      <c r="N201" s="2">
        <f t="shared" si="28"/>
        <v>104.41750000000002</v>
      </c>
      <c r="O201" s="2">
        <f t="shared" si="29"/>
        <v>105.74250000000002</v>
      </c>
      <c r="P201" s="2">
        <f t="shared" si="30"/>
        <v>90.169166666666669</v>
      </c>
      <c r="Q201" s="2">
        <f t="shared" si="31"/>
        <v>94.510833333333323</v>
      </c>
      <c r="R201" s="2">
        <f t="shared" si="32"/>
        <v>95.890833333333319</v>
      </c>
      <c r="S201" s="2">
        <f t="shared" si="33"/>
        <v>94.67583333333333</v>
      </c>
      <c r="T201" s="2">
        <f t="shared" si="34"/>
        <v>89.305000000000007</v>
      </c>
    </row>
    <row r="202" spans="1:20" hidden="1">
      <c r="A202" s="16">
        <v>35246</v>
      </c>
      <c r="B202">
        <v>100.1</v>
      </c>
      <c r="C202">
        <v>101.08</v>
      </c>
      <c r="D202">
        <v>105.71</v>
      </c>
      <c r="E202">
        <v>106.84</v>
      </c>
      <c r="F202">
        <v>88.47</v>
      </c>
      <c r="G202">
        <v>94.46</v>
      </c>
      <c r="H202">
        <v>96.6</v>
      </c>
      <c r="I202">
        <v>93.8</v>
      </c>
      <c r="J202">
        <v>89.84</v>
      </c>
      <c r="L202" s="2">
        <f t="shared" si="35"/>
        <v>99.302499999999995</v>
      </c>
      <c r="M202" s="2">
        <f t="shared" si="27"/>
        <v>101.05833333333334</v>
      </c>
      <c r="N202" s="2">
        <f t="shared" si="28"/>
        <v>104.07250000000001</v>
      </c>
      <c r="O202" s="2">
        <f t="shared" si="29"/>
        <v>105.42583333333334</v>
      </c>
      <c r="P202" s="2">
        <f t="shared" si="30"/>
        <v>90.165833333333339</v>
      </c>
      <c r="Q202" s="2">
        <f t="shared" si="31"/>
        <v>94.533333333333317</v>
      </c>
      <c r="R202" s="2">
        <f t="shared" si="32"/>
        <v>95.579999999999984</v>
      </c>
      <c r="S202" s="2">
        <f t="shared" si="33"/>
        <v>94.723333333333343</v>
      </c>
      <c r="T202" s="2">
        <f t="shared" si="34"/>
        <v>88.98833333333333</v>
      </c>
    </row>
    <row r="203" spans="1:20" hidden="1">
      <c r="A203" s="16">
        <v>35277</v>
      </c>
      <c r="B203">
        <v>100.37</v>
      </c>
      <c r="C203">
        <v>102.1</v>
      </c>
      <c r="D203">
        <v>106.1</v>
      </c>
      <c r="E203">
        <v>107.63</v>
      </c>
      <c r="F203">
        <v>89.39</v>
      </c>
      <c r="G203">
        <v>94.28</v>
      </c>
      <c r="H203">
        <v>97.21</v>
      </c>
      <c r="I203">
        <v>94.36</v>
      </c>
      <c r="J203">
        <v>90.2</v>
      </c>
      <c r="L203" s="2">
        <f t="shared" si="35"/>
        <v>99.069166666666661</v>
      </c>
      <c r="M203" s="2">
        <f t="shared" si="27"/>
        <v>100.82833333333333</v>
      </c>
      <c r="N203" s="2">
        <f t="shared" si="28"/>
        <v>103.66833333333334</v>
      </c>
      <c r="O203" s="2">
        <f t="shared" si="29"/>
        <v>105.0125</v>
      </c>
      <c r="P203" s="2">
        <f t="shared" si="30"/>
        <v>90.094999999999985</v>
      </c>
      <c r="Q203" s="2">
        <f t="shared" si="31"/>
        <v>94.474166666666676</v>
      </c>
      <c r="R203" s="2">
        <f t="shared" si="32"/>
        <v>95.203333333333319</v>
      </c>
      <c r="S203" s="2">
        <f t="shared" si="33"/>
        <v>94.698333333333323</v>
      </c>
      <c r="T203" s="2">
        <f t="shared" si="34"/>
        <v>88.709166666666661</v>
      </c>
    </row>
    <row r="204" spans="1:20" hidden="1">
      <c r="A204" s="16">
        <v>35308</v>
      </c>
      <c r="B204">
        <v>100.64</v>
      </c>
      <c r="C204">
        <v>103.37</v>
      </c>
      <c r="D204">
        <v>105.4</v>
      </c>
      <c r="E204">
        <v>108.18</v>
      </c>
      <c r="F204">
        <v>89.17</v>
      </c>
      <c r="G204">
        <v>94.03</v>
      </c>
      <c r="H204">
        <v>97.58</v>
      </c>
      <c r="I204">
        <v>95.16</v>
      </c>
      <c r="J204">
        <v>90.55</v>
      </c>
      <c r="L204" s="2">
        <f t="shared" si="35"/>
        <v>98.714166666666657</v>
      </c>
      <c r="M204" s="2">
        <f t="shared" si="27"/>
        <v>100.47083333333332</v>
      </c>
      <c r="N204" s="2">
        <f t="shared" si="28"/>
        <v>103.08833333333332</v>
      </c>
      <c r="O204" s="2">
        <f t="shared" si="29"/>
        <v>104.46666666666665</v>
      </c>
      <c r="P204" s="2">
        <f t="shared" si="30"/>
        <v>89.967500000000015</v>
      </c>
      <c r="Q204" s="2">
        <f t="shared" si="31"/>
        <v>94.377499999999984</v>
      </c>
      <c r="R204" s="2">
        <f t="shared" si="32"/>
        <v>94.661666666666676</v>
      </c>
      <c r="S204" s="2">
        <f t="shared" si="33"/>
        <v>94.541666666666671</v>
      </c>
      <c r="T204" s="2">
        <f t="shared" si="34"/>
        <v>88.333333333333329</v>
      </c>
    </row>
    <row r="205" spans="1:20" hidden="1">
      <c r="A205" s="16">
        <v>35338</v>
      </c>
      <c r="B205">
        <v>100.07</v>
      </c>
      <c r="C205">
        <v>102.63</v>
      </c>
      <c r="D205">
        <v>105.03</v>
      </c>
      <c r="E205">
        <v>107.07</v>
      </c>
      <c r="F205">
        <v>89.28</v>
      </c>
      <c r="G205">
        <v>94.66</v>
      </c>
      <c r="H205">
        <v>97.64</v>
      </c>
      <c r="I205">
        <v>94.87</v>
      </c>
      <c r="J205">
        <v>90.52</v>
      </c>
      <c r="L205" s="2">
        <f t="shared" si="35"/>
        <v>98.311666666666653</v>
      </c>
      <c r="M205" s="2">
        <f t="shared" si="27"/>
        <v>99.903333333333322</v>
      </c>
      <c r="N205" s="2">
        <f t="shared" si="28"/>
        <v>102.55833333333332</v>
      </c>
      <c r="O205" s="2">
        <f t="shared" si="29"/>
        <v>103.84166666666665</v>
      </c>
      <c r="P205" s="2">
        <f t="shared" si="30"/>
        <v>89.785833333333343</v>
      </c>
      <c r="Q205" s="2">
        <f t="shared" si="31"/>
        <v>94.245833333333337</v>
      </c>
      <c r="R205" s="2">
        <f t="shared" si="32"/>
        <v>94.079166666666666</v>
      </c>
      <c r="S205" s="2">
        <f t="shared" si="33"/>
        <v>94.30916666666667</v>
      </c>
      <c r="T205" s="2">
        <f t="shared" si="34"/>
        <v>87.926666666666677</v>
      </c>
    </row>
    <row r="206" spans="1:20" hidden="1">
      <c r="A206" s="16">
        <v>35369</v>
      </c>
      <c r="B206">
        <v>99.95</v>
      </c>
      <c r="C206">
        <v>102.57</v>
      </c>
      <c r="D206">
        <v>105.11</v>
      </c>
      <c r="E206">
        <v>106.01</v>
      </c>
      <c r="F206">
        <v>89.76</v>
      </c>
      <c r="G206">
        <v>95.11</v>
      </c>
      <c r="H206">
        <v>96.91</v>
      </c>
      <c r="I206">
        <v>95.14</v>
      </c>
      <c r="J206">
        <v>89.95</v>
      </c>
      <c r="L206" s="2">
        <f t="shared" si="35"/>
        <v>97.993333333333339</v>
      </c>
      <c r="M206" s="2">
        <f t="shared" si="27"/>
        <v>99.453333333333319</v>
      </c>
      <c r="N206" s="2">
        <f t="shared" si="28"/>
        <v>102.16333333333331</v>
      </c>
      <c r="O206" s="2">
        <f t="shared" si="29"/>
        <v>103.35916666666667</v>
      </c>
      <c r="P206" s="2">
        <f t="shared" si="30"/>
        <v>89.683333333333337</v>
      </c>
      <c r="Q206" s="2">
        <f t="shared" si="31"/>
        <v>94.131666666666661</v>
      </c>
      <c r="R206" s="2">
        <f t="shared" si="32"/>
        <v>93.633333333333326</v>
      </c>
      <c r="S206" s="2">
        <f t="shared" si="33"/>
        <v>94.099166666666676</v>
      </c>
      <c r="T206" s="2">
        <f t="shared" si="34"/>
        <v>87.605000000000004</v>
      </c>
    </row>
    <row r="207" spans="1:20" hidden="1">
      <c r="A207" s="16">
        <v>35399</v>
      </c>
      <c r="B207">
        <v>100.08</v>
      </c>
      <c r="C207">
        <v>101.67</v>
      </c>
      <c r="D207">
        <v>104.95</v>
      </c>
      <c r="E207">
        <v>105.94</v>
      </c>
      <c r="F207">
        <v>91.37</v>
      </c>
      <c r="G207">
        <v>95.2</v>
      </c>
      <c r="H207">
        <v>96.69</v>
      </c>
      <c r="I207">
        <v>95.15</v>
      </c>
      <c r="J207">
        <v>89.85</v>
      </c>
      <c r="L207" s="2">
        <f t="shared" si="35"/>
        <v>97.744166666666672</v>
      </c>
      <c r="M207" s="2">
        <f t="shared" si="27"/>
        <v>99.061666666666653</v>
      </c>
      <c r="N207" s="2">
        <f t="shared" si="28"/>
        <v>101.82249999999999</v>
      </c>
      <c r="O207" s="2">
        <f t="shared" si="29"/>
        <v>103.00083333333333</v>
      </c>
      <c r="P207" s="2">
        <f t="shared" si="30"/>
        <v>89.411666666666676</v>
      </c>
      <c r="Q207" s="2">
        <f t="shared" si="31"/>
        <v>94.004999999999995</v>
      </c>
      <c r="R207" s="2">
        <f t="shared" si="32"/>
        <v>93.295833333333334</v>
      </c>
      <c r="S207" s="2">
        <f t="shared" si="33"/>
        <v>93.856666666666669</v>
      </c>
      <c r="T207" s="2">
        <f t="shared" si="34"/>
        <v>87.348333333333315</v>
      </c>
    </row>
    <row r="208" spans="1:20" hidden="1">
      <c r="A208" s="16">
        <v>35430</v>
      </c>
      <c r="B208">
        <v>99.48</v>
      </c>
      <c r="C208">
        <v>101.46</v>
      </c>
      <c r="D208">
        <v>104.22</v>
      </c>
      <c r="E208">
        <v>105.19</v>
      </c>
      <c r="F208">
        <v>92</v>
      </c>
      <c r="G208">
        <v>96.02</v>
      </c>
      <c r="H208">
        <v>95.49</v>
      </c>
      <c r="I208">
        <v>94.66</v>
      </c>
      <c r="J208">
        <v>89.23</v>
      </c>
      <c r="L208" s="2">
        <f t="shared" si="35"/>
        <v>97.491666666666674</v>
      </c>
      <c r="M208" s="2">
        <f t="shared" si="27"/>
        <v>98.755833333333314</v>
      </c>
      <c r="N208" s="2">
        <f t="shared" si="28"/>
        <v>101.55333333333333</v>
      </c>
      <c r="O208" s="2">
        <f t="shared" si="29"/>
        <v>102.7025</v>
      </c>
      <c r="P208" s="2">
        <f t="shared" si="30"/>
        <v>89.142499999999998</v>
      </c>
      <c r="Q208" s="2">
        <f t="shared" si="31"/>
        <v>93.938333333333333</v>
      </c>
      <c r="R208" s="2">
        <f t="shared" si="32"/>
        <v>93.020000000000024</v>
      </c>
      <c r="S208" s="2">
        <f t="shared" si="33"/>
        <v>93.63666666666667</v>
      </c>
      <c r="T208" s="2">
        <f t="shared" si="34"/>
        <v>87.125833333333333</v>
      </c>
    </row>
    <row r="209" spans="1:20">
      <c r="A209" s="16">
        <v>35461</v>
      </c>
      <c r="B209">
        <v>98.5</v>
      </c>
      <c r="C209">
        <v>100.73</v>
      </c>
      <c r="D209">
        <v>103.21</v>
      </c>
      <c r="E209">
        <v>104.88</v>
      </c>
      <c r="F209">
        <v>91.37</v>
      </c>
      <c r="G209">
        <v>96</v>
      </c>
      <c r="H209">
        <v>94.32</v>
      </c>
      <c r="I209">
        <v>95.19</v>
      </c>
      <c r="J209">
        <v>88.77</v>
      </c>
      <c r="K209">
        <v>1997</v>
      </c>
      <c r="L209" s="2">
        <f t="shared" si="35"/>
        <v>97.307500000000005</v>
      </c>
      <c r="M209" s="2">
        <f t="shared" si="27"/>
        <v>98.460000000000022</v>
      </c>
      <c r="N209" s="2">
        <f t="shared" si="28"/>
        <v>101.35166666666665</v>
      </c>
      <c r="O209" s="2">
        <f t="shared" si="29"/>
        <v>102.50083333333333</v>
      </c>
      <c r="P209" s="2">
        <f t="shared" si="30"/>
        <v>88.789166666666674</v>
      </c>
      <c r="Q209" s="2">
        <f t="shared" si="31"/>
        <v>93.800000000000011</v>
      </c>
      <c r="R209" s="2">
        <f t="shared" si="32"/>
        <v>92.820000000000007</v>
      </c>
      <c r="S209" s="2">
        <f t="shared" si="33"/>
        <v>93.468333333333348</v>
      </c>
      <c r="T209" s="2">
        <f t="shared" si="34"/>
        <v>86.966666666666654</v>
      </c>
    </row>
    <row r="210" spans="1:20" hidden="1">
      <c r="A210" s="16">
        <v>35489</v>
      </c>
      <c r="B210">
        <v>98.3</v>
      </c>
      <c r="C210">
        <v>99.96</v>
      </c>
      <c r="D210">
        <v>102.57</v>
      </c>
      <c r="E210">
        <v>104</v>
      </c>
      <c r="F210">
        <v>91.69</v>
      </c>
      <c r="G210">
        <v>94.13</v>
      </c>
      <c r="H210">
        <v>93.56</v>
      </c>
      <c r="I210">
        <v>94.66</v>
      </c>
      <c r="J210">
        <v>87.4</v>
      </c>
      <c r="L210" s="2">
        <f t="shared" si="35"/>
        <v>97.215000000000018</v>
      </c>
      <c r="M210" s="2">
        <f t="shared" si="27"/>
        <v>98.233333333333334</v>
      </c>
      <c r="N210" s="2">
        <f t="shared" si="28"/>
        <v>101.19833333333334</v>
      </c>
      <c r="O210" s="2">
        <f t="shared" si="29"/>
        <v>102.32000000000001</v>
      </c>
      <c r="P210" s="2">
        <f t="shared" si="30"/>
        <v>88.214999999999989</v>
      </c>
      <c r="Q210" s="2">
        <f t="shared" si="31"/>
        <v>93.651666666666657</v>
      </c>
      <c r="R210" s="2">
        <f t="shared" si="32"/>
        <v>92.69</v>
      </c>
      <c r="S210" s="2">
        <f t="shared" si="33"/>
        <v>93.265833333333333</v>
      </c>
      <c r="T210" s="2">
        <f t="shared" si="34"/>
        <v>86.851666666666674</v>
      </c>
    </row>
    <row r="211" spans="1:20" hidden="1">
      <c r="A211" s="16">
        <v>35520</v>
      </c>
      <c r="B211">
        <v>98.34</v>
      </c>
      <c r="C211">
        <v>99.54</v>
      </c>
      <c r="D211">
        <v>102.62</v>
      </c>
      <c r="E211">
        <v>103.73</v>
      </c>
      <c r="F211">
        <v>91.29</v>
      </c>
      <c r="G211">
        <v>93.12</v>
      </c>
      <c r="H211">
        <v>93.95</v>
      </c>
      <c r="I211">
        <v>94.71</v>
      </c>
      <c r="J211">
        <v>87.22</v>
      </c>
      <c r="L211" s="2">
        <f t="shared" si="35"/>
        <v>97.12166666666667</v>
      </c>
      <c r="M211" s="2">
        <f t="shared" si="27"/>
        <v>98.012499999999989</v>
      </c>
      <c r="N211" s="2">
        <f t="shared" si="28"/>
        <v>101.08083333333333</v>
      </c>
      <c r="O211" s="2">
        <f t="shared" si="29"/>
        <v>102.18833333333333</v>
      </c>
      <c r="P211" s="2">
        <f t="shared" si="30"/>
        <v>87.551666666666662</v>
      </c>
      <c r="Q211" s="2">
        <f t="shared" si="31"/>
        <v>93.624166666666667</v>
      </c>
      <c r="R211" s="2">
        <f t="shared" si="32"/>
        <v>92.627499999999998</v>
      </c>
      <c r="S211" s="2">
        <f t="shared" si="33"/>
        <v>93.077500000000001</v>
      </c>
      <c r="T211" s="2">
        <f t="shared" si="34"/>
        <v>86.809166666666655</v>
      </c>
    </row>
    <row r="212" spans="1:20" hidden="1">
      <c r="A212" s="16">
        <v>35550</v>
      </c>
      <c r="B212">
        <v>97.99</v>
      </c>
      <c r="C212">
        <v>99.1</v>
      </c>
      <c r="D212">
        <v>102.15</v>
      </c>
      <c r="E212">
        <v>102.9</v>
      </c>
      <c r="F212">
        <v>90.51</v>
      </c>
      <c r="G212">
        <v>93.6</v>
      </c>
      <c r="H212">
        <v>93.54</v>
      </c>
      <c r="I212">
        <v>94.53</v>
      </c>
      <c r="J212">
        <v>87.22</v>
      </c>
      <c r="L212" s="2">
        <f t="shared" si="35"/>
        <v>97.007499999999993</v>
      </c>
      <c r="M212" s="2">
        <f t="shared" si="27"/>
        <v>97.789166666666645</v>
      </c>
      <c r="N212" s="2">
        <f t="shared" si="28"/>
        <v>100.93583333333333</v>
      </c>
      <c r="O212" s="2">
        <f t="shared" si="29"/>
        <v>102.02249999999999</v>
      </c>
      <c r="P212" s="2">
        <f t="shared" si="30"/>
        <v>86.899999999999991</v>
      </c>
      <c r="Q212" s="2">
        <f t="shared" si="31"/>
        <v>93.690833333333345</v>
      </c>
      <c r="R212" s="2">
        <f t="shared" si="32"/>
        <v>92.558333333333323</v>
      </c>
      <c r="S212" s="2">
        <f t="shared" si="33"/>
        <v>92.879166666666663</v>
      </c>
      <c r="T212" s="2">
        <f t="shared" si="34"/>
        <v>86.74666666666667</v>
      </c>
    </row>
    <row r="213" spans="1:20" hidden="1">
      <c r="A213" s="16">
        <v>35581</v>
      </c>
      <c r="B213">
        <v>97.81</v>
      </c>
      <c r="C213">
        <v>98.49</v>
      </c>
      <c r="D213">
        <v>101.8</v>
      </c>
      <c r="E213">
        <v>102.74</v>
      </c>
      <c r="F213">
        <v>87.69</v>
      </c>
      <c r="G213">
        <v>93.79</v>
      </c>
      <c r="H213">
        <v>93.47</v>
      </c>
      <c r="I213">
        <v>94.45</v>
      </c>
      <c r="J213">
        <v>87.11</v>
      </c>
      <c r="L213" s="2">
        <f t="shared" si="35"/>
        <v>96.946666666666658</v>
      </c>
      <c r="M213" s="2">
        <f t="shared" ref="M213:M276" si="36">AVERAGE(C213:C224)</f>
        <v>97.625</v>
      </c>
      <c r="N213" s="2">
        <f t="shared" ref="N213:N276" si="37">AVERAGE(D213:D224)</f>
        <v>100.84833333333331</v>
      </c>
      <c r="O213" s="2">
        <f t="shared" ref="O213:O276" si="38">AVERAGE(E213:E224)</f>
        <v>101.9425</v>
      </c>
      <c r="P213" s="2">
        <f t="shared" ref="P213:P276" si="39">AVERAGE(F213:F224)</f>
        <v>86.413333333333341</v>
      </c>
      <c r="Q213" s="2">
        <f t="shared" ref="Q213:Q276" si="40">AVERAGE(G213:G224)</f>
        <v>93.7</v>
      </c>
      <c r="R213" s="2">
        <f t="shared" ref="R213:R276" si="41">AVERAGE(H213:H224)</f>
        <v>92.546666666666667</v>
      </c>
      <c r="S213" s="2">
        <f t="shared" ref="S213:S276" si="42">AVERAGE(I213:I224)</f>
        <v>92.734999999999999</v>
      </c>
      <c r="T213" s="2">
        <f t="shared" ref="T213:T276" si="43">AVERAGE(J213:J224)</f>
        <v>86.685833333333335</v>
      </c>
    </row>
    <row r="214" spans="1:20" hidden="1">
      <c r="A214" s="16">
        <v>35611</v>
      </c>
      <c r="B214">
        <v>97.3</v>
      </c>
      <c r="C214">
        <v>98.32</v>
      </c>
      <c r="D214">
        <v>100.86</v>
      </c>
      <c r="E214">
        <v>101.88</v>
      </c>
      <c r="F214">
        <v>87.62</v>
      </c>
      <c r="G214">
        <v>93.75</v>
      </c>
      <c r="H214">
        <v>92.08</v>
      </c>
      <c r="I214">
        <v>93.5</v>
      </c>
      <c r="J214">
        <v>86.49</v>
      </c>
      <c r="L214" s="2">
        <f t="shared" si="35"/>
        <v>96.923333333333332</v>
      </c>
      <c r="M214" s="2">
        <f t="shared" si="36"/>
        <v>97.588333333333324</v>
      </c>
      <c r="N214" s="2">
        <f t="shared" si="37"/>
        <v>100.85666666666667</v>
      </c>
      <c r="O214" s="2">
        <f t="shared" si="38"/>
        <v>101.97499999999998</v>
      </c>
      <c r="P214" s="2">
        <f t="shared" si="39"/>
        <v>86.31750000000001</v>
      </c>
      <c r="Q214" s="2">
        <f t="shared" si="40"/>
        <v>93.788333333333313</v>
      </c>
      <c r="R214" s="2">
        <f t="shared" si="41"/>
        <v>92.605000000000018</v>
      </c>
      <c r="S214" s="2">
        <f t="shared" si="42"/>
        <v>92.685833333333335</v>
      </c>
      <c r="T214" s="2">
        <f t="shared" si="43"/>
        <v>86.684166666666655</v>
      </c>
    </row>
    <row r="215" spans="1:20" hidden="1">
      <c r="A215" s="16">
        <v>35642</v>
      </c>
      <c r="B215">
        <v>96.11</v>
      </c>
      <c r="C215">
        <v>97.81</v>
      </c>
      <c r="D215">
        <v>99.14</v>
      </c>
      <c r="E215">
        <v>101.08</v>
      </c>
      <c r="F215">
        <v>87.86</v>
      </c>
      <c r="G215">
        <v>93.12</v>
      </c>
      <c r="H215">
        <v>90.71</v>
      </c>
      <c r="I215">
        <v>92.48</v>
      </c>
      <c r="J215">
        <v>85.69</v>
      </c>
      <c r="L215" s="2">
        <f t="shared" si="35"/>
        <v>96.939166666666665</v>
      </c>
      <c r="M215" s="2">
        <f t="shared" si="36"/>
        <v>97.597500000000011</v>
      </c>
      <c r="N215" s="2">
        <f t="shared" si="37"/>
        <v>100.94583333333334</v>
      </c>
      <c r="O215" s="2">
        <f t="shared" si="38"/>
        <v>102.09083333333335</v>
      </c>
      <c r="P215" s="2">
        <f t="shared" si="39"/>
        <v>86.249166666666667</v>
      </c>
      <c r="Q215" s="2">
        <f t="shared" si="40"/>
        <v>93.888333333333335</v>
      </c>
      <c r="R215" s="2">
        <f t="shared" si="41"/>
        <v>92.74</v>
      </c>
      <c r="S215" s="2">
        <f t="shared" si="42"/>
        <v>92.721666666666678</v>
      </c>
      <c r="T215" s="2">
        <f t="shared" si="43"/>
        <v>86.736666666666679</v>
      </c>
    </row>
    <row r="216" spans="1:20" hidden="1">
      <c r="A216" s="16">
        <v>35673</v>
      </c>
      <c r="B216">
        <v>95.81</v>
      </c>
      <c r="C216">
        <v>96.56</v>
      </c>
      <c r="D216">
        <v>99.04</v>
      </c>
      <c r="E216">
        <v>100.68</v>
      </c>
      <c r="F216">
        <v>86.99</v>
      </c>
      <c r="G216">
        <v>92.45</v>
      </c>
      <c r="H216">
        <v>90.59</v>
      </c>
      <c r="I216">
        <v>92.37</v>
      </c>
      <c r="J216">
        <v>85.67</v>
      </c>
      <c r="L216" s="2">
        <f t="shared" si="35"/>
        <v>97.03166666666668</v>
      </c>
      <c r="M216" s="2">
        <f t="shared" si="36"/>
        <v>97.620833333333337</v>
      </c>
      <c r="N216" s="2">
        <f t="shared" si="37"/>
        <v>101.14166666666667</v>
      </c>
      <c r="O216" s="2">
        <f t="shared" si="38"/>
        <v>102.30416666666667</v>
      </c>
      <c r="P216" s="2">
        <f t="shared" si="39"/>
        <v>86.127499999999998</v>
      </c>
      <c r="Q216" s="2">
        <f t="shared" si="40"/>
        <v>94.024166666666659</v>
      </c>
      <c r="R216" s="2">
        <f t="shared" si="41"/>
        <v>92.999166666666667</v>
      </c>
      <c r="S216" s="2">
        <f t="shared" si="42"/>
        <v>92.855833333333337</v>
      </c>
      <c r="T216" s="2">
        <f t="shared" si="43"/>
        <v>86.88000000000001</v>
      </c>
    </row>
    <row r="217" spans="1:20" hidden="1">
      <c r="A217" s="16">
        <v>35703</v>
      </c>
      <c r="B217">
        <v>96.25</v>
      </c>
      <c r="C217">
        <v>97.23</v>
      </c>
      <c r="D217">
        <v>100.29</v>
      </c>
      <c r="E217">
        <v>101.28</v>
      </c>
      <c r="F217">
        <v>88.05</v>
      </c>
      <c r="G217">
        <v>93.29</v>
      </c>
      <c r="H217">
        <v>92.29</v>
      </c>
      <c r="I217">
        <v>92.35</v>
      </c>
      <c r="J217">
        <v>86.66</v>
      </c>
      <c r="L217" s="2">
        <f t="shared" si="35"/>
        <v>97.178333333333327</v>
      </c>
      <c r="M217" s="2">
        <f t="shared" si="36"/>
        <v>97.836666666666659</v>
      </c>
      <c r="N217" s="2">
        <f t="shared" si="37"/>
        <v>101.38916666666667</v>
      </c>
      <c r="O217" s="2">
        <f t="shared" si="38"/>
        <v>102.58083333333333</v>
      </c>
      <c r="P217" s="2">
        <f t="shared" si="39"/>
        <v>86.146666666666647</v>
      </c>
      <c r="Q217" s="2">
        <f t="shared" si="40"/>
        <v>94.26</v>
      </c>
      <c r="R217" s="2">
        <f t="shared" si="41"/>
        <v>93.31750000000001</v>
      </c>
      <c r="S217" s="2">
        <f t="shared" si="42"/>
        <v>93.019166666666663</v>
      </c>
      <c r="T217" s="2">
        <f t="shared" si="43"/>
        <v>87.07416666666667</v>
      </c>
    </row>
    <row r="218" spans="1:20" hidden="1">
      <c r="A218" s="16">
        <v>35734</v>
      </c>
      <c r="B218">
        <v>96.96</v>
      </c>
      <c r="C218">
        <v>97.87</v>
      </c>
      <c r="D218">
        <v>101.02</v>
      </c>
      <c r="E218">
        <v>101.71</v>
      </c>
      <c r="F218">
        <v>86.5</v>
      </c>
      <c r="G218">
        <v>93.59</v>
      </c>
      <c r="H218">
        <v>92.86</v>
      </c>
      <c r="I218">
        <v>92.23</v>
      </c>
      <c r="J218">
        <v>86.87</v>
      </c>
      <c r="L218" s="2">
        <f t="shared" si="35"/>
        <v>97.342499999999987</v>
      </c>
      <c r="M218" s="2">
        <f t="shared" si="36"/>
        <v>98.101666666666674</v>
      </c>
      <c r="N218" s="2">
        <f t="shared" si="37"/>
        <v>101.60500000000002</v>
      </c>
      <c r="O218" s="2">
        <f t="shared" si="38"/>
        <v>102.8625</v>
      </c>
      <c r="P218" s="2">
        <f t="shared" si="39"/>
        <v>86.183333333333323</v>
      </c>
      <c r="Q218" s="2">
        <f t="shared" si="40"/>
        <v>94.481666666666683</v>
      </c>
      <c r="R218" s="2">
        <f t="shared" si="41"/>
        <v>93.633333333333326</v>
      </c>
      <c r="S218" s="2">
        <f t="shared" si="42"/>
        <v>93.197500000000005</v>
      </c>
      <c r="T218" s="2">
        <f t="shared" si="43"/>
        <v>87.235833333333332</v>
      </c>
    </row>
    <row r="219" spans="1:20" hidden="1">
      <c r="A219" s="16">
        <v>35764</v>
      </c>
      <c r="B219">
        <v>97.05</v>
      </c>
      <c r="C219">
        <v>98</v>
      </c>
      <c r="D219">
        <v>101.72</v>
      </c>
      <c r="E219">
        <v>102.36</v>
      </c>
      <c r="F219">
        <v>88.14</v>
      </c>
      <c r="G219">
        <v>94.4</v>
      </c>
      <c r="H219">
        <v>93.38</v>
      </c>
      <c r="I219">
        <v>92.51</v>
      </c>
      <c r="J219">
        <v>87.18</v>
      </c>
      <c r="L219" s="2">
        <f t="shared" si="35"/>
        <v>97.464166666666685</v>
      </c>
      <c r="M219" s="2">
        <f t="shared" si="36"/>
        <v>98.365000000000009</v>
      </c>
      <c r="N219" s="2">
        <f t="shared" si="37"/>
        <v>101.79416666666664</v>
      </c>
      <c r="O219" s="2">
        <f t="shared" si="38"/>
        <v>103.11916666666667</v>
      </c>
      <c r="P219" s="2">
        <f t="shared" si="39"/>
        <v>86.393333333333331</v>
      </c>
      <c r="Q219" s="2">
        <f t="shared" si="40"/>
        <v>94.708333333333329</v>
      </c>
      <c r="R219" s="2">
        <f t="shared" si="41"/>
        <v>93.953333333333333</v>
      </c>
      <c r="S219" s="2">
        <f t="shared" si="42"/>
        <v>93.43</v>
      </c>
      <c r="T219" s="2">
        <f t="shared" si="43"/>
        <v>87.397499999999994</v>
      </c>
    </row>
    <row r="220" spans="1:20" hidden="1">
      <c r="A220" s="16">
        <v>35795</v>
      </c>
      <c r="B220">
        <v>97.27</v>
      </c>
      <c r="C220">
        <v>97.91</v>
      </c>
      <c r="D220">
        <v>101.8</v>
      </c>
      <c r="E220">
        <v>102.77</v>
      </c>
      <c r="F220">
        <v>87.76</v>
      </c>
      <c r="G220">
        <v>94.36</v>
      </c>
      <c r="H220">
        <v>93.09</v>
      </c>
      <c r="I220">
        <v>92.64</v>
      </c>
      <c r="J220">
        <v>87.32</v>
      </c>
      <c r="L220" s="2">
        <f t="shared" si="35"/>
        <v>97.558333333333351</v>
      </c>
      <c r="M220" s="2">
        <f t="shared" si="36"/>
        <v>98.52</v>
      </c>
      <c r="N220" s="2">
        <f t="shared" si="37"/>
        <v>101.85666666666668</v>
      </c>
      <c r="O220" s="2">
        <f t="shared" si="38"/>
        <v>103.24583333333332</v>
      </c>
      <c r="P220" s="2">
        <f t="shared" si="39"/>
        <v>86.338333333333324</v>
      </c>
      <c r="Q220" s="2">
        <f t="shared" si="40"/>
        <v>94.825833333333335</v>
      </c>
      <c r="R220" s="2">
        <f t="shared" si="41"/>
        <v>94.167500000000018</v>
      </c>
      <c r="S220" s="2">
        <f t="shared" si="42"/>
        <v>93.652500000000018</v>
      </c>
      <c r="T220" s="2">
        <f t="shared" si="43"/>
        <v>87.483333333333334</v>
      </c>
    </row>
    <row r="221" spans="1:20">
      <c r="A221" s="16">
        <v>35826</v>
      </c>
      <c r="B221">
        <v>97.39</v>
      </c>
      <c r="C221">
        <v>98.01</v>
      </c>
      <c r="D221">
        <v>101.37</v>
      </c>
      <c r="E221">
        <v>102.71</v>
      </c>
      <c r="F221">
        <v>84.48</v>
      </c>
      <c r="G221">
        <v>94.22</v>
      </c>
      <c r="H221">
        <v>92.76</v>
      </c>
      <c r="I221">
        <v>92.76</v>
      </c>
      <c r="J221">
        <v>87.39</v>
      </c>
      <c r="K221">
        <v>1998</v>
      </c>
      <c r="L221" s="2">
        <f t="shared" si="35"/>
        <v>97.640833333333319</v>
      </c>
      <c r="M221" s="2">
        <f t="shared" si="36"/>
        <v>98.700833333333321</v>
      </c>
      <c r="N221" s="2">
        <f t="shared" si="37"/>
        <v>101.91916666666664</v>
      </c>
      <c r="O221" s="2">
        <f t="shared" si="38"/>
        <v>103.34583333333332</v>
      </c>
      <c r="P221" s="2">
        <f t="shared" si="39"/>
        <v>86.297500000000014</v>
      </c>
      <c r="Q221" s="2">
        <f t="shared" si="40"/>
        <v>94.935833333333335</v>
      </c>
      <c r="R221" s="2">
        <f t="shared" si="41"/>
        <v>94.388333333333335</v>
      </c>
      <c r="S221" s="2">
        <f t="shared" si="42"/>
        <v>93.88666666666667</v>
      </c>
      <c r="T221" s="2">
        <f t="shared" si="43"/>
        <v>87.567499999999995</v>
      </c>
    </row>
    <row r="222" spans="1:20" hidden="1">
      <c r="A222" s="16">
        <v>35854</v>
      </c>
      <c r="B222">
        <v>97.18</v>
      </c>
      <c r="C222">
        <v>97.31</v>
      </c>
      <c r="D222">
        <v>101.16</v>
      </c>
      <c r="E222">
        <v>102.42</v>
      </c>
      <c r="F222">
        <v>83.73</v>
      </c>
      <c r="G222">
        <v>93.8</v>
      </c>
      <c r="H222">
        <v>92.81</v>
      </c>
      <c r="I222">
        <v>92.4</v>
      </c>
      <c r="J222">
        <v>86.89</v>
      </c>
      <c r="L222" s="2">
        <f t="shared" si="35"/>
        <v>97.683333333333337</v>
      </c>
      <c r="M222" s="2">
        <f t="shared" si="36"/>
        <v>98.786666666666648</v>
      </c>
      <c r="N222" s="2">
        <f t="shared" si="37"/>
        <v>101.95499999999998</v>
      </c>
      <c r="O222" s="2">
        <f t="shared" si="38"/>
        <v>103.39333333333332</v>
      </c>
      <c r="P222" s="2">
        <f t="shared" si="39"/>
        <v>86.4375</v>
      </c>
      <c r="Q222" s="2">
        <f t="shared" si="40"/>
        <v>95.035833333333343</v>
      </c>
      <c r="R222" s="2">
        <f t="shared" si="41"/>
        <v>94.605833333333337</v>
      </c>
      <c r="S222" s="2">
        <f t="shared" si="42"/>
        <v>94.065833333333345</v>
      </c>
      <c r="T222" s="2">
        <f t="shared" si="43"/>
        <v>87.660833333333358</v>
      </c>
    </row>
    <row r="223" spans="1:20" hidden="1">
      <c r="A223" s="16">
        <v>35885</v>
      </c>
      <c r="B223">
        <v>96.97</v>
      </c>
      <c r="C223">
        <v>96.86</v>
      </c>
      <c r="D223">
        <v>100.88</v>
      </c>
      <c r="E223">
        <v>101.74</v>
      </c>
      <c r="F223">
        <v>83.47</v>
      </c>
      <c r="G223">
        <v>93.92</v>
      </c>
      <c r="H223">
        <v>93.12</v>
      </c>
      <c r="I223">
        <v>92.33</v>
      </c>
      <c r="J223">
        <v>86.47</v>
      </c>
      <c r="L223" s="2">
        <f t="shared" si="35"/>
        <v>97.696666666666658</v>
      </c>
      <c r="M223" s="2">
        <f t="shared" si="36"/>
        <v>98.849166666666676</v>
      </c>
      <c r="N223" s="2">
        <f t="shared" si="37"/>
        <v>101.94749999999999</v>
      </c>
      <c r="O223" s="2">
        <f t="shared" si="38"/>
        <v>103.37</v>
      </c>
      <c r="P223" s="2">
        <f t="shared" si="39"/>
        <v>86.557500000000005</v>
      </c>
      <c r="Q223" s="2">
        <f t="shared" si="40"/>
        <v>95.106666666666683</v>
      </c>
      <c r="R223" s="2">
        <f t="shared" si="41"/>
        <v>94.769166666666663</v>
      </c>
      <c r="S223" s="2">
        <f t="shared" si="42"/>
        <v>94.230000000000018</v>
      </c>
      <c r="T223" s="2">
        <f t="shared" si="43"/>
        <v>87.742500000000007</v>
      </c>
    </row>
    <row r="224" spans="1:20" hidden="1">
      <c r="A224" s="16">
        <v>35915</v>
      </c>
      <c r="B224">
        <v>97.26</v>
      </c>
      <c r="C224">
        <v>97.13</v>
      </c>
      <c r="D224">
        <v>101.1</v>
      </c>
      <c r="E224">
        <v>101.94</v>
      </c>
      <c r="F224">
        <v>84.67</v>
      </c>
      <c r="G224">
        <v>93.71</v>
      </c>
      <c r="H224">
        <v>93.4</v>
      </c>
      <c r="I224">
        <v>92.8</v>
      </c>
      <c r="J224">
        <v>86.49</v>
      </c>
      <c r="L224" s="2">
        <f t="shared" si="35"/>
        <v>97.68249999999999</v>
      </c>
      <c r="M224" s="2">
        <f t="shared" si="36"/>
        <v>98.898333333333326</v>
      </c>
      <c r="N224" s="2">
        <f t="shared" si="37"/>
        <v>101.91999999999997</v>
      </c>
      <c r="O224" s="2">
        <f t="shared" si="38"/>
        <v>103.3125</v>
      </c>
      <c r="P224" s="2">
        <f t="shared" si="39"/>
        <v>86.604166666666671</v>
      </c>
      <c r="Q224" s="2">
        <f t="shared" si="40"/>
        <v>95.111666666666665</v>
      </c>
      <c r="R224" s="2">
        <f t="shared" si="41"/>
        <v>94.90333333333335</v>
      </c>
      <c r="S224" s="2">
        <f t="shared" si="42"/>
        <v>94.381666666666675</v>
      </c>
      <c r="T224" s="2">
        <f t="shared" si="43"/>
        <v>87.837499999999991</v>
      </c>
    </row>
    <row r="225" spans="1:20" hidden="1">
      <c r="A225" s="16">
        <v>35946</v>
      </c>
      <c r="B225">
        <v>97.53</v>
      </c>
      <c r="C225">
        <v>98.05</v>
      </c>
      <c r="D225">
        <v>101.9</v>
      </c>
      <c r="E225">
        <v>103.13</v>
      </c>
      <c r="F225">
        <v>86.54</v>
      </c>
      <c r="G225">
        <v>94.85</v>
      </c>
      <c r="H225">
        <v>94.17</v>
      </c>
      <c r="I225">
        <v>93.86</v>
      </c>
      <c r="J225">
        <v>87.09</v>
      </c>
      <c r="L225" s="2">
        <f t="shared" si="35"/>
        <v>97.585833333333312</v>
      </c>
      <c r="M225" s="2">
        <f t="shared" si="36"/>
        <v>98.895833333333329</v>
      </c>
      <c r="N225" s="2">
        <f t="shared" si="37"/>
        <v>101.81249999999999</v>
      </c>
      <c r="O225" s="2">
        <f t="shared" si="38"/>
        <v>103.19333333333333</v>
      </c>
      <c r="P225" s="2">
        <f t="shared" si="39"/>
        <v>86.492499999999993</v>
      </c>
      <c r="Q225" s="2">
        <f t="shared" si="40"/>
        <v>95.085000000000022</v>
      </c>
      <c r="R225" s="2">
        <f t="shared" si="41"/>
        <v>94.947500000000005</v>
      </c>
      <c r="S225" s="2">
        <f t="shared" si="42"/>
        <v>94.493333333333354</v>
      </c>
      <c r="T225" s="2">
        <f t="shared" si="43"/>
        <v>87.90333333333335</v>
      </c>
    </row>
    <row r="226" spans="1:20" hidden="1">
      <c r="A226" s="16">
        <v>35976</v>
      </c>
      <c r="B226">
        <v>97.49</v>
      </c>
      <c r="C226">
        <v>98.43</v>
      </c>
      <c r="D226">
        <v>101.93</v>
      </c>
      <c r="E226">
        <v>103.27</v>
      </c>
      <c r="F226">
        <v>86.8</v>
      </c>
      <c r="G226">
        <v>94.95</v>
      </c>
      <c r="H226">
        <v>93.7</v>
      </c>
      <c r="I226">
        <v>93.93</v>
      </c>
      <c r="J226">
        <v>87.12</v>
      </c>
      <c r="L226" s="2">
        <f t="shared" si="35"/>
        <v>97.475833333333341</v>
      </c>
      <c r="M226" s="2">
        <f t="shared" si="36"/>
        <v>98.820000000000007</v>
      </c>
      <c r="N226" s="2">
        <f t="shared" si="37"/>
        <v>101.61499999999999</v>
      </c>
      <c r="O226" s="2">
        <f t="shared" si="38"/>
        <v>102.94833333333332</v>
      </c>
      <c r="P226" s="2">
        <f t="shared" si="39"/>
        <v>86.215833333333322</v>
      </c>
      <c r="Q226" s="2">
        <f t="shared" si="40"/>
        <v>94.957499999999996</v>
      </c>
      <c r="R226" s="2">
        <f t="shared" si="41"/>
        <v>94.907500000000013</v>
      </c>
      <c r="S226" s="2">
        <f t="shared" si="42"/>
        <v>94.512499999999989</v>
      </c>
      <c r="T226" s="2">
        <f t="shared" si="43"/>
        <v>87.902499999999989</v>
      </c>
    </row>
    <row r="227" spans="1:20" hidden="1">
      <c r="A227" s="16">
        <v>36007</v>
      </c>
      <c r="B227">
        <v>97.22</v>
      </c>
      <c r="C227">
        <v>98.09</v>
      </c>
      <c r="D227">
        <v>101.49</v>
      </c>
      <c r="E227">
        <v>103.64</v>
      </c>
      <c r="F227">
        <v>86.4</v>
      </c>
      <c r="G227">
        <v>94.75</v>
      </c>
      <c r="H227">
        <v>93.82</v>
      </c>
      <c r="I227">
        <v>94.09</v>
      </c>
      <c r="J227">
        <v>87.41</v>
      </c>
      <c r="L227" s="2">
        <f t="shared" si="35"/>
        <v>97.307500000000005</v>
      </c>
      <c r="M227" s="2">
        <f t="shared" si="36"/>
        <v>98.629166666666677</v>
      </c>
      <c r="N227" s="2">
        <f t="shared" si="37"/>
        <v>101.35666666666664</v>
      </c>
      <c r="O227" s="2">
        <f t="shared" si="38"/>
        <v>102.63083333333334</v>
      </c>
      <c r="P227" s="2">
        <f t="shared" si="39"/>
        <v>85.854166666666671</v>
      </c>
      <c r="Q227" s="2">
        <f t="shared" si="40"/>
        <v>94.767499999999998</v>
      </c>
      <c r="R227" s="2">
        <f t="shared" si="41"/>
        <v>94.806666666666672</v>
      </c>
      <c r="S227" s="2">
        <f t="shared" si="42"/>
        <v>94.507500000000007</v>
      </c>
      <c r="T227" s="2">
        <f t="shared" si="43"/>
        <v>87.864166666666677</v>
      </c>
    </row>
    <row r="228" spans="1:20" hidden="1">
      <c r="A228" s="16">
        <v>36038</v>
      </c>
      <c r="B228">
        <v>97.57</v>
      </c>
      <c r="C228">
        <v>99.15</v>
      </c>
      <c r="D228">
        <v>102.01</v>
      </c>
      <c r="E228">
        <v>104</v>
      </c>
      <c r="F228">
        <v>87.22</v>
      </c>
      <c r="G228">
        <v>95.28</v>
      </c>
      <c r="H228">
        <v>94.41</v>
      </c>
      <c r="I228">
        <v>94.33</v>
      </c>
      <c r="J228">
        <v>88</v>
      </c>
      <c r="L228" s="2">
        <f t="shared" si="35"/>
        <v>97.145833333333329</v>
      </c>
      <c r="M228" s="2">
        <f t="shared" si="36"/>
        <v>98.445000000000007</v>
      </c>
      <c r="N228" s="2">
        <f t="shared" si="37"/>
        <v>101.10916666666664</v>
      </c>
      <c r="O228" s="2">
        <f t="shared" si="38"/>
        <v>102.32249999999999</v>
      </c>
      <c r="P228" s="2">
        <f t="shared" si="39"/>
        <v>85.516666666666666</v>
      </c>
      <c r="Q228" s="2">
        <f t="shared" si="40"/>
        <v>94.611666666666679</v>
      </c>
      <c r="R228" s="2">
        <f t="shared" si="41"/>
        <v>94.686666666666682</v>
      </c>
      <c r="S228" s="2">
        <f t="shared" si="42"/>
        <v>94.479166666666671</v>
      </c>
      <c r="T228" s="2">
        <f t="shared" si="43"/>
        <v>87.833333333333329</v>
      </c>
    </row>
    <row r="229" spans="1:20" hidden="1">
      <c r="A229" s="16">
        <v>36068</v>
      </c>
      <c r="B229">
        <v>98.22</v>
      </c>
      <c r="C229">
        <v>100.41</v>
      </c>
      <c r="D229">
        <v>102.88</v>
      </c>
      <c r="E229">
        <v>104.66</v>
      </c>
      <c r="F229">
        <v>88.49</v>
      </c>
      <c r="G229">
        <v>95.95</v>
      </c>
      <c r="H229">
        <v>96.08</v>
      </c>
      <c r="I229">
        <v>94.49</v>
      </c>
      <c r="J229">
        <v>88.6</v>
      </c>
      <c r="L229" s="2">
        <f t="shared" si="35"/>
        <v>96.974166666666676</v>
      </c>
      <c r="M229" s="2">
        <f t="shared" si="36"/>
        <v>98.193333333333342</v>
      </c>
      <c r="N229" s="2">
        <f t="shared" si="37"/>
        <v>100.83833333333332</v>
      </c>
      <c r="O229" s="2">
        <f t="shared" si="38"/>
        <v>101.98333333333333</v>
      </c>
      <c r="P229" s="2">
        <f t="shared" si="39"/>
        <v>85.173333333333332</v>
      </c>
      <c r="Q229" s="2">
        <f t="shared" si="40"/>
        <v>94.430833333333325</v>
      </c>
      <c r="R229" s="2">
        <f t="shared" si="41"/>
        <v>94.573333333333323</v>
      </c>
      <c r="S229" s="2">
        <f t="shared" si="42"/>
        <v>94.414166666666674</v>
      </c>
      <c r="T229" s="2">
        <f t="shared" si="43"/>
        <v>87.789999999999978</v>
      </c>
    </row>
    <row r="230" spans="1:20" hidden="1">
      <c r="A230" s="16">
        <v>36099</v>
      </c>
      <c r="B230">
        <v>98.42</v>
      </c>
      <c r="C230">
        <v>101.03</v>
      </c>
      <c r="D230">
        <v>103.29</v>
      </c>
      <c r="E230">
        <v>104.79</v>
      </c>
      <c r="F230">
        <v>89.02</v>
      </c>
      <c r="G230">
        <v>96.31</v>
      </c>
      <c r="H230">
        <v>96.7</v>
      </c>
      <c r="I230">
        <v>95.02</v>
      </c>
      <c r="J230">
        <v>88.81</v>
      </c>
      <c r="L230" s="2">
        <f t="shared" si="35"/>
        <v>96.709166666666661</v>
      </c>
      <c r="M230" s="2">
        <f t="shared" si="36"/>
        <v>97.774166666666659</v>
      </c>
      <c r="N230" s="2">
        <f t="shared" si="37"/>
        <v>100.44083333333333</v>
      </c>
      <c r="O230" s="2">
        <f t="shared" si="38"/>
        <v>101.47416666666668</v>
      </c>
      <c r="P230" s="2">
        <f t="shared" si="39"/>
        <v>84.649166666666687</v>
      </c>
      <c r="Q230" s="2">
        <f t="shared" si="40"/>
        <v>94.141666666666652</v>
      </c>
      <c r="R230" s="2">
        <f t="shared" si="41"/>
        <v>94.275833333333352</v>
      </c>
      <c r="S230" s="2">
        <f t="shared" si="42"/>
        <v>94.289166666666674</v>
      </c>
      <c r="T230" s="2">
        <f t="shared" si="43"/>
        <v>87.660833333333315</v>
      </c>
    </row>
    <row r="231" spans="1:20" hidden="1">
      <c r="A231" s="16">
        <v>36129</v>
      </c>
      <c r="B231">
        <v>98.18</v>
      </c>
      <c r="C231">
        <v>99.86</v>
      </c>
      <c r="D231">
        <v>102.47</v>
      </c>
      <c r="E231">
        <v>103.88</v>
      </c>
      <c r="F231">
        <v>87.48</v>
      </c>
      <c r="G231">
        <v>95.81</v>
      </c>
      <c r="H231">
        <v>95.95</v>
      </c>
      <c r="I231">
        <v>95.18</v>
      </c>
      <c r="J231">
        <v>88.21</v>
      </c>
      <c r="L231" s="2">
        <f t="shared" si="35"/>
        <v>96.476666666666688</v>
      </c>
      <c r="M231" s="2">
        <f t="shared" si="36"/>
        <v>97.352500000000006</v>
      </c>
      <c r="N231" s="2">
        <f t="shared" si="37"/>
        <v>100.04166666666667</v>
      </c>
      <c r="O231" s="2">
        <f t="shared" si="38"/>
        <v>100.97166666666668</v>
      </c>
      <c r="P231" s="2">
        <f t="shared" si="39"/>
        <v>84.116666666666688</v>
      </c>
      <c r="Q231" s="2">
        <f t="shared" si="40"/>
        <v>93.876666666666665</v>
      </c>
      <c r="R231" s="2">
        <f t="shared" si="41"/>
        <v>93.960000000000022</v>
      </c>
      <c r="S231" s="2">
        <f t="shared" si="42"/>
        <v>94.15083333333331</v>
      </c>
      <c r="T231" s="2">
        <f t="shared" si="43"/>
        <v>87.521666666666661</v>
      </c>
    </row>
    <row r="232" spans="1:20" hidden="1">
      <c r="A232" s="16">
        <v>36160</v>
      </c>
      <c r="B232">
        <v>98.26</v>
      </c>
      <c r="C232">
        <v>100.08</v>
      </c>
      <c r="D232">
        <v>102.55</v>
      </c>
      <c r="E232">
        <v>103.97</v>
      </c>
      <c r="F232">
        <v>87.27</v>
      </c>
      <c r="G232">
        <v>95.68</v>
      </c>
      <c r="H232">
        <v>95.74</v>
      </c>
      <c r="I232">
        <v>95.45</v>
      </c>
      <c r="J232">
        <v>88.33</v>
      </c>
      <c r="L232" s="2">
        <f t="shared" si="35"/>
        <v>96.216666666666654</v>
      </c>
      <c r="M232" s="2">
        <f t="shared" si="36"/>
        <v>96.92916666666666</v>
      </c>
      <c r="N232" s="2">
        <f t="shared" si="37"/>
        <v>99.62166666666667</v>
      </c>
      <c r="O232" s="2">
        <f t="shared" si="38"/>
        <v>100.46</v>
      </c>
      <c r="P232" s="2">
        <f t="shared" si="39"/>
        <v>83.61</v>
      </c>
      <c r="Q232" s="2">
        <f t="shared" si="40"/>
        <v>93.585833333333326</v>
      </c>
      <c r="R232" s="2">
        <f t="shared" si="41"/>
        <v>93.619166666666658</v>
      </c>
      <c r="S232" s="2">
        <f t="shared" si="42"/>
        <v>93.995833333333323</v>
      </c>
      <c r="T232" s="2">
        <f t="shared" si="43"/>
        <v>87.386666666666656</v>
      </c>
    </row>
    <row r="233" spans="1:20">
      <c r="A233" s="16">
        <v>36191</v>
      </c>
      <c r="B233">
        <v>97.9</v>
      </c>
      <c r="C233">
        <v>99.04</v>
      </c>
      <c r="D233">
        <v>101.8</v>
      </c>
      <c r="E233">
        <v>103.28</v>
      </c>
      <c r="F233">
        <v>86.16</v>
      </c>
      <c r="G233">
        <v>95.42</v>
      </c>
      <c r="H233">
        <v>95.37</v>
      </c>
      <c r="I233">
        <v>94.91</v>
      </c>
      <c r="J233">
        <v>88.51</v>
      </c>
      <c r="K233">
        <v>1999</v>
      </c>
      <c r="L233" s="2">
        <f t="shared" si="35"/>
        <v>95.935833333333335</v>
      </c>
      <c r="M233" s="2">
        <f t="shared" si="36"/>
        <v>96.429999999999993</v>
      </c>
      <c r="N233" s="2">
        <f t="shared" si="37"/>
        <v>99.155833333333348</v>
      </c>
      <c r="O233" s="2">
        <f t="shared" si="38"/>
        <v>99.875</v>
      </c>
      <c r="P233" s="2">
        <f t="shared" si="39"/>
        <v>83.098333333333329</v>
      </c>
      <c r="Q233" s="2">
        <f t="shared" si="40"/>
        <v>93.234999999999999</v>
      </c>
      <c r="R233" s="2">
        <f t="shared" si="41"/>
        <v>93.181666666666658</v>
      </c>
      <c r="S233" s="2">
        <f t="shared" si="42"/>
        <v>93.78083333333332</v>
      </c>
      <c r="T233" s="2">
        <f t="shared" si="43"/>
        <v>87.214999999999989</v>
      </c>
    </row>
    <row r="234" spans="1:20" hidden="1">
      <c r="A234" s="16">
        <v>36219</v>
      </c>
      <c r="B234">
        <v>97.34</v>
      </c>
      <c r="C234">
        <v>98.06</v>
      </c>
      <c r="D234">
        <v>101.07</v>
      </c>
      <c r="E234">
        <v>102.14</v>
      </c>
      <c r="F234">
        <v>85.17</v>
      </c>
      <c r="G234">
        <v>94.65</v>
      </c>
      <c r="H234">
        <v>94.77</v>
      </c>
      <c r="I234">
        <v>94.37</v>
      </c>
      <c r="J234">
        <v>87.87</v>
      </c>
      <c r="L234" s="2">
        <f t="shared" si="35"/>
        <v>95.668333333333337</v>
      </c>
      <c r="M234" s="2">
        <f t="shared" si="36"/>
        <v>96.048333333333332</v>
      </c>
      <c r="N234" s="2">
        <f t="shared" si="37"/>
        <v>98.749166666666682</v>
      </c>
      <c r="O234" s="2">
        <f t="shared" si="38"/>
        <v>99.374166666666667</v>
      </c>
      <c r="P234" s="2">
        <f t="shared" si="39"/>
        <v>82.66</v>
      </c>
      <c r="Q234" s="2">
        <f t="shared" si="40"/>
        <v>92.920000000000016</v>
      </c>
      <c r="R234" s="2">
        <f t="shared" si="41"/>
        <v>92.762499999999989</v>
      </c>
      <c r="S234" s="2">
        <f t="shared" si="42"/>
        <v>93.588333333333324</v>
      </c>
      <c r="T234" s="2">
        <f t="shared" si="43"/>
        <v>87.05083333333333</v>
      </c>
    </row>
    <row r="235" spans="1:20" hidden="1">
      <c r="A235" s="16">
        <v>36250</v>
      </c>
      <c r="B235">
        <v>96.8</v>
      </c>
      <c r="C235">
        <v>97.45</v>
      </c>
      <c r="D235">
        <v>100.55</v>
      </c>
      <c r="E235">
        <v>101.05</v>
      </c>
      <c r="F235">
        <v>84.03</v>
      </c>
      <c r="G235">
        <v>93.98</v>
      </c>
      <c r="H235">
        <v>94.73</v>
      </c>
      <c r="I235">
        <v>94.15</v>
      </c>
      <c r="J235">
        <v>87.61</v>
      </c>
      <c r="L235" s="2">
        <f t="shared" si="35"/>
        <v>95.444166666666661</v>
      </c>
      <c r="M235" s="2">
        <f t="shared" si="36"/>
        <v>95.74</v>
      </c>
      <c r="N235" s="2">
        <f t="shared" si="37"/>
        <v>98.343333333333348</v>
      </c>
      <c r="O235" s="2">
        <f t="shared" si="38"/>
        <v>98.897499999999994</v>
      </c>
      <c r="P235" s="2">
        <f t="shared" si="39"/>
        <v>82.271666666666661</v>
      </c>
      <c r="Q235" s="2">
        <f t="shared" si="40"/>
        <v>92.637500000000003</v>
      </c>
      <c r="R235" s="2">
        <f t="shared" si="41"/>
        <v>92.366666666666674</v>
      </c>
      <c r="S235" s="2">
        <f t="shared" si="42"/>
        <v>93.385833333333338</v>
      </c>
      <c r="T235" s="2">
        <f t="shared" si="43"/>
        <v>86.908333333333317</v>
      </c>
    </row>
    <row r="236" spans="1:20" hidden="1">
      <c r="A236" s="16">
        <v>36280</v>
      </c>
      <c r="B236">
        <v>96.1</v>
      </c>
      <c r="C236">
        <v>97.1</v>
      </c>
      <c r="D236">
        <v>99.81</v>
      </c>
      <c r="E236">
        <v>100.51</v>
      </c>
      <c r="F236">
        <v>83.33</v>
      </c>
      <c r="G236">
        <v>93.39</v>
      </c>
      <c r="H236">
        <v>93.93</v>
      </c>
      <c r="I236">
        <v>94.14</v>
      </c>
      <c r="J236">
        <v>87.28</v>
      </c>
      <c r="L236" s="2">
        <f t="shared" si="35"/>
        <v>95.247500000000002</v>
      </c>
      <c r="M236" s="2">
        <f t="shared" si="36"/>
        <v>95.432500000000005</v>
      </c>
      <c r="N236" s="2">
        <f t="shared" si="37"/>
        <v>97.945833333333326</v>
      </c>
      <c r="O236" s="2">
        <f t="shared" si="38"/>
        <v>98.413333333333341</v>
      </c>
      <c r="P236" s="2">
        <f t="shared" si="39"/>
        <v>81.939999999999984</v>
      </c>
      <c r="Q236" s="2">
        <f t="shared" si="40"/>
        <v>92.358333333333334</v>
      </c>
      <c r="R236" s="2">
        <f t="shared" si="41"/>
        <v>91.955833333333331</v>
      </c>
      <c r="S236" s="2">
        <f t="shared" si="42"/>
        <v>93.162500000000009</v>
      </c>
      <c r="T236" s="2">
        <f t="shared" si="43"/>
        <v>86.761666666666656</v>
      </c>
    </row>
    <row r="237" spans="1:20" hidden="1">
      <c r="A237" s="16">
        <v>36311</v>
      </c>
      <c r="B237">
        <v>96.21</v>
      </c>
      <c r="C237">
        <v>97.14</v>
      </c>
      <c r="D237">
        <v>99.53</v>
      </c>
      <c r="E237">
        <v>100.19</v>
      </c>
      <c r="F237">
        <v>83.22</v>
      </c>
      <c r="G237">
        <v>93.32</v>
      </c>
      <c r="H237">
        <v>93.69</v>
      </c>
      <c r="I237">
        <v>94.09</v>
      </c>
      <c r="J237">
        <v>87.08</v>
      </c>
      <c r="L237" s="2">
        <f t="shared" si="35"/>
        <v>95.054999999999993</v>
      </c>
      <c r="M237" s="2">
        <f t="shared" si="36"/>
        <v>95.104166666666686</v>
      </c>
      <c r="N237" s="2">
        <f t="shared" si="37"/>
        <v>97.540833333333353</v>
      </c>
      <c r="O237" s="2">
        <f t="shared" si="38"/>
        <v>97.894166666666663</v>
      </c>
      <c r="P237" s="2">
        <f t="shared" si="39"/>
        <v>81.615833333333327</v>
      </c>
      <c r="Q237" s="2">
        <f t="shared" si="40"/>
        <v>92.07416666666667</v>
      </c>
      <c r="R237" s="2">
        <f t="shared" si="41"/>
        <v>91.55083333333333</v>
      </c>
      <c r="S237" s="2">
        <f t="shared" si="42"/>
        <v>92.985833333333346</v>
      </c>
      <c r="T237" s="2">
        <f t="shared" si="43"/>
        <v>86.625833333333333</v>
      </c>
    </row>
    <row r="238" spans="1:20" hidden="1">
      <c r="A238" s="16">
        <v>36341</v>
      </c>
      <c r="B238">
        <v>95.47</v>
      </c>
      <c r="C238">
        <v>96.14</v>
      </c>
      <c r="D238">
        <v>98.83</v>
      </c>
      <c r="E238">
        <v>99.46</v>
      </c>
      <c r="F238">
        <v>82.46</v>
      </c>
      <c r="G238">
        <v>92.67</v>
      </c>
      <c r="H238">
        <v>92.49</v>
      </c>
      <c r="I238">
        <v>93.87</v>
      </c>
      <c r="J238">
        <v>86.66</v>
      </c>
      <c r="L238" s="2">
        <f t="shared" si="35"/>
        <v>94.817499999999981</v>
      </c>
      <c r="M238" s="2">
        <f t="shared" si="36"/>
        <v>94.722500000000011</v>
      </c>
      <c r="N238" s="2">
        <f t="shared" si="37"/>
        <v>97.104166666666671</v>
      </c>
      <c r="O238" s="2">
        <f t="shared" si="38"/>
        <v>97.3</v>
      </c>
      <c r="P238" s="2">
        <f t="shared" si="39"/>
        <v>81.265833333333319</v>
      </c>
      <c r="Q238" s="2">
        <f t="shared" si="40"/>
        <v>91.75833333333334</v>
      </c>
      <c r="R238" s="2">
        <f t="shared" si="41"/>
        <v>91.115000000000009</v>
      </c>
      <c r="S238" s="2">
        <f t="shared" si="42"/>
        <v>92.822499999999991</v>
      </c>
      <c r="T238" s="2">
        <f t="shared" si="43"/>
        <v>86.474166666666676</v>
      </c>
    </row>
    <row r="239" spans="1:20" hidden="1">
      <c r="A239" s="16">
        <v>36372</v>
      </c>
      <c r="B239">
        <v>95.28</v>
      </c>
      <c r="C239">
        <v>95.88</v>
      </c>
      <c r="D239">
        <v>98.52</v>
      </c>
      <c r="E239">
        <v>99.94</v>
      </c>
      <c r="F239">
        <v>82.35</v>
      </c>
      <c r="G239">
        <v>92.88</v>
      </c>
      <c r="H239">
        <v>92.38</v>
      </c>
      <c r="I239">
        <v>93.75</v>
      </c>
      <c r="J239">
        <v>87.04</v>
      </c>
      <c r="L239" s="2">
        <f t="shared" si="35"/>
        <v>94.74</v>
      </c>
      <c r="M239" s="2">
        <f t="shared" si="36"/>
        <v>94.531666666666652</v>
      </c>
      <c r="N239" s="2">
        <f t="shared" si="37"/>
        <v>96.821666666666673</v>
      </c>
      <c r="O239" s="2">
        <f t="shared" si="38"/>
        <v>96.90583333333332</v>
      </c>
      <c r="P239" s="2">
        <f t="shared" si="39"/>
        <v>81.17416666666665</v>
      </c>
      <c r="Q239" s="2">
        <f t="shared" si="40"/>
        <v>91.587499999999991</v>
      </c>
      <c r="R239" s="2">
        <f t="shared" si="41"/>
        <v>90.868333333333339</v>
      </c>
      <c r="S239" s="2">
        <f t="shared" si="42"/>
        <v>92.749166666666667</v>
      </c>
      <c r="T239" s="2">
        <f t="shared" si="43"/>
        <v>86.426666666666662</v>
      </c>
    </row>
    <row r="240" spans="1:20" hidden="1">
      <c r="A240" s="16">
        <v>36403</v>
      </c>
      <c r="B240">
        <v>95.51</v>
      </c>
      <c r="C240">
        <v>96.13</v>
      </c>
      <c r="D240">
        <v>98.76</v>
      </c>
      <c r="E240">
        <v>99.93</v>
      </c>
      <c r="F240">
        <v>83.1</v>
      </c>
      <c r="G240">
        <v>93.11</v>
      </c>
      <c r="H240">
        <v>93.05</v>
      </c>
      <c r="I240">
        <v>93.55</v>
      </c>
      <c r="J240">
        <v>87.48</v>
      </c>
      <c r="L240" s="2">
        <f t="shared" si="35"/>
        <v>94.649999999999991</v>
      </c>
      <c r="M240" s="2">
        <f t="shared" si="36"/>
        <v>94.326666666666668</v>
      </c>
      <c r="N240" s="2">
        <f t="shared" si="37"/>
        <v>96.517499999999998</v>
      </c>
      <c r="O240" s="2">
        <f t="shared" si="38"/>
        <v>96.486666666666679</v>
      </c>
      <c r="P240" s="2">
        <f t="shared" si="39"/>
        <v>81.077499999999986</v>
      </c>
      <c r="Q240" s="2">
        <f t="shared" si="40"/>
        <v>91.388333333333321</v>
      </c>
      <c r="R240" s="2">
        <f t="shared" si="41"/>
        <v>90.59333333333332</v>
      </c>
      <c r="S240" s="2">
        <f t="shared" si="42"/>
        <v>92.686666666666653</v>
      </c>
      <c r="T240" s="2">
        <f t="shared" si="43"/>
        <v>86.375</v>
      </c>
    </row>
    <row r="241" spans="1:20" hidden="1">
      <c r="A241" s="16">
        <v>36433</v>
      </c>
      <c r="B241">
        <v>95.04</v>
      </c>
      <c r="C241">
        <v>95.38</v>
      </c>
      <c r="D241">
        <v>98.11</v>
      </c>
      <c r="E241">
        <v>98.55</v>
      </c>
      <c r="F241">
        <v>82.2</v>
      </c>
      <c r="G241">
        <v>92.48</v>
      </c>
      <c r="H241">
        <v>92.51</v>
      </c>
      <c r="I241">
        <v>92.99</v>
      </c>
      <c r="J241">
        <v>87.05</v>
      </c>
      <c r="L241" s="2">
        <f t="shared" si="35"/>
        <v>94.493333333333339</v>
      </c>
      <c r="M241" s="2">
        <f t="shared" si="36"/>
        <v>94.038333333333341</v>
      </c>
      <c r="N241" s="2">
        <f t="shared" si="37"/>
        <v>96.120833333333323</v>
      </c>
      <c r="O241" s="2">
        <f t="shared" si="38"/>
        <v>95.938333333333333</v>
      </c>
      <c r="P241" s="2">
        <f t="shared" si="39"/>
        <v>80.81583333333333</v>
      </c>
      <c r="Q241" s="2">
        <f t="shared" si="40"/>
        <v>91.095833333333317</v>
      </c>
      <c r="R241" s="2">
        <f t="shared" si="41"/>
        <v>90.19583333333334</v>
      </c>
      <c r="S241" s="2">
        <f t="shared" si="42"/>
        <v>92.591666666666654</v>
      </c>
      <c r="T241" s="2">
        <f t="shared" si="43"/>
        <v>86.259999999999991</v>
      </c>
    </row>
    <row r="242" spans="1:20" hidden="1">
      <c r="A242" s="16">
        <v>36464</v>
      </c>
      <c r="B242">
        <v>95.63</v>
      </c>
      <c r="C242">
        <v>95.97</v>
      </c>
      <c r="D242">
        <v>98.5</v>
      </c>
      <c r="E242">
        <v>98.76</v>
      </c>
      <c r="F242">
        <v>82.63</v>
      </c>
      <c r="G242">
        <v>93.13</v>
      </c>
      <c r="H242">
        <v>92.91</v>
      </c>
      <c r="I242">
        <v>93.36</v>
      </c>
      <c r="J242">
        <v>87.14</v>
      </c>
      <c r="L242" s="2">
        <f t="shared" si="35"/>
        <v>94.321666666666658</v>
      </c>
      <c r="M242" s="2">
        <f t="shared" si="36"/>
        <v>93.77500000000002</v>
      </c>
      <c r="N242" s="2">
        <f t="shared" si="37"/>
        <v>95.725000000000009</v>
      </c>
      <c r="O242" s="2">
        <f t="shared" si="38"/>
        <v>95.398333333333326</v>
      </c>
      <c r="P242" s="2">
        <f t="shared" si="39"/>
        <v>80.541666666666657</v>
      </c>
      <c r="Q242" s="2">
        <f t="shared" si="40"/>
        <v>90.770833333333329</v>
      </c>
      <c r="R242" s="2">
        <f t="shared" si="41"/>
        <v>89.818333333333328</v>
      </c>
      <c r="S242" s="2">
        <f t="shared" si="42"/>
        <v>92.474166666666648</v>
      </c>
      <c r="T242" s="2">
        <f t="shared" si="43"/>
        <v>86.129166666666663</v>
      </c>
    </row>
    <row r="243" spans="1:20" hidden="1">
      <c r="A243" s="16">
        <v>36494</v>
      </c>
      <c r="B243">
        <v>95.06</v>
      </c>
      <c r="C243">
        <v>94.78</v>
      </c>
      <c r="D243">
        <v>97.43</v>
      </c>
      <c r="E243">
        <v>97.74</v>
      </c>
      <c r="F243">
        <v>81.400000000000006</v>
      </c>
      <c r="G243">
        <v>92.32</v>
      </c>
      <c r="H243">
        <v>91.86</v>
      </c>
      <c r="I243">
        <v>93.32</v>
      </c>
      <c r="J243">
        <v>86.59</v>
      </c>
      <c r="L243" s="2">
        <f t="shared" si="35"/>
        <v>94.095833333333346</v>
      </c>
      <c r="M243" s="2">
        <f t="shared" si="36"/>
        <v>93.424999999999997</v>
      </c>
      <c r="N243" s="2">
        <f t="shared" si="37"/>
        <v>95.231666666666669</v>
      </c>
      <c r="O243" s="2">
        <f t="shared" si="38"/>
        <v>94.777499999999989</v>
      </c>
      <c r="P243" s="2">
        <f t="shared" si="39"/>
        <v>80.191666666666663</v>
      </c>
      <c r="Q243" s="2">
        <f t="shared" si="40"/>
        <v>90.38</v>
      </c>
      <c r="R243" s="2">
        <f t="shared" si="41"/>
        <v>89.374166666666667</v>
      </c>
      <c r="S243" s="2">
        <f t="shared" si="42"/>
        <v>92.326666666666654</v>
      </c>
      <c r="T243" s="2">
        <f t="shared" si="43"/>
        <v>85.978333333333339</v>
      </c>
    </row>
    <row r="244" spans="1:20" hidden="1">
      <c r="A244" s="16">
        <v>36525</v>
      </c>
      <c r="B244">
        <v>94.89</v>
      </c>
      <c r="C244">
        <v>94.09</v>
      </c>
      <c r="D244">
        <v>96.96</v>
      </c>
      <c r="E244">
        <v>96.95</v>
      </c>
      <c r="F244">
        <v>81.13</v>
      </c>
      <c r="G244">
        <v>91.47</v>
      </c>
      <c r="H244">
        <v>90.49</v>
      </c>
      <c r="I244">
        <v>92.87</v>
      </c>
      <c r="J244">
        <v>86.27</v>
      </c>
      <c r="L244" s="2">
        <f t="shared" si="35"/>
        <v>93.951666666666668</v>
      </c>
      <c r="M244" s="2">
        <f t="shared" si="36"/>
        <v>93.197500000000005</v>
      </c>
      <c r="N244" s="2">
        <f t="shared" si="37"/>
        <v>94.861666666666665</v>
      </c>
      <c r="O244" s="2">
        <f t="shared" si="38"/>
        <v>94.264166666666654</v>
      </c>
      <c r="P244" s="2">
        <f t="shared" si="39"/>
        <v>80.001666666666651</v>
      </c>
      <c r="Q244" s="2">
        <f t="shared" si="40"/>
        <v>90.086666666666659</v>
      </c>
      <c r="R244" s="2">
        <f t="shared" si="41"/>
        <v>89.035833333333343</v>
      </c>
      <c r="S244" s="2">
        <f t="shared" si="42"/>
        <v>92.245000000000005</v>
      </c>
      <c r="T244" s="2">
        <f t="shared" si="43"/>
        <v>85.894999999999996</v>
      </c>
    </row>
    <row r="245" spans="1:20">
      <c r="A245" s="16">
        <v>36556</v>
      </c>
      <c r="B245">
        <v>94.69</v>
      </c>
      <c r="C245">
        <v>94.46</v>
      </c>
      <c r="D245">
        <v>96.92</v>
      </c>
      <c r="E245">
        <v>97.27</v>
      </c>
      <c r="F245">
        <v>80.900000000000006</v>
      </c>
      <c r="G245">
        <v>91.64</v>
      </c>
      <c r="H245">
        <v>90.34</v>
      </c>
      <c r="I245">
        <v>92.6</v>
      </c>
      <c r="J245">
        <v>86.54</v>
      </c>
      <c r="K245">
        <v>2000</v>
      </c>
      <c r="L245" s="2">
        <f t="shared" si="35"/>
        <v>93.87166666666667</v>
      </c>
      <c r="M245" s="2">
        <f t="shared" si="36"/>
        <v>93.131666666666661</v>
      </c>
      <c r="N245" s="2">
        <f t="shared" si="37"/>
        <v>94.614999999999995</v>
      </c>
      <c r="O245" s="2">
        <f t="shared" si="38"/>
        <v>94.014166666666654</v>
      </c>
      <c r="P245" s="2">
        <f t="shared" si="39"/>
        <v>79.99499999999999</v>
      </c>
      <c r="Q245" s="2">
        <f t="shared" si="40"/>
        <v>89.955833333333331</v>
      </c>
      <c r="R245" s="2">
        <f t="shared" si="41"/>
        <v>88.88666666666667</v>
      </c>
      <c r="S245" s="2">
        <f t="shared" si="42"/>
        <v>92.27</v>
      </c>
      <c r="T245" s="2">
        <f t="shared" si="43"/>
        <v>85.920833333333334</v>
      </c>
    </row>
    <row r="246" spans="1:20" hidden="1">
      <c r="A246" s="16">
        <v>36585</v>
      </c>
      <c r="B246">
        <v>94.65</v>
      </c>
      <c r="C246">
        <v>94.36</v>
      </c>
      <c r="D246">
        <v>96.2</v>
      </c>
      <c r="E246">
        <v>96.42</v>
      </c>
      <c r="F246">
        <v>80.510000000000005</v>
      </c>
      <c r="G246">
        <v>91.26</v>
      </c>
      <c r="H246">
        <v>90.02</v>
      </c>
      <c r="I246">
        <v>91.94</v>
      </c>
      <c r="J246">
        <v>86.16</v>
      </c>
      <c r="L246" s="2">
        <f t="shared" si="35"/>
        <v>93.915000000000006</v>
      </c>
      <c r="M246" s="2">
        <f t="shared" si="36"/>
        <v>93.184999999999988</v>
      </c>
      <c r="N246" s="2">
        <f t="shared" si="37"/>
        <v>94.463333333333324</v>
      </c>
      <c r="O246" s="2">
        <f t="shared" si="38"/>
        <v>93.859166666666667</v>
      </c>
      <c r="P246" s="2">
        <f t="shared" si="39"/>
        <v>80.139166666666654</v>
      </c>
      <c r="Q246" s="2">
        <f t="shared" si="40"/>
        <v>89.968333333333348</v>
      </c>
      <c r="R246" s="2">
        <f t="shared" si="41"/>
        <v>88.970000000000013</v>
      </c>
      <c r="S246" s="2">
        <f t="shared" si="42"/>
        <v>92.418333333333337</v>
      </c>
      <c r="T246" s="2">
        <f t="shared" si="43"/>
        <v>86.015000000000001</v>
      </c>
    </row>
    <row r="247" spans="1:20" hidden="1">
      <c r="A247" s="16">
        <v>36616</v>
      </c>
      <c r="B247">
        <v>94.44</v>
      </c>
      <c r="C247">
        <v>93.76</v>
      </c>
      <c r="D247">
        <v>95.78</v>
      </c>
      <c r="E247">
        <v>95.24</v>
      </c>
      <c r="F247">
        <v>80.05</v>
      </c>
      <c r="G247">
        <v>90.63</v>
      </c>
      <c r="H247">
        <v>89.8</v>
      </c>
      <c r="I247">
        <v>91.47</v>
      </c>
      <c r="J247">
        <v>85.85</v>
      </c>
      <c r="L247" s="2">
        <f t="shared" si="35"/>
        <v>93.930833333333339</v>
      </c>
      <c r="M247" s="2">
        <f t="shared" si="36"/>
        <v>93.236666666666665</v>
      </c>
      <c r="N247" s="2">
        <f t="shared" si="37"/>
        <v>94.335000000000022</v>
      </c>
      <c r="O247" s="2">
        <f t="shared" si="38"/>
        <v>93.759166666666673</v>
      </c>
      <c r="P247" s="2">
        <f t="shared" si="39"/>
        <v>80.319166666666646</v>
      </c>
      <c r="Q247" s="2">
        <f t="shared" si="40"/>
        <v>89.982500000000002</v>
      </c>
      <c r="R247" s="2">
        <f t="shared" si="41"/>
        <v>89.083333333333329</v>
      </c>
      <c r="S247" s="2">
        <f t="shared" si="42"/>
        <v>92.587499999999991</v>
      </c>
      <c r="T247" s="2">
        <f t="shared" si="43"/>
        <v>86.120833333333337</v>
      </c>
    </row>
    <row r="248" spans="1:20" hidden="1">
      <c r="A248" s="16">
        <v>36646</v>
      </c>
      <c r="B248">
        <v>93.79</v>
      </c>
      <c r="C248">
        <v>93.16</v>
      </c>
      <c r="D248">
        <v>94.95</v>
      </c>
      <c r="E248">
        <v>94.28</v>
      </c>
      <c r="F248">
        <v>79.44</v>
      </c>
      <c r="G248">
        <v>89.98</v>
      </c>
      <c r="H248">
        <v>89.07</v>
      </c>
      <c r="I248">
        <v>92.02</v>
      </c>
      <c r="J248">
        <v>85.65</v>
      </c>
      <c r="L248" s="2">
        <f t="shared" si="35"/>
        <v>93.960833333333326</v>
      </c>
      <c r="M248" s="2">
        <f t="shared" si="36"/>
        <v>93.373333333333335</v>
      </c>
      <c r="N248" s="2">
        <f t="shared" si="37"/>
        <v>94.249166666666667</v>
      </c>
      <c r="O248" s="2">
        <f t="shared" si="38"/>
        <v>93.730833333333351</v>
      </c>
      <c r="P248" s="2">
        <f t="shared" si="39"/>
        <v>80.554999999999993</v>
      </c>
      <c r="Q248" s="2">
        <f t="shared" si="40"/>
        <v>90.033333333333317</v>
      </c>
      <c r="R248" s="2">
        <f t="shared" si="41"/>
        <v>89.263333333333335</v>
      </c>
      <c r="S248" s="2">
        <f t="shared" si="42"/>
        <v>92.806666666666672</v>
      </c>
      <c r="T248" s="2">
        <f t="shared" si="43"/>
        <v>86.26166666666667</v>
      </c>
    </row>
    <row r="249" spans="1:20" hidden="1">
      <c r="A249" s="16">
        <v>36677</v>
      </c>
      <c r="B249">
        <v>93.36</v>
      </c>
      <c r="C249">
        <v>92.56</v>
      </c>
      <c r="D249">
        <v>94.29</v>
      </c>
      <c r="E249">
        <v>93.06</v>
      </c>
      <c r="F249">
        <v>79.02</v>
      </c>
      <c r="G249">
        <v>89.53</v>
      </c>
      <c r="H249">
        <v>88.46</v>
      </c>
      <c r="I249">
        <v>92.13</v>
      </c>
      <c r="J249">
        <v>85.26</v>
      </c>
      <c r="L249" s="2">
        <f t="shared" si="35"/>
        <v>94.029166666666683</v>
      </c>
      <c r="M249" s="2">
        <f t="shared" si="36"/>
        <v>93.519166666666663</v>
      </c>
      <c r="N249" s="2">
        <f t="shared" si="37"/>
        <v>94.199166666666656</v>
      </c>
      <c r="O249" s="2">
        <f t="shared" si="38"/>
        <v>93.742500000000021</v>
      </c>
      <c r="P249" s="2">
        <f t="shared" si="39"/>
        <v>80.816666666666663</v>
      </c>
      <c r="Q249" s="2">
        <f t="shared" si="40"/>
        <v>90.104999999999976</v>
      </c>
      <c r="R249" s="2">
        <f t="shared" si="41"/>
        <v>89.475833333333341</v>
      </c>
      <c r="S249" s="2">
        <f t="shared" si="42"/>
        <v>92.969166666666652</v>
      </c>
      <c r="T249" s="2">
        <f t="shared" si="43"/>
        <v>86.400833333333324</v>
      </c>
    </row>
    <row r="250" spans="1:20" hidden="1">
      <c r="A250" s="16">
        <v>36707</v>
      </c>
      <c r="B250">
        <v>94.54</v>
      </c>
      <c r="C250">
        <v>93.85</v>
      </c>
      <c r="D250">
        <v>95.44</v>
      </c>
      <c r="E250">
        <v>94.73</v>
      </c>
      <c r="F250">
        <v>81.36</v>
      </c>
      <c r="G250">
        <v>90.62</v>
      </c>
      <c r="H250">
        <v>89.53</v>
      </c>
      <c r="I250">
        <v>92.99</v>
      </c>
      <c r="J250">
        <v>86.09</v>
      </c>
      <c r="L250" s="2">
        <f t="shared" si="35"/>
        <v>94.088333333333324</v>
      </c>
      <c r="M250" s="2">
        <f t="shared" si="36"/>
        <v>93.666666666666643</v>
      </c>
      <c r="N250" s="2">
        <f t="shared" si="37"/>
        <v>94.170833333333334</v>
      </c>
      <c r="O250" s="2">
        <f t="shared" si="38"/>
        <v>93.780000000000015</v>
      </c>
      <c r="P250" s="2">
        <f t="shared" si="39"/>
        <v>81.039166666666674</v>
      </c>
      <c r="Q250" s="2">
        <f t="shared" si="40"/>
        <v>90.147499999999994</v>
      </c>
      <c r="R250" s="2">
        <f t="shared" si="41"/>
        <v>89.668333333333351</v>
      </c>
      <c r="S250" s="2">
        <f t="shared" si="42"/>
        <v>93.124166666666667</v>
      </c>
      <c r="T250" s="2">
        <f t="shared" si="43"/>
        <v>86.529166666666654</v>
      </c>
    </row>
    <row r="251" spans="1:20" hidden="1">
      <c r="A251" s="16">
        <v>36738</v>
      </c>
      <c r="B251">
        <v>94.2</v>
      </c>
      <c r="C251">
        <v>93.42</v>
      </c>
      <c r="D251">
        <v>94.87</v>
      </c>
      <c r="E251">
        <v>94.91</v>
      </c>
      <c r="F251">
        <v>81.19</v>
      </c>
      <c r="G251">
        <v>90.49</v>
      </c>
      <c r="H251">
        <v>89.08</v>
      </c>
      <c r="I251">
        <v>93</v>
      </c>
      <c r="J251">
        <v>86.42</v>
      </c>
      <c r="L251" s="2">
        <f t="shared" si="35"/>
        <v>94.024999999999991</v>
      </c>
      <c r="M251" s="2">
        <f t="shared" si="36"/>
        <v>93.668333333333337</v>
      </c>
      <c r="N251" s="2">
        <f t="shared" si="37"/>
        <v>93.994166666666658</v>
      </c>
      <c r="O251" s="2">
        <f t="shared" si="38"/>
        <v>93.62833333333333</v>
      </c>
      <c r="P251" s="2">
        <f t="shared" si="39"/>
        <v>81.029999999999987</v>
      </c>
      <c r="Q251" s="2">
        <f t="shared" si="40"/>
        <v>90.072499999999991</v>
      </c>
      <c r="R251" s="2">
        <f t="shared" si="41"/>
        <v>89.694166666666675</v>
      </c>
      <c r="S251" s="2">
        <f t="shared" si="42"/>
        <v>93.196666666666658</v>
      </c>
      <c r="T251" s="2">
        <f t="shared" si="43"/>
        <v>86.580833333333317</v>
      </c>
    </row>
    <row r="252" spans="1:20" hidden="1">
      <c r="A252" s="16">
        <v>36769</v>
      </c>
      <c r="B252">
        <v>93.63</v>
      </c>
      <c r="C252">
        <v>92.67</v>
      </c>
      <c r="D252">
        <v>94</v>
      </c>
      <c r="E252">
        <v>93.35</v>
      </c>
      <c r="F252">
        <v>79.959999999999994</v>
      </c>
      <c r="G252">
        <v>89.6</v>
      </c>
      <c r="H252">
        <v>88.28</v>
      </c>
      <c r="I252">
        <v>92.41</v>
      </c>
      <c r="J252">
        <v>86.1</v>
      </c>
      <c r="L252" s="2">
        <f t="shared" si="35"/>
        <v>94.018333333333317</v>
      </c>
      <c r="M252" s="2">
        <f t="shared" si="36"/>
        <v>93.692499999999995</v>
      </c>
      <c r="N252" s="2">
        <f t="shared" si="37"/>
        <v>93.88</v>
      </c>
      <c r="O252" s="2">
        <f t="shared" si="38"/>
        <v>93.515833333333319</v>
      </c>
      <c r="P252" s="2">
        <f t="shared" si="39"/>
        <v>81.066666666666677</v>
      </c>
      <c r="Q252" s="2">
        <f t="shared" si="40"/>
        <v>90.047499999999999</v>
      </c>
      <c r="R252" s="2">
        <f t="shared" si="41"/>
        <v>89.794166666666669</v>
      </c>
      <c r="S252" s="2">
        <f t="shared" si="42"/>
        <v>93.292500000000018</v>
      </c>
      <c r="T252" s="2">
        <f t="shared" si="43"/>
        <v>86.646666666666661</v>
      </c>
    </row>
    <row r="253" spans="1:20" hidden="1">
      <c r="A253" s="16">
        <v>36799</v>
      </c>
      <c r="B253">
        <v>92.98</v>
      </c>
      <c r="C253">
        <v>92.22</v>
      </c>
      <c r="D253">
        <v>93.36</v>
      </c>
      <c r="E253">
        <v>92.07</v>
      </c>
      <c r="F253">
        <v>78.91</v>
      </c>
      <c r="G253">
        <v>88.58</v>
      </c>
      <c r="H253">
        <v>87.98</v>
      </c>
      <c r="I253">
        <v>91.58</v>
      </c>
      <c r="J253">
        <v>85.48</v>
      </c>
      <c r="L253" s="2">
        <f t="shared" si="35"/>
        <v>94.09416666666668</v>
      </c>
      <c r="M253" s="2">
        <f t="shared" si="36"/>
        <v>93.894999999999996</v>
      </c>
      <c r="N253" s="2">
        <f t="shared" si="37"/>
        <v>93.92</v>
      </c>
      <c r="O253" s="2">
        <f t="shared" si="38"/>
        <v>93.608333333333334</v>
      </c>
      <c r="P253" s="2">
        <f t="shared" si="39"/>
        <v>81.359166666666667</v>
      </c>
      <c r="Q253" s="2">
        <f t="shared" si="40"/>
        <v>90.172499999999999</v>
      </c>
      <c r="R253" s="2">
        <f t="shared" si="41"/>
        <v>90.075000000000003</v>
      </c>
      <c r="S253" s="2">
        <f t="shared" si="42"/>
        <v>93.460833333333355</v>
      </c>
      <c r="T253" s="2">
        <f t="shared" si="43"/>
        <v>86.809999999999988</v>
      </c>
    </row>
    <row r="254" spans="1:20" hidden="1">
      <c r="A254" s="16">
        <v>36830</v>
      </c>
      <c r="B254">
        <v>92.92</v>
      </c>
      <c r="C254">
        <v>91.77</v>
      </c>
      <c r="D254">
        <v>92.58</v>
      </c>
      <c r="E254">
        <v>91.31</v>
      </c>
      <c r="F254">
        <v>78.430000000000007</v>
      </c>
      <c r="G254">
        <v>88.44</v>
      </c>
      <c r="H254">
        <v>87.58</v>
      </c>
      <c r="I254">
        <v>91.59</v>
      </c>
      <c r="J254">
        <v>85.33</v>
      </c>
      <c r="L254" s="2">
        <f t="shared" si="35"/>
        <v>94.25</v>
      </c>
      <c r="M254" s="2">
        <f t="shared" si="36"/>
        <v>94.204999999999998</v>
      </c>
      <c r="N254" s="2">
        <f t="shared" si="37"/>
        <v>94.024166666666659</v>
      </c>
      <c r="O254" s="2">
        <f t="shared" si="38"/>
        <v>93.8</v>
      </c>
      <c r="P254" s="2">
        <f t="shared" si="39"/>
        <v>81.769166666666663</v>
      </c>
      <c r="Q254" s="2">
        <f t="shared" si="40"/>
        <v>90.376666666666679</v>
      </c>
      <c r="R254" s="2">
        <f t="shared" si="41"/>
        <v>90.467499999999987</v>
      </c>
      <c r="S254" s="2">
        <f t="shared" si="42"/>
        <v>93.6875</v>
      </c>
      <c r="T254" s="2">
        <f t="shared" si="43"/>
        <v>87.016666666666666</v>
      </c>
    </row>
    <row r="255" spans="1:20" hidden="1">
      <c r="A255" s="16">
        <v>36860</v>
      </c>
      <c r="B255">
        <v>93.33</v>
      </c>
      <c r="C255">
        <v>92.05</v>
      </c>
      <c r="D255">
        <v>92.99</v>
      </c>
      <c r="E255">
        <v>91.58</v>
      </c>
      <c r="F255">
        <v>79.12</v>
      </c>
      <c r="G255">
        <v>88.8</v>
      </c>
      <c r="H255">
        <v>87.8</v>
      </c>
      <c r="I255">
        <v>92.34</v>
      </c>
      <c r="J255">
        <v>85.59</v>
      </c>
      <c r="L255" s="2">
        <f t="shared" si="35"/>
        <v>94.423333333333332</v>
      </c>
      <c r="M255" s="2">
        <f t="shared" si="36"/>
        <v>94.538333333333341</v>
      </c>
      <c r="N255" s="2">
        <f t="shared" si="37"/>
        <v>94.205833333333331</v>
      </c>
      <c r="O255" s="2">
        <f t="shared" si="38"/>
        <v>94.046666666666667</v>
      </c>
      <c r="P255" s="2">
        <f t="shared" si="39"/>
        <v>82.247500000000002</v>
      </c>
      <c r="Q255" s="2">
        <f t="shared" si="40"/>
        <v>90.609166666666667</v>
      </c>
      <c r="R255" s="2">
        <f t="shared" si="41"/>
        <v>90.894166666666663</v>
      </c>
      <c r="S255" s="2">
        <f t="shared" si="42"/>
        <v>93.948333333333338</v>
      </c>
      <c r="T255" s="2">
        <f t="shared" si="43"/>
        <v>87.228333333333353</v>
      </c>
    </row>
    <row r="256" spans="1:20" hidden="1">
      <c r="A256" s="16">
        <v>36891</v>
      </c>
      <c r="B256">
        <v>93.93</v>
      </c>
      <c r="C256">
        <v>93.3</v>
      </c>
      <c r="D256">
        <v>94</v>
      </c>
      <c r="E256">
        <v>93.95</v>
      </c>
      <c r="F256">
        <v>81.05</v>
      </c>
      <c r="G256">
        <v>89.9</v>
      </c>
      <c r="H256">
        <v>88.7</v>
      </c>
      <c r="I256">
        <v>93.17</v>
      </c>
      <c r="J256">
        <v>86.58</v>
      </c>
      <c r="L256" s="2">
        <f t="shared" si="35"/>
        <v>94.536666666666676</v>
      </c>
      <c r="M256" s="2">
        <f t="shared" si="36"/>
        <v>94.764166666666668</v>
      </c>
      <c r="N256" s="2">
        <f t="shared" si="37"/>
        <v>94.297500000000014</v>
      </c>
      <c r="O256" s="2">
        <f t="shared" si="38"/>
        <v>94.210000000000022</v>
      </c>
      <c r="P256" s="2">
        <f t="shared" si="39"/>
        <v>82.619166666666672</v>
      </c>
      <c r="Q256" s="2">
        <f t="shared" si="40"/>
        <v>90.796666666666681</v>
      </c>
      <c r="R256" s="2">
        <f t="shared" si="41"/>
        <v>91.25833333333334</v>
      </c>
      <c r="S256" s="2">
        <f t="shared" si="42"/>
        <v>94.186666666666667</v>
      </c>
      <c r="T256" s="2">
        <f t="shared" si="43"/>
        <v>87.393333333333359</v>
      </c>
    </row>
    <row r="257" spans="1:20">
      <c r="A257" s="16">
        <v>36922</v>
      </c>
      <c r="B257">
        <v>95.21</v>
      </c>
      <c r="C257">
        <v>95.1</v>
      </c>
      <c r="D257">
        <v>95.1</v>
      </c>
      <c r="E257">
        <v>95.41</v>
      </c>
      <c r="F257">
        <v>82.63</v>
      </c>
      <c r="G257">
        <v>91.79</v>
      </c>
      <c r="H257">
        <v>91.34</v>
      </c>
      <c r="I257">
        <v>94.38</v>
      </c>
      <c r="J257">
        <v>87.67</v>
      </c>
      <c r="K257">
        <v>2001</v>
      </c>
      <c r="L257" s="2">
        <f t="shared" si="35"/>
        <v>94.597500000000011</v>
      </c>
      <c r="M257" s="2">
        <f t="shared" si="36"/>
        <v>94.904999999999987</v>
      </c>
      <c r="N257" s="2">
        <f t="shared" si="37"/>
        <v>94.322499999999991</v>
      </c>
      <c r="O257" s="2">
        <f t="shared" si="38"/>
        <v>94.283333333333346</v>
      </c>
      <c r="P257" s="2">
        <f t="shared" si="39"/>
        <v>82.892499999999998</v>
      </c>
      <c r="Q257" s="2">
        <f t="shared" si="40"/>
        <v>90.907499999999985</v>
      </c>
      <c r="R257" s="2">
        <f t="shared" si="41"/>
        <v>91.548333333333332</v>
      </c>
      <c r="S257" s="2">
        <f t="shared" si="42"/>
        <v>94.364166666666662</v>
      </c>
      <c r="T257" s="2">
        <f t="shared" si="43"/>
        <v>87.504166666666677</v>
      </c>
    </row>
    <row r="258" spans="1:20" hidden="1">
      <c r="A258" s="16">
        <v>36950</v>
      </c>
      <c r="B258">
        <v>94.84</v>
      </c>
      <c r="C258">
        <v>94.98</v>
      </c>
      <c r="D258">
        <v>94.66</v>
      </c>
      <c r="E258">
        <v>95.22</v>
      </c>
      <c r="F258">
        <v>82.67</v>
      </c>
      <c r="G258">
        <v>91.43</v>
      </c>
      <c r="H258">
        <v>91.38</v>
      </c>
      <c r="I258">
        <v>93.97</v>
      </c>
      <c r="J258">
        <v>87.43</v>
      </c>
      <c r="L258" s="2">
        <f t="shared" si="35"/>
        <v>94.564166666666665</v>
      </c>
      <c r="M258" s="2">
        <f t="shared" si="36"/>
        <v>94.898333333333326</v>
      </c>
      <c r="N258" s="2">
        <f t="shared" si="37"/>
        <v>94.274166666666659</v>
      </c>
      <c r="O258" s="2">
        <f t="shared" si="38"/>
        <v>94.21916666666668</v>
      </c>
      <c r="P258" s="2">
        <f t="shared" si="39"/>
        <v>83.001666666666665</v>
      </c>
      <c r="Q258" s="2">
        <f t="shared" si="40"/>
        <v>90.875</v>
      </c>
      <c r="R258" s="2">
        <f t="shared" si="41"/>
        <v>91.661666666666648</v>
      </c>
      <c r="S258" s="2">
        <f t="shared" si="42"/>
        <v>94.438333333333333</v>
      </c>
      <c r="T258" s="2">
        <f t="shared" si="43"/>
        <v>87.492500000000007</v>
      </c>
    </row>
    <row r="259" spans="1:20" hidden="1">
      <c r="A259" s="16">
        <v>36981</v>
      </c>
      <c r="B259">
        <v>94.8</v>
      </c>
      <c r="C259">
        <v>95.4</v>
      </c>
      <c r="D259">
        <v>94.75</v>
      </c>
      <c r="E259">
        <v>94.9</v>
      </c>
      <c r="F259">
        <v>82.88</v>
      </c>
      <c r="G259">
        <v>91.24</v>
      </c>
      <c r="H259">
        <v>91.96</v>
      </c>
      <c r="I259">
        <v>94.1</v>
      </c>
      <c r="J259">
        <v>87.54</v>
      </c>
      <c r="L259" s="2">
        <f t="shared" si="35"/>
        <v>94.523333333333326</v>
      </c>
      <c r="M259" s="2">
        <f t="shared" si="36"/>
        <v>94.861666666666665</v>
      </c>
      <c r="N259" s="2">
        <f t="shared" si="37"/>
        <v>94.225000000000009</v>
      </c>
      <c r="O259" s="2">
        <f t="shared" si="38"/>
        <v>94.148333333333355</v>
      </c>
      <c r="P259" s="2">
        <f t="shared" si="39"/>
        <v>83.08750000000002</v>
      </c>
      <c r="Q259" s="2">
        <f t="shared" si="40"/>
        <v>90.858333333333334</v>
      </c>
      <c r="R259" s="2">
        <f t="shared" si="41"/>
        <v>91.760833333333323</v>
      </c>
      <c r="S259" s="2">
        <f t="shared" si="42"/>
        <v>94.50333333333333</v>
      </c>
      <c r="T259" s="2">
        <f t="shared" si="43"/>
        <v>87.47499999999998</v>
      </c>
    </row>
    <row r="260" spans="1:20" hidden="1">
      <c r="A260" s="16">
        <v>37011</v>
      </c>
      <c r="B260">
        <v>94.61</v>
      </c>
      <c r="C260">
        <v>94.91</v>
      </c>
      <c r="D260">
        <v>94.35</v>
      </c>
      <c r="E260">
        <v>94.42</v>
      </c>
      <c r="F260">
        <v>82.58</v>
      </c>
      <c r="G260">
        <v>90.84</v>
      </c>
      <c r="H260">
        <v>91.62</v>
      </c>
      <c r="I260">
        <v>93.97</v>
      </c>
      <c r="J260">
        <v>87.32</v>
      </c>
      <c r="L260" s="2">
        <f t="shared" si="35"/>
        <v>94.468333333333348</v>
      </c>
      <c r="M260" s="2">
        <f t="shared" si="36"/>
        <v>94.784999999999982</v>
      </c>
      <c r="N260" s="2">
        <f t="shared" si="37"/>
        <v>94.177500000000009</v>
      </c>
      <c r="O260" s="2">
        <f t="shared" si="38"/>
        <v>94.090000000000018</v>
      </c>
      <c r="P260" s="2">
        <f t="shared" si="39"/>
        <v>83.206666666666663</v>
      </c>
      <c r="Q260" s="2">
        <f t="shared" si="40"/>
        <v>90.845833333333317</v>
      </c>
      <c r="R260" s="2">
        <f t="shared" si="41"/>
        <v>91.84999999999998</v>
      </c>
      <c r="S260" s="2">
        <f t="shared" si="42"/>
        <v>94.553333333333342</v>
      </c>
      <c r="T260" s="2">
        <f t="shared" si="43"/>
        <v>87.482500000000002</v>
      </c>
    </row>
    <row r="261" spans="1:20" hidden="1">
      <c r="A261" s="16">
        <v>37042</v>
      </c>
      <c r="B261">
        <v>94.07</v>
      </c>
      <c r="C261">
        <v>94.33</v>
      </c>
      <c r="D261">
        <v>93.95</v>
      </c>
      <c r="E261">
        <v>93.51</v>
      </c>
      <c r="F261">
        <v>81.69</v>
      </c>
      <c r="G261">
        <v>90.04</v>
      </c>
      <c r="H261">
        <v>90.77</v>
      </c>
      <c r="I261">
        <v>93.99</v>
      </c>
      <c r="J261">
        <v>86.8</v>
      </c>
      <c r="L261" s="2">
        <f t="shared" si="35"/>
        <v>94.451666666666668</v>
      </c>
      <c r="M261" s="2">
        <f t="shared" si="36"/>
        <v>94.772499999999994</v>
      </c>
      <c r="N261" s="2">
        <f t="shared" si="37"/>
        <v>94.176666666666662</v>
      </c>
      <c r="O261" s="2">
        <f t="shared" si="38"/>
        <v>94.045000000000002</v>
      </c>
      <c r="P261" s="2">
        <f t="shared" si="39"/>
        <v>83.410833333333343</v>
      </c>
      <c r="Q261" s="2">
        <f t="shared" si="40"/>
        <v>90.870833333333337</v>
      </c>
      <c r="R261" s="2">
        <f t="shared" si="41"/>
        <v>91.99666666666667</v>
      </c>
      <c r="S261" s="2">
        <f t="shared" si="42"/>
        <v>94.64</v>
      </c>
      <c r="T261" s="2">
        <f t="shared" si="43"/>
        <v>87.592499999999987</v>
      </c>
    </row>
    <row r="262" spans="1:20" hidden="1">
      <c r="A262" s="16">
        <v>37072</v>
      </c>
      <c r="B262">
        <v>93.78</v>
      </c>
      <c r="C262">
        <v>93.87</v>
      </c>
      <c r="D262">
        <v>93.32</v>
      </c>
      <c r="E262">
        <v>92.91</v>
      </c>
      <c r="F262">
        <v>81.25</v>
      </c>
      <c r="G262">
        <v>89.72</v>
      </c>
      <c r="H262">
        <v>89.84</v>
      </c>
      <c r="I262">
        <v>93.86</v>
      </c>
      <c r="J262">
        <v>86.71</v>
      </c>
      <c r="L262" s="2">
        <f t="shared" ref="L262:L325" si="44">AVERAGE(B262:B273)</f>
        <v>94.527500000000018</v>
      </c>
      <c r="M262" s="2">
        <f t="shared" si="36"/>
        <v>94.87</v>
      </c>
      <c r="N262" s="2">
        <f t="shared" si="37"/>
        <v>94.250833333333318</v>
      </c>
      <c r="O262" s="2">
        <f t="shared" si="38"/>
        <v>94.129166666666677</v>
      </c>
      <c r="P262" s="2">
        <f t="shared" si="39"/>
        <v>83.806666666666672</v>
      </c>
      <c r="Q262" s="2">
        <f t="shared" si="40"/>
        <v>91.013333333333321</v>
      </c>
      <c r="R262" s="2">
        <f t="shared" si="41"/>
        <v>92.259166666666658</v>
      </c>
      <c r="S262" s="2">
        <f t="shared" si="42"/>
        <v>94.785000000000011</v>
      </c>
      <c r="T262" s="2">
        <f t="shared" si="43"/>
        <v>87.791666666666671</v>
      </c>
    </row>
    <row r="263" spans="1:20" hidden="1">
      <c r="A263" s="16">
        <v>37103</v>
      </c>
      <c r="B263">
        <v>94.12</v>
      </c>
      <c r="C263">
        <v>93.71</v>
      </c>
      <c r="D263">
        <v>93.5</v>
      </c>
      <c r="E263">
        <v>93.56</v>
      </c>
      <c r="F263">
        <v>81.63</v>
      </c>
      <c r="G263">
        <v>90.19</v>
      </c>
      <c r="H263">
        <v>90.28</v>
      </c>
      <c r="I263">
        <v>94.15</v>
      </c>
      <c r="J263">
        <v>87.21</v>
      </c>
      <c r="L263" s="2">
        <f t="shared" si="44"/>
        <v>94.67</v>
      </c>
      <c r="M263" s="2">
        <f t="shared" si="36"/>
        <v>95.038333333333341</v>
      </c>
      <c r="N263" s="2">
        <f t="shared" si="37"/>
        <v>94.443333333333342</v>
      </c>
      <c r="O263" s="2">
        <f t="shared" si="38"/>
        <v>94.345833333333346</v>
      </c>
      <c r="P263" s="2">
        <f t="shared" si="39"/>
        <v>84.377500000000012</v>
      </c>
      <c r="Q263" s="2">
        <f t="shared" si="40"/>
        <v>91.250833333333333</v>
      </c>
      <c r="R263" s="2">
        <f t="shared" si="41"/>
        <v>92.648333333333326</v>
      </c>
      <c r="S263" s="2">
        <f t="shared" si="42"/>
        <v>94.999166666666667</v>
      </c>
      <c r="T263" s="2">
        <f t="shared" si="43"/>
        <v>88.04</v>
      </c>
    </row>
    <row r="264" spans="1:20" hidden="1">
      <c r="A264" s="16">
        <v>37134</v>
      </c>
      <c r="B264">
        <v>94.54</v>
      </c>
      <c r="C264">
        <v>95.1</v>
      </c>
      <c r="D264">
        <v>94.48</v>
      </c>
      <c r="E264">
        <v>94.46</v>
      </c>
      <c r="F264">
        <v>83.47</v>
      </c>
      <c r="G264">
        <v>91.1</v>
      </c>
      <c r="H264">
        <v>91.65</v>
      </c>
      <c r="I264">
        <v>94.43</v>
      </c>
      <c r="J264">
        <v>88.06</v>
      </c>
      <c r="L264" s="2">
        <f t="shared" si="44"/>
        <v>94.797499999999999</v>
      </c>
      <c r="M264" s="2">
        <f t="shared" si="36"/>
        <v>95.267499999999998</v>
      </c>
      <c r="N264" s="2">
        <f t="shared" si="37"/>
        <v>94.660000000000011</v>
      </c>
      <c r="O264" s="2">
        <f t="shared" si="38"/>
        <v>94.57083333333334</v>
      </c>
      <c r="P264" s="2">
        <f t="shared" si="39"/>
        <v>84.946666666666673</v>
      </c>
      <c r="Q264" s="2">
        <f t="shared" si="40"/>
        <v>91.504166666666677</v>
      </c>
      <c r="R264" s="2">
        <f t="shared" si="41"/>
        <v>93.039166666666674</v>
      </c>
      <c r="S264" s="2">
        <f t="shared" si="42"/>
        <v>95.231666666666683</v>
      </c>
      <c r="T264" s="2">
        <f t="shared" si="43"/>
        <v>88.210833333333326</v>
      </c>
    </row>
    <row r="265" spans="1:20" hidden="1">
      <c r="A265" s="16">
        <v>37164</v>
      </c>
      <c r="B265">
        <v>94.85</v>
      </c>
      <c r="C265">
        <v>95.94</v>
      </c>
      <c r="D265">
        <v>94.61</v>
      </c>
      <c r="E265">
        <v>94.37</v>
      </c>
      <c r="F265">
        <v>83.83</v>
      </c>
      <c r="G265">
        <v>91.03</v>
      </c>
      <c r="H265">
        <v>92.69</v>
      </c>
      <c r="I265">
        <v>94.3</v>
      </c>
      <c r="J265">
        <v>87.96</v>
      </c>
      <c r="L265" s="2">
        <f t="shared" si="44"/>
        <v>94.894999999999996</v>
      </c>
      <c r="M265" s="2">
        <f t="shared" si="36"/>
        <v>95.351666666666645</v>
      </c>
      <c r="N265" s="2">
        <f t="shared" si="37"/>
        <v>94.782500000000013</v>
      </c>
      <c r="O265" s="2">
        <f t="shared" si="38"/>
        <v>94.673333333333346</v>
      </c>
      <c r="P265" s="2">
        <f t="shared" si="39"/>
        <v>85.358333333333334</v>
      </c>
      <c r="Q265" s="2">
        <f t="shared" si="40"/>
        <v>91.667500000000004</v>
      </c>
      <c r="R265" s="2">
        <f t="shared" si="41"/>
        <v>93.308333333333323</v>
      </c>
      <c r="S265" s="2">
        <f t="shared" si="42"/>
        <v>95.425833333333344</v>
      </c>
      <c r="T265" s="2">
        <f t="shared" si="43"/>
        <v>88.3125</v>
      </c>
    </row>
    <row r="266" spans="1:20" hidden="1">
      <c r="A266" s="16">
        <v>37195</v>
      </c>
      <c r="B266">
        <v>95</v>
      </c>
      <c r="C266">
        <v>95.77</v>
      </c>
      <c r="D266">
        <v>94.76</v>
      </c>
      <c r="E266">
        <v>94.27</v>
      </c>
      <c r="F266">
        <v>84.17</v>
      </c>
      <c r="G266">
        <v>91.23</v>
      </c>
      <c r="H266">
        <v>92.7</v>
      </c>
      <c r="I266">
        <v>94.72</v>
      </c>
      <c r="J266">
        <v>87.87</v>
      </c>
      <c r="L266" s="2">
        <f t="shared" si="44"/>
        <v>94.958333333333314</v>
      </c>
      <c r="M266" s="2">
        <f t="shared" si="36"/>
        <v>95.367499999999993</v>
      </c>
      <c r="N266" s="2">
        <f t="shared" si="37"/>
        <v>94.895833333333357</v>
      </c>
      <c r="O266" s="2">
        <f t="shared" si="38"/>
        <v>94.771666666666661</v>
      </c>
      <c r="P266" s="2">
        <f t="shared" si="39"/>
        <v>85.760833333333338</v>
      </c>
      <c r="Q266" s="2">
        <f t="shared" si="40"/>
        <v>91.838333333333324</v>
      </c>
      <c r="R266" s="2">
        <f t="shared" si="41"/>
        <v>93.566666666666663</v>
      </c>
      <c r="S266" s="2">
        <f t="shared" si="42"/>
        <v>95.605000000000018</v>
      </c>
      <c r="T266" s="2">
        <f t="shared" si="43"/>
        <v>88.4375</v>
      </c>
    </row>
    <row r="267" spans="1:20" hidden="1">
      <c r="A267" s="16">
        <v>37225</v>
      </c>
      <c r="B267">
        <v>94.69</v>
      </c>
      <c r="C267">
        <v>94.76</v>
      </c>
      <c r="D267">
        <v>94.09</v>
      </c>
      <c r="E267">
        <v>93.54</v>
      </c>
      <c r="F267">
        <v>83.58</v>
      </c>
      <c r="G267">
        <v>91.05</v>
      </c>
      <c r="H267">
        <v>92.17</v>
      </c>
      <c r="I267">
        <v>95.2</v>
      </c>
      <c r="J267">
        <v>87.57</v>
      </c>
      <c r="L267" s="2">
        <f t="shared" si="44"/>
        <v>95.032500000000013</v>
      </c>
      <c r="M267" s="2">
        <f t="shared" si="36"/>
        <v>95.422500000000014</v>
      </c>
      <c r="N267" s="2">
        <f t="shared" si="37"/>
        <v>95.009999999999991</v>
      </c>
      <c r="O267" s="2">
        <f t="shared" si="38"/>
        <v>94.87</v>
      </c>
      <c r="P267" s="2">
        <f t="shared" si="39"/>
        <v>86.18249999999999</v>
      </c>
      <c r="Q267" s="2">
        <f t="shared" si="40"/>
        <v>92.012500000000003</v>
      </c>
      <c r="R267" s="2">
        <f t="shared" si="41"/>
        <v>93.810833333333335</v>
      </c>
      <c r="S267" s="2">
        <f t="shared" si="42"/>
        <v>95.780000000000015</v>
      </c>
      <c r="T267" s="2">
        <f t="shared" si="43"/>
        <v>88.643333333333331</v>
      </c>
    </row>
    <row r="268" spans="1:20" hidden="1">
      <c r="A268" s="16">
        <v>37256</v>
      </c>
      <c r="B268">
        <v>94.66</v>
      </c>
      <c r="C268">
        <v>94.99</v>
      </c>
      <c r="D268">
        <v>94.3</v>
      </c>
      <c r="E268">
        <v>94.83</v>
      </c>
      <c r="F268">
        <v>84.33</v>
      </c>
      <c r="G268">
        <v>91.23</v>
      </c>
      <c r="H268">
        <v>92.18</v>
      </c>
      <c r="I268">
        <v>95.3</v>
      </c>
      <c r="J268">
        <v>87.91</v>
      </c>
      <c r="L268" s="2">
        <f t="shared" si="44"/>
        <v>95.149166666666659</v>
      </c>
      <c r="M268" s="2">
        <f t="shared" si="36"/>
        <v>95.568333333333328</v>
      </c>
      <c r="N268" s="2">
        <f t="shared" si="37"/>
        <v>95.210833333333355</v>
      </c>
      <c r="O268" s="2">
        <f t="shared" si="38"/>
        <v>95.034166666666678</v>
      </c>
      <c r="P268" s="2">
        <f t="shared" si="39"/>
        <v>86.710833333333326</v>
      </c>
      <c r="Q268" s="2">
        <f t="shared" si="40"/>
        <v>92.26</v>
      </c>
      <c r="R268" s="2">
        <f t="shared" si="41"/>
        <v>94.112499999999997</v>
      </c>
      <c r="S268" s="2">
        <f t="shared" si="42"/>
        <v>95.988333333333344</v>
      </c>
      <c r="T268" s="2">
        <f t="shared" si="43"/>
        <v>88.904166666666654</v>
      </c>
    </row>
    <row r="269" spans="1:20">
      <c r="A269" s="16">
        <v>37287</v>
      </c>
      <c r="B269">
        <v>94.81</v>
      </c>
      <c r="C269">
        <v>95.02</v>
      </c>
      <c r="D269">
        <v>94.52</v>
      </c>
      <c r="E269">
        <v>94.64</v>
      </c>
      <c r="F269">
        <v>83.94</v>
      </c>
      <c r="G269">
        <v>91.4</v>
      </c>
      <c r="H269">
        <v>92.7</v>
      </c>
      <c r="I269">
        <v>95.27</v>
      </c>
      <c r="J269">
        <v>87.53</v>
      </c>
      <c r="K269">
        <v>2002</v>
      </c>
      <c r="L269" s="2">
        <f t="shared" si="44"/>
        <v>95.274166666666687</v>
      </c>
      <c r="M269" s="2">
        <f t="shared" si="36"/>
        <v>95.708333333333357</v>
      </c>
      <c r="N269" s="2">
        <f t="shared" si="37"/>
        <v>95.416666666666671</v>
      </c>
      <c r="O269" s="2">
        <f t="shared" si="38"/>
        <v>95.196666666666658</v>
      </c>
      <c r="P269" s="2">
        <f t="shared" si="39"/>
        <v>87.268333333333331</v>
      </c>
      <c r="Q269" s="2">
        <f t="shared" si="40"/>
        <v>92.504166666666677</v>
      </c>
      <c r="R269" s="2">
        <f t="shared" si="41"/>
        <v>94.40333333333335</v>
      </c>
      <c r="S269" s="2">
        <f t="shared" si="42"/>
        <v>96.188333333333333</v>
      </c>
      <c r="T269" s="2">
        <f t="shared" si="43"/>
        <v>89.160000000000011</v>
      </c>
    </row>
    <row r="270" spans="1:20" hidden="1">
      <c r="A270" s="16">
        <v>37315</v>
      </c>
      <c r="B270">
        <v>94.35</v>
      </c>
      <c r="C270">
        <v>94.54</v>
      </c>
      <c r="D270">
        <v>94.07</v>
      </c>
      <c r="E270">
        <v>94.37</v>
      </c>
      <c r="F270">
        <v>83.7</v>
      </c>
      <c r="G270">
        <v>91.23</v>
      </c>
      <c r="H270">
        <v>92.57</v>
      </c>
      <c r="I270">
        <v>94.75</v>
      </c>
      <c r="J270">
        <v>87.22</v>
      </c>
      <c r="L270" s="2">
        <f t="shared" si="44"/>
        <v>95.44</v>
      </c>
      <c r="M270" s="2">
        <f t="shared" si="36"/>
        <v>95.916666666666671</v>
      </c>
      <c r="N270" s="2">
        <f t="shared" si="37"/>
        <v>95.679166666666688</v>
      </c>
      <c r="O270" s="2">
        <f t="shared" si="38"/>
        <v>95.445833333333326</v>
      </c>
      <c r="P270" s="2">
        <f t="shared" si="39"/>
        <v>87.955833333333331</v>
      </c>
      <c r="Q270" s="2">
        <f t="shared" si="40"/>
        <v>92.825000000000003</v>
      </c>
      <c r="R270" s="2">
        <f t="shared" si="41"/>
        <v>94.754999999999995</v>
      </c>
      <c r="S270" s="2">
        <f t="shared" si="42"/>
        <v>96.4375</v>
      </c>
      <c r="T270" s="2">
        <f t="shared" si="43"/>
        <v>89.45</v>
      </c>
    </row>
    <row r="271" spans="1:20" hidden="1">
      <c r="A271" s="16">
        <v>37346</v>
      </c>
      <c r="B271">
        <v>94.14</v>
      </c>
      <c r="C271">
        <v>94.48</v>
      </c>
      <c r="D271">
        <v>94.18</v>
      </c>
      <c r="E271">
        <v>94.2</v>
      </c>
      <c r="F271">
        <v>84.31</v>
      </c>
      <c r="G271">
        <v>91.09</v>
      </c>
      <c r="H271">
        <v>93.03</v>
      </c>
      <c r="I271">
        <v>94.7</v>
      </c>
      <c r="J271">
        <v>87.63</v>
      </c>
      <c r="L271" s="2">
        <f t="shared" si="44"/>
        <v>95.630833333333342</v>
      </c>
      <c r="M271" s="2">
        <f t="shared" si="36"/>
        <v>96.225833333333341</v>
      </c>
      <c r="N271" s="2">
        <f t="shared" si="37"/>
        <v>96.037500000000023</v>
      </c>
      <c r="O271" s="2">
        <f t="shared" si="38"/>
        <v>95.780833333333348</v>
      </c>
      <c r="P271" s="2">
        <f t="shared" si="39"/>
        <v>88.77</v>
      </c>
      <c r="Q271" s="2">
        <f t="shared" si="40"/>
        <v>93.172499999999999</v>
      </c>
      <c r="R271" s="2">
        <f t="shared" si="41"/>
        <v>95.177499999999995</v>
      </c>
      <c r="S271" s="2">
        <f t="shared" si="42"/>
        <v>96.716666666666683</v>
      </c>
      <c r="T271" s="2">
        <f t="shared" si="43"/>
        <v>89.776666666666685</v>
      </c>
    </row>
    <row r="272" spans="1:20" hidden="1">
      <c r="A272" s="16">
        <v>37376</v>
      </c>
      <c r="B272">
        <v>94.41</v>
      </c>
      <c r="C272">
        <v>94.76</v>
      </c>
      <c r="D272">
        <v>94.34</v>
      </c>
      <c r="E272">
        <v>93.88</v>
      </c>
      <c r="F272">
        <v>85.03</v>
      </c>
      <c r="G272">
        <v>91.14</v>
      </c>
      <c r="H272">
        <v>93.38</v>
      </c>
      <c r="I272">
        <v>95.01</v>
      </c>
      <c r="J272">
        <v>88.64</v>
      </c>
      <c r="L272" s="2">
        <f t="shared" si="44"/>
        <v>95.845833333333317</v>
      </c>
      <c r="M272" s="2">
        <f t="shared" si="36"/>
        <v>96.56583333333333</v>
      </c>
      <c r="N272" s="2">
        <f t="shared" si="37"/>
        <v>96.412500000000009</v>
      </c>
      <c r="O272" s="2">
        <f t="shared" si="38"/>
        <v>96.124166666666667</v>
      </c>
      <c r="P272" s="2">
        <f t="shared" si="39"/>
        <v>89.59999999999998</v>
      </c>
      <c r="Q272" s="2">
        <f t="shared" si="40"/>
        <v>93.543333333333337</v>
      </c>
      <c r="R272" s="2">
        <f t="shared" si="41"/>
        <v>95.629166666666663</v>
      </c>
      <c r="S272" s="2">
        <f t="shared" si="42"/>
        <v>96.983333333333348</v>
      </c>
      <c r="T272" s="2">
        <f t="shared" si="43"/>
        <v>90.111666666666679</v>
      </c>
    </row>
    <row r="273" spans="1:20" hidden="1">
      <c r="A273" s="16">
        <v>37407</v>
      </c>
      <c r="B273">
        <v>94.98</v>
      </c>
      <c r="C273">
        <v>95.5</v>
      </c>
      <c r="D273">
        <v>94.84</v>
      </c>
      <c r="E273">
        <v>94.52</v>
      </c>
      <c r="F273">
        <v>86.44</v>
      </c>
      <c r="G273">
        <v>91.75</v>
      </c>
      <c r="H273">
        <v>93.92</v>
      </c>
      <c r="I273">
        <v>95.73</v>
      </c>
      <c r="J273">
        <v>89.19</v>
      </c>
      <c r="L273" s="2">
        <f t="shared" si="44"/>
        <v>96.06</v>
      </c>
      <c r="M273" s="2">
        <f t="shared" si="36"/>
        <v>96.884999999999991</v>
      </c>
      <c r="N273" s="2">
        <f t="shared" si="37"/>
        <v>96.773333333333326</v>
      </c>
      <c r="O273" s="2">
        <f t="shared" si="38"/>
        <v>96.484166666666667</v>
      </c>
      <c r="P273" s="2">
        <f t="shared" si="39"/>
        <v>90.42583333333333</v>
      </c>
      <c r="Q273" s="2">
        <f t="shared" si="40"/>
        <v>93.949166666666656</v>
      </c>
      <c r="R273" s="2">
        <f t="shared" si="41"/>
        <v>96.082499999999982</v>
      </c>
      <c r="S273" s="2">
        <f t="shared" si="42"/>
        <v>97.282500000000013</v>
      </c>
      <c r="T273" s="2">
        <f t="shared" si="43"/>
        <v>90.438333333333333</v>
      </c>
    </row>
    <row r="274" spans="1:20" hidden="1">
      <c r="A274" s="16">
        <v>37437</v>
      </c>
      <c r="B274">
        <v>95.49</v>
      </c>
      <c r="C274">
        <v>95.89</v>
      </c>
      <c r="D274">
        <v>95.63</v>
      </c>
      <c r="E274">
        <v>95.51</v>
      </c>
      <c r="F274">
        <v>88.1</v>
      </c>
      <c r="G274">
        <v>92.57</v>
      </c>
      <c r="H274">
        <v>94.51</v>
      </c>
      <c r="I274">
        <v>96.43</v>
      </c>
      <c r="J274">
        <v>89.69</v>
      </c>
      <c r="L274" s="2">
        <f t="shared" si="44"/>
        <v>96.306666666666658</v>
      </c>
      <c r="M274" s="2">
        <f t="shared" si="36"/>
        <v>97.258333333333326</v>
      </c>
      <c r="N274" s="2">
        <f t="shared" si="37"/>
        <v>97.2</v>
      </c>
      <c r="O274" s="2">
        <f t="shared" si="38"/>
        <v>96.915000000000006</v>
      </c>
      <c r="P274" s="2">
        <f t="shared" si="39"/>
        <v>91.33750000000002</v>
      </c>
      <c r="Q274" s="2">
        <f t="shared" si="40"/>
        <v>94.437499999999986</v>
      </c>
      <c r="R274" s="2">
        <f t="shared" si="41"/>
        <v>96.626666666666665</v>
      </c>
      <c r="S274" s="2">
        <f t="shared" si="42"/>
        <v>97.629166666666677</v>
      </c>
      <c r="T274" s="2">
        <f t="shared" si="43"/>
        <v>90.784999999999982</v>
      </c>
    </row>
    <row r="275" spans="1:20" hidden="1">
      <c r="A275" s="16">
        <v>37468</v>
      </c>
      <c r="B275">
        <v>95.65</v>
      </c>
      <c r="C275">
        <v>96.46</v>
      </c>
      <c r="D275">
        <v>96.1</v>
      </c>
      <c r="E275">
        <v>96.26</v>
      </c>
      <c r="F275">
        <v>88.46</v>
      </c>
      <c r="G275">
        <v>93.23</v>
      </c>
      <c r="H275">
        <v>94.97</v>
      </c>
      <c r="I275">
        <v>96.94</v>
      </c>
      <c r="J275">
        <v>89.26</v>
      </c>
      <c r="L275" s="2">
        <f t="shared" si="44"/>
        <v>96.519166666666663</v>
      </c>
      <c r="M275" s="2">
        <f t="shared" si="36"/>
        <v>97.600833333333313</v>
      </c>
      <c r="N275" s="2">
        <f t="shared" si="37"/>
        <v>97.576666666666654</v>
      </c>
      <c r="O275" s="2">
        <f t="shared" si="38"/>
        <v>97.307500000000005</v>
      </c>
      <c r="P275" s="2">
        <f t="shared" si="39"/>
        <v>92.109166666666681</v>
      </c>
      <c r="Q275" s="2">
        <f t="shared" si="40"/>
        <v>94.865833333333327</v>
      </c>
      <c r="R275" s="2">
        <f t="shared" si="41"/>
        <v>97.087499999999991</v>
      </c>
      <c r="S275" s="2">
        <f t="shared" si="42"/>
        <v>97.910833333333343</v>
      </c>
      <c r="T275" s="2">
        <f t="shared" si="43"/>
        <v>91.089999999999989</v>
      </c>
    </row>
    <row r="276" spans="1:20" hidden="1">
      <c r="A276" s="16">
        <v>37499</v>
      </c>
      <c r="B276">
        <v>95.71</v>
      </c>
      <c r="C276">
        <v>96.11</v>
      </c>
      <c r="D276">
        <v>95.95</v>
      </c>
      <c r="E276">
        <v>95.69</v>
      </c>
      <c r="F276">
        <v>88.41</v>
      </c>
      <c r="G276">
        <v>93.06</v>
      </c>
      <c r="H276">
        <v>94.88</v>
      </c>
      <c r="I276">
        <v>96.76</v>
      </c>
      <c r="J276">
        <v>89.28</v>
      </c>
      <c r="L276" s="2">
        <f t="shared" si="44"/>
        <v>96.681666666666658</v>
      </c>
      <c r="M276" s="2">
        <f t="shared" si="36"/>
        <v>97.818333333333328</v>
      </c>
      <c r="N276" s="2">
        <f t="shared" si="37"/>
        <v>97.873333333333335</v>
      </c>
      <c r="O276" s="2">
        <f t="shared" si="38"/>
        <v>97.616666666666674</v>
      </c>
      <c r="P276" s="2">
        <f t="shared" si="39"/>
        <v>92.730833333333351</v>
      </c>
      <c r="Q276" s="2">
        <f t="shared" si="40"/>
        <v>95.222499999999982</v>
      </c>
      <c r="R276" s="2">
        <f t="shared" si="41"/>
        <v>97.479166666666686</v>
      </c>
      <c r="S276" s="2">
        <f t="shared" si="42"/>
        <v>98.123333333333335</v>
      </c>
      <c r="T276" s="2">
        <f t="shared" si="43"/>
        <v>91.360833333333346</v>
      </c>
    </row>
    <row r="277" spans="1:20" hidden="1">
      <c r="A277" s="16">
        <v>37529</v>
      </c>
      <c r="B277">
        <v>95.61</v>
      </c>
      <c r="C277">
        <v>96.13</v>
      </c>
      <c r="D277">
        <v>95.97</v>
      </c>
      <c r="E277">
        <v>95.55</v>
      </c>
      <c r="F277">
        <v>88.66</v>
      </c>
      <c r="G277">
        <v>93.08</v>
      </c>
      <c r="H277">
        <v>95.79</v>
      </c>
      <c r="I277">
        <v>96.45</v>
      </c>
      <c r="J277">
        <v>89.46</v>
      </c>
      <c r="L277" s="2">
        <f t="shared" si="44"/>
        <v>96.835833333333326</v>
      </c>
      <c r="M277" s="2">
        <f t="shared" ref="M277:M340" si="45">AVERAGE(C277:C288)</f>
        <v>98.032500000000013</v>
      </c>
      <c r="N277" s="2">
        <f t="shared" ref="N277:N340" si="46">AVERAGE(D277:D288)</f>
        <v>98.14666666666669</v>
      </c>
      <c r="O277" s="2">
        <f t="shared" ref="O277:O340" si="47">AVERAGE(E277:E288)</f>
        <v>97.90666666666668</v>
      </c>
      <c r="P277" s="2">
        <f t="shared" ref="P277:P340" si="48">AVERAGE(F277:F288)</f>
        <v>93.325000000000003</v>
      </c>
      <c r="Q277" s="2">
        <f t="shared" ref="Q277:Q340" si="49">AVERAGE(G277:G288)</f>
        <v>95.564166666666665</v>
      </c>
      <c r="R277" s="2">
        <f t="shared" ref="R277:R340" si="50">AVERAGE(H277:H288)</f>
        <v>97.845000000000013</v>
      </c>
      <c r="S277" s="2">
        <f t="shared" ref="S277:S340" si="51">AVERAGE(I277:I288)</f>
        <v>98.318333333333328</v>
      </c>
      <c r="T277" s="2">
        <f t="shared" ref="T277:T340" si="52">AVERAGE(J277:J288)</f>
        <v>91.631666666666661</v>
      </c>
    </row>
    <row r="278" spans="1:20" hidden="1">
      <c r="A278" s="16">
        <v>37560</v>
      </c>
      <c r="B278">
        <v>95.89</v>
      </c>
      <c r="C278">
        <v>96.43</v>
      </c>
      <c r="D278">
        <v>96.13</v>
      </c>
      <c r="E278">
        <v>95.45</v>
      </c>
      <c r="F278">
        <v>89.23</v>
      </c>
      <c r="G278">
        <v>93.32</v>
      </c>
      <c r="H278">
        <v>95.63</v>
      </c>
      <c r="I278">
        <v>96.82</v>
      </c>
      <c r="J278">
        <v>90.34</v>
      </c>
      <c r="L278" s="2">
        <f t="shared" si="44"/>
        <v>96.991666666666674</v>
      </c>
      <c r="M278" s="2">
        <f t="shared" si="45"/>
        <v>98.221666666666692</v>
      </c>
      <c r="N278" s="2">
        <f t="shared" si="46"/>
        <v>98.421666666666667</v>
      </c>
      <c r="O278" s="2">
        <f t="shared" si="47"/>
        <v>98.160833333333343</v>
      </c>
      <c r="P278" s="2">
        <f t="shared" si="48"/>
        <v>93.88666666666667</v>
      </c>
      <c r="Q278" s="2">
        <f t="shared" si="49"/>
        <v>95.888333333333335</v>
      </c>
      <c r="R278" s="2">
        <f t="shared" si="50"/>
        <v>98.180833333333339</v>
      </c>
      <c r="S278" s="2">
        <f t="shared" si="51"/>
        <v>98.528333333333322</v>
      </c>
      <c r="T278" s="2">
        <f t="shared" si="52"/>
        <v>91.884166666666673</v>
      </c>
    </row>
    <row r="279" spans="1:20" hidden="1">
      <c r="A279" s="16">
        <v>37590</v>
      </c>
      <c r="B279">
        <v>96.09</v>
      </c>
      <c r="C279">
        <v>96.51</v>
      </c>
      <c r="D279">
        <v>96.5</v>
      </c>
      <c r="E279">
        <v>95.51</v>
      </c>
      <c r="F279">
        <v>89.92</v>
      </c>
      <c r="G279">
        <v>94.02</v>
      </c>
      <c r="H279">
        <v>95.79</v>
      </c>
      <c r="I279">
        <v>97.7</v>
      </c>
      <c r="J279">
        <v>90.7</v>
      </c>
      <c r="L279" s="2">
        <f t="shared" si="44"/>
        <v>97.139166666666668</v>
      </c>
      <c r="M279" s="2">
        <f t="shared" si="45"/>
        <v>98.418333333333351</v>
      </c>
      <c r="N279" s="2">
        <f t="shared" si="46"/>
        <v>98.74666666666667</v>
      </c>
      <c r="O279" s="2">
        <f t="shared" si="47"/>
        <v>98.478333333333339</v>
      </c>
      <c r="P279" s="2">
        <f t="shared" si="48"/>
        <v>94.476666666666645</v>
      </c>
      <c r="Q279" s="2">
        <f t="shared" si="49"/>
        <v>96.235833333333346</v>
      </c>
      <c r="R279" s="2">
        <f t="shared" si="50"/>
        <v>98.557500000000005</v>
      </c>
      <c r="S279" s="2">
        <f t="shared" si="51"/>
        <v>98.75333333333333</v>
      </c>
      <c r="T279" s="2">
        <f t="shared" si="52"/>
        <v>92.134999999999991</v>
      </c>
    </row>
    <row r="280" spans="1:20" hidden="1">
      <c r="A280" s="16">
        <v>37621</v>
      </c>
      <c r="B280">
        <v>96.16</v>
      </c>
      <c r="C280">
        <v>96.67</v>
      </c>
      <c r="D280">
        <v>96.77</v>
      </c>
      <c r="E280">
        <v>96.78</v>
      </c>
      <c r="F280">
        <v>91.02</v>
      </c>
      <c r="G280">
        <v>94.16</v>
      </c>
      <c r="H280">
        <v>95.67</v>
      </c>
      <c r="I280">
        <v>97.7</v>
      </c>
      <c r="J280">
        <v>90.98</v>
      </c>
      <c r="L280" s="2">
        <f t="shared" si="44"/>
        <v>97.298333333333346</v>
      </c>
      <c r="M280" s="2">
        <f t="shared" si="45"/>
        <v>98.60250000000002</v>
      </c>
      <c r="N280" s="2">
        <f t="shared" si="46"/>
        <v>99.047499999999999</v>
      </c>
      <c r="O280" s="2">
        <f t="shared" si="47"/>
        <v>98.77</v>
      </c>
      <c r="P280" s="2">
        <f t="shared" si="48"/>
        <v>95.005833333333328</v>
      </c>
      <c r="Q280" s="2">
        <f t="shared" si="49"/>
        <v>96.547499999999999</v>
      </c>
      <c r="R280" s="2">
        <f t="shared" si="50"/>
        <v>98.900833333333352</v>
      </c>
      <c r="S280" s="2">
        <f t="shared" si="51"/>
        <v>98.920833333333348</v>
      </c>
      <c r="T280" s="2">
        <f t="shared" si="52"/>
        <v>92.379166666666663</v>
      </c>
    </row>
    <row r="281" spans="1:20">
      <c r="A281" s="16">
        <v>37652</v>
      </c>
      <c r="B281">
        <v>96.8</v>
      </c>
      <c r="C281">
        <v>97.52</v>
      </c>
      <c r="D281">
        <v>97.67</v>
      </c>
      <c r="E281">
        <v>97.63</v>
      </c>
      <c r="F281">
        <v>92.19</v>
      </c>
      <c r="G281">
        <v>95.25</v>
      </c>
      <c r="H281">
        <v>96.92</v>
      </c>
      <c r="I281">
        <v>98.26</v>
      </c>
      <c r="J281">
        <v>91.01</v>
      </c>
      <c r="K281">
        <v>2003</v>
      </c>
      <c r="L281" s="2">
        <f t="shared" si="44"/>
        <v>97.484166666666681</v>
      </c>
      <c r="M281" s="2">
        <f t="shared" si="45"/>
        <v>98.858333333333334</v>
      </c>
      <c r="N281" s="2">
        <f t="shared" si="46"/>
        <v>99.394999999999996</v>
      </c>
      <c r="O281" s="2">
        <f t="shared" si="47"/>
        <v>99.123333333333335</v>
      </c>
      <c r="P281" s="2">
        <f t="shared" si="48"/>
        <v>95.614166666666662</v>
      </c>
      <c r="Q281" s="2">
        <f t="shared" si="49"/>
        <v>96.914166666666674</v>
      </c>
      <c r="R281" s="2">
        <f t="shared" si="50"/>
        <v>99.28083333333332</v>
      </c>
      <c r="S281" s="2">
        <f t="shared" si="51"/>
        <v>99.112499999999997</v>
      </c>
      <c r="T281" s="2">
        <f t="shared" si="52"/>
        <v>92.647499999999994</v>
      </c>
    </row>
    <row r="282" spans="1:20" hidden="1">
      <c r="A282" s="16">
        <v>37680</v>
      </c>
      <c r="B282">
        <v>96.64</v>
      </c>
      <c r="C282">
        <v>98.25</v>
      </c>
      <c r="D282">
        <v>98.37</v>
      </c>
      <c r="E282">
        <v>98.39</v>
      </c>
      <c r="F282">
        <v>93.47</v>
      </c>
      <c r="G282">
        <v>95.4</v>
      </c>
      <c r="H282">
        <v>97.64</v>
      </c>
      <c r="I282">
        <v>98.1</v>
      </c>
      <c r="J282">
        <v>91.14</v>
      </c>
      <c r="L282" s="2">
        <f t="shared" si="44"/>
        <v>97.648333333333326</v>
      </c>
      <c r="M282" s="2">
        <f t="shared" si="45"/>
        <v>99.06583333333333</v>
      </c>
      <c r="N282" s="2">
        <f t="shared" si="46"/>
        <v>99.695833333333326</v>
      </c>
      <c r="O282" s="2">
        <f t="shared" si="47"/>
        <v>99.444999999999993</v>
      </c>
      <c r="P282" s="2">
        <f t="shared" si="48"/>
        <v>96.11666666666666</v>
      </c>
      <c r="Q282" s="2">
        <f t="shared" si="49"/>
        <v>97.232500000000002</v>
      </c>
      <c r="R282" s="2">
        <f t="shared" si="50"/>
        <v>99.597499999999982</v>
      </c>
      <c r="S282" s="2">
        <f t="shared" si="51"/>
        <v>99.284166666666678</v>
      </c>
      <c r="T282" s="2">
        <f t="shared" si="52"/>
        <v>92.869166666666672</v>
      </c>
    </row>
    <row r="283" spans="1:20" hidden="1">
      <c r="A283" s="16">
        <v>37711</v>
      </c>
      <c r="B283">
        <v>96.72</v>
      </c>
      <c r="C283">
        <v>98.56</v>
      </c>
      <c r="D283">
        <v>98.68</v>
      </c>
      <c r="E283">
        <v>98.32</v>
      </c>
      <c r="F283">
        <v>94.27</v>
      </c>
      <c r="G283">
        <v>95.54</v>
      </c>
      <c r="H283">
        <v>98.45</v>
      </c>
      <c r="I283">
        <v>97.9</v>
      </c>
      <c r="J283">
        <v>91.65</v>
      </c>
      <c r="L283" s="2">
        <f t="shared" si="44"/>
        <v>97.824166666666656</v>
      </c>
      <c r="M283" s="2">
        <f t="shared" si="45"/>
        <v>99.23833333333333</v>
      </c>
      <c r="N283" s="2">
        <f t="shared" si="46"/>
        <v>99.946666666666673</v>
      </c>
      <c r="O283" s="2">
        <f t="shared" si="47"/>
        <v>99.689999999999984</v>
      </c>
      <c r="P283" s="2">
        <f t="shared" si="48"/>
        <v>96.532499999999985</v>
      </c>
      <c r="Q283" s="2">
        <f t="shared" si="49"/>
        <v>97.529166666666654</v>
      </c>
      <c r="R283" s="2">
        <f t="shared" si="50"/>
        <v>99.851666666666674</v>
      </c>
      <c r="S283" s="2">
        <f t="shared" si="51"/>
        <v>99.429999999999993</v>
      </c>
      <c r="T283" s="2">
        <f t="shared" si="52"/>
        <v>93.05083333333333</v>
      </c>
    </row>
    <row r="284" spans="1:20" hidden="1">
      <c r="A284" s="16">
        <v>37741</v>
      </c>
      <c r="B284">
        <v>96.98</v>
      </c>
      <c r="C284">
        <v>98.59</v>
      </c>
      <c r="D284">
        <v>98.67</v>
      </c>
      <c r="E284">
        <v>98.2</v>
      </c>
      <c r="F284">
        <v>94.94</v>
      </c>
      <c r="G284">
        <v>96.01</v>
      </c>
      <c r="H284">
        <v>98.82</v>
      </c>
      <c r="I284">
        <v>98.6</v>
      </c>
      <c r="J284">
        <v>92.56</v>
      </c>
      <c r="L284" s="2">
        <f t="shared" si="44"/>
        <v>97.96250000000002</v>
      </c>
      <c r="M284" s="2">
        <f t="shared" si="45"/>
        <v>99.266666666666666</v>
      </c>
      <c r="N284" s="2">
        <f t="shared" si="46"/>
        <v>100.12249999999999</v>
      </c>
      <c r="O284" s="2">
        <f t="shared" si="47"/>
        <v>99.872500000000002</v>
      </c>
      <c r="P284" s="2">
        <f t="shared" si="48"/>
        <v>96.789166666666674</v>
      </c>
      <c r="Q284" s="2">
        <f t="shared" si="49"/>
        <v>97.760833333333323</v>
      </c>
      <c r="R284" s="2">
        <f t="shared" si="50"/>
        <v>100.02083333333333</v>
      </c>
      <c r="S284" s="2">
        <f t="shared" si="51"/>
        <v>99.55083333333333</v>
      </c>
      <c r="T284" s="2">
        <f t="shared" si="52"/>
        <v>93.1875</v>
      </c>
    </row>
    <row r="285" spans="1:20" hidden="1">
      <c r="A285" s="16">
        <v>37772</v>
      </c>
      <c r="B285">
        <v>97.94</v>
      </c>
      <c r="C285">
        <v>99.98</v>
      </c>
      <c r="D285">
        <v>99.96</v>
      </c>
      <c r="E285">
        <v>99.69</v>
      </c>
      <c r="F285">
        <v>97.38</v>
      </c>
      <c r="G285">
        <v>97.61</v>
      </c>
      <c r="H285">
        <v>100.45</v>
      </c>
      <c r="I285">
        <v>99.89</v>
      </c>
      <c r="J285">
        <v>93.35</v>
      </c>
      <c r="L285" s="2">
        <f t="shared" si="44"/>
        <v>98.02500000000002</v>
      </c>
      <c r="M285" s="2">
        <f t="shared" si="45"/>
        <v>99.208333333333357</v>
      </c>
      <c r="N285" s="2">
        <f t="shared" si="46"/>
        <v>100.235</v>
      </c>
      <c r="O285" s="2">
        <f t="shared" si="47"/>
        <v>99.995000000000005</v>
      </c>
      <c r="P285" s="2">
        <f t="shared" si="48"/>
        <v>96.904166666666654</v>
      </c>
      <c r="Q285" s="2">
        <f t="shared" si="49"/>
        <v>97.891666666666652</v>
      </c>
      <c r="R285" s="2">
        <f t="shared" si="50"/>
        <v>100.09000000000002</v>
      </c>
      <c r="S285" s="2">
        <f t="shared" si="51"/>
        <v>99.609166666666667</v>
      </c>
      <c r="T285" s="2">
        <f t="shared" si="52"/>
        <v>93.295833333333334</v>
      </c>
    </row>
    <row r="286" spans="1:20" hidden="1">
      <c r="A286" s="16">
        <v>37802</v>
      </c>
      <c r="B286">
        <v>98.04</v>
      </c>
      <c r="C286">
        <v>100</v>
      </c>
      <c r="D286">
        <v>100.15</v>
      </c>
      <c r="E286">
        <v>100.22</v>
      </c>
      <c r="F286">
        <v>97.36</v>
      </c>
      <c r="G286">
        <v>97.71</v>
      </c>
      <c r="H286">
        <v>100.04</v>
      </c>
      <c r="I286">
        <v>99.81</v>
      </c>
      <c r="J286">
        <v>93.35</v>
      </c>
      <c r="L286" s="2">
        <f t="shared" si="44"/>
        <v>98.033333333333317</v>
      </c>
      <c r="M286" s="2">
        <f t="shared" si="45"/>
        <v>99.052499999999995</v>
      </c>
      <c r="N286" s="2">
        <f t="shared" si="46"/>
        <v>100.27333333333335</v>
      </c>
      <c r="O286" s="2">
        <f t="shared" si="47"/>
        <v>100.02249999999999</v>
      </c>
      <c r="P286" s="2">
        <f t="shared" si="48"/>
        <v>96.855833333333351</v>
      </c>
      <c r="Q286" s="2">
        <f t="shared" si="49"/>
        <v>97.91249999999998</v>
      </c>
      <c r="R286" s="2">
        <f t="shared" si="50"/>
        <v>100.04666666666668</v>
      </c>
      <c r="S286" s="2">
        <f t="shared" si="51"/>
        <v>99.599166666666676</v>
      </c>
      <c r="T286" s="2">
        <f t="shared" si="52"/>
        <v>93.383333333333326</v>
      </c>
    </row>
    <row r="287" spans="1:20" hidden="1">
      <c r="A287" s="16">
        <v>37833</v>
      </c>
      <c r="B287">
        <v>97.6</v>
      </c>
      <c r="C287">
        <v>99.07</v>
      </c>
      <c r="D287">
        <v>99.66</v>
      </c>
      <c r="E287">
        <v>99.97</v>
      </c>
      <c r="F287">
        <v>95.92</v>
      </c>
      <c r="G287">
        <v>97.51</v>
      </c>
      <c r="H287">
        <v>99.67</v>
      </c>
      <c r="I287">
        <v>99.49</v>
      </c>
      <c r="J287">
        <v>92.51</v>
      </c>
      <c r="L287" s="2">
        <f t="shared" si="44"/>
        <v>98.05749999999999</v>
      </c>
      <c r="M287" s="2">
        <f t="shared" si="45"/>
        <v>98.889166666666654</v>
      </c>
      <c r="N287" s="2">
        <f t="shared" si="46"/>
        <v>100.28833333333331</v>
      </c>
      <c r="O287" s="2">
        <f t="shared" si="47"/>
        <v>99.997500000000002</v>
      </c>
      <c r="P287" s="2">
        <f t="shared" si="48"/>
        <v>96.845833333333346</v>
      </c>
      <c r="Q287" s="2">
        <f t="shared" si="49"/>
        <v>97.930833333333339</v>
      </c>
      <c r="R287" s="2">
        <f t="shared" si="50"/>
        <v>99.983333333333334</v>
      </c>
      <c r="S287" s="2">
        <f t="shared" si="51"/>
        <v>99.606666666666669</v>
      </c>
      <c r="T287" s="2">
        <f t="shared" si="52"/>
        <v>93.475000000000009</v>
      </c>
    </row>
    <row r="288" spans="1:20" hidden="1">
      <c r="A288" s="16">
        <v>37864</v>
      </c>
      <c r="B288">
        <v>97.56</v>
      </c>
      <c r="C288">
        <v>98.68</v>
      </c>
      <c r="D288">
        <v>99.23</v>
      </c>
      <c r="E288">
        <v>99.17</v>
      </c>
      <c r="F288">
        <v>95.54</v>
      </c>
      <c r="G288">
        <v>97.16</v>
      </c>
      <c r="H288">
        <v>99.27</v>
      </c>
      <c r="I288">
        <v>99.1</v>
      </c>
      <c r="J288">
        <v>92.53</v>
      </c>
      <c r="L288" s="2">
        <f t="shared" si="44"/>
        <v>98.120833333333323</v>
      </c>
      <c r="M288" s="2">
        <f t="shared" si="45"/>
        <v>98.826666666666668</v>
      </c>
      <c r="N288" s="2">
        <f t="shared" si="46"/>
        <v>100.35250000000001</v>
      </c>
      <c r="O288" s="2">
        <f t="shared" si="47"/>
        <v>100.04833333333333</v>
      </c>
      <c r="P288" s="2">
        <f t="shared" si="48"/>
        <v>96.975000000000009</v>
      </c>
      <c r="Q288" s="2">
        <f t="shared" si="49"/>
        <v>97.999166666666667</v>
      </c>
      <c r="R288" s="2">
        <f t="shared" si="50"/>
        <v>99.969166666666652</v>
      </c>
      <c r="S288" s="2">
        <f t="shared" si="51"/>
        <v>99.652499999999989</v>
      </c>
      <c r="T288" s="2">
        <f t="shared" si="52"/>
        <v>93.59083333333335</v>
      </c>
    </row>
    <row r="289" spans="1:20" hidden="1">
      <c r="A289" s="16">
        <v>37894</v>
      </c>
      <c r="B289">
        <v>97.48</v>
      </c>
      <c r="C289">
        <v>98.4</v>
      </c>
      <c r="D289">
        <v>99.27</v>
      </c>
      <c r="E289">
        <v>98.6</v>
      </c>
      <c r="F289">
        <v>95.4</v>
      </c>
      <c r="G289">
        <v>96.97</v>
      </c>
      <c r="H289">
        <v>99.82</v>
      </c>
      <c r="I289">
        <v>98.97</v>
      </c>
      <c r="J289">
        <v>92.49</v>
      </c>
      <c r="L289" s="2">
        <f t="shared" si="44"/>
        <v>98.203333333333319</v>
      </c>
      <c r="M289" s="2">
        <f t="shared" si="45"/>
        <v>98.801666666666662</v>
      </c>
      <c r="N289" s="2">
        <f t="shared" si="46"/>
        <v>100.45666666666666</v>
      </c>
      <c r="O289" s="2">
        <f t="shared" si="47"/>
        <v>100.15333333333332</v>
      </c>
      <c r="P289" s="2">
        <f t="shared" si="48"/>
        <v>97.160000000000011</v>
      </c>
      <c r="Q289" s="2">
        <f t="shared" si="49"/>
        <v>98.098333333333315</v>
      </c>
      <c r="R289" s="2">
        <f t="shared" si="50"/>
        <v>99.99499999999999</v>
      </c>
      <c r="S289" s="2">
        <f t="shared" si="51"/>
        <v>99.679166666666674</v>
      </c>
      <c r="T289" s="2">
        <f t="shared" si="52"/>
        <v>93.725833333333341</v>
      </c>
    </row>
    <row r="290" spans="1:20" hidden="1">
      <c r="A290" s="16">
        <v>37925</v>
      </c>
      <c r="B290">
        <v>97.66</v>
      </c>
      <c r="C290">
        <v>98.79</v>
      </c>
      <c r="D290">
        <v>100.03</v>
      </c>
      <c r="E290">
        <v>99.26</v>
      </c>
      <c r="F290">
        <v>96.31</v>
      </c>
      <c r="G290">
        <v>97.49</v>
      </c>
      <c r="H290">
        <v>100.15</v>
      </c>
      <c r="I290">
        <v>99.52</v>
      </c>
      <c r="J290">
        <v>93.35</v>
      </c>
      <c r="L290" s="2">
        <f t="shared" si="44"/>
        <v>98.297499999999999</v>
      </c>
      <c r="M290" s="2">
        <f t="shared" si="45"/>
        <v>98.817499999999981</v>
      </c>
      <c r="N290" s="2">
        <f t="shared" si="46"/>
        <v>100.57000000000001</v>
      </c>
      <c r="O290" s="2">
        <f t="shared" si="47"/>
        <v>100.28250000000001</v>
      </c>
      <c r="P290" s="2">
        <f t="shared" si="48"/>
        <v>97.384999999999991</v>
      </c>
      <c r="Q290" s="2">
        <f t="shared" si="49"/>
        <v>98.214166666666657</v>
      </c>
      <c r="R290" s="2">
        <f t="shared" si="50"/>
        <v>100.04583333333333</v>
      </c>
      <c r="S290" s="2">
        <f t="shared" si="51"/>
        <v>99.709166666666647</v>
      </c>
      <c r="T290" s="2">
        <f t="shared" si="52"/>
        <v>93.883333333333326</v>
      </c>
    </row>
    <row r="291" spans="1:20" hidden="1">
      <c r="A291" s="16">
        <v>37955</v>
      </c>
      <c r="B291">
        <v>98</v>
      </c>
      <c r="C291">
        <v>98.72</v>
      </c>
      <c r="D291">
        <v>100.11</v>
      </c>
      <c r="E291">
        <v>99.01</v>
      </c>
      <c r="F291">
        <v>96.27</v>
      </c>
      <c r="G291">
        <v>97.76</v>
      </c>
      <c r="H291">
        <v>99.91</v>
      </c>
      <c r="I291">
        <v>99.71</v>
      </c>
      <c r="J291">
        <v>93.63</v>
      </c>
      <c r="L291" s="2">
        <f t="shared" si="44"/>
        <v>98.406666666666652</v>
      </c>
      <c r="M291" s="2">
        <f t="shared" si="45"/>
        <v>98.831666666666663</v>
      </c>
      <c r="N291" s="2">
        <f t="shared" si="46"/>
        <v>100.64833333333333</v>
      </c>
      <c r="O291" s="2">
        <f t="shared" si="47"/>
        <v>100.37750000000001</v>
      </c>
      <c r="P291" s="2">
        <f t="shared" si="48"/>
        <v>97.585833333333312</v>
      </c>
      <c r="Q291" s="2">
        <f t="shared" si="49"/>
        <v>98.289166666666674</v>
      </c>
      <c r="R291" s="2">
        <f t="shared" si="50"/>
        <v>100.08750000000002</v>
      </c>
      <c r="S291" s="2">
        <f t="shared" si="51"/>
        <v>99.726666666666645</v>
      </c>
      <c r="T291" s="2">
        <f t="shared" si="52"/>
        <v>94.052500000000009</v>
      </c>
    </row>
    <row r="292" spans="1:20" hidden="1">
      <c r="A292" s="16">
        <v>37986</v>
      </c>
      <c r="B292">
        <v>98.39</v>
      </c>
      <c r="C292">
        <v>99.74</v>
      </c>
      <c r="D292">
        <v>100.94</v>
      </c>
      <c r="E292">
        <v>101.02</v>
      </c>
      <c r="F292">
        <v>98.32</v>
      </c>
      <c r="G292">
        <v>98.56</v>
      </c>
      <c r="H292">
        <v>100.23</v>
      </c>
      <c r="I292">
        <v>100</v>
      </c>
      <c r="J292">
        <v>94.2</v>
      </c>
      <c r="L292" s="2">
        <f t="shared" si="44"/>
        <v>98.536666666666648</v>
      </c>
      <c r="M292" s="2">
        <f t="shared" si="45"/>
        <v>98.850833333333341</v>
      </c>
      <c r="N292" s="2">
        <f t="shared" si="46"/>
        <v>100.76166666666667</v>
      </c>
      <c r="O292" s="2">
        <f t="shared" si="47"/>
        <v>100.52166666666666</v>
      </c>
      <c r="P292" s="2">
        <f t="shared" si="48"/>
        <v>97.896666666666661</v>
      </c>
      <c r="Q292" s="2">
        <f t="shared" si="49"/>
        <v>98.385833333333338</v>
      </c>
      <c r="R292" s="2">
        <f t="shared" si="50"/>
        <v>100.17750000000001</v>
      </c>
      <c r="S292" s="2">
        <f t="shared" si="51"/>
        <v>99.79</v>
      </c>
      <c r="T292" s="2">
        <f t="shared" si="52"/>
        <v>94.242500000000007</v>
      </c>
    </row>
    <row r="293" spans="1:20">
      <c r="A293" s="16">
        <v>38017</v>
      </c>
      <c r="B293">
        <v>98.77</v>
      </c>
      <c r="C293">
        <v>100.01</v>
      </c>
      <c r="D293">
        <v>101.28</v>
      </c>
      <c r="E293">
        <v>101.49</v>
      </c>
      <c r="F293">
        <v>98.22</v>
      </c>
      <c r="G293">
        <v>99.07</v>
      </c>
      <c r="H293">
        <v>100.72</v>
      </c>
      <c r="I293">
        <v>100.32</v>
      </c>
      <c r="J293">
        <v>93.67</v>
      </c>
      <c r="K293">
        <v>2004</v>
      </c>
      <c r="L293" s="2">
        <f t="shared" si="44"/>
        <v>98.658333333333317</v>
      </c>
      <c r="M293" s="2">
        <f t="shared" si="45"/>
        <v>98.813333333333333</v>
      </c>
      <c r="N293" s="2">
        <f t="shared" si="46"/>
        <v>100.84583333333335</v>
      </c>
      <c r="O293" s="2">
        <f t="shared" si="47"/>
        <v>100.65166666666666</v>
      </c>
      <c r="P293" s="2">
        <f t="shared" si="48"/>
        <v>98.108333333333334</v>
      </c>
      <c r="Q293" s="2">
        <f t="shared" si="49"/>
        <v>98.458333333333357</v>
      </c>
      <c r="R293" s="2">
        <f t="shared" si="50"/>
        <v>100.20166666666665</v>
      </c>
      <c r="S293" s="2">
        <f t="shared" si="51"/>
        <v>99.836666666666659</v>
      </c>
      <c r="T293" s="2">
        <f t="shared" si="52"/>
        <v>94.376666666666665</v>
      </c>
    </row>
    <row r="294" spans="1:20" hidden="1">
      <c r="A294" s="16">
        <v>38046</v>
      </c>
      <c r="B294">
        <v>98.75</v>
      </c>
      <c r="C294">
        <v>100.32</v>
      </c>
      <c r="D294">
        <v>101.38</v>
      </c>
      <c r="E294">
        <v>101.33</v>
      </c>
      <c r="F294">
        <v>98.46</v>
      </c>
      <c r="G294">
        <v>98.96</v>
      </c>
      <c r="H294">
        <v>100.69</v>
      </c>
      <c r="I294">
        <v>99.85</v>
      </c>
      <c r="J294">
        <v>93.32</v>
      </c>
      <c r="L294" s="2">
        <f t="shared" si="44"/>
        <v>98.772499999999994</v>
      </c>
      <c r="M294" s="2">
        <f t="shared" si="45"/>
        <v>98.72416666666669</v>
      </c>
      <c r="N294" s="2">
        <f t="shared" si="46"/>
        <v>100.85000000000001</v>
      </c>
      <c r="O294" s="2">
        <f t="shared" si="47"/>
        <v>100.64666666666666</v>
      </c>
      <c r="P294" s="2">
        <f t="shared" si="48"/>
        <v>98.226666666666674</v>
      </c>
      <c r="Q294" s="2">
        <f t="shared" si="49"/>
        <v>98.487500000000011</v>
      </c>
      <c r="R294" s="2">
        <f t="shared" si="50"/>
        <v>100.21250000000002</v>
      </c>
      <c r="S294" s="2">
        <f t="shared" si="51"/>
        <v>99.845000000000013</v>
      </c>
      <c r="T294" s="2">
        <f t="shared" si="52"/>
        <v>94.49499999999999</v>
      </c>
    </row>
    <row r="295" spans="1:20" hidden="1">
      <c r="A295" s="16">
        <v>38077</v>
      </c>
      <c r="B295">
        <v>98.38</v>
      </c>
      <c r="C295">
        <v>98.9</v>
      </c>
      <c r="D295">
        <v>100.79</v>
      </c>
      <c r="E295">
        <v>100.51</v>
      </c>
      <c r="F295">
        <v>97.35</v>
      </c>
      <c r="G295">
        <v>98.32</v>
      </c>
      <c r="H295">
        <v>100.48</v>
      </c>
      <c r="I295">
        <v>99.35</v>
      </c>
      <c r="J295">
        <v>93.29</v>
      </c>
      <c r="L295" s="2">
        <f t="shared" si="44"/>
        <v>98.86333333333333</v>
      </c>
      <c r="M295" s="2">
        <f t="shared" si="45"/>
        <v>98.619166666666672</v>
      </c>
      <c r="N295" s="2">
        <f t="shared" si="46"/>
        <v>100.84000000000002</v>
      </c>
      <c r="O295" s="2">
        <f t="shared" si="47"/>
        <v>100.63666666666667</v>
      </c>
      <c r="P295" s="2">
        <f t="shared" si="48"/>
        <v>98.314166666666665</v>
      </c>
      <c r="Q295" s="2">
        <f t="shared" si="49"/>
        <v>98.501666666666665</v>
      </c>
      <c r="R295" s="2">
        <f t="shared" si="50"/>
        <v>100.21833333333335</v>
      </c>
      <c r="S295" s="2">
        <f t="shared" si="51"/>
        <v>99.846666666666692</v>
      </c>
      <c r="T295" s="2">
        <f t="shared" si="52"/>
        <v>94.617499999999993</v>
      </c>
    </row>
    <row r="296" spans="1:20" hidden="1">
      <c r="A296" s="16">
        <v>38107</v>
      </c>
      <c r="B296">
        <v>97.73</v>
      </c>
      <c r="C296">
        <v>97.89</v>
      </c>
      <c r="D296">
        <v>100.02</v>
      </c>
      <c r="E296">
        <v>99.67</v>
      </c>
      <c r="F296">
        <v>96.32</v>
      </c>
      <c r="G296">
        <v>97.58</v>
      </c>
      <c r="H296">
        <v>99.65</v>
      </c>
      <c r="I296">
        <v>99.3</v>
      </c>
      <c r="J296">
        <v>93.86</v>
      </c>
      <c r="L296" s="2">
        <f t="shared" si="44"/>
        <v>98.987499999999997</v>
      </c>
      <c r="M296" s="2">
        <f t="shared" si="45"/>
        <v>98.635833333333323</v>
      </c>
      <c r="N296" s="2">
        <f t="shared" si="46"/>
        <v>100.90916666666669</v>
      </c>
      <c r="O296" s="2">
        <f t="shared" si="47"/>
        <v>100.71166666666669</v>
      </c>
      <c r="P296" s="2">
        <f t="shared" si="48"/>
        <v>98.50500000000001</v>
      </c>
      <c r="Q296" s="2">
        <f t="shared" si="49"/>
        <v>98.568333333333314</v>
      </c>
      <c r="R296" s="2">
        <f t="shared" si="50"/>
        <v>100.29583333333335</v>
      </c>
      <c r="S296" s="2">
        <f t="shared" si="51"/>
        <v>99.878333333333345</v>
      </c>
      <c r="T296" s="2">
        <f t="shared" si="52"/>
        <v>94.77833333333335</v>
      </c>
    </row>
    <row r="297" spans="1:20" hidden="1">
      <c r="A297" s="16">
        <v>38138</v>
      </c>
      <c r="B297">
        <v>98.04</v>
      </c>
      <c r="C297">
        <v>98.11</v>
      </c>
      <c r="D297">
        <v>100.42</v>
      </c>
      <c r="E297">
        <v>100.02</v>
      </c>
      <c r="F297">
        <v>96.8</v>
      </c>
      <c r="G297">
        <v>97.86</v>
      </c>
      <c r="H297">
        <v>99.93</v>
      </c>
      <c r="I297">
        <v>99.77</v>
      </c>
      <c r="J297">
        <v>94.4</v>
      </c>
      <c r="L297" s="2">
        <f t="shared" si="44"/>
        <v>99.118333333333339</v>
      </c>
      <c r="M297" s="2">
        <f t="shared" si="45"/>
        <v>98.705833333333331</v>
      </c>
      <c r="N297" s="2">
        <f t="shared" si="46"/>
        <v>101.00250000000001</v>
      </c>
      <c r="O297" s="2">
        <f t="shared" si="47"/>
        <v>100.77333333333335</v>
      </c>
      <c r="P297" s="2">
        <f t="shared" si="48"/>
        <v>98.738333333333344</v>
      </c>
      <c r="Q297" s="2">
        <f t="shared" si="49"/>
        <v>98.660833333333315</v>
      </c>
      <c r="R297" s="2">
        <f t="shared" si="50"/>
        <v>100.40166666666669</v>
      </c>
      <c r="S297" s="2">
        <f t="shared" si="51"/>
        <v>99.913333333333341</v>
      </c>
      <c r="T297" s="2">
        <f t="shared" si="52"/>
        <v>94.97166666666665</v>
      </c>
    </row>
    <row r="298" spans="1:20" hidden="1">
      <c r="A298" s="16">
        <v>38168</v>
      </c>
      <c r="B298">
        <v>98.33</v>
      </c>
      <c r="C298">
        <v>98.04</v>
      </c>
      <c r="D298">
        <v>100.33</v>
      </c>
      <c r="E298">
        <v>99.92</v>
      </c>
      <c r="F298">
        <v>97.24</v>
      </c>
      <c r="G298">
        <v>97.93</v>
      </c>
      <c r="H298">
        <v>99.28</v>
      </c>
      <c r="I298">
        <v>99.9</v>
      </c>
      <c r="J298">
        <v>94.45</v>
      </c>
      <c r="L298" s="2">
        <f t="shared" si="44"/>
        <v>99.206666666666663</v>
      </c>
      <c r="M298" s="2">
        <f t="shared" si="45"/>
        <v>98.683333333333323</v>
      </c>
      <c r="N298" s="2">
        <f t="shared" si="46"/>
        <v>101.02416666666669</v>
      </c>
      <c r="O298" s="2">
        <f t="shared" si="47"/>
        <v>100.76916666666666</v>
      </c>
      <c r="P298" s="2">
        <f t="shared" si="48"/>
        <v>98.896666666666661</v>
      </c>
      <c r="Q298" s="2">
        <f t="shared" si="49"/>
        <v>98.714166666666657</v>
      </c>
      <c r="R298" s="2">
        <f t="shared" si="50"/>
        <v>100.42666666666668</v>
      </c>
      <c r="S298" s="2">
        <f t="shared" si="51"/>
        <v>99.915000000000006</v>
      </c>
      <c r="T298" s="2">
        <f t="shared" si="52"/>
        <v>95.100833333333341</v>
      </c>
    </row>
    <row r="299" spans="1:20" hidden="1">
      <c r="A299" s="16">
        <v>38199</v>
      </c>
      <c r="B299">
        <v>98.36</v>
      </c>
      <c r="C299">
        <v>98.32</v>
      </c>
      <c r="D299">
        <v>100.43</v>
      </c>
      <c r="E299">
        <v>100.58</v>
      </c>
      <c r="F299">
        <v>97.47</v>
      </c>
      <c r="G299">
        <v>98.33</v>
      </c>
      <c r="H299">
        <v>99.5</v>
      </c>
      <c r="I299">
        <v>100.04</v>
      </c>
      <c r="J299">
        <v>93.9</v>
      </c>
      <c r="L299" s="2">
        <f t="shared" si="44"/>
        <v>99.246666666666655</v>
      </c>
      <c r="M299" s="2">
        <f t="shared" si="45"/>
        <v>98.598333333333315</v>
      </c>
      <c r="N299" s="2">
        <f t="shared" si="46"/>
        <v>100.99000000000001</v>
      </c>
      <c r="O299" s="2">
        <f t="shared" si="47"/>
        <v>100.68416666666667</v>
      </c>
      <c r="P299" s="2">
        <f t="shared" si="48"/>
        <v>98.902499999999989</v>
      </c>
      <c r="Q299" s="2">
        <f t="shared" si="49"/>
        <v>98.686666666666653</v>
      </c>
      <c r="R299" s="2">
        <f t="shared" si="50"/>
        <v>100.38833333333332</v>
      </c>
      <c r="S299" s="2">
        <f t="shared" si="51"/>
        <v>99.861666666666665</v>
      </c>
      <c r="T299" s="2">
        <f t="shared" si="52"/>
        <v>95.189166666666665</v>
      </c>
    </row>
    <row r="300" spans="1:20" hidden="1">
      <c r="A300" s="16">
        <v>38230</v>
      </c>
      <c r="B300">
        <v>98.55</v>
      </c>
      <c r="C300">
        <v>98.38</v>
      </c>
      <c r="D300">
        <v>100.48</v>
      </c>
      <c r="E300">
        <v>100.43</v>
      </c>
      <c r="F300">
        <v>97.76</v>
      </c>
      <c r="G300">
        <v>98.35</v>
      </c>
      <c r="H300">
        <v>99.58</v>
      </c>
      <c r="I300">
        <v>99.42</v>
      </c>
      <c r="J300">
        <v>94.15</v>
      </c>
      <c r="L300" s="2">
        <f t="shared" si="44"/>
        <v>99.248333333333335</v>
      </c>
      <c r="M300" s="2">
        <f t="shared" si="45"/>
        <v>98.484166666666681</v>
      </c>
      <c r="N300" s="2">
        <f t="shared" si="46"/>
        <v>100.93833333333333</v>
      </c>
      <c r="O300" s="2">
        <f t="shared" si="47"/>
        <v>100.60000000000001</v>
      </c>
      <c r="P300" s="2">
        <f t="shared" si="48"/>
        <v>98.899166666666687</v>
      </c>
      <c r="Q300" s="2">
        <f t="shared" si="49"/>
        <v>98.67</v>
      </c>
      <c r="R300" s="2">
        <f t="shared" si="50"/>
        <v>100.32666666666665</v>
      </c>
      <c r="S300" s="2">
        <f t="shared" si="51"/>
        <v>99.840000000000018</v>
      </c>
      <c r="T300" s="2">
        <f t="shared" si="52"/>
        <v>95.282499999999985</v>
      </c>
    </row>
    <row r="301" spans="1:20" hidden="1">
      <c r="A301" s="16">
        <v>38260</v>
      </c>
      <c r="B301">
        <v>98.61</v>
      </c>
      <c r="C301">
        <v>98.59</v>
      </c>
      <c r="D301">
        <v>100.63</v>
      </c>
      <c r="E301">
        <v>100.15</v>
      </c>
      <c r="F301">
        <v>98.1</v>
      </c>
      <c r="G301">
        <v>98.36</v>
      </c>
      <c r="H301">
        <v>100.43</v>
      </c>
      <c r="I301">
        <v>99.33</v>
      </c>
      <c r="J301">
        <v>94.38</v>
      </c>
      <c r="L301" s="2">
        <f t="shared" si="44"/>
        <v>99.250833333333318</v>
      </c>
      <c r="M301" s="2">
        <f t="shared" si="45"/>
        <v>98.393333333333331</v>
      </c>
      <c r="N301" s="2">
        <f t="shared" si="46"/>
        <v>100.91166666666668</v>
      </c>
      <c r="O301" s="2">
        <f t="shared" si="47"/>
        <v>100.54</v>
      </c>
      <c r="P301" s="2">
        <f t="shared" si="48"/>
        <v>98.929166666666674</v>
      </c>
      <c r="Q301" s="2">
        <f t="shared" si="49"/>
        <v>98.662500000000009</v>
      </c>
      <c r="R301" s="2">
        <f t="shared" si="50"/>
        <v>100.30166666666666</v>
      </c>
      <c r="S301" s="2">
        <f t="shared" si="51"/>
        <v>99.863333333333344</v>
      </c>
      <c r="T301" s="2">
        <f t="shared" si="52"/>
        <v>95.382499999999993</v>
      </c>
    </row>
    <row r="302" spans="1:20" hidden="1">
      <c r="A302" s="16">
        <v>38291</v>
      </c>
      <c r="B302">
        <v>98.97</v>
      </c>
      <c r="C302">
        <v>98.96</v>
      </c>
      <c r="D302">
        <v>100.97</v>
      </c>
      <c r="E302">
        <v>100.4</v>
      </c>
      <c r="F302">
        <v>98.72</v>
      </c>
      <c r="G302">
        <v>98.39</v>
      </c>
      <c r="H302">
        <v>100.65</v>
      </c>
      <c r="I302">
        <v>99.73</v>
      </c>
      <c r="J302">
        <v>95.38</v>
      </c>
      <c r="L302" s="2">
        <f t="shared" si="44"/>
        <v>99.24666666666667</v>
      </c>
      <c r="M302" s="2">
        <f t="shared" si="45"/>
        <v>98.279166666666683</v>
      </c>
      <c r="N302" s="2">
        <f t="shared" si="46"/>
        <v>100.86749999999999</v>
      </c>
      <c r="O302" s="2">
        <f t="shared" si="47"/>
        <v>100.46083333333333</v>
      </c>
      <c r="P302" s="2">
        <f t="shared" si="48"/>
        <v>98.935000000000016</v>
      </c>
      <c r="Q302" s="2">
        <f t="shared" si="49"/>
        <v>98.609166666666681</v>
      </c>
      <c r="R302" s="2">
        <f t="shared" si="50"/>
        <v>100.22833333333331</v>
      </c>
      <c r="S302" s="2">
        <f t="shared" si="51"/>
        <v>99.867499999999993</v>
      </c>
      <c r="T302" s="2">
        <f t="shared" si="52"/>
        <v>95.476666666666674</v>
      </c>
    </row>
    <row r="303" spans="1:20" hidden="1">
      <c r="A303" s="16">
        <v>38321</v>
      </c>
      <c r="B303">
        <v>99.56</v>
      </c>
      <c r="C303">
        <v>98.95</v>
      </c>
      <c r="D303">
        <v>101.47</v>
      </c>
      <c r="E303">
        <v>100.74</v>
      </c>
      <c r="F303">
        <v>100</v>
      </c>
      <c r="G303">
        <v>98.92</v>
      </c>
      <c r="H303">
        <v>100.99</v>
      </c>
      <c r="I303">
        <v>100.47</v>
      </c>
      <c r="J303">
        <v>95.91</v>
      </c>
      <c r="L303" s="2">
        <f t="shared" si="44"/>
        <v>99.203333333333333</v>
      </c>
      <c r="M303" s="2">
        <f t="shared" si="45"/>
        <v>98.117500000000007</v>
      </c>
      <c r="N303" s="2">
        <f t="shared" si="46"/>
        <v>100.76166666666667</v>
      </c>
      <c r="O303" s="2">
        <f t="shared" si="47"/>
        <v>100.34500000000001</v>
      </c>
      <c r="P303" s="2">
        <f t="shared" si="48"/>
        <v>98.856666666666669</v>
      </c>
      <c r="Q303" s="2">
        <f t="shared" si="49"/>
        <v>98.551666666666677</v>
      </c>
      <c r="R303" s="2">
        <f t="shared" si="50"/>
        <v>100.11166666666666</v>
      </c>
      <c r="S303" s="2">
        <f t="shared" si="51"/>
        <v>99.84999999999998</v>
      </c>
      <c r="T303" s="2">
        <f t="shared" si="52"/>
        <v>95.542500000000018</v>
      </c>
    </row>
    <row r="304" spans="1:20" hidden="1">
      <c r="A304" s="16">
        <v>38352</v>
      </c>
      <c r="B304">
        <v>99.85</v>
      </c>
      <c r="C304">
        <v>99.29</v>
      </c>
      <c r="D304">
        <v>101.95</v>
      </c>
      <c r="E304">
        <v>102.58</v>
      </c>
      <c r="F304">
        <v>100.86</v>
      </c>
      <c r="G304">
        <v>99.43</v>
      </c>
      <c r="H304">
        <v>100.52</v>
      </c>
      <c r="I304">
        <v>100.56</v>
      </c>
      <c r="J304">
        <v>95.81</v>
      </c>
      <c r="L304" s="2">
        <f t="shared" si="44"/>
        <v>99.097500000000011</v>
      </c>
      <c r="M304" s="2">
        <f t="shared" si="45"/>
        <v>97.953333333333333</v>
      </c>
      <c r="N304" s="2">
        <f t="shared" si="46"/>
        <v>100.59583333333335</v>
      </c>
      <c r="O304" s="2">
        <f t="shared" si="47"/>
        <v>100.16500000000001</v>
      </c>
      <c r="P304" s="2">
        <f t="shared" si="48"/>
        <v>98.643333333333331</v>
      </c>
      <c r="Q304" s="2">
        <f t="shared" si="49"/>
        <v>98.456666666666663</v>
      </c>
      <c r="R304" s="2">
        <f t="shared" si="50"/>
        <v>99.944166666666661</v>
      </c>
      <c r="S304" s="2">
        <f t="shared" si="51"/>
        <v>99.805833333333339</v>
      </c>
      <c r="T304" s="2">
        <f t="shared" si="52"/>
        <v>95.577499999999986</v>
      </c>
    </row>
    <row r="305" spans="1:20">
      <c r="A305" s="16">
        <v>38383</v>
      </c>
      <c r="B305">
        <v>100.14</v>
      </c>
      <c r="C305">
        <v>98.94</v>
      </c>
      <c r="D305">
        <v>101.33</v>
      </c>
      <c r="E305">
        <v>101.43</v>
      </c>
      <c r="F305">
        <v>99.64</v>
      </c>
      <c r="G305">
        <v>99.42</v>
      </c>
      <c r="H305">
        <v>100.85</v>
      </c>
      <c r="I305">
        <v>100.42</v>
      </c>
      <c r="J305">
        <v>95.09</v>
      </c>
      <c r="K305">
        <v>2005</v>
      </c>
      <c r="L305" s="2">
        <f t="shared" si="44"/>
        <v>98.973333333333315</v>
      </c>
      <c r="M305" s="2">
        <f t="shared" si="45"/>
        <v>97.741666666666674</v>
      </c>
      <c r="N305" s="2">
        <f t="shared" si="46"/>
        <v>100.38583333333334</v>
      </c>
      <c r="O305" s="2">
        <f t="shared" si="47"/>
        <v>99.898333333333312</v>
      </c>
      <c r="P305" s="2">
        <f t="shared" si="48"/>
        <v>98.350000000000009</v>
      </c>
      <c r="Q305" s="2">
        <f t="shared" si="49"/>
        <v>98.305000000000007</v>
      </c>
      <c r="R305" s="2">
        <f t="shared" si="50"/>
        <v>99.764166666666654</v>
      </c>
      <c r="S305" s="2">
        <f t="shared" si="51"/>
        <v>99.74666666666667</v>
      </c>
      <c r="T305" s="2">
        <f t="shared" si="52"/>
        <v>95.624166666666653</v>
      </c>
    </row>
    <row r="306" spans="1:20" hidden="1">
      <c r="A306" s="16">
        <v>38411</v>
      </c>
      <c r="B306">
        <v>99.84</v>
      </c>
      <c r="C306">
        <v>99.06</v>
      </c>
      <c r="D306">
        <v>101.26</v>
      </c>
      <c r="E306">
        <v>101.21</v>
      </c>
      <c r="F306">
        <v>99.51</v>
      </c>
      <c r="G306">
        <v>99.13</v>
      </c>
      <c r="H306">
        <v>100.76</v>
      </c>
      <c r="I306">
        <v>99.87</v>
      </c>
      <c r="J306">
        <v>94.79</v>
      </c>
      <c r="L306" s="2">
        <f t="shared" si="44"/>
        <v>98.827500000000001</v>
      </c>
      <c r="M306" s="2">
        <f t="shared" si="45"/>
        <v>97.550000000000011</v>
      </c>
      <c r="N306" s="2">
        <f t="shared" si="46"/>
        <v>100.24916666666668</v>
      </c>
      <c r="O306" s="2">
        <f t="shared" si="47"/>
        <v>99.722500000000011</v>
      </c>
      <c r="P306" s="2">
        <f t="shared" si="48"/>
        <v>98.180833333333325</v>
      </c>
      <c r="Q306" s="2">
        <f t="shared" si="49"/>
        <v>98.19916666666667</v>
      </c>
      <c r="R306" s="2">
        <f t="shared" si="50"/>
        <v>99.557500000000005</v>
      </c>
      <c r="S306" s="2">
        <f t="shared" si="51"/>
        <v>99.696666666666658</v>
      </c>
      <c r="T306" s="2">
        <f t="shared" si="52"/>
        <v>95.717500000000015</v>
      </c>
    </row>
    <row r="307" spans="1:20" hidden="1">
      <c r="A307" s="16">
        <v>38442</v>
      </c>
      <c r="B307">
        <v>99.87</v>
      </c>
      <c r="C307">
        <v>99.1</v>
      </c>
      <c r="D307">
        <v>101.62</v>
      </c>
      <c r="E307">
        <v>101.41</v>
      </c>
      <c r="F307">
        <v>99.64</v>
      </c>
      <c r="G307">
        <v>99.12</v>
      </c>
      <c r="H307">
        <v>101.41</v>
      </c>
      <c r="I307">
        <v>99.73</v>
      </c>
      <c r="J307">
        <v>95.22</v>
      </c>
      <c r="L307" s="2">
        <f t="shared" si="44"/>
        <v>98.6875</v>
      </c>
      <c r="M307" s="2">
        <f t="shared" si="45"/>
        <v>97.369166666666672</v>
      </c>
      <c r="N307" s="2">
        <f t="shared" si="46"/>
        <v>100.10750000000002</v>
      </c>
      <c r="O307" s="2">
        <f t="shared" si="47"/>
        <v>99.555000000000007</v>
      </c>
      <c r="P307" s="2">
        <f t="shared" si="48"/>
        <v>98.05749999999999</v>
      </c>
      <c r="Q307" s="2">
        <f t="shared" si="49"/>
        <v>98.095833333333346</v>
      </c>
      <c r="R307" s="2">
        <f t="shared" si="50"/>
        <v>99.344166666666652</v>
      </c>
      <c r="S307" s="2">
        <f t="shared" si="51"/>
        <v>99.679166666666674</v>
      </c>
      <c r="T307" s="2">
        <f t="shared" si="52"/>
        <v>95.80083333333333</v>
      </c>
    </row>
    <row r="308" spans="1:20" hidden="1">
      <c r="A308" s="16">
        <v>38472</v>
      </c>
      <c r="B308">
        <v>99.3</v>
      </c>
      <c r="C308">
        <v>98.73</v>
      </c>
      <c r="D308">
        <v>101.14</v>
      </c>
      <c r="E308">
        <v>100.41</v>
      </c>
      <c r="F308">
        <v>99.12</v>
      </c>
      <c r="G308">
        <v>98.69</v>
      </c>
      <c r="H308">
        <v>100.92</v>
      </c>
      <c r="I308">
        <v>99.72</v>
      </c>
      <c r="J308">
        <v>96.18</v>
      </c>
      <c r="L308" s="2">
        <f t="shared" si="44"/>
        <v>98.564166666666679</v>
      </c>
      <c r="M308" s="2">
        <f t="shared" si="45"/>
        <v>97.208333333333329</v>
      </c>
      <c r="N308" s="2">
        <f t="shared" si="46"/>
        <v>99.956666666666663</v>
      </c>
      <c r="O308" s="2">
        <f t="shared" si="47"/>
        <v>99.369166666666672</v>
      </c>
      <c r="P308" s="2">
        <f t="shared" si="48"/>
        <v>97.970833333333317</v>
      </c>
      <c r="Q308" s="2">
        <f t="shared" si="49"/>
        <v>98.009166666666658</v>
      </c>
      <c r="R308" s="2">
        <f t="shared" si="50"/>
        <v>99.144166666666663</v>
      </c>
      <c r="S308" s="2">
        <f t="shared" si="51"/>
        <v>99.757500000000007</v>
      </c>
      <c r="T308" s="2">
        <f t="shared" si="52"/>
        <v>95.897499999999994</v>
      </c>
    </row>
    <row r="309" spans="1:20" hidden="1">
      <c r="A309" s="16">
        <v>38503</v>
      </c>
      <c r="B309">
        <v>99.1</v>
      </c>
      <c r="C309">
        <v>97.84</v>
      </c>
      <c r="D309">
        <v>100.68</v>
      </c>
      <c r="E309">
        <v>99.97</v>
      </c>
      <c r="F309">
        <v>98.7</v>
      </c>
      <c r="G309">
        <v>98.5</v>
      </c>
      <c r="H309">
        <v>100.23</v>
      </c>
      <c r="I309">
        <v>99.79</v>
      </c>
      <c r="J309">
        <v>95.95</v>
      </c>
      <c r="L309" s="2">
        <f t="shared" si="44"/>
        <v>98.520833333333329</v>
      </c>
      <c r="M309" s="2">
        <f t="shared" si="45"/>
        <v>97.099166666666676</v>
      </c>
      <c r="N309" s="2">
        <f t="shared" si="46"/>
        <v>99.864166666666677</v>
      </c>
      <c r="O309" s="2">
        <f t="shared" si="47"/>
        <v>99.285000000000025</v>
      </c>
      <c r="P309" s="2">
        <f t="shared" si="48"/>
        <v>98</v>
      </c>
      <c r="Q309" s="2">
        <f t="shared" si="49"/>
        <v>97.966666666666683</v>
      </c>
      <c r="R309" s="2">
        <f t="shared" si="50"/>
        <v>99.014166666666668</v>
      </c>
      <c r="S309" s="2">
        <f t="shared" si="51"/>
        <v>99.833333333333329</v>
      </c>
      <c r="T309" s="2">
        <f t="shared" si="52"/>
        <v>96.01166666666667</v>
      </c>
    </row>
    <row r="310" spans="1:20" hidden="1">
      <c r="A310" s="16">
        <v>38533</v>
      </c>
      <c r="B310">
        <v>98.81</v>
      </c>
      <c r="C310">
        <v>97.02</v>
      </c>
      <c r="D310">
        <v>99.92</v>
      </c>
      <c r="E310">
        <v>98.9</v>
      </c>
      <c r="F310">
        <v>97.31</v>
      </c>
      <c r="G310">
        <v>97.6</v>
      </c>
      <c r="H310">
        <v>98.82</v>
      </c>
      <c r="I310">
        <v>99.26</v>
      </c>
      <c r="J310">
        <v>95.51</v>
      </c>
      <c r="L310" s="2">
        <f t="shared" si="44"/>
        <v>98.505833333333328</v>
      </c>
      <c r="M310" s="2">
        <f t="shared" si="45"/>
        <v>97.079166666666652</v>
      </c>
      <c r="N310" s="2">
        <f t="shared" si="46"/>
        <v>99.84999999999998</v>
      </c>
      <c r="O310" s="2">
        <f t="shared" si="47"/>
        <v>99.247500000000016</v>
      </c>
      <c r="P310" s="2">
        <f t="shared" si="48"/>
        <v>98.125</v>
      </c>
      <c r="Q310" s="2">
        <f t="shared" si="49"/>
        <v>97.96916666666668</v>
      </c>
      <c r="R310" s="2">
        <f t="shared" si="50"/>
        <v>98.959166666666661</v>
      </c>
      <c r="S310" s="2">
        <f t="shared" si="51"/>
        <v>99.924166666666679</v>
      </c>
      <c r="T310" s="2">
        <f t="shared" si="52"/>
        <v>96.162500000000009</v>
      </c>
    </row>
    <row r="311" spans="1:20" hidden="1">
      <c r="A311" s="16">
        <v>38564</v>
      </c>
      <c r="B311">
        <v>98.38</v>
      </c>
      <c r="C311">
        <v>96.95</v>
      </c>
      <c r="D311">
        <v>99.81</v>
      </c>
      <c r="E311">
        <v>99.57</v>
      </c>
      <c r="F311">
        <v>97.43</v>
      </c>
      <c r="G311">
        <v>98.13</v>
      </c>
      <c r="H311">
        <v>98.76</v>
      </c>
      <c r="I311">
        <v>99.78</v>
      </c>
      <c r="J311">
        <v>95.02</v>
      </c>
      <c r="L311" s="2">
        <f t="shared" si="44"/>
        <v>98.517499999999998</v>
      </c>
      <c r="M311" s="2">
        <f t="shared" si="45"/>
        <v>97.13</v>
      </c>
      <c r="N311" s="2">
        <f t="shared" si="46"/>
        <v>99.893333333333331</v>
      </c>
      <c r="O311" s="2">
        <f t="shared" si="47"/>
        <v>99.31750000000001</v>
      </c>
      <c r="P311" s="2">
        <f t="shared" si="48"/>
        <v>98.385000000000005</v>
      </c>
      <c r="Q311" s="2">
        <f t="shared" si="49"/>
        <v>98.05083333333333</v>
      </c>
      <c r="R311" s="2">
        <f t="shared" si="50"/>
        <v>98.985833333333346</v>
      </c>
      <c r="S311" s="2">
        <f t="shared" si="51"/>
        <v>100.04916666666666</v>
      </c>
      <c r="T311" s="2">
        <f t="shared" si="52"/>
        <v>96.361666666666679</v>
      </c>
    </row>
    <row r="312" spans="1:20" hidden="1">
      <c r="A312" s="16">
        <v>38595</v>
      </c>
      <c r="B312">
        <v>98.58</v>
      </c>
      <c r="C312">
        <v>97.29</v>
      </c>
      <c r="D312">
        <v>100.16</v>
      </c>
      <c r="E312">
        <v>99.71</v>
      </c>
      <c r="F312">
        <v>98.12</v>
      </c>
      <c r="G312">
        <v>98.26</v>
      </c>
      <c r="H312">
        <v>99.28</v>
      </c>
      <c r="I312">
        <v>99.7</v>
      </c>
      <c r="J312">
        <v>95.35</v>
      </c>
      <c r="L312" s="2">
        <f t="shared" si="44"/>
        <v>98.53749999999998</v>
      </c>
      <c r="M312" s="2">
        <f t="shared" si="45"/>
        <v>97.172499999999999</v>
      </c>
      <c r="N312" s="2">
        <f t="shared" si="46"/>
        <v>99.931666666666658</v>
      </c>
      <c r="O312" s="2">
        <f t="shared" si="47"/>
        <v>99.379166666666663</v>
      </c>
      <c r="P312" s="2">
        <f t="shared" si="48"/>
        <v>98.65666666666668</v>
      </c>
      <c r="Q312" s="2">
        <f t="shared" si="49"/>
        <v>98.117500000000007</v>
      </c>
      <c r="R312" s="2">
        <f t="shared" si="50"/>
        <v>99.000000000000014</v>
      </c>
      <c r="S312" s="2">
        <f t="shared" si="51"/>
        <v>100.12333333333333</v>
      </c>
      <c r="T312" s="2">
        <f t="shared" si="52"/>
        <v>96.55083333333333</v>
      </c>
    </row>
    <row r="313" spans="1:20" hidden="1">
      <c r="A313" s="16">
        <v>38625</v>
      </c>
      <c r="B313">
        <v>98.56</v>
      </c>
      <c r="C313">
        <v>97.22</v>
      </c>
      <c r="D313">
        <v>100.1</v>
      </c>
      <c r="E313">
        <v>99.2</v>
      </c>
      <c r="F313">
        <v>98.17</v>
      </c>
      <c r="G313">
        <v>97.72</v>
      </c>
      <c r="H313">
        <v>99.55</v>
      </c>
      <c r="I313">
        <v>99.38</v>
      </c>
      <c r="J313">
        <v>95.51</v>
      </c>
      <c r="L313" s="2">
        <f t="shared" si="44"/>
        <v>98.574166666666656</v>
      </c>
      <c r="M313" s="2">
        <f t="shared" si="45"/>
        <v>97.219166666666652</v>
      </c>
      <c r="N313" s="2">
        <f t="shared" si="46"/>
        <v>99.963333333333324</v>
      </c>
      <c r="O313" s="2">
        <f t="shared" si="47"/>
        <v>99.401666666666685</v>
      </c>
      <c r="P313" s="2">
        <f t="shared" si="48"/>
        <v>98.910833333333358</v>
      </c>
      <c r="Q313" s="2">
        <f t="shared" si="49"/>
        <v>98.182500000000005</v>
      </c>
      <c r="R313" s="2">
        <f t="shared" si="50"/>
        <v>99.012500000000003</v>
      </c>
      <c r="S313" s="2">
        <f t="shared" si="51"/>
        <v>100.17749999999999</v>
      </c>
      <c r="T313" s="2">
        <f t="shared" si="52"/>
        <v>96.717499999999987</v>
      </c>
    </row>
    <row r="314" spans="1:20" hidden="1">
      <c r="A314" s="16">
        <v>38656</v>
      </c>
      <c r="B314">
        <v>98.45</v>
      </c>
      <c r="C314">
        <v>97.02</v>
      </c>
      <c r="D314">
        <v>99.7</v>
      </c>
      <c r="E314">
        <v>99.01</v>
      </c>
      <c r="F314">
        <v>97.78</v>
      </c>
      <c r="G314">
        <v>97.7</v>
      </c>
      <c r="H314">
        <v>99.25</v>
      </c>
      <c r="I314">
        <v>99.52</v>
      </c>
      <c r="J314">
        <v>96.17</v>
      </c>
      <c r="L314" s="2">
        <f t="shared" si="44"/>
        <v>98.614166666666662</v>
      </c>
      <c r="M314" s="2">
        <f t="shared" si="45"/>
        <v>97.283333333333317</v>
      </c>
      <c r="N314" s="2">
        <f t="shared" si="46"/>
        <v>99.984999999999999</v>
      </c>
      <c r="O314" s="2">
        <f t="shared" si="47"/>
        <v>99.438333333333347</v>
      </c>
      <c r="P314" s="2">
        <f t="shared" si="48"/>
        <v>99.190833333333345</v>
      </c>
      <c r="Q314" s="2">
        <f t="shared" si="49"/>
        <v>98.29</v>
      </c>
      <c r="R314" s="2">
        <f t="shared" si="50"/>
        <v>99.040833333333353</v>
      </c>
      <c r="S314" s="2">
        <f t="shared" si="51"/>
        <v>100.30249999999997</v>
      </c>
      <c r="T314" s="2">
        <f t="shared" si="52"/>
        <v>96.860833333333332</v>
      </c>
    </row>
    <row r="315" spans="1:20" hidden="1">
      <c r="A315" s="16">
        <v>38686</v>
      </c>
      <c r="B315">
        <v>98.29</v>
      </c>
      <c r="C315">
        <v>96.98</v>
      </c>
      <c r="D315">
        <v>99.48</v>
      </c>
      <c r="E315">
        <v>98.58</v>
      </c>
      <c r="F315">
        <v>97.44</v>
      </c>
      <c r="G315">
        <v>97.78</v>
      </c>
      <c r="H315">
        <v>98.98</v>
      </c>
      <c r="I315">
        <v>99.94</v>
      </c>
      <c r="J315">
        <v>96.33</v>
      </c>
      <c r="L315" s="2">
        <f t="shared" si="44"/>
        <v>98.648333333333326</v>
      </c>
      <c r="M315" s="2">
        <f t="shared" si="45"/>
        <v>97.384166666666673</v>
      </c>
      <c r="N315" s="2">
        <f t="shared" si="46"/>
        <v>100.01249999999999</v>
      </c>
      <c r="O315" s="2">
        <f t="shared" si="47"/>
        <v>99.495833333333337</v>
      </c>
      <c r="P315" s="2">
        <f t="shared" si="48"/>
        <v>99.480000000000018</v>
      </c>
      <c r="Q315" s="2">
        <f t="shared" si="49"/>
        <v>98.385833333333323</v>
      </c>
      <c r="R315" s="2">
        <f t="shared" si="50"/>
        <v>99.06583333333333</v>
      </c>
      <c r="S315" s="2">
        <f t="shared" si="51"/>
        <v>100.41083333333331</v>
      </c>
      <c r="T315" s="2">
        <f t="shared" si="52"/>
        <v>96.980833333333308</v>
      </c>
    </row>
    <row r="316" spans="1:20" hidden="1">
      <c r="A316" s="16">
        <v>38717</v>
      </c>
      <c r="B316">
        <v>98.36</v>
      </c>
      <c r="C316">
        <v>96.75</v>
      </c>
      <c r="D316">
        <v>99.43</v>
      </c>
      <c r="E316">
        <v>99.38</v>
      </c>
      <c r="F316">
        <v>97.34</v>
      </c>
      <c r="G316">
        <v>97.61</v>
      </c>
      <c r="H316">
        <v>98.36</v>
      </c>
      <c r="I316">
        <v>99.85</v>
      </c>
      <c r="J316">
        <v>96.37</v>
      </c>
      <c r="L316" s="2">
        <f t="shared" si="44"/>
        <v>98.720833333333317</v>
      </c>
      <c r="M316" s="2">
        <f t="shared" si="45"/>
        <v>97.494166666666672</v>
      </c>
      <c r="N316" s="2">
        <f t="shared" si="46"/>
        <v>100.08750000000002</v>
      </c>
      <c r="O316" s="2">
        <f t="shared" si="47"/>
        <v>99.61666666666666</v>
      </c>
      <c r="P316" s="2">
        <f t="shared" si="48"/>
        <v>99.877500000000012</v>
      </c>
      <c r="Q316" s="2">
        <f t="shared" si="49"/>
        <v>98.500833333333333</v>
      </c>
      <c r="R316" s="2">
        <f t="shared" si="50"/>
        <v>99.123333333333349</v>
      </c>
      <c r="S316" s="2">
        <f t="shared" si="51"/>
        <v>100.49666666666667</v>
      </c>
      <c r="T316" s="2">
        <f t="shared" si="52"/>
        <v>97.117500000000007</v>
      </c>
    </row>
    <row r="317" spans="1:20">
      <c r="A317" s="16">
        <v>38748</v>
      </c>
      <c r="B317">
        <v>98.39</v>
      </c>
      <c r="C317">
        <v>96.64</v>
      </c>
      <c r="D317">
        <v>99.69</v>
      </c>
      <c r="E317">
        <v>99.32</v>
      </c>
      <c r="F317">
        <v>97.61</v>
      </c>
      <c r="G317">
        <v>98.15</v>
      </c>
      <c r="H317">
        <v>98.37</v>
      </c>
      <c r="I317">
        <v>99.82</v>
      </c>
      <c r="J317">
        <v>96.21</v>
      </c>
      <c r="K317">
        <v>2006</v>
      </c>
      <c r="L317" s="2">
        <f t="shared" si="44"/>
        <v>98.798333333333332</v>
      </c>
      <c r="M317" s="2">
        <f t="shared" si="45"/>
        <v>97.639166666666668</v>
      </c>
      <c r="N317" s="2">
        <f t="shared" si="46"/>
        <v>100.19416666666666</v>
      </c>
      <c r="O317" s="2">
        <f t="shared" si="47"/>
        <v>99.765833333333362</v>
      </c>
      <c r="P317" s="2">
        <f t="shared" si="48"/>
        <v>100.35166666666665</v>
      </c>
      <c r="Q317" s="2">
        <f t="shared" si="49"/>
        <v>98.643333333333331</v>
      </c>
      <c r="R317" s="2">
        <f t="shared" si="50"/>
        <v>99.212499999999991</v>
      </c>
      <c r="S317" s="2">
        <f t="shared" si="51"/>
        <v>100.59833333333331</v>
      </c>
      <c r="T317" s="2">
        <f t="shared" si="52"/>
        <v>97.268333333333331</v>
      </c>
    </row>
    <row r="318" spans="1:20" hidden="1">
      <c r="A318" s="16">
        <v>38776</v>
      </c>
      <c r="B318">
        <v>98.16</v>
      </c>
      <c r="C318">
        <v>96.89</v>
      </c>
      <c r="D318">
        <v>99.56</v>
      </c>
      <c r="E318">
        <v>99.2</v>
      </c>
      <c r="F318">
        <v>98.03</v>
      </c>
      <c r="G318">
        <v>97.89</v>
      </c>
      <c r="H318">
        <v>98.2</v>
      </c>
      <c r="I318">
        <v>99.66</v>
      </c>
      <c r="J318">
        <v>95.79</v>
      </c>
      <c r="L318" s="2">
        <f t="shared" si="44"/>
        <v>98.875</v>
      </c>
      <c r="M318" s="2">
        <f t="shared" si="45"/>
        <v>97.78416666666665</v>
      </c>
      <c r="N318" s="2">
        <f t="shared" si="46"/>
        <v>100.24499999999999</v>
      </c>
      <c r="O318" s="2">
        <f t="shared" si="47"/>
        <v>99.916666666666671</v>
      </c>
      <c r="P318" s="2">
        <f t="shared" si="48"/>
        <v>100.76416666666667</v>
      </c>
      <c r="Q318" s="2">
        <f t="shared" si="49"/>
        <v>98.747500000000002</v>
      </c>
      <c r="R318" s="2">
        <f t="shared" si="50"/>
        <v>99.304166666666674</v>
      </c>
      <c r="S318" s="2">
        <f t="shared" si="51"/>
        <v>100.69499999999999</v>
      </c>
      <c r="T318" s="2">
        <f t="shared" si="52"/>
        <v>97.37833333333333</v>
      </c>
    </row>
    <row r="319" spans="1:20" hidden="1">
      <c r="A319" s="16">
        <v>38807</v>
      </c>
      <c r="B319">
        <v>98.39</v>
      </c>
      <c r="C319">
        <v>97.17</v>
      </c>
      <c r="D319">
        <v>99.81</v>
      </c>
      <c r="E319">
        <v>99.18</v>
      </c>
      <c r="F319">
        <v>98.6</v>
      </c>
      <c r="G319">
        <v>98.08</v>
      </c>
      <c r="H319">
        <v>99.01</v>
      </c>
      <c r="I319">
        <v>100.67</v>
      </c>
      <c r="J319">
        <v>96.38</v>
      </c>
      <c r="L319" s="2">
        <f t="shared" si="44"/>
        <v>98.969999999999985</v>
      </c>
      <c r="M319" s="2">
        <f t="shared" si="45"/>
        <v>97.954999999999998</v>
      </c>
      <c r="N319" s="2">
        <f t="shared" si="46"/>
        <v>100.3075</v>
      </c>
      <c r="O319" s="2">
        <f t="shared" si="47"/>
        <v>100.105</v>
      </c>
      <c r="P319" s="2">
        <f t="shared" si="48"/>
        <v>101.20416666666665</v>
      </c>
      <c r="Q319" s="2">
        <f t="shared" si="49"/>
        <v>98.887499999999989</v>
      </c>
      <c r="R319" s="2">
        <f t="shared" si="50"/>
        <v>99.435000000000002</v>
      </c>
      <c r="S319" s="2">
        <f t="shared" si="51"/>
        <v>100.78750000000001</v>
      </c>
      <c r="T319" s="2">
        <f t="shared" si="52"/>
        <v>97.514166666666668</v>
      </c>
    </row>
    <row r="320" spans="1:20" hidden="1">
      <c r="A320" s="16">
        <v>38837</v>
      </c>
      <c r="B320">
        <v>98.78</v>
      </c>
      <c r="C320">
        <v>97.42</v>
      </c>
      <c r="D320">
        <v>100.03</v>
      </c>
      <c r="E320">
        <v>99.4</v>
      </c>
      <c r="F320">
        <v>99.47</v>
      </c>
      <c r="G320">
        <v>98.18</v>
      </c>
      <c r="H320">
        <v>99.36</v>
      </c>
      <c r="I320">
        <v>100.63</v>
      </c>
      <c r="J320">
        <v>97.55</v>
      </c>
      <c r="L320" s="2">
        <f t="shared" si="44"/>
        <v>99.069166666666646</v>
      </c>
      <c r="M320" s="2">
        <f t="shared" si="45"/>
        <v>98.154999999999987</v>
      </c>
      <c r="N320" s="2">
        <f t="shared" si="46"/>
        <v>100.37333333333332</v>
      </c>
      <c r="O320" s="2">
        <f t="shared" si="47"/>
        <v>100.3</v>
      </c>
      <c r="P320" s="2">
        <f t="shared" si="48"/>
        <v>101.67083333333333</v>
      </c>
      <c r="Q320" s="2">
        <f t="shared" si="49"/>
        <v>99.005833333333342</v>
      </c>
      <c r="R320" s="2">
        <f t="shared" si="50"/>
        <v>99.584166666666661</v>
      </c>
      <c r="S320" s="2">
        <f t="shared" si="51"/>
        <v>100.8725</v>
      </c>
      <c r="T320" s="2">
        <f t="shared" si="52"/>
        <v>97.645833333333357</v>
      </c>
    </row>
    <row r="321" spans="1:20" hidden="1">
      <c r="A321" s="16">
        <v>38868</v>
      </c>
      <c r="B321">
        <v>98.92</v>
      </c>
      <c r="C321">
        <v>97.6</v>
      </c>
      <c r="D321">
        <v>100.51</v>
      </c>
      <c r="E321">
        <v>99.52</v>
      </c>
      <c r="F321">
        <v>100.2</v>
      </c>
      <c r="G321">
        <v>98.53</v>
      </c>
      <c r="H321">
        <v>99.57</v>
      </c>
      <c r="I321">
        <v>100.88</v>
      </c>
      <c r="J321">
        <v>97.76</v>
      </c>
      <c r="L321" s="2">
        <f t="shared" si="44"/>
        <v>99.16583333333331</v>
      </c>
      <c r="M321" s="2">
        <f t="shared" si="45"/>
        <v>98.360833333333332</v>
      </c>
      <c r="N321" s="2">
        <f t="shared" si="46"/>
        <v>100.44499999999999</v>
      </c>
      <c r="O321" s="2">
        <f t="shared" si="47"/>
        <v>100.52</v>
      </c>
      <c r="P321" s="2">
        <f t="shared" si="48"/>
        <v>102.14166666666665</v>
      </c>
      <c r="Q321" s="2">
        <f t="shared" si="49"/>
        <v>99.110000000000014</v>
      </c>
      <c r="R321" s="2">
        <f t="shared" si="50"/>
        <v>99.739166666666662</v>
      </c>
      <c r="S321" s="2">
        <f t="shared" si="51"/>
        <v>100.99083333333333</v>
      </c>
      <c r="T321" s="2">
        <f t="shared" si="52"/>
        <v>97.774166666666659</v>
      </c>
    </row>
    <row r="322" spans="1:20" hidden="1">
      <c r="A322" s="16">
        <v>38898</v>
      </c>
      <c r="B322">
        <v>98.95</v>
      </c>
      <c r="C322">
        <v>97.63</v>
      </c>
      <c r="D322">
        <v>100.44</v>
      </c>
      <c r="E322">
        <v>99.74</v>
      </c>
      <c r="F322">
        <v>100.43</v>
      </c>
      <c r="G322">
        <v>98.58</v>
      </c>
      <c r="H322">
        <v>99.14</v>
      </c>
      <c r="I322">
        <v>100.76</v>
      </c>
      <c r="J322">
        <v>97.9</v>
      </c>
      <c r="L322" s="2">
        <f t="shared" si="44"/>
        <v>99.263333333333321</v>
      </c>
      <c r="M322" s="2">
        <f t="shared" si="45"/>
        <v>98.533333333333346</v>
      </c>
      <c r="N322" s="2">
        <f t="shared" si="46"/>
        <v>100.48833333333333</v>
      </c>
      <c r="O322" s="2">
        <f t="shared" si="47"/>
        <v>100.71666666666665</v>
      </c>
      <c r="P322" s="2">
        <f t="shared" si="48"/>
        <v>102.57083333333333</v>
      </c>
      <c r="Q322" s="2">
        <f t="shared" si="49"/>
        <v>99.201666666666668</v>
      </c>
      <c r="R322" s="2">
        <f t="shared" si="50"/>
        <v>99.873333333333335</v>
      </c>
      <c r="S322" s="2">
        <f t="shared" si="51"/>
        <v>101.08666666666666</v>
      </c>
      <c r="T322" s="2">
        <f t="shared" si="52"/>
        <v>97.897499999999994</v>
      </c>
    </row>
    <row r="323" spans="1:20" hidden="1">
      <c r="A323" s="16">
        <v>38929</v>
      </c>
      <c r="B323">
        <v>98.62</v>
      </c>
      <c r="C323">
        <v>97.46</v>
      </c>
      <c r="D323">
        <v>100.27</v>
      </c>
      <c r="E323">
        <v>100.31</v>
      </c>
      <c r="F323">
        <v>100.69</v>
      </c>
      <c r="G323">
        <v>98.93</v>
      </c>
      <c r="H323">
        <v>98.93</v>
      </c>
      <c r="I323">
        <v>100.67</v>
      </c>
      <c r="J323">
        <v>97.29</v>
      </c>
      <c r="L323" s="2">
        <f t="shared" si="44"/>
        <v>99.355833333333308</v>
      </c>
      <c r="M323" s="2">
        <f t="shared" si="45"/>
        <v>98.710833333333326</v>
      </c>
      <c r="N323" s="2">
        <f t="shared" si="46"/>
        <v>100.52833333333335</v>
      </c>
      <c r="O323" s="2">
        <f t="shared" si="47"/>
        <v>100.87333333333333</v>
      </c>
      <c r="P323" s="2">
        <f t="shared" si="48"/>
        <v>102.9575</v>
      </c>
      <c r="Q323" s="2">
        <f t="shared" si="49"/>
        <v>99.290833333333353</v>
      </c>
      <c r="R323" s="2">
        <f t="shared" si="50"/>
        <v>99.987500000000011</v>
      </c>
      <c r="S323" s="2">
        <f t="shared" si="51"/>
        <v>101.1725</v>
      </c>
      <c r="T323" s="2">
        <f t="shared" si="52"/>
        <v>98.009166666666673</v>
      </c>
    </row>
    <row r="324" spans="1:20" hidden="1">
      <c r="A324" s="16">
        <v>38960</v>
      </c>
      <c r="B324">
        <v>99.02</v>
      </c>
      <c r="C324">
        <v>97.85</v>
      </c>
      <c r="D324">
        <v>100.54</v>
      </c>
      <c r="E324">
        <v>99.98</v>
      </c>
      <c r="F324">
        <v>101.17</v>
      </c>
      <c r="G324">
        <v>99.04</v>
      </c>
      <c r="H324">
        <v>99.43</v>
      </c>
      <c r="I324">
        <v>100.35</v>
      </c>
      <c r="J324">
        <v>97.35</v>
      </c>
      <c r="L324" s="2">
        <f t="shared" si="44"/>
        <v>99.478333333333339</v>
      </c>
      <c r="M324" s="2">
        <f t="shared" si="45"/>
        <v>98.901666666666657</v>
      </c>
      <c r="N324" s="2">
        <f t="shared" si="46"/>
        <v>100.58083333333333</v>
      </c>
      <c r="O324" s="2">
        <f t="shared" si="47"/>
        <v>101.06833333333334</v>
      </c>
      <c r="P324" s="2">
        <f t="shared" si="48"/>
        <v>103.39833333333333</v>
      </c>
      <c r="Q324" s="2">
        <f t="shared" si="49"/>
        <v>99.393333333333331</v>
      </c>
      <c r="R324" s="2">
        <f t="shared" si="50"/>
        <v>100.09833333333334</v>
      </c>
      <c r="S324" s="2">
        <f t="shared" si="51"/>
        <v>101.26499999999999</v>
      </c>
      <c r="T324" s="2">
        <f t="shared" si="52"/>
        <v>98.122500000000002</v>
      </c>
    </row>
    <row r="325" spans="1:20" hidden="1">
      <c r="A325" s="16">
        <v>38990</v>
      </c>
      <c r="B325">
        <v>99.04</v>
      </c>
      <c r="C325">
        <v>97.99</v>
      </c>
      <c r="D325">
        <v>100.36</v>
      </c>
      <c r="E325">
        <v>99.64</v>
      </c>
      <c r="F325">
        <v>101.53</v>
      </c>
      <c r="G325">
        <v>99.01</v>
      </c>
      <c r="H325">
        <v>99.89</v>
      </c>
      <c r="I325">
        <v>100.88</v>
      </c>
      <c r="J325">
        <v>97.23</v>
      </c>
      <c r="L325" s="2">
        <f t="shared" si="44"/>
        <v>99.544166666666669</v>
      </c>
      <c r="M325" s="2">
        <f t="shared" si="45"/>
        <v>99.059999999999988</v>
      </c>
      <c r="N325" s="2">
        <f t="shared" si="46"/>
        <v>100.62666666666665</v>
      </c>
      <c r="O325" s="2">
        <f t="shared" si="47"/>
        <v>101.25083333333333</v>
      </c>
      <c r="P325" s="2">
        <f t="shared" si="48"/>
        <v>103.81583333333334</v>
      </c>
      <c r="Q325" s="2">
        <f t="shared" si="49"/>
        <v>99.48</v>
      </c>
      <c r="R325" s="2">
        <f t="shared" si="50"/>
        <v>100.15916666666668</v>
      </c>
      <c r="S325" s="2">
        <f t="shared" si="51"/>
        <v>101.33</v>
      </c>
      <c r="T325" s="2">
        <f t="shared" si="52"/>
        <v>98.227500000000006</v>
      </c>
    </row>
    <row r="326" spans="1:20" hidden="1">
      <c r="A326" s="16">
        <v>39021</v>
      </c>
      <c r="B326">
        <v>98.86</v>
      </c>
      <c r="C326">
        <v>98.23</v>
      </c>
      <c r="D326">
        <v>100.03</v>
      </c>
      <c r="E326">
        <v>99.7</v>
      </c>
      <c r="F326">
        <v>101.25</v>
      </c>
      <c r="G326">
        <v>98.85</v>
      </c>
      <c r="H326">
        <v>99.55</v>
      </c>
      <c r="I326">
        <v>100.82</v>
      </c>
      <c r="J326">
        <v>97.61</v>
      </c>
      <c r="L326" s="2">
        <f t="shared" ref="L326:L352" si="53">AVERAGE(B326:B337)</f>
        <v>99.63000000000001</v>
      </c>
      <c r="M326" s="2">
        <f t="shared" si="45"/>
        <v>99.243333333333339</v>
      </c>
      <c r="N326" s="2">
        <f t="shared" si="46"/>
        <v>100.70999999999998</v>
      </c>
      <c r="O326" s="2">
        <f t="shared" si="47"/>
        <v>101.49916666666665</v>
      </c>
      <c r="P326" s="2">
        <f t="shared" si="48"/>
        <v>104.28000000000002</v>
      </c>
      <c r="Q326" s="2">
        <f t="shared" si="49"/>
        <v>99.577500000000001</v>
      </c>
      <c r="R326" s="2">
        <f t="shared" si="50"/>
        <v>100.25</v>
      </c>
      <c r="S326" s="2">
        <f t="shared" si="51"/>
        <v>101.38333333333333</v>
      </c>
      <c r="T326" s="2">
        <f t="shared" si="52"/>
        <v>98.374166666666667</v>
      </c>
    </row>
    <row r="327" spans="1:20" hidden="1">
      <c r="A327" s="16">
        <v>39051</v>
      </c>
      <c r="B327">
        <v>99.16</v>
      </c>
      <c r="C327">
        <v>98.3</v>
      </c>
      <c r="D327">
        <v>100.38</v>
      </c>
      <c r="E327">
        <v>100.03</v>
      </c>
      <c r="F327">
        <v>102.21</v>
      </c>
      <c r="G327">
        <v>99.16</v>
      </c>
      <c r="H327">
        <v>99.67</v>
      </c>
      <c r="I327">
        <v>100.97</v>
      </c>
      <c r="J327">
        <v>97.97</v>
      </c>
      <c r="L327" s="2">
        <f t="shared" si="53"/>
        <v>99.775833333333324</v>
      </c>
      <c r="M327" s="2">
        <f t="shared" si="45"/>
        <v>99.419166666666641</v>
      </c>
      <c r="N327" s="2">
        <f t="shared" si="46"/>
        <v>100.83833333333331</v>
      </c>
      <c r="O327" s="2">
        <f t="shared" si="47"/>
        <v>101.76833333333333</v>
      </c>
      <c r="P327" s="2">
        <f t="shared" si="48"/>
        <v>104.80916666666667</v>
      </c>
      <c r="Q327" s="2">
        <f t="shared" si="49"/>
        <v>99.710833333333326</v>
      </c>
      <c r="R327" s="2">
        <f t="shared" si="50"/>
        <v>100.37666666666665</v>
      </c>
      <c r="S327" s="2">
        <f t="shared" si="51"/>
        <v>101.45416666666667</v>
      </c>
      <c r="T327" s="2">
        <f t="shared" si="52"/>
        <v>98.592499999999987</v>
      </c>
    </row>
    <row r="328" spans="1:20" hidden="1">
      <c r="A328" s="16">
        <v>39082</v>
      </c>
      <c r="B328">
        <v>99.29</v>
      </c>
      <c r="C328">
        <v>98.49</v>
      </c>
      <c r="D328">
        <v>100.71</v>
      </c>
      <c r="E328">
        <v>101.17</v>
      </c>
      <c r="F328">
        <v>103.03</v>
      </c>
      <c r="G328">
        <v>99.32</v>
      </c>
      <c r="H328">
        <v>99.43</v>
      </c>
      <c r="I328">
        <v>101.07</v>
      </c>
      <c r="J328">
        <v>98.18</v>
      </c>
      <c r="L328" s="2">
        <f t="shared" si="53"/>
        <v>99.922499999999999</v>
      </c>
      <c r="M328" s="2">
        <f t="shared" si="45"/>
        <v>99.636666666666656</v>
      </c>
      <c r="N328" s="2">
        <f t="shared" si="46"/>
        <v>100.98833333333333</v>
      </c>
      <c r="O328" s="2">
        <f t="shared" si="47"/>
        <v>102.07333333333334</v>
      </c>
      <c r="P328" s="2">
        <f t="shared" si="48"/>
        <v>105.37333333333333</v>
      </c>
      <c r="Q328" s="2">
        <f t="shared" si="49"/>
        <v>99.850833333333313</v>
      </c>
      <c r="R328" s="2">
        <f t="shared" si="50"/>
        <v>100.51916666666666</v>
      </c>
      <c r="S328" s="2">
        <f t="shared" si="51"/>
        <v>101.52083333333333</v>
      </c>
      <c r="T328" s="2">
        <f t="shared" si="52"/>
        <v>98.835833333333326</v>
      </c>
    </row>
    <row r="329" spans="1:20">
      <c r="A329" s="16">
        <v>39113</v>
      </c>
      <c r="B329">
        <v>99.31</v>
      </c>
      <c r="C329">
        <v>98.38</v>
      </c>
      <c r="D329">
        <v>100.3</v>
      </c>
      <c r="E329">
        <v>101.13</v>
      </c>
      <c r="F329">
        <v>102.56</v>
      </c>
      <c r="G329">
        <v>99.4</v>
      </c>
      <c r="H329">
        <v>99.47</v>
      </c>
      <c r="I329">
        <v>100.98</v>
      </c>
      <c r="J329">
        <v>97.53</v>
      </c>
      <c r="K329">
        <v>2007</v>
      </c>
      <c r="L329" s="2">
        <f t="shared" si="53"/>
        <v>100.09416666666665</v>
      </c>
      <c r="M329" s="2">
        <f t="shared" si="45"/>
        <v>99.825833333333335</v>
      </c>
      <c r="N329" s="2">
        <f t="shared" si="46"/>
        <v>101.13000000000001</v>
      </c>
      <c r="O329" s="2">
        <f t="shared" si="47"/>
        <v>102.33333333333333</v>
      </c>
      <c r="P329" s="2">
        <f t="shared" si="48"/>
        <v>105.87833333333333</v>
      </c>
      <c r="Q329" s="2">
        <f t="shared" si="49"/>
        <v>99.987500000000011</v>
      </c>
      <c r="R329" s="2">
        <f t="shared" si="50"/>
        <v>100.63083333333334</v>
      </c>
      <c r="S329" s="2">
        <f t="shared" si="51"/>
        <v>101.5675</v>
      </c>
      <c r="T329" s="2">
        <f t="shared" si="52"/>
        <v>99.083333333333357</v>
      </c>
    </row>
    <row r="330" spans="1:20" hidden="1">
      <c r="A330" s="16">
        <v>39141</v>
      </c>
      <c r="B330">
        <v>99.3</v>
      </c>
      <c r="C330">
        <v>98.94</v>
      </c>
      <c r="D330">
        <v>100.31</v>
      </c>
      <c r="E330">
        <v>101.46</v>
      </c>
      <c r="F330">
        <v>103.31</v>
      </c>
      <c r="G330">
        <v>99.57</v>
      </c>
      <c r="H330">
        <v>99.77</v>
      </c>
      <c r="I330">
        <v>100.77</v>
      </c>
      <c r="J330">
        <v>97.42</v>
      </c>
      <c r="L330" s="2">
        <f t="shared" si="53"/>
        <v>100.25583333333331</v>
      </c>
      <c r="M330" s="2">
        <f t="shared" si="45"/>
        <v>100.14083333333333</v>
      </c>
      <c r="N330" s="2">
        <f t="shared" si="46"/>
        <v>101.31750000000001</v>
      </c>
      <c r="O330" s="2">
        <f t="shared" si="47"/>
        <v>102.58416666666666</v>
      </c>
      <c r="P330" s="2">
        <f t="shared" si="48"/>
        <v>106.45166666666667</v>
      </c>
      <c r="Q330" s="2">
        <f t="shared" si="49"/>
        <v>100.17916666666667</v>
      </c>
      <c r="R330" s="2">
        <f t="shared" si="50"/>
        <v>100.78750000000001</v>
      </c>
      <c r="S330" s="2">
        <f t="shared" si="51"/>
        <v>101.64166666666665</v>
      </c>
      <c r="T330" s="2">
        <f t="shared" si="52"/>
        <v>99.354166666666671</v>
      </c>
    </row>
    <row r="331" spans="1:20" hidden="1">
      <c r="A331" s="16">
        <v>39172</v>
      </c>
      <c r="B331">
        <v>99.58</v>
      </c>
      <c r="C331">
        <v>99.57</v>
      </c>
      <c r="D331">
        <v>100.6</v>
      </c>
      <c r="E331">
        <v>101.52</v>
      </c>
      <c r="F331">
        <v>104.2</v>
      </c>
      <c r="G331">
        <v>99.5</v>
      </c>
      <c r="H331">
        <v>100.8</v>
      </c>
      <c r="I331">
        <v>101.69</v>
      </c>
      <c r="J331">
        <v>97.96</v>
      </c>
      <c r="L331" s="2">
        <f t="shared" si="53"/>
        <v>100.39</v>
      </c>
      <c r="M331" s="2">
        <f t="shared" si="45"/>
        <v>100.40083333333332</v>
      </c>
      <c r="N331" s="2">
        <f t="shared" si="46"/>
        <v>101.48250000000002</v>
      </c>
      <c r="O331" s="2">
        <f t="shared" si="47"/>
        <v>102.80166666666668</v>
      </c>
      <c r="P331" s="2">
        <f t="shared" si="48"/>
        <v>107.03749999999998</v>
      </c>
      <c r="Q331" s="2">
        <f t="shared" si="49"/>
        <v>100.33750000000002</v>
      </c>
      <c r="R331" s="2">
        <f t="shared" si="50"/>
        <v>100.9375</v>
      </c>
      <c r="S331" s="2">
        <f t="shared" si="51"/>
        <v>101.70499999999998</v>
      </c>
      <c r="T331" s="2">
        <f t="shared" si="52"/>
        <v>99.613333333333344</v>
      </c>
    </row>
    <row r="332" spans="1:20" hidden="1">
      <c r="A332" s="16">
        <v>39202</v>
      </c>
      <c r="B332">
        <v>99.94</v>
      </c>
      <c r="C332">
        <v>99.89</v>
      </c>
      <c r="D332">
        <v>100.89</v>
      </c>
      <c r="E332">
        <v>102.04</v>
      </c>
      <c r="F332">
        <v>105.12</v>
      </c>
      <c r="G332">
        <v>99.43</v>
      </c>
      <c r="H332">
        <v>101.22</v>
      </c>
      <c r="I332">
        <v>102.05</v>
      </c>
      <c r="J332">
        <v>99.09</v>
      </c>
      <c r="L332" s="2">
        <f t="shared" si="53"/>
        <v>100.5575</v>
      </c>
      <c r="M332" s="2">
        <f t="shared" si="45"/>
        <v>100.71166666666666</v>
      </c>
      <c r="N332" s="2">
        <f t="shared" si="46"/>
        <v>101.70416666666667</v>
      </c>
      <c r="O332" s="2">
        <f t="shared" si="47"/>
        <v>103.09250000000002</v>
      </c>
      <c r="P332" s="2">
        <f t="shared" si="48"/>
        <v>107.75583333333333</v>
      </c>
      <c r="Q332" s="2">
        <f t="shared" si="49"/>
        <v>100.55250000000001</v>
      </c>
      <c r="R332" s="2">
        <f t="shared" si="50"/>
        <v>101.11666666666667</v>
      </c>
      <c r="S332" s="2">
        <f t="shared" si="51"/>
        <v>101.79</v>
      </c>
      <c r="T332" s="2">
        <f t="shared" si="52"/>
        <v>99.897499999999994</v>
      </c>
    </row>
    <row r="333" spans="1:20" hidden="1">
      <c r="A333" s="16">
        <v>39233</v>
      </c>
      <c r="B333">
        <v>100.09</v>
      </c>
      <c r="C333">
        <v>99.67</v>
      </c>
      <c r="D333">
        <v>101.03</v>
      </c>
      <c r="E333">
        <v>101.88</v>
      </c>
      <c r="F333">
        <v>105.35</v>
      </c>
      <c r="G333">
        <v>99.63</v>
      </c>
      <c r="H333">
        <v>101.18</v>
      </c>
      <c r="I333">
        <v>102.03</v>
      </c>
      <c r="J333">
        <v>99.24</v>
      </c>
      <c r="L333" s="2">
        <f t="shared" si="53"/>
        <v>100.74166666666667</v>
      </c>
      <c r="M333" s="2">
        <f t="shared" si="45"/>
        <v>101.02999999999999</v>
      </c>
      <c r="N333" s="2">
        <f t="shared" si="46"/>
        <v>101.94750000000001</v>
      </c>
      <c r="O333" s="2">
        <f t="shared" si="47"/>
        <v>103.34249999999999</v>
      </c>
      <c r="P333" s="2">
        <f t="shared" si="48"/>
        <v>108.46083333333331</v>
      </c>
      <c r="Q333" s="2">
        <f t="shared" si="49"/>
        <v>100.80916666666667</v>
      </c>
      <c r="R333" s="2">
        <f t="shared" si="50"/>
        <v>101.32000000000001</v>
      </c>
      <c r="S333" s="2">
        <f t="shared" si="51"/>
        <v>101.85083333333331</v>
      </c>
      <c r="T333" s="2">
        <f t="shared" si="52"/>
        <v>100.1925</v>
      </c>
    </row>
    <row r="334" spans="1:20" hidden="1">
      <c r="A334" s="16">
        <v>39263</v>
      </c>
      <c r="B334">
        <v>100.06</v>
      </c>
      <c r="C334">
        <v>99.76</v>
      </c>
      <c r="D334">
        <v>100.92</v>
      </c>
      <c r="E334">
        <v>101.62</v>
      </c>
      <c r="F334">
        <v>105.07</v>
      </c>
      <c r="G334">
        <v>99.65</v>
      </c>
      <c r="H334">
        <v>100.51</v>
      </c>
      <c r="I334">
        <v>101.79</v>
      </c>
      <c r="J334">
        <v>99.24</v>
      </c>
      <c r="L334" s="2">
        <f t="shared" si="53"/>
        <v>100.91833333333335</v>
      </c>
      <c r="M334" s="2">
        <f t="shared" si="45"/>
        <v>101.34999999999998</v>
      </c>
      <c r="N334" s="2">
        <f t="shared" si="46"/>
        <v>102.16083333333331</v>
      </c>
      <c r="O334" s="2">
        <f t="shared" si="47"/>
        <v>103.59750000000001</v>
      </c>
      <c r="P334" s="2">
        <f t="shared" si="48"/>
        <v>109.12083333333334</v>
      </c>
      <c r="Q334" s="2">
        <f t="shared" si="49"/>
        <v>101.03500000000001</v>
      </c>
      <c r="R334" s="2">
        <f t="shared" si="50"/>
        <v>101.48833333333334</v>
      </c>
      <c r="S334" s="2">
        <f t="shared" si="51"/>
        <v>101.895</v>
      </c>
      <c r="T334" s="2">
        <f t="shared" si="52"/>
        <v>100.47666666666667</v>
      </c>
    </row>
    <row r="335" spans="1:20" hidden="1">
      <c r="A335" s="16">
        <v>39294</v>
      </c>
      <c r="B335">
        <v>100.09</v>
      </c>
      <c r="C335">
        <v>99.75</v>
      </c>
      <c r="D335">
        <v>100.9</v>
      </c>
      <c r="E335">
        <v>102.65</v>
      </c>
      <c r="F335">
        <v>105.98</v>
      </c>
      <c r="G335">
        <v>100.16</v>
      </c>
      <c r="H335">
        <v>100.26</v>
      </c>
      <c r="I335">
        <v>101.78</v>
      </c>
      <c r="J335">
        <v>98.65</v>
      </c>
      <c r="L335" s="2">
        <f t="shared" si="53"/>
        <v>101.09083333333335</v>
      </c>
      <c r="M335" s="2">
        <f t="shared" si="45"/>
        <v>101.67583333333333</v>
      </c>
      <c r="N335" s="2">
        <f t="shared" si="46"/>
        <v>102.38416666666664</v>
      </c>
      <c r="O335" s="2">
        <f t="shared" si="47"/>
        <v>103.85916666666667</v>
      </c>
      <c r="P335" s="2">
        <f t="shared" si="48"/>
        <v>109.80416666666667</v>
      </c>
      <c r="Q335" s="2">
        <f t="shared" si="49"/>
        <v>101.26833333333336</v>
      </c>
      <c r="R335" s="2">
        <f t="shared" si="50"/>
        <v>101.6675</v>
      </c>
      <c r="S335" s="2">
        <f t="shared" si="51"/>
        <v>101.96833333333335</v>
      </c>
      <c r="T335" s="2">
        <f t="shared" si="52"/>
        <v>100.78000000000002</v>
      </c>
    </row>
    <row r="336" spans="1:20" hidden="1">
      <c r="A336" s="16">
        <v>39325</v>
      </c>
      <c r="B336">
        <v>99.81</v>
      </c>
      <c r="C336">
        <v>99.75</v>
      </c>
      <c r="D336">
        <v>101.09</v>
      </c>
      <c r="E336">
        <v>102.17</v>
      </c>
      <c r="F336">
        <v>106.18</v>
      </c>
      <c r="G336">
        <v>100.08</v>
      </c>
      <c r="H336">
        <v>100.16</v>
      </c>
      <c r="I336">
        <v>101.13</v>
      </c>
      <c r="J336">
        <v>98.61</v>
      </c>
      <c r="L336" s="2">
        <f t="shared" si="53"/>
        <v>101.23666666666666</v>
      </c>
      <c r="M336" s="2">
        <f t="shared" si="45"/>
        <v>101.99833333333333</v>
      </c>
      <c r="N336" s="2">
        <f t="shared" si="46"/>
        <v>102.58916666666664</v>
      </c>
      <c r="O336" s="2">
        <f t="shared" si="47"/>
        <v>104.10833333333335</v>
      </c>
      <c r="P336" s="2">
        <f t="shared" si="48"/>
        <v>110.40500000000003</v>
      </c>
      <c r="Q336" s="2">
        <f t="shared" si="49"/>
        <v>101.50833333333333</v>
      </c>
      <c r="R336" s="2">
        <f t="shared" si="50"/>
        <v>101.88333333333333</v>
      </c>
      <c r="S336" s="2">
        <f t="shared" si="51"/>
        <v>101.99916666666667</v>
      </c>
      <c r="T336" s="2">
        <f t="shared" si="52"/>
        <v>101.08999999999999</v>
      </c>
    </row>
    <row r="337" spans="1:20" hidden="1">
      <c r="A337" s="16">
        <v>39355</v>
      </c>
      <c r="B337">
        <v>100.07</v>
      </c>
      <c r="C337">
        <v>100.19</v>
      </c>
      <c r="D337">
        <v>101.36</v>
      </c>
      <c r="E337">
        <v>102.62</v>
      </c>
      <c r="F337">
        <v>107.1</v>
      </c>
      <c r="G337">
        <v>100.18</v>
      </c>
      <c r="H337">
        <v>100.98</v>
      </c>
      <c r="I337">
        <v>101.52</v>
      </c>
      <c r="J337">
        <v>98.99</v>
      </c>
      <c r="L337" s="2">
        <f t="shared" si="53"/>
        <v>101.36</v>
      </c>
      <c r="M337" s="2">
        <f t="shared" si="45"/>
        <v>102.29083333333334</v>
      </c>
      <c r="N337" s="2">
        <f t="shared" si="46"/>
        <v>102.72500000000001</v>
      </c>
      <c r="O337" s="2">
        <f t="shared" si="47"/>
        <v>104.28833333333334</v>
      </c>
      <c r="P337" s="2">
        <f t="shared" si="48"/>
        <v>110.9016666666667</v>
      </c>
      <c r="Q337" s="2">
        <f t="shared" si="49"/>
        <v>101.72166666666669</v>
      </c>
      <c r="R337" s="2">
        <f t="shared" si="50"/>
        <v>102.05916666666666</v>
      </c>
      <c r="S337" s="2">
        <f t="shared" si="51"/>
        <v>102.02666666666666</v>
      </c>
      <c r="T337" s="2">
        <f t="shared" si="52"/>
        <v>101.34999999999998</v>
      </c>
    </row>
    <row r="338" spans="1:20" hidden="1">
      <c r="A338" s="16">
        <v>39386</v>
      </c>
      <c r="B338">
        <v>100.61</v>
      </c>
      <c r="C338">
        <v>100.34</v>
      </c>
      <c r="D338">
        <v>101.57</v>
      </c>
      <c r="E338">
        <v>102.93</v>
      </c>
      <c r="F338">
        <v>107.6</v>
      </c>
      <c r="G338">
        <v>100.45</v>
      </c>
      <c r="H338">
        <v>101.07</v>
      </c>
      <c r="I338">
        <v>101.67</v>
      </c>
      <c r="J338">
        <v>100.23</v>
      </c>
      <c r="L338" s="2">
        <f t="shared" si="53"/>
        <v>101.45583333333333</v>
      </c>
      <c r="M338" s="2">
        <f t="shared" si="45"/>
        <v>102.54666666666667</v>
      </c>
      <c r="N338" s="2">
        <f t="shared" si="46"/>
        <v>102.78083333333332</v>
      </c>
      <c r="O338" s="2">
        <f t="shared" si="47"/>
        <v>104.34749999999998</v>
      </c>
      <c r="P338" s="2">
        <f t="shared" si="48"/>
        <v>111.24250000000001</v>
      </c>
      <c r="Q338" s="2">
        <f t="shared" si="49"/>
        <v>101.85000000000001</v>
      </c>
      <c r="R338" s="2">
        <f t="shared" si="50"/>
        <v>102.14166666666667</v>
      </c>
      <c r="S338" s="2">
        <f t="shared" si="51"/>
        <v>102.05166666666666</v>
      </c>
      <c r="T338" s="2">
        <f t="shared" si="52"/>
        <v>101.54333333333331</v>
      </c>
    </row>
    <row r="339" spans="1:20" hidden="1">
      <c r="A339" s="16">
        <v>39416</v>
      </c>
      <c r="B339">
        <v>100.92</v>
      </c>
      <c r="C339">
        <v>100.91</v>
      </c>
      <c r="D339">
        <v>102.18</v>
      </c>
      <c r="E339">
        <v>103.69</v>
      </c>
      <c r="F339">
        <v>108.98</v>
      </c>
      <c r="G339">
        <v>100.84</v>
      </c>
      <c r="H339">
        <v>101.38</v>
      </c>
      <c r="I339">
        <v>101.77</v>
      </c>
      <c r="J339">
        <v>100.89</v>
      </c>
      <c r="L339" s="2">
        <f t="shared" si="53"/>
        <v>101.44583333333333</v>
      </c>
      <c r="M339" s="2">
        <f t="shared" si="45"/>
        <v>102.75</v>
      </c>
      <c r="N339" s="2">
        <f t="shared" si="46"/>
        <v>102.72333333333331</v>
      </c>
      <c r="O339" s="2">
        <f t="shared" si="47"/>
        <v>104.24000000000001</v>
      </c>
      <c r="P339" s="2">
        <f t="shared" si="48"/>
        <v>111.34083333333335</v>
      </c>
      <c r="Q339" s="2">
        <f t="shared" si="49"/>
        <v>101.87166666666667</v>
      </c>
      <c r="R339" s="2">
        <f t="shared" si="50"/>
        <v>102.08416666666665</v>
      </c>
      <c r="S339" s="2">
        <f t="shared" si="51"/>
        <v>102.01833333333332</v>
      </c>
      <c r="T339" s="2">
        <f t="shared" si="52"/>
        <v>101.61083333333333</v>
      </c>
    </row>
    <row r="340" spans="1:20" hidden="1">
      <c r="A340" s="16">
        <v>39447</v>
      </c>
      <c r="B340">
        <v>101.35</v>
      </c>
      <c r="C340">
        <v>100.76</v>
      </c>
      <c r="D340">
        <v>102.41</v>
      </c>
      <c r="E340">
        <v>104.29</v>
      </c>
      <c r="F340">
        <v>109.09</v>
      </c>
      <c r="G340">
        <v>100.96</v>
      </c>
      <c r="H340">
        <v>100.77</v>
      </c>
      <c r="I340">
        <v>101.63</v>
      </c>
      <c r="J340">
        <v>101.15</v>
      </c>
      <c r="L340" s="2">
        <f t="shared" si="53"/>
        <v>101.40583333333335</v>
      </c>
      <c r="M340" s="2">
        <f t="shared" si="45"/>
        <v>102.91500000000001</v>
      </c>
      <c r="N340" s="2">
        <f t="shared" si="46"/>
        <v>102.59666666666668</v>
      </c>
      <c r="O340" s="2">
        <f t="shared" si="47"/>
        <v>104.03416666666668</v>
      </c>
      <c r="P340" s="2">
        <f t="shared" si="48"/>
        <v>111.27166666666666</v>
      </c>
      <c r="Q340" s="2">
        <f t="shared" si="49"/>
        <v>101.85166666666665</v>
      </c>
      <c r="R340" s="2">
        <f t="shared" si="50"/>
        <v>101.98666666666668</v>
      </c>
      <c r="S340" s="2">
        <f t="shared" si="51"/>
        <v>101.96416666666664</v>
      </c>
      <c r="T340" s="2">
        <f t="shared" si="52"/>
        <v>101.62583333333333</v>
      </c>
    </row>
    <row r="341" spans="1:20">
      <c r="A341" s="16">
        <v>39478</v>
      </c>
      <c r="B341">
        <v>101.25</v>
      </c>
      <c r="C341">
        <v>102.16</v>
      </c>
      <c r="D341">
        <v>102.55</v>
      </c>
      <c r="E341">
        <v>104.14</v>
      </c>
      <c r="F341">
        <v>109.44</v>
      </c>
      <c r="G341">
        <v>101.7</v>
      </c>
      <c r="H341">
        <v>101.35</v>
      </c>
      <c r="I341">
        <v>101.87</v>
      </c>
      <c r="J341">
        <v>100.78</v>
      </c>
      <c r="K341">
        <v>2008</v>
      </c>
      <c r="L341" s="2">
        <f t="shared" si="53"/>
        <v>101.39666666666666</v>
      </c>
      <c r="M341" s="2">
        <f t="shared" ref="M341:M352" si="54">AVERAGE(C341:C352)</f>
        <v>103.28583333333334</v>
      </c>
      <c r="N341" s="2">
        <f t="shared" ref="N341:N352" si="55">AVERAGE(D341:D352)</f>
        <v>102.57333333333334</v>
      </c>
      <c r="O341" s="2">
        <f t="shared" ref="O341:O352" si="56">AVERAGE(E341:E352)</f>
        <v>104.01333333333334</v>
      </c>
      <c r="P341" s="2">
        <f t="shared" ref="P341:P352" si="57">AVERAGE(F341:F352)</f>
        <v>111.40000000000002</v>
      </c>
      <c r="Q341" s="2">
        <f t="shared" ref="Q341:Q352" si="58">AVERAGE(G341:G352)</f>
        <v>101.94499999999999</v>
      </c>
      <c r="R341" s="2">
        <f t="shared" ref="R341:R352" si="59">AVERAGE(H341:H352)</f>
        <v>102.04</v>
      </c>
      <c r="S341" s="2">
        <f t="shared" ref="S341:S352" si="60">AVERAGE(I341:I352)</f>
        <v>101.96833333333335</v>
      </c>
      <c r="T341" s="2">
        <f t="shared" ref="T341:T352" si="61">AVERAGE(J341:J352)</f>
        <v>101.69499999999999</v>
      </c>
    </row>
    <row r="342" spans="1:20" hidden="1">
      <c r="A342" s="16">
        <v>39507</v>
      </c>
      <c r="B342">
        <v>100.91</v>
      </c>
      <c r="C342">
        <v>102.06</v>
      </c>
      <c r="D342">
        <v>102.29</v>
      </c>
      <c r="E342">
        <v>104.07</v>
      </c>
      <c r="F342">
        <v>110.34</v>
      </c>
      <c r="G342">
        <v>101.47</v>
      </c>
      <c r="H342">
        <v>101.57</v>
      </c>
      <c r="I342">
        <v>101.53</v>
      </c>
      <c r="J342">
        <v>100.53</v>
      </c>
      <c r="L342" s="2">
        <f t="shared" si="53"/>
        <v>101.36416666666666</v>
      </c>
      <c r="M342" s="2">
        <f t="shared" si="54"/>
        <v>103.51916666666666</v>
      </c>
      <c r="N342" s="2">
        <f t="shared" si="55"/>
        <v>102.50916666666666</v>
      </c>
      <c r="O342" s="2">
        <f t="shared" si="56"/>
        <v>103.94666666666666</v>
      </c>
      <c r="P342" s="2">
        <f t="shared" si="57"/>
        <v>111.34166666666668</v>
      </c>
      <c r="Q342" s="2">
        <f t="shared" si="58"/>
        <v>101.97000000000001</v>
      </c>
      <c r="R342" s="2">
        <f t="shared" si="59"/>
        <v>102.07166666666667</v>
      </c>
      <c r="S342" s="2">
        <f t="shared" si="60"/>
        <v>101.94083333333333</v>
      </c>
      <c r="T342" s="2">
        <f t="shared" si="61"/>
        <v>101.70583333333333</v>
      </c>
    </row>
    <row r="343" spans="1:20" hidden="1">
      <c r="A343" s="16">
        <v>39538</v>
      </c>
      <c r="B343">
        <v>101.59</v>
      </c>
      <c r="C343">
        <v>103.3</v>
      </c>
      <c r="D343">
        <v>103.26</v>
      </c>
      <c r="E343">
        <v>105.01</v>
      </c>
      <c r="F343">
        <v>112.82</v>
      </c>
      <c r="G343">
        <v>102.08</v>
      </c>
      <c r="H343">
        <v>102.95</v>
      </c>
      <c r="I343">
        <v>102.71</v>
      </c>
      <c r="J343">
        <v>101.37</v>
      </c>
      <c r="L343" s="2">
        <f t="shared" si="53"/>
        <v>101.32499999999999</v>
      </c>
      <c r="M343" s="2">
        <f t="shared" si="54"/>
        <v>103.69666666666666</v>
      </c>
      <c r="N343" s="2">
        <f t="shared" si="55"/>
        <v>102.42083333333333</v>
      </c>
      <c r="O343" s="2">
        <f t="shared" si="56"/>
        <v>103.85250000000001</v>
      </c>
      <c r="P343" s="2">
        <f t="shared" si="57"/>
        <v>111.00749999999998</v>
      </c>
      <c r="Q343" s="2">
        <f t="shared" si="58"/>
        <v>101.95916666666666</v>
      </c>
      <c r="R343" s="2">
        <f t="shared" si="59"/>
        <v>102.05416666666666</v>
      </c>
      <c r="S343" s="2">
        <f t="shared" si="60"/>
        <v>101.88916666666667</v>
      </c>
      <c r="T343" s="2">
        <f t="shared" si="61"/>
        <v>101.67083333333333</v>
      </c>
    </row>
    <row r="344" spans="1:20" hidden="1">
      <c r="A344" s="16">
        <v>39568</v>
      </c>
      <c r="B344">
        <v>102.15</v>
      </c>
      <c r="C344">
        <v>103.71</v>
      </c>
      <c r="D344">
        <v>103.81</v>
      </c>
      <c r="E344">
        <v>105.04</v>
      </c>
      <c r="F344">
        <v>113.58</v>
      </c>
      <c r="G344">
        <v>102.51</v>
      </c>
      <c r="H344">
        <v>103.66</v>
      </c>
      <c r="I344">
        <v>102.78</v>
      </c>
      <c r="J344">
        <v>102.63</v>
      </c>
      <c r="L344" s="2">
        <f t="shared" si="53"/>
        <v>101.29916666666666</v>
      </c>
      <c r="M344" s="2">
        <f t="shared" si="54"/>
        <v>103.86916666666666</v>
      </c>
      <c r="N344" s="2">
        <f t="shared" si="55"/>
        <v>102.33833333333332</v>
      </c>
      <c r="O344" s="2">
        <f t="shared" si="56"/>
        <v>103.75</v>
      </c>
      <c r="P344" s="2">
        <f t="shared" si="57"/>
        <v>110.59666666666668</v>
      </c>
      <c r="Q344" s="2">
        <f t="shared" si="58"/>
        <v>101.96833333333335</v>
      </c>
      <c r="R344" s="2">
        <f t="shared" si="59"/>
        <v>102.10166666666667</v>
      </c>
      <c r="S344" s="2">
        <f t="shared" si="60"/>
        <v>101.8325</v>
      </c>
      <c r="T344" s="2">
        <f t="shared" si="61"/>
        <v>101.62666666666665</v>
      </c>
    </row>
    <row r="345" spans="1:20" hidden="1">
      <c r="A345" s="16">
        <v>39599</v>
      </c>
      <c r="B345">
        <v>102.21</v>
      </c>
      <c r="C345">
        <v>103.51</v>
      </c>
      <c r="D345">
        <v>103.59</v>
      </c>
      <c r="E345">
        <v>104.94</v>
      </c>
      <c r="F345">
        <v>113.27</v>
      </c>
      <c r="G345">
        <v>102.34</v>
      </c>
      <c r="H345">
        <v>103.2</v>
      </c>
      <c r="I345">
        <v>102.56</v>
      </c>
      <c r="J345">
        <v>102.65</v>
      </c>
      <c r="L345" s="2">
        <f t="shared" si="53"/>
        <v>101.21666666666665</v>
      </c>
      <c r="M345" s="2">
        <f t="shared" si="54"/>
        <v>103.93166666666669</v>
      </c>
      <c r="N345" s="2">
        <f t="shared" si="55"/>
        <v>102.1825</v>
      </c>
      <c r="O345" s="2">
        <f t="shared" si="56"/>
        <v>103.60333333333334</v>
      </c>
      <c r="P345" s="2">
        <f t="shared" si="57"/>
        <v>109.99666666666667</v>
      </c>
      <c r="Q345" s="2">
        <f t="shared" si="58"/>
        <v>101.91750000000002</v>
      </c>
      <c r="R345" s="2">
        <f t="shared" si="59"/>
        <v>102.07333333333334</v>
      </c>
      <c r="S345" s="2">
        <f t="shared" si="60"/>
        <v>101.74083333333334</v>
      </c>
      <c r="T345" s="2">
        <f t="shared" si="61"/>
        <v>101.52249999999999</v>
      </c>
    </row>
    <row r="346" spans="1:20" hidden="1">
      <c r="A346" s="16">
        <v>39629</v>
      </c>
      <c r="B346">
        <v>102.13</v>
      </c>
      <c r="C346">
        <v>103.67</v>
      </c>
      <c r="D346">
        <v>103.6</v>
      </c>
      <c r="E346">
        <v>104.76</v>
      </c>
      <c r="F346">
        <v>113.27</v>
      </c>
      <c r="G346">
        <v>102.45</v>
      </c>
      <c r="H346">
        <v>102.66</v>
      </c>
      <c r="I346">
        <v>102.67</v>
      </c>
      <c r="J346">
        <v>102.88</v>
      </c>
      <c r="L346" s="2">
        <f t="shared" si="53"/>
        <v>101.15166666666669</v>
      </c>
      <c r="M346" s="2">
        <f t="shared" si="54"/>
        <v>103.97250000000001</v>
      </c>
      <c r="N346" s="2">
        <f t="shared" si="55"/>
        <v>102.065</v>
      </c>
      <c r="O346" s="2">
        <f t="shared" si="56"/>
        <v>103.46</v>
      </c>
      <c r="P346" s="2">
        <f t="shared" si="57"/>
        <v>109.40083333333332</v>
      </c>
      <c r="Q346" s="2">
        <f t="shared" si="58"/>
        <v>101.90416666666668</v>
      </c>
      <c r="R346" s="2">
        <f t="shared" si="59"/>
        <v>102.10583333333334</v>
      </c>
      <c r="S346" s="2">
        <f t="shared" si="60"/>
        <v>101.64749999999999</v>
      </c>
      <c r="T346" s="2">
        <f t="shared" si="61"/>
        <v>101.41166666666668</v>
      </c>
    </row>
    <row r="347" spans="1:20" hidden="1">
      <c r="A347" s="16">
        <v>39660</v>
      </c>
      <c r="B347">
        <v>101.84</v>
      </c>
      <c r="C347">
        <v>103.62</v>
      </c>
      <c r="D347">
        <v>103.36</v>
      </c>
      <c r="E347">
        <v>105.64</v>
      </c>
      <c r="F347">
        <v>113.19</v>
      </c>
      <c r="G347">
        <v>103.04</v>
      </c>
      <c r="H347">
        <v>102.85</v>
      </c>
      <c r="I347">
        <v>102.15</v>
      </c>
      <c r="J347">
        <v>102.37</v>
      </c>
      <c r="L347" s="2">
        <f t="shared" si="53"/>
        <v>101.08666666666664</v>
      </c>
      <c r="M347" s="2">
        <f t="shared" si="54"/>
        <v>104.06583333333333</v>
      </c>
      <c r="N347" s="2">
        <f t="shared" si="55"/>
        <v>101.96583333333335</v>
      </c>
      <c r="O347" s="2">
        <f t="shared" si="56"/>
        <v>103.38666666666666</v>
      </c>
      <c r="P347" s="2">
        <f t="shared" si="57"/>
        <v>108.77916666666665</v>
      </c>
      <c r="Q347" s="2">
        <f t="shared" si="58"/>
        <v>101.89583333333331</v>
      </c>
      <c r="R347" s="2">
        <f t="shared" si="59"/>
        <v>102.16666666666667</v>
      </c>
      <c r="S347" s="2">
        <f t="shared" si="60"/>
        <v>101.53833333333331</v>
      </c>
      <c r="T347" s="2">
        <f t="shared" si="61"/>
        <v>101.31833333333333</v>
      </c>
    </row>
    <row r="348" spans="1:20" hidden="1">
      <c r="A348" s="16">
        <v>39691</v>
      </c>
      <c r="B348">
        <v>101.29</v>
      </c>
      <c r="C348">
        <v>103.26</v>
      </c>
      <c r="D348">
        <v>102.72</v>
      </c>
      <c r="E348">
        <v>104.33</v>
      </c>
      <c r="F348">
        <v>112.14</v>
      </c>
      <c r="G348">
        <v>102.64</v>
      </c>
      <c r="H348">
        <v>102.27</v>
      </c>
      <c r="I348">
        <v>101.46</v>
      </c>
      <c r="J348">
        <v>101.73</v>
      </c>
      <c r="L348" s="2">
        <f t="shared" si="53"/>
        <v>101.03583333333331</v>
      </c>
      <c r="M348" s="2">
        <f t="shared" si="54"/>
        <v>104.12916666666668</v>
      </c>
      <c r="N348" s="2">
        <f t="shared" si="55"/>
        <v>101.87333333333333</v>
      </c>
      <c r="O348" s="2">
        <f t="shared" si="56"/>
        <v>103.27416666666666</v>
      </c>
      <c r="P348" s="2">
        <f t="shared" si="57"/>
        <v>108.12666666666665</v>
      </c>
      <c r="Q348" s="2">
        <f t="shared" si="58"/>
        <v>101.86833333333333</v>
      </c>
      <c r="R348" s="2">
        <f t="shared" si="59"/>
        <v>102.1375</v>
      </c>
      <c r="S348" s="2">
        <f t="shared" si="60"/>
        <v>101.46583333333332</v>
      </c>
      <c r="T348" s="2">
        <f t="shared" si="61"/>
        <v>101.22000000000001</v>
      </c>
    </row>
    <row r="349" spans="1:20" hidden="1">
      <c r="A349" s="16">
        <v>39721</v>
      </c>
      <c r="B349">
        <v>101.22</v>
      </c>
      <c r="C349">
        <v>103.26</v>
      </c>
      <c r="D349">
        <v>102.03</v>
      </c>
      <c r="E349">
        <v>103.33</v>
      </c>
      <c r="F349">
        <v>111.19</v>
      </c>
      <c r="G349">
        <v>101.72</v>
      </c>
      <c r="H349">
        <v>101.97</v>
      </c>
      <c r="I349">
        <v>101.82</v>
      </c>
      <c r="J349">
        <v>101.31</v>
      </c>
      <c r="L349" s="2">
        <f t="shared" si="53"/>
        <v>101.0475</v>
      </c>
      <c r="M349" s="2">
        <f t="shared" si="54"/>
        <v>104.16583333333334</v>
      </c>
      <c r="N349" s="2">
        <f t="shared" si="55"/>
        <v>101.85916666666668</v>
      </c>
      <c r="O349" s="2">
        <f t="shared" si="56"/>
        <v>103.26333333333334</v>
      </c>
      <c r="P349" s="2">
        <f t="shared" si="57"/>
        <v>107.59249999999999</v>
      </c>
      <c r="Q349" s="2">
        <f t="shared" si="58"/>
        <v>101.87749999999998</v>
      </c>
      <c r="R349" s="2">
        <f t="shared" si="59"/>
        <v>102.15916666666668</v>
      </c>
      <c r="S349" s="2">
        <f t="shared" si="60"/>
        <v>101.39750000000002</v>
      </c>
      <c r="T349" s="2">
        <f t="shared" si="61"/>
        <v>101.18166666666667</v>
      </c>
    </row>
    <row r="350" spans="1:20" hidden="1">
      <c r="A350" s="16">
        <v>39752</v>
      </c>
      <c r="B350">
        <v>100.49</v>
      </c>
      <c r="C350">
        <v>102.78</v>
      </c>
      <c r="D350">
        <v>100.88</v>
      </c>
      <c r="E350">
        <v>101.64</v>
      </c>
      <c r="F350">
        <v>108.78</v>
      </c>
      <c r="G350">
        <v>100.71</v>
      </c>
      <c r="H350">
        <v>100.38</v>
      </c>
      <c r="I350">
        <v>101.27</v>
      </c>
      <c r="J350">
        <v>101.04</v>
      </c>
      <c r="L350" s="2">
        <f t="shared" si="53"/>
        <v>101.10250000000001</v>
      </c>
      <c r="M350" s="2">
        <f t="shared" si="54"/>
        <v>104.24666666666667</v>
      </c>
      <c r="N350" s="2">
        <f t="shared" si="55"/>
        <v>101.92083333333333</v>
      </c>
      <c r="O350" s="2">
        <f t="shared" si="56"/>
        <v>103.34833333333334</v>
      </c>
      <c r="P350" s="2">
        <f t="shared" si="57"/>
        <v>107.19583333333333</v>
      </c>
      <c r="Q350" s="2">
        <f t="shared" si="58"/>
        <v>101.97833333333334</v>
      </c>
      <c r="R350" s="2">
        <f t="shared" si="59"/>
        <v>102.29750000000001</v>
      </c>
      <c r="S350" s="2">
        <f t="shared" si="60"/>
        <v>101.34416666666668</v>
      </c>
      <c r="T350" s="2">
        <f t="shared" si="61"/>
        <v>101.19333333333334</v>
      </c>
    </row>
    <row r="351" spans="1:20" hidden="1">
      <c r="A351" s="16">
        <v>39782</v>
      </c>
      <c r="B351">
        <v>100.44</v>
      </c>
      <c r="C351">
        <v>102.89</v>
      </c>
      <c r="D351">
        <v>100.66</v>
      </c>
      <c r="E351">
        <v>101.22</v>
      </c>
      <c r="F351">
        <v>108.15</v>
      </c>
      <c r="G351">
        <v>100.6</v>
      </c>
      <c r="H351">
        <v>100.21</v>
      </c>
      <c r="I351">
        <v>101.12</v>
      </c>
      <c r="J351">
        <v>101.07</v>
      </c>
      <c r="L351" s="2">
        <f t="shared" si="53"/>
        <v>101.22583333333331</v>
      </c>
      <c r="M351" s="2">
        <f t="shared" si="54"/>
        <v>104.33833333333332</v>
      </c>
      <c r="N351" s="2">
        <f t="shared" si="55"/>
        <v>102.10250000000001</v>
      </c>
      <c r="O351" s="2">
        <f t="shared" si="56"/>
        <v>103.59499999999998</v>
      </c>
      <c r="P351" s="2">
        <f t="shared" si="57"/>
        <v>107.045</v>
      </c>
      <c r="Q351" s="2">
        <f t="shared" si="58"/>
        <v>102.1825</v>
      </c>
      <c r="R351" s="2">
        <f t="shared" si="59"/>
        <v>102.60333333333334</v>
      </c>
      <c r="S351" s="2">
        <f t="shared" si="60"/>
        <v>101.33166666666666</v>
      </c>
      <c r="T351" s="2">
        <f t="shared" si="61"/>
        <v>101.30416666666667</v>
      </c>
    </row>
    <row r="352" spans="1:20" hidden="1">
      <c r="A352" s="16">
        <v>39813</v>
      </c>
      <c r="B352">
        <v>101.24</v>
      </c>
      <c r="C352">
        <v>105.21</v>
      </c>
      <c r="D352">
        <v>102.13</v>
      </c>
      <c r="E352">
        <v>104.04</v>
      </c>
      <c r="F352">
        <v>110.63</v>
      </c>
      <c r="G352">
        <v>102.08</v>
      </c>
      <c r="H352">
        <v>101.41</v>
      </c>
      <c r="I352">
        <v>101.68</v>
      </c>
      <c r="J352">
        <v>101.98</v>
      </c>
      <c r="L352" s="2">
        <f t="shared" si="53"/>
        <v>101.36833333333333</v>
      </c>
      <c r="M352" s="2">
        <f t="shared" si="54"/>
        <v>104.42166666666668</v>
      </c>
      <c r="N352" s="2">
        <f t="shared" si="55"/>
        <v>102.3</v>
      </c>
      <c r="O352" s="2">
        <f t="shared" si="56"/>
        <v>103.84999999999998</v>
      </c>
      <c r="P352" s="2">
        <f t="shared" si="57"/>
        <v>106.91916666666668</v>
      </c>
      <c r="Q352" s="2">
        <f t="shared" si="58"/>
        <v>102.38166666666667</v>
      </c>
      <c r="R352" s="2">
        <f t="shared" si="59"/>
        <v>102.89916666666666</v>
      </c>
      <c r="S352" s="2">
        <f t="shared" si="60"/>
        <v>101.33</v>
      </c>
      <c r="T352" s="2">
        <f t="shared" si="61"/>
        <v>101.44583333333333</v>
      </c>
    </row>
    <row r="353" spans="1:20">
      <c r="A353" s="16">
        <v>39844</v>
      </c>
      <c r="B353">
        <v>100.86</v>
      </c>
      <c r="C353">
        <v>104.96</v>
      </c>
      <c r="D353">
        <v>101.78</v>
      </c>
      <c r="E353">
        <v>103.34</v>
      </c>
      <c r="F353">
        <v>108.74</v>
      </c>
      <c r="G353">
        <v>102</v>
      </c>
      <c r="H353">
        <v>101.73</v>
      </c>
      <c r="I353">
        <v>101.54</v>
      </c>
      <c r="J353">
        <v>100.91</v>
      </c>
      <c r="K353">
        <v>2009</v>
      </c>
      <c r="L353" s="2">
        <f>AVERAGE(B353:B364)</f>
        <v>101.40083333333332</v>
      </c>
      <c r="M353" s="2">
        <f t="shared" ref="M353:M388" si="62">AVERAGE(C353:C364)</f>
        <v>104.27333333333335</v>
      </c>
      <c r="N353" s="2">
        <f t="shared" ref="N353:N388" si="63">AVERAGE(D353:D364)</f>
        <v>102.34999999999998</v>
      </c>
      <c r="O353" s="2">
        <f t="shared" ref="O353:O388" si="64">AVERAGE(E353:E364)</f>
        <v>103.89583333333333</v>
      </c>
      <c r="P353" s="2">
        <f t="shared" ref="P353:P388" si="65">AVERAGE(F353:F364)</f>
        <v>106.47000000000001</v>
      </c>
      <c r="Q353" s="2">
        <f t="shared" ref="Q353:Q388" si="66">AVERAGE(G353:G364)</f>
        <v>102.42666666666666</v>
      </c>
      <c r="R353" s="2">
        <f t="shared" ref="R353:R388" si="67">AVERAGE(H353:H364)</f>
        <v>102.98666666666666</v>
      </c>
      <c r="S353" s="2">
        <f t="shared" ref="S353:S388" si="68">AVERAGE(I353:I364)</f>
        <v>101.26083333333332</v>
      </c>
      <c r="T353" s="2">
        <f t="shared" ref="T353:T388" si="69">AVERAGE(J353:J364)</f>
        <v>101.46666666666668</v>
      </c>
    </row>
    <row r="354" spans="1:20" hidden="1">
      <c r="A354" s="16">
        <v>39872</v>
      </c>
      <c r="B354">
        <v>100.44</v>
      </c>
      <c r="C354">
        <v>104.19</v>
      </c>
      <c r="D354">
        <v>101.23</v>
      </c>
      <c r="E354">
        <v>102.94</v>
      </c>
      <c r="F354">
        <v>106.33</v>
      </c>
      <c r="G354">
        <v>101.34</v>
      </c>
      <c r="H354">
        <v>101.36</v>
      </c>
      <c r="I354">
        <v>100.91</v>
      </c>
      <c r="J354">
        <v>100.11</v>
      </c>
      <c r="L354" s="2">
        <f t="shared" ref="L354:L388" si="70">AVERAGE(B354:B365)</f>
        <v>101.42833333333333</v>
      </c>
      <c r="M354" s="2">
        <f t="shared" si="62"/>
        <v>104.09416666666668</v>
      </c>
      <c r="N354" s="2">
        <f t="shared" si="63"/>
        <v>102.36916666666666</v>
      </c>
      <c r="O354" s="2">
        <f t="shared" si="64"/>
        <v>103.87083333333334</v>
      </c>
      <c r="P354" s="2">
        <f t="shared" si="65"/>
        <v>106.02666666666669</v>
      </c>
      <c r="Q354" s="2">
        <f t="shared" si="66"/>
        <v>102.45499999999998</v>
      </c>
      <c r="R354" s="2">
        <f t="shared" si="67"/>
        <v>102.99333333333333</v>
      </c>
      <c r="S354" s="2">
        <f t="shared" si="68"/>
        <v>101.1725</v>
      </c>
      <c r="T354" s="2">
        <f t="shared" si="69"/>
        <v>101.46333333333332</v>
      </c>
    </row>
    <row r="355" spans="1:20" hidden="1">
      <c r="A355" s="16">
        <v>39903</v>
      </c>
      <c r="B355">
        <v>101.28</v>
      </c>
      <c r="C355">
        <v>105.37</v>
      </c>
      <c r="D355">
        <v>102.27</v>
      </c>
      <c r="E355">
        <v>103.78</v>
      </c>
      <c r="F355">
        <v>107.89</v>
      </c>
      <c r="G355">
        <v>102.19</v>
      </c>
      <c r="H355">
        <v>103.52</v>
      </c>
      <c r="I355">
        <v>102.03</v>
      </c>
      <c r="J355">
        <v>100.84</v>
      </c>
      <c r="L355" s="2">
        <f t="shared" si="70"/>
        <v>101.42333333333333</v>
      </c>
      <c r="M355" s="2">
        <f t="shared" si="62"/>
        <v>103.8725</v>
      </c>
      <c r="N355" s="2">
        <f t="shared" si="63"/>
        <v>102.38749999999999</v>
      </c>
      <c r="O355" s="2">
        <f t="shared" si="64"/>
        <v>103.79</v>
      </c>
      <c r="P355" s="2">
        <f t="shared" si="65"/>
        <v>105.66250000000001</v>
      </c>
      <c r="Q355" s="2">
        <f t="shared" si="66"/>
        <v>102.44749999999999</v>
      </c>
      <c r="R355" s="2">
        <f t="shared" si="67"/>
        <v>102.97666666666665</v>
      </c>
      <c r="S355" s="2">
        <f t="shared" si="68"/>
        <v>101.09333333333332</v>
      </c>
      <c r="T355" s="2">
        <f t="shared" si="69"/>
        <v>101.4325</v>
      </c>
    </row>
    <row r="356" spans="1:20" hidden="1">
      <c r="A356" s="16">
        <v>39933</v>
      </c>
      <c r="B356">
        <v>101.16</v>
      </c>
      <c r="C356">
        <v>104.46</v>
      </c>
      <c r="D356">
        <v>101.94</v>
      </c>
      <c r="E356">
        <v>103.28</v>
      </c>
      <c r="F356">
        <v>106.38</v>
      </c>
      <c r="G356">
        <v>101.9</v>
      </c>
      <c r="H356">
        <v>103.32</v>
      </c>
      <c r="I356">
        <v>101.68</v>
      </c>
      <c r="J356">
        <v>101.38</v>
      </c>
      <c r="L356" s="2">
        <f t="shared" si="70"/>
        <v>101.38666666666667</v>
      </c>
      <c r="M356" s="2">
        <f t="shared" si="62"/>
        <v>103.52416666666666</v>
      </c>
      <c r="N356" s="2">
        <f t="shared" si="63"/>
        <v>102.30583333333334</v>
      </c>
      <c r="O356" s="2">
        <f t="shared" si="64"/>
        <v>103.61583333333334</v>
      </c>
      <c r="P356" s="2">
        <f t="shared" si="65"/>
        <v>105.13833333333332</v>
      </c>
      <c r="Q356" s="2">
        <f t="shared" si="66"/>
        <v>102.33166666666665</v>
      </c>
      <c r="R356" s="2">
        <f t="shared" si="67"/>
        <v>102.83166666666666</v>
      </c>
      <c r="S356" s="2">
        <f t="shared" si="68"/>
        <v>100.96666666666665</v>
      </c>
      <c r="T356" s="2">
        <f t="shared" si="69"/>
        <v>101.35416666666667</v>
      </c>
    </row>
    <row r="357" spans="1:20" hidden="1">
      <c r="A357" s="16">
        <v>39964</v>
      </c>
      <c r="B357">
        <v>101.43</v>
      </c>
      <c r="C357">
        <v>104</v>
      </c>
      <c r="D357">
        <v>102.18</v>
      </c>
      <c r="E357">
        <v>103.22</v>
      </c>
      <c r="F357">
        <v>106.12</v>
      </c>
      <c r="G357">
        <v>102.18</v>
      </c>
      <c r="H357">
        <v>103.59</v>
      </c>
      <c r="I357">
        <v>101.44</v>
      </c>
      <c r="J357">
        <v>101.32</v>
      </c>
      <c r="L357" s="2">
        <f t="shared" si="70"/>
        <v>101.33999999999999</v>
      </c>
      <c r="M357" s="2">
        <f t="shared" si="62"/>
        <v>103.21</v>
      </c>
      <c r="N357" s="2">
        <f t="shared" si="63"/>
        <v>102.20666666666666</v>
      </c>
      <c r="O357" s="2">
        <f t="shared" si="64"/>
        <v>103.40999999999998</v>
      </c>
      <c r="P357" s="2">
        <f t="shared" si="65"/>
        <v>104.64666666666666</v>
      </c>
      <c r="Q357" s="2">
        <f t="shared" si="66"/>
        <v>102.205</v>
      </c>
      <c r="R357" s="2">
        <f t="shared" si="67"/>
        <v>102.66583333333334</v>
      </c>
      <c r="S357" s="2">
        <f t="shared" si="68"/>
        <v>100.83916666666669</v>
      </c>
      <c r="T357" s="2">
        <f t="shared" si="69"/>
        <v>101.26333333333332</v>
      </c>
    </row>
    <row r="358" spans="1:20" hidden="1">
      <c r="A358" s="16">
        <v>39994</v>
      </c>
      <c r="B358">
        <v>101.35</v>
      </c>
      <c r="C358">
        <v>104.79</v>
      </c>
      <c r="D358">
        <v>102.41</v>
      </c>
      <c r="E358">
        <v>103.88</v>
      </c>
      <c r="F358">
        <v>105.81</v>
      </c>
      <c r="G358">
        <v>102.35</v>
      </c>
      <c r="H358">
        <v>103.39</v>
      </c>
      <c r="I358">
        <v>101.36</v>
      </c>
      <c r="J358">
        <v>101.76</v>
      </c>
      <c r="L358" s="2">
        <f t="shared" si="70"/>
        <v>101.21166666666666</v>
      </c>
      <c r="M358" s="2">
        <f t="shared" si="62"/>
        <v>102.81333333333333</v>
      </c>
      <c r="N358" s="2">
        <f t="shared" si="63"/>
        <v>101.98833333333333</v>
      </c>
      <c r="O358" s="2">
        <f t="shared" si="64"/>
        <v>103.0575</v>
      </c>
      <c r="P358" s="2">
        <f t="shared" si="65"/>
        <v>104.02333333333335</v>
      </c>
      <c r="Q358" s="2">
        <f t="shared" si="66"/>
        <v>101.96</v>
      </c>
      <c r="R358" s="2">
        <f t="shared" si="67"/>
        <v>102.34249999999999</v>
      </c>
      <c r="S358" s="2">
        <f t="shared" si="68"/>
        <v>100.69416666666667</v>
      </c>
      <c r="T358" s="2">
        <f t="shared" si="69"/>
        <v>101.11999999999999</v>
      </c>
    </row>
    <row r="359" spans="1:20" hidden="1">
      <c r="A359" s="16">
        <v>40025</v>
      </c>
      <c r="B359">
        <v>101.23</v>
      </c>
      <c r="C359">
        <v>104.38</v>
      </c>
      <c r="D359">
        <v>102.25</v>
      </c>
      <c r="E359">
        <v>104.29</v>
      </c>
      <c r="F359">
        <v>105.36</v>
      </c>
      <c r="G359">
        <v>102.71</v>
      </c>
      <c r="H359">
        <v>102.5</v>
      </c>
      <c r="I359">
        <v>101.28</v>
      </c>
      <c r="J359">
        <v>101.19</v>
      </c>
      <c r="L359" s="2">
        <f t="shared" si="70"/>
        <v>101.04666666666667</v>
      </c>
      <c r="M359" s="2">
        <f t="shared" si="62"/>
        <v>102.29333333333334</v>
      </c>
      <c r="N359" s="2">
        <f t="shared" si="63"/>
        <v>101.6875</v>
      </c>
      <c r="O359" s="2">
        <f t="shared" si="64"/>
        <v>102.56916666666666</v>
      </c>
      <c r="P359" s="2">
        <f t="shared" si="65"/>
        <v>103.2925</v>
      </c>
      <c r="Q359" s="2">
        <f t="shared" si="66"/>
        <v>101.64083333333332</v>
      </c>
      <c r="R359" s="2">
        <f t="shared" si="67"/>
        <v>101.92166666666667</v>
      </c>
      <c r="S359" s="2">
        <f t="shared" si="68"/>
        <v>100.54083333333334</v>
      </c>
      <c r="T359" s="2">
        <f t="shared" si="69"/>
        <v>100.90666666666665</v>
      </c>
    </row>
    <row r="360" spans="1:20" hidden="1">
      <c r="A360" s="16">
        <v>40056</v>
      </c>
      <c r="B360">
        <v>101.43</v>
      </c>
      <c r="C360">
        <v>103.7</v>
      </c>
      <c r="D360">
        <v>102.55</v>
      </c>
      <c r="E360">
        <v>104.2</v>
      </c>
      <c r="F360">
        <v>105.73</v>
      </c>
      <c r="G360">
        <v>102.75</v>
      </c>
      <c r="H360">
        <v>102.53</v>
      </c>
      <c r="I360">
        <v>100.64</v>
      </c>
      <c r="J360">
        <v>101.27</v>
      </c>
      <c r="L360" s="2">
        <f t="shared" si="70"/>
        <v>100.88166666666666</v>
      </c>
      <c r="M360" s="2">
        <f t="shared" si="62"/>
        <v>101.81166666666667</v>
      </c>
      <c r="N360" s="2">
        <f t="shared" si="63"/>
        <v>101.42916666666667</v>
      </c>
      <c r="O360" s="2">
        <f t="shared" si="64"/>
        <v>102.14166666666667</v>
      </c>
      <c r="P360" s="2">
        <f t="shared" si="65"/>
        <v>102.71916666666668</v>
      </c>
      <c r="Q360" s="2">
        <f t="shared" si="66"/>
        <v>101.37833333333333</v>
      </c>
      <c r="R360" s="2">
        <f t="shared" si="67"/>
        <v>101.61666666666666</v>
      </c>
      <c r="S360" s="2">
        <f t="shared" si="68"/>
        <v>100.44333333333333</v>
      </c>
      <c r="T360" s="2">
        <f t="shared" si="69"/>
        <v>100.74250000000001</v>
      </c>
    </row>
    <row r="361" spans="1:20" hidden="1">
      <c r="A361" s="16">
        <v>40086</v>
      </c>
      <c r="B361">
        <v>101.88</v>
      </c>
      <c r="C361">
        <v>104.23</v>
      </c>
      <c r="D361">
        <v>102.77</v>
      </c>
      <c r="E361">
        <v>104.35</v>
      </c>
      <c r="F361">
        <v>106.43</v>
      </c>
      <c r="G361">
        <v>102.93</v>
      </c>
      <c r="H361">
        <v>103.63</v>
      </c>
      <c r="I361">
        <v>101.18</v>
      </c>
      <c r="J361">
        <v>101.45</v>
      </c>
      <c r="L361" s="2">
        <f t="shared" si="70"/>
        <v>100.7</v>
      </c>
      <c r="M361" s="2">
        <f t="shared" si="62"/>
        <v>101.395</v>
      </c>
      <c r="N361" s="2">
        <f t="shared" si="63"/>
        <v>101.14166666666667</v>
      </c>
      <c r="O361" s="2">
        <f t="shared" si="64"/>
        <v>101.70083333333334</v>
      </c>
      <c r="P361" s="2">
        <f t="shared" si="65"/>
        <v>102.14083333333333</v>
      </c>
      <c r="Q361" s="2">
        <f t="shared" si="66"/>
        <v>101.10666666666667</v>
      </c>
      <c r="R361" s="2">
        <f t="shared" si="67"/>
        <v>101.29416666666668</v>
      </c>
      <c r="S361" s="2">
        <f t="shared" si="68"/>
        <v>100.35916666666667</v>
      </c>
      <c r="T361" s="2">
        <f t="shared" si="69"/>
        <v>100.56916666666666</v>
      </c>
    </row>
    <row r="362" spans="1:20" hidden="1">
      <c r="A362" s="16">
        <v>40117</v>
      </c>
      <c r="B362">
        <v>101.97</v>
      </c>
      <c r="C362">
        <v>103.88</v>
      </c>
      <c r="D362">
        <v>103.06</v>
      </c>
      <c r="E362">
        <v>104.6</v>
      </c>
      <c r="F362">
        <v>106.97</v>
      </c>
      <c r="G362">
        <v>103.16</v>
      </c>
      <c r="H362">
        <v>104.05</v>
      </c>
      <c r="I362">
        <v>101.12</v>
      </c>
      <c r="J362">
        <v>102.37</v>
      </c>
      <c r="L362" s="2">
        <f t="shared" si="70"/>
        <v>100.49583333333334</v>
      </c>
      <c r="M362" s="2">
        <f t="shared" si="62"/>
        <v>100.95666666666666</v>
      </c>
      <c r="N362" s="2">
        <f t="shared" si="63"/>
        <v>100.83333333333331</v>
      </c>
      <c r="O362" s="2">
        <f t="shared" si="64"/>
        <v>101.23583333333333</v>
      </c>
      <c r="P362" s="2">
        <f t="shared" si="65"/>
        <v>101.53500000000001</v>
      </c>
      <c r="Q362" s="2">
        <f t="shared" si="66"/>
        <v>100.79916666666666</v>
      </c>
      <c r="R362" s="2">
        <f t="shared" si="67"/>
        <v>100.94166666666668</v>
      </c>
      <c r="S362" s="2">
        <f t="shared" si="68"/>
        <v>100.24583333333334</v>
      </c>
      <c r="T362" s="2">
        <f t="shared" si="69"/>
        <v>100.39166666666667</v>
      </c>
    </row>
    <row r="363" spans="1:20" hidden="1">
      <c r="A363" s="16">
        <v>40147</v>
      </c>
      <c r="B363">
        <v>102.15</v>
      </c>
      <c r="C363">
        <v>103.89</v>
      </c>
      <c r="D363">
        <v>103.03</v>
      </c>
      <c r="E363">
        <v>104.28</v>
      </c>
      <c r="F363">
        <v>106.64</v>
      </c>
      <c r="G363">
        <v>102.99</v>
      </c>
      <c r="H363">
        <v>103.76</v>
      </c>
      <c r="I363">
        <v>101.1</v>
      </c>
      <c r="J363">
        <v>102.77</v>
      </c>
      <c r="L363" s="2">
        <f t="shared" si="70"/>
        <v>100.36666666666667</v>
      </c>
      <c r="M363" s="2">
        <f t="shared" si="62"/>
        <v>100.67416666666666</v>
      </c>
      <c r="N363" s="2">
        <f t="shared" si="63"/>
        <v>100.59249999999999</v>
      </c>
      <c r="O363" s="2">
        <f t="shared" si="64"/>
        <v>100.87166666666666</v>
      </c>
      <c r="P363" s="2">
        <f t="shared" si="65"/>
        <v>101.07833333333333</v>
      </c>
      <c r="Q363" s="2">
        <f t="shared" si="66"/>
        <v>100.56833333333334</v>
      </c>
      <c r="R363" s="2">
        <f t="shared" si="67"/>
        <v>100.66166666666668</v>
      </c>
      <c r="S363" s="2">
        <f t="shared" si="68"/>
        <v>100.185</v>
      </c>
      <c r="T363" s="2">
        <f t="shared" si="69"/>
        <v>100.27416666666666</v>
      </c>
    </row>
    <row r="364" spans="1:20" hidden="1">
      <c r="A364" s="16">
        <v>40178</v>
      </c>
      <c r="B364">
        <v>101.63</v>
      </c>
      <c r="C364">
        <v>103.43</v>
      </c>
      <c r="D364">
        <v>102.73</v>
      </c>
      <c r="E364">
        <v>104.59</v>
      </c>
      <c r="F364">
        <v>105.24</v>
      </c>
      <c r="G364">
        <v>102.62</v>
      </c>
      <c r="H364">
        <v>102.46</v>
      </c>
      <c r="I364">
        <v>100.85</v>
      </c>
      <c r="J364">
        <v>102.23</v>
      </c>
      <c r="L364" s="2">
        <f t="shared" si="70"/>
        <v>100.18083333333334</v>
      </c>
      <c r="M364" s="2">
        <f t="shared" si="62"/>
        <v>100.36500000000001</v>
      </c>
      <c r="N364" s="2">
        <f t="shared" si="63"/>
        <v>100.31416666666667</v>
      </c>
      <c r="O364" s="2">
        <f t="shared" si="64"/>
        <v>100.485</v>
      </c>
      <c r="P364" s="2">
        <f t="shared" si="65"/>
        <v>100.54333333333334</v>
      </c>
      <c r="Q364" s="2">
        <f t="shared" si="66"/>
        <v>100.30416666666667</v>
      </c>
      <c r="R364" s="2">
        <f t="shared" si="67"/>
        <v>100.34083333333332</v>
      </c>
      <c r="S364" s="2">
        <f t="shared" si="68"/>
        <v>100.10416666666667</v>
      </c>
      <c r="T364" s="2">
        <f t="shared" si="69"/>
        <v>100.13</v>
      </c>
    </row>
    <row r="365" spans="1:20" s="10" customFormat="1">
      <c r="A365" s="39">
        <v>40209</v>
      </c>
      <c r="B365" s="10">
        <v>101.19</v>
      </c>
      <c r="C365" s="10">
        <v>102.81</v>
      </c>
      <c r="D365" s="10">
        <v>102.01</v>
      </c>
      <c r="E365" s="10">
        <v>103.04</v>
      </c>
      <c r="F365" s="10">
        <v>103.42</v>
      </c>
      <c r="G365" s="10">
        <v>102.34</v>
      </c>
      <c r="H365" s="10">
        <v>101.81</v>
      </c>
      <c r="I365" s="10">
        <v>100.48</v>
      </c>
      <c r="J365" s="10">
        <v>100.87</v>
      </c>
      <c r="K365" s="10">
        <v>2010</v>
      </c>
      <c r="L365" s="11">
        <f t="shared" si="70"/>
        <v>100.00083333333333</v>
      </c>
      <c r="M365" s="11">
        <f t="shared" si="62"/>
        <v>99.999166666666667</v>
      </c>
      <c r="N365" s="11">
        <f t="shared" si="63"/>
        <v>99.999166666666667</v>
      </c>
      <c r="O365" s="11">
        <f t="shared" si="64"/>
        <v>100.00083333333333</v>
      </c>
      <c r="P365" s="11">
        <f t="shared" si="65"/>
        <v>100</v>
      </c>
      <c r="Q365" s="11">
        <f t="shared" si="66"/>
        <v>99.999166666666667</v>
      </c>
      <c r="R365" s="11">
        <f t="shared" si="67"/>
        <v>100.00166666666668</v>
      </c>
      <c r="S365" s="11">
        <f t="shared" si="68"/>
        <v>100</v>
      </c>
      <c r="T365" s="11">
        <f t="shared" si="69"/>
        <v>100.00083333333333</v>
      </c>
    </row>
    <row r="366" spans="1:20" hidden="1">
      <c r="A366" s="16">
        <v>40237</v>
      </c>
      <c r="B366">
        <v>100.38</v>
      </c>
      <c r="C366">
        <v>101.53</v>
      </c>
      <c r="D366">
        <v>101.45</v>
      </c>
      <c r="E366">
        <v>101.97</v>
      </c>
      <c r="F366">
        <v>101.96</v>
      </c>
      <c r="G366">
        <v>101.25</v>
      </c>
      <c r="H366">
        <v>101.16</v>
      </c>
      <c r="I366">
        <v>99.96</v>
      </c>
      <c r="J366">
        <v>99.74</v>
      </c>
      <c r="L366" s="2">
        <f t="shared" si="70"/>
        <v>99.850833333333341</v>
      </c>
      <c r="M366" s="2">
        <f t="shared" si="62"/>
        <v>99.698333333333338</v>
      </c>
      <c r="N366" s="2">
        <f t="shared" si="63"/>
        <v>99.720833333333346</v>
      </c>
      <c r="O366" s="2">
        <f t="shared" si="64"/>
        <v>99.620833333333337</v>
      </c>
      <c r="P366" s="2">
        <f t="shared" si="65"/>
        <v>99.592499999999987</v>
      </c>
      <c r="Q366" s="2">
        <f t="shared" si="66"/>
        <v>99.754166666666677</v>
      </c>
      <c r="R366" s="2">
        <f t="shared" si="67"/>
        <v>99.701666666666654</v>
      </c>
      <c r="S366" s="2">
        <f t="shared" si="68"/>
        <v>99.990833333333327</v>
      </c>
      <c r="T366" s="2">
        <f t="shared" si="69"/>
        <v>99.917499999999976</v>
      </c>
    </row>
    <row r="367" spans="1:20" hidden="1">
      <c r="A367" s="16">
        <v>40268</v>
      </c>
      <c r="B367">
        <v>100.84</v>
      </c>
      <c r="C367">
        <v>101.19</v>
      </c>
      <c r="D367">
        <v>101.29</v>
      </c>
      <c r="E367">
        <v>101.69</v>
      </c>
      <c r="F367">
        <v>101.6</v>
      </c>
      <c r="G367">
        <v>100.8</v>
      </c>
      <c r="H367">
        <v>101.78</v>
      </c>
      <c r="I367">
        <v>100.51</v>
      </c>
      <c r="J367">
        <v>99.9</v>
      </c>
      <c r="L367" s="2">
        <f t="shared" si="70"/>
        <v>99.807500000000005</v>
      </c>
      <c r="M367" s="2">
        <f t="shared" si="62"/>
        <v>99.526666666666685</v>
      </c>
      <c r="N367" s="2">
        <f t="shared" si="63"/>
        <v>99.520833333333329</v>
      </c>
      <c r="O367" s="2">
        <f t="shared" si="64"/>
        <v>99.387499999999989</v>
      </c>
      <c r="P367" s="2">
        <f t="shared" si="65"/>
        <v>99.395833333333329</v>
      </c>
      <c r="Q367" s="2">
        <f t="shared" si="66"/>
        <v>99.620000000000019</v>
      </c>
      <c r="R367" s="2">
        <f t="shared" si="67"/>
        <v>99.509999999999991</v>
      </c>
      <c r="S367" s="2">
        <f t="shared" si="68"/>
        <v>100.00416666666668</v>
      </c>
      <c r="T367" s="2">
        <f t="shared" si="69"/>
        <v>99.921666666666667</v>
      </c>
    </row>
    <row r="368" spans="1:20" hidden="1">
      <c r="A368" s="16">
        <v>40298</v>
      </c>
      <c r="B368">
        <v>100.6</v>
      </c>
      <c r="C368">
        <v>100.69</v>
      </c>
      <c r="D368">
        <v>100.75</v>
      </c>
      <c r="E368">
        <v>100.81</v>
      </c>
      <c r="F368">
        <v>100.48</v>
      </c>
      <c r="G368">
        <v>100.38</v>
      </c>
      <c r="H368">
        <v>101.33</v>
      </c>
      <c r="I368">
        <v>100.15</v>
      </c>
      <c r="J368">
        <v>100.29</v>
      </c>
      <c r="L368" s="2">
        <f t="shared" si="70"/>
        <v>99.801666666666662</v>
      </c>
      <c r="M368" s="2">
        <f t="shared" si="62"/>
        <v>99.43416666666667</v>
      </c>
      <c r="N368" s="2">
        <f t="shared" si="63"/>
        <v>99.396666666666661</v>
      </c>
      <c r="O368" s="2">
        <f t="shared" si="64"/>
        <v>99.231666666666669</v>
      </c>
      <c r="P368" s="2">
        <f t="shared" si="65"/>
        <v>99.345833333333346</v>
      </c>
      <c r="Q368" s="2">
        <f t="shared" si="66"/>
        <v>99.543333333333337</v>
      </c>
      <c r="R368" s="2">
        <f t="shared" si="67"/>
        <v>99.367499999999993</v>
      </c>
      <c r="S368" s="2">
        <f t="shared" si="68"/>
        <v>100.07166666666666</v>
      </c>
      <c r="T368" s="2">
        <f t="shared" si="69"/>
        <v>99.954166666666666</v>
      </c>
    </row>
    <row r="369" spans="1:20" hidden="1">
      <c r="A369" s="16">
        <v>40329</v>
      </c>
      <c r="B369">
        <v>99.89</v>
      </c>
      <c r="C369">
        <v>99.24</v>
      </c>
      <c r="D369">
        <v>99.56</v>
      </c>
      <c r="E369">
        <v>98.99</v>
      </c>
      <c r="F369">
        <v>98.64</v>
      </c>
      <c r="G369">
        <v>99.24</v>
      </c>
      <c r="H369">
        <v>99.71</v>
      </c>
      <c r="I369">
        <v>99.7</v>
      </c>
      <c r="J369">
        <v>99.6</v>
      </c>
      <c r="L369" s="2">
        <f t="shared" si="70"/>
        <v>99.869166666666672</v>
      </c>
      <c r="M369" s="2">
        <f t="shared" si="62"/>
        <v>99.427499999999995</v>
      </c>
      <c r="N369" s="2">
        <f t="shared" si="63"/>
        <v>99.365833333333327</v>
      </c>
      <c r="O369" s="2">
        <f t="shared" si="64"/>
        <v>99.183333333333323</v>
      </c>
      <c r="P369" s="2">
        <f t="shared" si="65"/>
        <v>99.488333333333344</v>
      </c>
      <c r="Q369" s="2">
        <f t="shared" si="66"/>
        <v>99.56583333333333</v>
      </c>
      <c r="R369" s="2">
        <f t="shared" si="67"/>
        <v>99.34333333333332</v>
      </c>
      <c r="S369" s="2">
        <f t="shared" si="68"/>
        <v>100.17833333333334</v>
      </c>
      <c r="T369" s="2">
        <f t="shared" si="69"/>
        <v>100.06916666666667</v>
      </c>
    </row>
    <row r="370" spans="1:20" hidden="1">
      <c r="A370" s="16">
        <v>40359</v>
      </c>
      <c r="B370">
        <v>99.37</v>
      </c>
      <c r="C370">
        <v>98.55</v>
      </c>
      <c r="D370">
        <v>98.8</v>
      </c>
      <c r="E370">
        <v>98.02</v>
      </c>
      <c r="F370">
        <v>97.04</v>
      </c>
      <c r="G370">
        <v>98.52</v>
      </c>
      <c r="H370">
        <v>98.34</v>
      </c>
      <c r="I370">
        <v>99.52</v>
      </c>
      <c r="J370">
        <v>99.2</v>
      </c>
      <c r="L370" s="2">
        <f t="shared" si="70"/>
        <v>99.967499999999987</v>
      </c>
      <c r="M370" s="2">
        <f t="shared" si="62"/>
        <v>99.506666666666675</v>
      </c>
      <c r="N370" s="2">
        <f t="shared" si="63"/>
        <v>99.396666666666661</v>
      </c>
      <c r="O370" s="2">
        <f t="shared" si="64"/>
        <v>99.225833333333341</v>
      </c>
      <c r="P370" s="2">
        <f t="shared" si="65"/>
        <v>99.73</v>
      </c>
      <c r="Q370" s="2">
        <f t="shared" si="66"/>
        <v>99.644999999999996</v>
      </c>
      <c r="R370" s="2">
        <f t="shared" si="67"/>
        <v>99.415000000000006</v>
      </c>
      <c r="S370" s="2">
        <f t="shared" si="68"/>
        <v>100.29916666666668</v>
      </c>
      <c r="T370" s="2">
        <f t="shared" si="69"/>
        <v>100.20666666666665</v>
      </c>
    </row>
    <row r="371" spans="1:20" hidden="1">
      <c r="A371" s="16">
        <v>40390</v>
      </c>
      <c r="B371">
        <v>99.25</v>
      </c>
      <c r="C371">
        <v>98.6</v>
      </c>
      <c r="D371">
        <v>99.15</v>
      </c>
      <c r="E371">
        <v>99.16</v>
      </c>
      <c r="F371">
        <v>98.48</v>
      </c>
      <c r="G371">
        <v>99.56</v>
      </c>
      <c r="H371">
        <v>98.84</v>
      </c>
      <c r="I371">
        <v>100.11</v>
      </c>
      <c r="J371">
        <v>99.22</v>
      </c>
      <c r="L371" s="2">
        <f t="shared" si="70"/>
        <v>100.09916666666668</v>
      </c>
      <c r="M371" s="2">
        <f t="shared" si="62"/>
        <v>99.696666666666673</v>
      </c>
      <c r="N371" s="2">
        <f t="shared" si="63"/>
        <v>99.499166666666653</v>
      </c>
      <c r="O371" s="2">
        <f t="shared" si="64"/>
        <v>99.360833333333346</v>
      </c>
      <c r="P371" s="2">
        <f t="shared" si="65"/>
        <v>100.11666666666667</v>
      </c>
      <c r="Q371" s="2">
        <f t="shared" si="66"/>
        <v>99.790833333333339</v>
      </c>
      <c r="R371" s="2">
        <f t="shared" si="67"/>
        <v>99.56583333333333</v>
      </c>
      <c r="S371" s="2">
        <f t="shared" si="68"/>
        <v>100.42083333333335</v>
      </c>
      <c r="T371" s="2">
        <f t="shared" si="69"/>
        <v>100.36916666666667</v>
      </c>
    </row>
    <row r="372" spans="1:20" hidden="1">
      <c r="A372" s="16">
        <v>40421</v>
      </c>
      <c r="B372">
        <v>99.25</v>
      </c>
      <c r="C372">
        <v>98.7</v>
      </c>
      <c r="D372">
        <v>99.1</v>
      </c>
      <c r="E372">
        <v>98.91</v>
      </c>
      <c r="F372">
        <v>98.79</v>
      </c>
      <c r="G372">
        <v>99.49</v>
      </c>
      <c r="H372">
        <v>98.66</v>
      </c>
      <c r="I372">
        <v>99.63</v>
      </c>
      <c r="J372">
        <v>99.19</v>
      </c>
      <c r="L372" s="2">
        <f t="shared" si="70"/>
        <v>100.19583333333334</v>
      </c>
      <c r="M372" s="2">
        <f t="shared" si="62"/>
        <v>99.824166666666656</v>
      </c>
      <c r="N372" s="2">
        <f t="shared" si="63"/>
        <v>99.495833333333323</v>
      </c>
      <c r="O372" s="2">
        <f t="shared" si="64"/>
        <v>99.369166666666672</v>
      </c>
      <c r="P372" s="2">
        <f t="shared" si="65"/>
        <v>100.33</v>
      </c>
      <c r="Q372" s="2">
        <f t="shared" si="66"/>
        <v>99.839999999999989</v>
      </c>
      <c r="R372" s="2">
        <f t="shared" si="67"/>
        <v>99.680833333333339</v>
      </c>
      <c r="S372" s="2">
        <f t="shared" si="68"/>
        <v>100.48249999999997</v>
      </c>
      <c r="T372" s="2">
        <f t="shared" si="69"/>
        <v>100.45833333333331</v>
      </c>
    </row>
    <row r="373" spans="1:20" hidden="1">
      <c r="A373" s="16">
        <v>40451</v>
      </c>
      <c r="B373">
        <v>99.43</v>
      </c>
      <c r="C373">
        <v>98.97</v>
      </c>
      <c r="D373">
        <v>99.07</v>
      </c>
      <c r="E373">
        <v>98.77</v>
      </c>
      <c r="F373">
        <v>99.16</v>
      </c>
      <c r="G373">
        <v>99.24</v>
      </c>
      <c r="H373">
        <v>99.4</v>
      </c>
      <c r="I373">
        <v>99.82</v>
      </c>
      <c r="J373">
        <v>99.32</v>
      </c>
      <c r="L373" s="2">
        <f t="shared" si="70"/>
        <v>100.27166666666669</v>
      </c>
      <c r="M373" s="2">
        <f t="shared" si="62"/>
        <v>99.965000000000018</v>
      </c>
      <c r="N373" s="2">
        <f t="shared" si="63"/>
        <v>99.517499999999984</v>
      </c>
      <c r="O373" s="2">
        <f t="shared" si="64"/>
        <v>99.373333333333335</v>
      </c>
      <c r="P373" s="2">
        <f t="shared" si="65"/>
        <v>100.50750000000001</v>
      </c>
      <c r="Q373" s="2">
        <f t="shared" si="66"/>
        <v>99.893333333333317</v>
      </c>
      <c r="R373" s="2">
        <f t="shared" si="67"/>
        <v>99.800833333333301</v>
      </c>
      <c r="S373" s="2">
        <f t="shared" si="68"/>
        <v>100.52666666666669</v>
      </c>
      <c r="T373" s="2">
        <f t="shared" si="69"/>
        <v>100.53833333333334</v>
      </c>
    </row>
    <row r="374" spans="1:20" hidden="1">
      <c r="A374" s="16">
        <v>40482</v>
      </c>
      <c r="B374">
        <v>100.42</v>
      </c>
      <c r="C374">
        <v>100.49</v>
      </c>
      <c r="D374">
        <v>100.17</v>
      </c>
      <c r="E374">
        <v>100.23</v>
      </c>
      <c r="F374">
        <v>101.49</v>
      </c>
      <c r="G374">
        <v>100.39</v>
      </c>
      <c r="H374">
        <v>100.69</v>
      </c>
      <c r="I374">
        <v>100.39</v>
      </c>
      <c r="J374">
        <v>100.96</v>
      </c>
      <c r="L374" s="2">
        <f t="shared" si="70"/>
        <v>100.34749999999998</v>
      </c>
      <c r="M374" s="2">
        <f t="shared" si="62"/>
        <v>100.04916666666668</v>
      </c>
      <c r="N374" s="2">
        <f t="shared" si="63"/>
        <v>99.485000000000014</v>
      </c>
      <c r="O374" s="2">
        <f t="shared" si="64"/>
        <v>99.350000000000009</v>
      </c>
      <c r="P374" s="2">
        <f t="shared" si="65"/>
        <v>100.57250000000001</v>
      </c>
      <c r="Q374" s="2">
        <f t="shared" si="66"/>
        <v>99.924166666666636</v>
      </c>
      <c r="R374" s="2">
        <f t="shared" si="67"/>
        <v>99.820000000000007</v>
      </c>
      <c r="S374" s="2">
        <f t="shared" si="68"/>
        <v>100.59416666666668</v>
      </c>
      <c r="T374" s="2">
        <f t="shared" si="69"/>
        <v>100.58833333333332</v>
      </c>
    </row>
    <row r="375" spans="1:20" hidden="1">
      <c r="A375" s="16">
        <v>40512</v>
      </c>
      <c r="B375">
        <v>99.92</v>
      </c>
      <c r="C375">
        <v>100.18</v>
      </c>
      <c r="D375">
        <v>99.69</v>
      </c>
      <c r="E375">
        <v>99.64</v>
      </c>
      <c r="F375">
        <v>100.22</v>
      </c>
      <c r="G375">
        <v>99.82</v>
      </c>
      <c r="H375">
        <v>99.91</v>
      </c>
      <c r="I375">
        <v>100.13</v>
      </c>
      <c r="J375">
        <v>101.04</v>
      </c>
      <c r="L375" s="2">
        <f t="shared" si="70"/>
        <v>100.35333333333331</v>
      </c>
      <c r="M375" s="2">
        <f t="shared" si="62"/>
        <v>100.02749999999999</v>
      </c>
      <c r="N375" s="2">
        <f t="shared" si="63"/>
        <v>99.374166666666667</v>
      </c>
      <c r="O375" s="2">
        <f t="shared" si="64"/>
        <v>99.207499999999996</v>
      </c>
      <c r="P375" s="2">
        <f t="shared" si="65"/>
        <v>100.46583333333332</v>
      </c>
      <c r="Q375" s="2">
        <f t="shared" si="66"/>
        <v>99.910833333333315</v>
      </c>
      <c r="R375" s="2">
        <f t="shared" si="67"/>
        <v>99.728333333333339</v>
      </c>
      <c r="S375" s="2">
        <f t="shared" si="68"/>
        <v>100.67916666666667</v>
      </c>
      <c r="T375" s="2">
        <f t="shared" si="69"/>
        <v>100.55833333333332</v>
      </c>
    </row>
    <row r="376" spans="1:20" hidden="1">
      <c r="A376" s="16">
        <v>40543</v>
      </c>
      <c r="B376">
        <v>99.47</v>
      </c>
      <c r="C376">
        <v>99.04</v>
      </c>
      <c r="D376">
        <v>98.95</v>
      </c>
      <c r="E376">
        <v>98.78</v>
      </c>
      <c r="F376">
        <v>98.72</v>
      </c>
      <c r="G376">
        <v>98.96</v>
      </c>
      <c r="H376">
        <v>98.39</v>
      </c>
      <c r="I376">
        <v>99.6</v>
      </c>
      <c r="J376">
        <v>100.68</v>
      </c>
      <c r="L376" s="2">
        <f t="shared" si="70"/>
        <v>100.38833333333332</v>
      </c>
      <c r="M376" s="2">
        <f t="shared" si="62"/>
        <v>100.0125</v>
      </c>
      <c r="N376" s="2">
        <f t="shared" si="63"/>
        <v>99.298333333333332</v>
      </c>
      <c r="O376" s="2">
        <f t="shared" si="64"/>
        <v>99.100000000000009</v>
      </c>
      <c r="P376" s="2">
        <f t="shared" si="65"/>
        <v>100.41583333333331</v>
      </c>
      <c r="Q376" s="2">
        <f t="shared" si="66"/>
        <v>99.906666666666652</v>
      </c>
      <c r="R376" s="2">
        <f t="shared" si="67"/>
        <v>99.643333333333331</v>
      </c>
      <c r="S376" s="2">
        <f t="shared" si="68"/>
        <v>100.7525</v>
      </c>
      <c r="T376" s="2">
        <f t="shared" si="69"/>
        <v>100.53083333333332</v>
      </c>
    </row>
    <row r="377" spans="1:20">
      <c r="A377" s="16">
        <v>40574</v>
      </c>
      <c r="B377">
        <v>99.39</v>
      </c>
      <c r="C377">
        <v>99.2</v>
      </c>
      <c r="D377">
        <v>98.67</v>
      </c>
      <c r="E377">
        <v>98.48</v>
      </c>
      <c r="F377">
        <v>98.53</v>
      </c>
      <c r="G377">
        <v>99.4</v>
      </c>
      <c r="H377">
        <v>98.21</v>
      </c>
      <c r="I377">
        <v>100.37</v>
      </c>
      <c r="J377">
        <v>99.87</v>
      </c>
      <c r="K377">
        <v>2011</v>
      </c>
      <c r="L377" s="2">
        <f>AVERAGE(B377:B388)</f>
        <v>100.43166666666666</v>
      </c>
      <c r="M377" s="2">
        <f t="shared" si="62"/>
        <v>100.015</v>
      </c>
      <c r="N377" s="2">
        <f t="shared" si="63"/>
        <v>99.257500000000007</v>
      </c>
      <c r="O377" s="2">
        <f t="shared" si="64"/>
        <v>99.001666666666665</v>
      </c>
      <c r="P377" s="2">
        <f t="shared" si="65"/>
        <v>100.35916666666667</v>
      </c>
      <c r="Q377" s="2">
        <f t="shared" si="66"/>
        <v>99.944166666666675</v>
      </c>
      <c r="R377" s="2">
        <f t="shared" si="67"/>
        <v>99.592500000000015</v>
      </c>
      <c r="S377" s="2">
        <f t="shared" si="68"/>
        <v>100.83083333333333</v>
      </c>
      <c r="T377" s="2">
        <f t="shared" si="69"/>
        <v>100.49000000000001</v>
      </c>
    </row>
    <row r="378" spans="1:20" hidden="1">
      <c r="A378" s="16">
        <v>40602</v>
      </c>
      <c r="B378">
        <v>99.86</v>
      </c>
      <c r="C378">
        <v>99.47</v>
      </c>
      <c r="D378">
        <v>99.05</v>
      </c>
      <c r="E378">
        <v>99.17</v>
      </c>
      <c r="F378">
        <v>99.6</v>
      </c>
      <c r="G378">
        <v>99.64</v>
      </c>
      <c r="H378">
        <v>98.86</v>
      </c>
      <c r="I378">
        <v>100.12</v>
      </c>
      <c r="J378">
        <v>99.79</v>
      </c>
      <c r="L378" s="2">
        <f t="shared" si="70"/>
        <v>100.39999999999999</v>
      </c>
      <c r="M378" s="2">
        <f t="shared" si="62"/>
        <v>99.991666666666674</v>
      </c>
      <c r="N378" s="2">
        <f t="shared" si="63"/>
        <v>99.158333333333346</v>
      </c>
      <c r="O378" s="2">
        <f t="shared" si="64"/>
        <v>98.84666666666665</v>
      </c>
      <c r="P378" s="2">
        <f t="shared" si="65"/>
        <v>100.18416666666667</v>
      </c>
      <c r="Q378" s="2">
        <f t="shared" si="66"/>
        <v>99.92</v>
      </c>
      <c r="R378" s="2">
        <f t="shared" si="67"/>
        <v>99.490000000000009</v>
      </c>
      <c r="S378" s="2">
        <f t="shared" si="68"/>
        <v>100.88916666666665</v>
      </c>
      <c r="T378" s="2">
        <f t="shared" si="69"/>
        <v>100.38249999999999</v>
      </c>
    </row>
    <row r="379" spans="1:20" hidden="1">
      <c r="A379" s="16">
        <v>40633</v>
      </c>
      <c r="B379">
        <v>100.77</v>
      </c>
      <c r="C379">
        <v>100.08</v>
      </c>
      <c r="D379">
        <v>99.8</v>
      </c>
      <c r="E379">
        <v>99.82</v>
      </c>
      <c r="F379">
        <v>101</v>
      </c>
      <c r="G379">
        <v>99.88</v>
      </c>
      <c r="H379">
        <v>100.07</v>
      </c>
      <c r="I379">
        <v>101.32</v>
      </c>
      <c r="J379">
        <v>100.29</v>
      </c>
      <c r="L379" s="2">
        <f t="shared" si="70"/>
        <v>100.35083333333334</v>
      </c>
      <c r="M379" s="2">
        <f t="shared" si="62"/>
        <v>99.970000000000013</v>
      </c>
      <c r="N379" s="2">
        <f t="shared" si="63"/>
        <v>99.054999999999993</v>
      </c>
      <c r="O379" s="2">
        <f t="shared" si="64"/>
        <v>98.698333333333338</v>
      </c>
      <c r="P379" s="2">
        <f t="shared" si="65"/>
        <v>100.01499999999999</v>
      </c>
      <c r="Q379" s="2">
        <f t="shared" si="66"/>
        <v>99.900833333333324</v>
      </c>
      <c r="R379" s="2">
        <f t="shared" si="67"/>
        <v>99.394166666666663</v>
      </c>
      <c r="S379" s="2">
        <f t="shared" si="68"/>
        <v>100.95416666666667</v>
      </c>
      <c r="T379" s="2">
        <f t="shared" si="69"/>
        <v>100.27333333333333</v>
      </c>
    </row>
    <row r="380" spans="1:20" hidden="1">
      <c r="A380" s="16">
        <v>40663</v>
      </c>
      <c r="B380">
        <v>101.41</v>
      </c>
      <c r="C380">
        <v>100.61</v>
      </c>
      <c r="D380">
        <v>100.38</v>
      </c>
      <c r="E380">
        <v>100.23</v>
      </c>
      <c r="F380">
        <v>102.19</v>
      </c>
      <c r="G380">
        <v>100.65</v>
      </c>
      <c r="H380">
        <v>101.04</v>
      </c>
      <c r="I380">
        <v>101.43</v>
      </c>
      <c r="J380">
        <v>101.67</v>
      </c>
      <c r="L380" s="2">
        <f t="shared" si="70"/>
        <v>100.27249999999999</v>
      </c>
      <c r="M380" s="2">
        <f t="shared" si="62"/>
        <v>99.904999999999987</v>
      </c>
      <c r="N380" s="2">
        <f t="shared" si="63"/>
        <v>98.921666666666681</v>
      </c>
      <c r="O380" s="2">
        <f t="shared" si="64"/>
        <v>98.509999999999991</v>
      </c>
      <c r="P380" s="2">
        <f t="shared" si="65"/>
        <v>99.776666666666685</v>
      </c>
      <c r="Q380" s="2">
        <f t="shared" si="66"/>
        <v>99.858333333333348</v>
      </c>
      <c r="R380" s="2">
        <f t="shared" si="67"/>
        <v>99.263333333333335</v>
      </c>
      <c r="S380" s="2">
        <f t="shared" si="68"/>
        <v>100.96833333333332</v>
      </c>
      <c r="T380" s="2">
        <f t="shared" si="69"/>
        <v>100.13166666666666</v>
      </c>
    </row>
    <row r="381" spans="1:20" hidden="1">
      <c r="A381" s="16">
        <v>40694</v>
      </c>
      <c r="B381">
        <v>101.07</v>
      </c>
      <c r="C381">
        <v>100.19</v>
      </c>
      <c r="D381">
        <v>99.93</v>
      </c>
      <c r="E381">
        <v>99.5</v>
      </c>
      <c r="F381">
        <v>101.54</v>
      </c>
      <c r="G381">
        <v>100.19</v>
      </c>
      <c r="H381">
        <v>100.57</v>
      </c>
      <c r="I381">
        <v>101.15</v>
      </c>
      <c r="J381">
        <v>101.25</v>
      </c>
      <c r="L381" s="2">
        <f t="shared" si="70"/>
        <v>100.14999999999999</v>
      </c>
      <c r="M381" s="2">
        <f t="shared" si="62"/>
        <v>99.795000000000002</v>
      </c>
      <c r="N381" s="2">
        <f t="shared" si="63"/>
        <v>98.714166666666685</v>
      </c>
      <c r="O381" s="2">
        <f t="shared" si="64"/>
        <v>98.226666666666674</v>
      </c>
      <c r="P381" s="2">
        <f t="shared" si="65"/>
        <v>99.387500000000003</v>
      </c>
      <c r="Q381" s="2">
        <f t="shared" si="66"/>
        <v>99.76166666666667</v>
      </c>
      <c r="R381" s="2">
        <f t="shared" si="67"/>
        <v>99.05083333333333</v>
      </c>
      <c r="S381" s="2">
        <f t="shared" si="68"/>
        <v>100.94499999999999</v>
      </c>
      <c r="T381" s="2">
        <f t="shared" si="69"/>
        <v>99.965000000000018</v>
      </c>
    </row>
    <row r="382" spans="1:20" hidden="1">
      <c r="A382" s="16">
        <v>40724</v>
      </c>
      <c r="B382">
        <v>100.95</v>
      </c>
      <c r="C382">
        <v>100.83</v>
      </c>
      <c r="D382">
        <v>100.03</v>
      </c>
      <c r="E382">
        <v>99.64</v>
      </c>
      <c r="F382">
        <v>101.68</v>
      </c>
      <c r="G382">
        <v>100.27</v>
      </c>
      <c r="H382">
        <v>100.15</v>
      </c>
      <c r="I382">
        <v>100.98</v>
      </c>
      <c r="J382">
        <v>101.15</v>
      </c>
      <c r="L382" s="2">
        <f t="shared" si="70"/>
        <v>100.01666666666667</v>
      </c>
      <c r="M382" s="2">
        <f t="shared" si="62"/>
        <v>99.691666666666663</v>
      </c>
      <c r="N382" s="2">
        <f t="shared" si="63"/>
        <v>98.494166666666672</v>
      </c>
      <c r="O382" s="2">
        <f t="shared" si="64"/>
        <v>97.943333333333328</v>
      </c>
      <c r="P382" s="2">
        <f t="shared" si="65"/>
        <v>98.958333333333357</v>
      </c>
      <c r="Q382" s="2">
        <f t="shared" si="66"/>
        <v>99.659166666666678</v>
      </c>
      <c r="R382" s="2">
        <f t="shared" si="67"/>
        <v>98.808333333333337</v>
      </c>
      <c r="S382" s="2">
        <f t="shared" si="68"/>
        <v>100.89833333333331</v>
      </c>
      <c r="T382" s="2">
        <f t="shared" si="69"/>
        <v>99.788333333333341</v>
      </c>
    </row>
    <row r="383" spans="1:20" hidden="1">
      <c r="A383" s="16">
        <v>40755</v>
      </c>
      <c r="B383">
        <v>100.41</v>
      </c>
      <c r="C383">
        <v>100.13</v>
      </c>
      <c r="D383">
        <v>99.11</v>
      </c>
      <c r="E383">
        <v>99.26</v>
      </c>
      <c r="F383">
        <v>101.04</v>
      </c>
      <c r="G383">
        <v>100.15</v>
      </c>
      <c r="H383">
        <v>100.22</v>
      </c>
      <c r="I383">
        <v>100.85</v>
      </c>
      <c r="J383">
        <v>100.29</v>
      </c>
      <c r="L383" s="2">
        <f t="shared" si="70"/>
        <v>99.894999999999996</v>
      </c>
      <c r="M383" s="2">
        <f t="shared" si="62"/>
        <v>99.514999999999986</v>
      </c>
      <c r="N383" s="2">
        <f t="shared" si="63"/>
        <v>98.255833333333342</v>
      </c>
      <c r="O383" s="2">
        <f t="shared" si="64"/>
        <v>97.606666666666669</v>
      </c>
      <c r="P383" s="2">
        <f t="shared" si="65"/>
        <v>98.470833333333317</v>
      </c>
      <c r="Q383" s="2">
        <f t="shared" si="66"/>
        <v>99.55083333333333</v>
      </c>
      <c r="R383" s="2">
        <f t="shared" si="67"/>
        <v>98.541666666666671</v>
      </c>
      <c r="S383" s="2">
        <f t="shared" si="68"/>
        <v>100.84916666666665</v>
      </c>
      <c r="T383" s="2">
        <f t="shared" si="69"/>
        <v>99.59666666666665</v>
      </c>
    </row>
    <row r="384" spans="1:20" hidden="1">
      <c r="A384" s="16">
        <v>40786</v>
      </c>
      <c r="B384">
        <v>100.16</v>
      </c>
      <c r="C384">
        <v>100.39</v>
      </c>
      <c r="D384">
        <v>99.36</v>
      </c>
      <c r="E384">
        <v>98.96</v>
      </c>
      <c r="F384">
        <v>100.92</v>
      </c>
      <c r="G384">
        <v>100.13</v>
      </c>
      <c r="H384">
        <v>100.1</v>
      </c>
      <c r="I384">
        <v>100.16</v>
      </c>
      <c r="J384">
        <v>100.15</v>
      </c>
      <c r="L384" s="2">
        <f t="shared" si="70"/>
        <v>99.743333333333339</v>
      </c>
      <c r="M384" s="2">
        <f t="shared" si="62"/>
        <v>99.281666666666652</v>
      </c>
      <c r="N384" s="2">
        <f t="shared" si="63"/>
        <v>97.995833333333323</v>
      </c>
      <c r="O384" s="2">
        <f t="shared" si="64"/>
        <v>97.262500000000003</v>
      </c>
      <c r="P384" s="2">
        <f t="shared" si="65"/>
        <v>97.92916666666666</v>
      </c>
      <c r="Q384" s="2">
        <f t="shared" si="66"/>
        <v>99.40333333333335</v>
      </c>
      <c r="R384" s="2">
        <f t="shared" si="67"/>
        <v>98.254999999999995</v>
      </c>
      <c r="S384" s="2">
        <f t="shared" si="68"/>
        <v>100.78333333333332</v>
      </c>
      <c r="T384" s="2">
        <f t="shared" si="69"/>
        <v>99.40916666666665</v>
      </c>
    </row>
    <row r="385" spans="1:20" hidden="1">
      <c r="A385" s="16">
        <v>40816</v>
      </c>
      <c r="B385">
        <v>100.34</v>
      </c>
      <c r="C385">
        <v>99.98</v>
      </c>
      <c r="D385">
        <v>98.68</v>
      </c>
      <c r="E385">
        <v>98.49</v>
      </c>
      <c r="F385">
        <v>99.94</v>
      </c>
      <c r="G385">
        <v>99.61</v>
      </c>
      <c r="H385">
        <v>99.63</v>
      </c>
      <c r="I385">
        <v>100.63</v>
      </c>
      <c r="J385">
        <v>99.92</v>
      </c>
      <c r="L385" s="2">
        <f t="shared" si="70"/>
        <v>99.608333333333334</v>
      </c>
      <c r="M385" s="2">
        <f t="shared" si="62"/>
        <v>98.981666666666669</v>
      </c>
      <c r="N385" s="2">
        <f t="shared" si="63"/>
        <v>97.74166666666666</v>
      </c>
      <c r="O385" s="2">
        <f t="shared" si="64"/>
        <v>96.946666666666673</v>
      </c>
      <c r="P385" s="2">
        <f t="shared" si="65"/>
        <v>97.422499999999999</v>
      </c>
      <c r="Q385" s="2">
        <f t="shared" si="66"/>
        <v>99.259166666666673</v>
      </c>
      <c r="R385" s="2">
        <f t="shared" si="67"/>
        <v>97.956666666666663</v>
      </c>
      <c r="S385" s="2">
        <f t="shared" si="68"/>
        <v>100.72500000000001</v>
      </c>
      <c r="T385" s="2">
        <f t="shared" si="69"/>
        <v>99.249166666666667</v>
      </c>
    </row>
    <row r="386" spans="1:20" hidden="1">
      <c r="A386" s="16">
        <v>40847</v>
      </c>
      <c r="B386">
        <v>100.49</v>
      </c>
      <c r="C386">
        <v>100.23</v>
      </c>
      <c r="D386">
        <v>98.84</v>
      </c>
      <c r="E386">
        <v>98.52</v>
      </c>
      <c r="F386">
        <v>100.21</v>
      </c>
      <c r="G386">
        <v>100.23</v>
      </c>
      <c r="H386">
        <v>99.59</v>
      </c>
      <c r="I386">
        <v>101.41</v>
      </c>
      <c r="J386">
        <v>100.6</v>
      </c>
      <c r="L386" s="2">
        <f t="shared" si="70"/>
        <v>99.555000000000007</v>
      </c>
      <c r="M386" s="2">
        <f t="shared" si="62"/>
        <v>98.810833333333349</v>
      </c>
      <c r="N386" s="2">
        <f t="shared" si="63"/>
        <v>97.556666666666672</v>
      </c>
      <c r="O386" s="2">
        <f t="shared" si="64"/>
        <v>96.733333333333348</v>
      </c>
      <c r="P386" s="2">
        <f t="shared" si="65"/>
        <v>97.06583333333333</v>
      </c>
      <c r="Q386" s="2">
        <f t="shared" si="66"/>
        <v>99.197499999999991</v>
      </c>
      <c r="R386" s="2">
        <f t="shared" si="67"/>
        <v>97.780833333333348</v>
      </c>
      <c r="S386" s="2">
        <f t="shared" si="68"/>
        <v>100.67333333333335</v>
      </c>
      <c r="T386" s="2">
        <f t="shared" si="69"/>
        <v>99.219999999999985</v>
      </c>
    </row>
    <row r="387" spans="1:20" hidden="1">
      <c r="A387" s="16">
        <v>40877</v>
      </c>
      <c r="B387">
        <v>100.34</v>
      </c>
      <c r="C387">
        <v>100</v>
      </c>
      <c r="D387">
        <v>98.78</v>
      </c>
      <c r="E387">
        <v>98.35</v>
      </c>
      <c r="F387">
        <v>99.62</v>
      </c>
      <c r="G387">
        <v>99.77</v>
      </c>
      <c r="H387">
        <v>98.89</v>
      </c>
      <c r="I387">
        <v>101.01</v>
      </c>
      <c r="J387">
        <v>100.71</v>
      </c>
      <c r="L387" s="2">
        <f t="shared" si="70"/>
        <v>99.513333333333321</v>
      </c>
      <c r="M387" s="2">
        <f t="shared" si="62"/>
        <v>98.657500000000013</v>
      </c>
      <c r="N387" s="2">
        <f t="shared" si="63"/>
        <v>97.38</v>
      </c>
      <c r="O387" s="2">
        <f t="shared" si="64"/>
        <v>96.529999999999987</v>
      </c>
      <c r="P387" s="2">
        <f t="shared" si="65"/>
        <v>96.713333333333352</v>
      </c>
      <c r="Q387" s="2">
        <f t="shared" si="66"/>
        <v>99.088333333333352</v>
      </c>
      <c r="R387" s="2">
        <f t="shared" si="67"/>
        <v>97.672499999999999</v>
      </c>
      <c r="S387" s="2">
        <f t="shared" si="68"/>
        <v>100.56416666666667</v>
      </c>
      <c r="T387" s="2">
        <f t="shared" si="69"/>
        <v>99.209166666666661</v>
      </c>
    </row>
    <row r="388" spans="1:20" hidden="1">
      <c r="A388" s="16">
        <v>40908</v>
      </c>
      <c r="B388">
        <v>99.99</v>
      </c>
      <c r="C388">
        <v>99.07</v>
      </c>
      <c r="D388">
        <v>98.46</v>
      </c>
      <c r="E388">
        <v>97.6</v>
      </c>
      <c r="F388">
        <v>98.04</v>
      </c>
      <c r="G388">
        <v>99.41</v>
      </c>
      <c r="H388">
        <v>97.78</v>
      </c>
      <c r="I388">
        <v>100.54</v>
      </c>
      <c r="J388">
        <v>100.19</v>
      </c>
      <c r="L388" s="2">
        <f t="shared" si="70"/>
        <v>99.48833333333333</v>
      </c>
      <c r="M388" s="2">
        <f t="shared" si="62"/>
        <v>98.490000000000009</v>
      </c>
      <c r="N388" s="2">
        <f t="shared" si="63"/>
        <v>97.191666666666663</v>
      </c>
      <c r="O388" s="2">
        <f t="shared" si="64"/>
        <v>96.344999999999985</v>
      </c>
      <c r="P388" s="2">
        <f t="shared" si="65"/>
        <v>96.356666666666669</v>
      </c>
      <c r="Q388" s="2">
        <f t="shared" si="66"/>
        <v>98.995833333333337</v>
      </c>
      <c r="R388" s="2">
        <f t="shared" si="67"/>
        <v>97.582499999999996</v>
      </c>
      <c r="S388" s="2">
        <f t="shared" si="68"/>
        <v>100.46499999999999</v>
      </c>
      <c r="T388" s="2">
        <f t="shared" si="69"/>
        <v>99.178333333333342</v>
      </c>
    </row>
    <row r="389" spans="1:20">
      <c r="A389" s="16">
        <v>40939</v>
      </c>
      <c r="B389">
        <v>99.01</v>
      </c>
      <c r="C389">
        <v>98.92</v>
      </c>
      <c r="D389">
        <v>97.48</v>
      </c>
      <c r="E389">
        <v>96.62</v>
      </c>
      <c r="F389">
        <v>96.43</v>
      </c>
      <c r="G389">
        <v>99.11</v>
      </c>
      <c r="H389">
        <v>96.98</v>
      </c>
      <c r="I389">
        <v>101.07</v>
      </c>
      <c r="J389">
        <v>98.58</v>
      </c>
      <c r="K389">
        <v>2012</v>
      </c>
      <c r="L389" s="2">
        <f t="shared" ref="L389:L441" si="71">AVERAGE(B389:B400)</f>
        <v>99.529166666666683</v>
      </c>
      <c r="M389" s="2">
        <f t="shared" ref="M389:M441" si="72">AVERAGE(C389:C400)</f>
        <v>98.449999999999989</v>
      </c>
      <c r="N389" s="2">
        <f t="shared" ref="N389:N441" si="73">AVERAGE(D389:D400)</f>
        <v>97.091666666666683</v>
      </c>
      <c r="O389" s="2">
        <f t="shared" ref="O389:O441" si="74">AVERAGE(E389:E400)</f>
        <v>96.302499999999995</v>
      </c>
      <c r="P389" s="2">
        <f t="shared" ref="P389:P441" si="75">AVERAGE(F389:F400)</f>
        <v>96.213333333333324</v>
      </c>
      <c r="Q389" s="2">
        <f t="shared" ref="Q389:Q441" si="76">AVERAGE(G389:G400)</f>
        <v>98.984999999999999</v>
      </c>
      <c r="R389" s="2">
        <f t="shared" ref="R389:R441" si="77">AVERAGE(H389:H400)</f>
        <v>97.616666666666674</v>
      </c>
      <c r="S389" s="2">
        <f t="shared" ref="S389:S441" si="78">AVERAGE(I389:I400)</f>
        <v>100.41416666666669</v>
      </c>
      <c r="T389" s="2">
        <f t="shared" ref="T389:T441" si="79">AVERAGE(J389:J400)</f>
        <v>99.21833333333332</v>
      </c>
    </row>
    <row r="390" spans="1:20" hidden="1">
      <c r="A390" s="16">
        <v>40968</v>
      </c>
      <c r="B390">
        <v>99.27</v>
      </c>
      <c r="C390">
        <v>99.21</v>
      </c>
      <c r="D390">
        <v>97.81</v>
      </c>
      <c r="E390">
        <v>97.39</v>
      </c>
      <c r="F390">
        <v>97.57</v>
      </c>
      <c r="G390">
        <v>99.41</v>
      </c>
      <c r="H390">
        <v>97.71</v>
      </c>
      <c r="I390">
        <v>100.9</v>
      </c>
      <c r="J390">
        <v>98.48</v>
      </c>
      <c r="L390" s="2">
        <f t="shared" si="71"/>
        <v>99.663333333333341</v>
      </c>
      <c r="M390" s="2">
        <f t="shared" si="72"/>
        <v>98.487499999999997</v>
      </c>
      <c r="N390" s="2">
        <f t="shared" si="73"/>
        <v>97.106666666666683</v>
      </c>
      <c r="O390" s="2">
        <f t="shared" si="74"/>
        <v>96.391666666666666</v>
      </c>
      <c r="P390" s="2">
        <f t="shared" si="75"/>
        <v>96.277499999999989</v>
      </c>
      <c r="Q390" s="2">
        <f t="shared" si="76"/>
        <v>99.097499999999982</v>
      </c>
      <c r="R390" s="2">
        <f t="shared" si="77"/>
        <v>97.806666666666672</v>
      </c>
      <c r="S390" s="2">
        <f t="shared" si="78"/>
        <v>100.28666666666668</v>
      </c>
      <c r="T390" s="2">
        <f t="shared" si="79"/>
        <v>99.350833333333341</v>
      </c>
    </row>
    <row r="391" spans="1:20" hidden="1">
      <c r="A391" s="16">
        <v>40999</v>
      </c>
      <c r="B391">
        <v>99.83</v>
      </c>
      <c r="C391">
        <v>99.3</v>
      </c>
      <c r="D391">
        <v>98.2</v>
      </c>
      <c r="E391">
        <v>97.56</v>
      </c>
      <c r="F391">
        <v>98.14</v>
      </c>
      <c r="G391">
        <v>99.37</v>
      </c>
      <c r="H391">
        <v>98.5</v>
      </c>
      <c r="I391">
        <v>101.49</v>
      </c>
      <c r="J391">
        <v>98.59</v>
      </c>
      <c r="L391" s="2">
        <f t="shared" si="71"/>
        <v>99.79</v>
      </c>
      <c r="M391" s="2">
        <f t="shared" si="72"/>
        <v>98.539166666666645</v>
      </c>
      <c r="N391" s="2">
        <f t="shared" si="73"/>
        <v>97.124166666666667</v>
      </c>
      <c r="O391" s="2">
        <f t="shared" si="74"/>
        <v>96.48833333333333</v>
      </c>
      <c r="P391" s="2">
        <f t="shared" si="75"/>
        <v>96.339166666666657</v>
      </c>
      <c r="Q391" s="2">
        <f t="shared" si="76"/>
        <v>99.197499999999977</v>
      </c>
      <c r="R391" s="2">
        <f t="shared" si="77"/>
        <v>98.017499999999998</v>
      </c>
      <c r="S391" s="2">
        <f t="shared" si="78"/>
        <v>100.15583333333332</v>
      </c>
      <c r="T391" s="2">
        <f t="shared" si="79"/>
        <v>99.51</v>
      </c>
    </row>
    <row r="392" spans="1:20" hidden="1">
      <c r="A392" s="16">
        <v>41029</v>
      </c>
      <c r="B392">
        <v>99.94</v>
      </c>
      <c r="C392">
        <v>99.29</v>
      </c>
      <c r="D392">
        <v>97.89</v>
      </c>
      <c r="E392">
        <v>96.83</v>
      </c>
      <c r="F392">
        <v>97.52</v>
      </c>
      <c r="G392">
        <v>99.49</v>
      </c>
      <c r="H392">
        <v>98.49</v>
      </c>
      <c r="I392">
        <v>101.15</v>
      </c>
      <c r="J392">
        <v>99.67</v>
      </c>
      <c r="L392" s="2">
        <f t="shared" si="71"/>
        <v>99.872500000000002</v>
      </c>
      <c r="M392" s="2">
        <f t="shared" si="72"/>
        <v>98.527500000000018</v>
      </c>
      <c r="N392" s="2">
        <f t="shared" si="73"/>
        <v>97.098333333333343</v>
      </c>
      <c r="O392" s="2">
        <f t="shared" si="74"/>
        <v>96.516666666666666</v>
      </c>
      <c r="P392" s="2">
        <f t="shared" si="75"/>
        <v>96.280833333333348</v>
      </c>
      <c r="Q392" s="2">
        <f t="shared" si="76"/>
        <v>99.231666666666641</v>
      </c>
      <c r="R392" s="2">
        <f t="shared" si="77"/>
        <v>98.174166666666679</v>
      </c>
      <c r="S392" s="2">
        <f t="shared" si="78"/>
        <v>100.05749999999999</v>
      </c>
      <c r="T392" s="2">
        <f t="shared" si="79"/>
        <v>99.612499999999997</v>
      </c>
    </row>
    <row r="393" spans="1:20" hidden="1">
      <c r="A393" s="16">
        <v>41060</v>
      </c>
      <c r="B393">
        <v>99.47</v>
      </c>
      <c r="C393">
        <v>98.95</v>
      </c>
      <c r="D393">
        <v>97.29</v>
      </c>
      <c r="E393">
        <v>96.1</v>
      </c>
      <c r="F393">
        <v>96.39</v>
      </c>
      <c r="G393">
        <v>98.96</v>
      </c>
      <c r="H393">
        <v>97.66</v>
      </c>
      <c r="I393">
        <v>100.59</v>
      </c>
      <c r="J393">
        <v>99.13</v>
      </c>
      <c r="L393" s="2">
        <f t="shared" si="71"/>
        <v>99.98</v>
      </c>
      <c r="M393" s="2">
        <f t="shared" si="72"/>
        <v>98.565000000000012</v>
      </c>
      <c r="N393" s="2">
        <f t="shared" si="73"/>
        <v>97.104166666666671</v>
      </c>
      <c r="O393" s="2">
        <f t="shared" si="74"/>
        <v>96.582500000000024</v>
      </c>
      <c r="P393" s="2">
        <f t="shared" si="75"/>
        <v>96.284166666666678</v>
      </c>
      <c r="Q393" s="2">
        <f t="shared" si="76"/>
        <v>99.274166666666659</v>
      </c>
      <c r="R393" s="2">
        <f t="shared" si="77"/>
        <v>98.365833333333327</v>
      </c>
      <c r="S393" s="2">
        <f t="shared" si="78"/>
        <v>99.990833333333342</v>
      </c>
      <c r="T393" s="2">
        <f t="shared" si="79"/>
        <v>99.670833333333306</v>
      </c>
    </row>
    <row r="394" spans="1:20" hidden="1">
      <c r="A394" s="16">
        <v>41090</v>
      </c>
      <c r="B394">
        <v>99.49</v>
      </c>
      <c r="C394">
        <v>98.71</v>
      </c>
      <c r="D394">
        <v>97.17</v>
      </c>
      <c r="E394">
        <v>95.6</v>
      </c>
      <c r="F394">
        <v>95.83</v>
      </c>
      <c r="G394">
        <v>98.97</v>
      </c>
      <c r="H394">
        <v>96.95</v>
      </c>
      <c r="I394">
        <v>100.39</v>
      </c>
      <c r="J394">
        <v>98.85</v>
      </c>
      <c r="L394" s="2">
        <f t="shared" si="71"/>
        <v>100.13916666666667</v>
      </c>
      <c r="M394" s="2">
        <f t="shared" si="72"/>
        <v>98.644999999999996</v>
      </c>
      <c r="N394" s="2">
        <f t="shared" si="73"/>
        <v>97.161666666666648</v>
      </c>
      <c r="O394" s="2">
        <f t="shared" si="74"/>
        <v>96.751666666666665</v>
      </c>
      <c r="P394" s="2">
        <f t="shared" si="75"/>
        <v>96.369166666666672</v>
      </c>
      <c r="Q394" s="2">
        <f t="shared" si="76"/>
        <v>99.360833333333332</v>
      </c>
      <c r="R394" s="2">
        <f t="shared" si="77"/>
        <v>98.625833333333333</v>
      </c>
      <c r="S394" s="2">
        <f t="shared" si="78"/>
        <v>99.975833333333341</v>
      </c>
      <c r="T394" s="2">
        <f t="shared" si="79"/>
        <v>99.786666666666676</v>
      </c>
    </row>
    <row r="395" spans="1:20" hidden="1">
      <c r="A395" s="16">
        <v>41121</v>
      </c>
      <c r="B395">
        <v>98.59</v>
      </c>
      <c r="C395">
        <v>97.33</v>
      </c>
      <c r="D395">
        <v>95.99</v>
      </c>
      <c r="E395">
        <v>95.13</v>
      </c>
      <c r="F395">
        <v>94.54</v>
      </c>
      <c r="G395">
        <v>98.38</v>
      </c>
      <c r="H395">
        <v>96.78</v>
      </c>
      <c r="I395">
        <v>100.06</v>
      </c>
      <c r="J395">
        <v>98.04</v>
      </c>
      <c r="L395" s="2">
        <f t="shared" si="71"/>
        <v>100.30666666666666</v>
      </c>
      <c r="M395" s="2">
        <f t="shared" si="72"/>
        <v>98.787500000000009</v>
      </c>
      <c r="N395" s="2">
        <f t="shared" si="73"/>
        <v>97.261666666666656</v>
      </c>
      <c r="O395" s="2">
        <f t="shared" si="74"/>
        <v>97.002499999999998</v>
      </c>
      <c r="P395" s="2">
        <f t="shared" si="75"/>
        <v>96.555000000000007</v>
      </c>
      <c r="Q395" s="2">
        <f t="shared" si="76"/>
        <v>99.494166666666672</v>
      </c>
      <c r="R395" s="2">
        <f t="shared" si="77"/>
        <v>98.93416666666667</v>
      </c>
      <c r="S395" s="2">
        <f t="shared" si="78"/>
        <v>99.986666666666665</v>
      </c>
      <c r="T395" s="2">
        <f t="shared" si="79"/>
        <v>99.954999999999998</v>
      </c>
    </row>
    <row r="396" spans="1:20" hidden="1">
      <c r="A396" s="16">
        <v>41152</v>
      </c>
      <c r="B396">
        <v>98.54</v>
      </c>
      <c r="C396">
        <v>96.79</v>
      </c>
      <c r="D396">
        <v>96.31</v>
      </c>
      <c r="E396">
        <v>95.17</v>
      </c>
      <c r="F396">
        <v>94.84</v>
      </c>
      <c r="G396">
        <v>98.4</v>
      </c>
      <c r="H396">
        <v>96.52</v>
      </c>
      <c r="I396">
        <v>99.46</v>
      </c>
      <c r="J396">
        <v>98.23</v>
      </c>
      <c r="L396" s="2">
        <f t="shared" si="71"/>
        <v>100.48833333333334</v>
      </c>
      <c r="M396" s="2">
        <f t="shared" si="72"/>
        <v>99.035000000000011</v>
      </c>
      <c r="N396" s="2">
        <f t="shared" si="73"/>
        <v>97.425833333333344</v>
      </c>
      <c r="O396" s="2">
        <f t="shared" si="74"/>
        <v>97.334999999999994</v>
      </c>
      <c r="P396" s="2">
        <f t="shared" si="75"/>
        <v>96.835833333333355</v>
      </c>
      <c r="Q396" s="2">
        <f t="shared" si="76"/>
        <v>99.679999999999993</v>
      </c>
      <c r="R396" s="2">
        <f t="shared" si="77"/>
        <v>99.325000000000003</v>
      </c>
      <c r="S396" s="2">
        <f t="shared" si="78"/>
        <v>100.01166666666666</v>
      </c>
      <c r="T396" s="2">
        <f t="shared" si="79"/>
        <v>100.1425</v>
      </c>
    </row>
    <row r="397" spans="1:20" hidden="1">
      <c r="A397" s="16">
        <v>41182</v>
      </c>
      <c r="B397">
        <v>99.7</v>
      </c>
      <c r="C397">
        <v>97.93</v>
      </c>
      <c r="D397">
        <v>96.46</v>
      </c>
      <c r="E397">
        <v>95.93</v>
      </c>
      <c r="F397">
        <v>95.66</v>
      </c>
      <c r="G397">
        <v>98.87</v>
      </c>
      <c r="H397">
        <v>97.52</v>
      </c>
      <c r="I397">
        <v>100.01</v>
      </c>
      <c r="J397">
        <v>99.57</v>
      </c>
      <c r="L397" s="2">
        <f t="shared" si="71"/>
        <v>100.69000000000001</v>
      </c>
      <c r="M397" s="2">
        <f t="shared" si="72"/>
        <v>99.332499999999982</v>
      </c>
      <c r="N397" s="2">
        <f t="shared" si="73"/>
        <v>97.614166666666662</v>
      </c>
      <c r="O397" s="2">
        <f t="shared" si="74"/>
        <v>97.67916666666666</v>
      </c>
      <c r="P397" s="2">
        <f t="shared" si="75"/>
        <v>97.118333333333339</v>
      </c>
      <c r="Q397" s="2">
        <f t="shared" si="76"/>
        <v>99.90916666666665</v>
      </c>
      <c r="R397" s="2">
        <f t="shared" si="77"/>
        <v>99.739166666666662</v>
      </c>
      <c r="S397" s="2">
        <f t="shared" si="78"/>
        <v>100.01666666666665</v>
      </c>
      <c r="T397" s="2">
        <f t="shared" si="79"/>
        <v>100.34583333333335</v>
      </c>
    </row>
    <row r="398" spans="1:20" hidden="1">
      <c r="A398" s="16">
        <v>41213</v>
      </c>
      <c r="B398">
        <v>99.99</v>
      </c>
      <c r="C398">
        <v>98.39</v>
      </c>
      <c r="D398">
        <v>96.72</v>
      </c>
      <c r="E398">
        <v>96.08</v>
      </c>
      <c r="F398">
        <v>95.98</v>
      </c>
      <c r="G398">
        <v>98.92</v>
      </c>
      <c r="H398">
        <v>98.29</v>
      </c>
      <c r="I398">
        <v>100.1</v>
      </c>
      <c r="J398">
        <v>100.47</v>
      </c>
      <c r="L398" s="2">
        <f t="shared" si="71"/>
        <v>100.85583333333334</v>
      </c>
      <c r="M398" s="2">
        <f t="shared" si="72"/>
        <v>99.538333333333341</v>
      </c>
      <c r="N398" s="2">
        <f t="shared" si="73"/>
        <v>97.75500000000001</v>
      </c>
      <c r="O398" s="2">
        <f t="shared" si="74"/>
        <v>97.9375</v>
      </c>
      <c r="P398" s="2">
        <f t="shared" si="75"/>
        <v>97.292499999999976</v>
      </c>
      <c r="Q398" s="2">
        <f t="shared" si="76"/>
        <v>100.05666666666667</v>
      </c>
      <c r="R398" s="2">
        <f t="shared" si="77"/>
        <v>100.05499999999999</v>
      </c>
      <c r="S398" s="2">
        <f t="shared" si="78"/>
        <v>100.02</v>
      </c>
      <c r="T398" s="2">
        <f t="shared" si="79"/>
        <v>100.40583333333332</v>
      </c>
    </row>
    <row r="399" spans="1:20" hidden="1">
      <c r="A399" s="16">
        <v>41243</v>
      </c>
      <c r="B399">
        <v>100.04</v>
      </c>
      <c r="C399">
        <v>97.99</v>
      </c>
      <c r="D399">
        <v>96.52</v>
      </c>
      <c r="E399">
        <v>96.13</v>
      </c>
      <c r="F399">
        <v>95.34</v>
      </c>
      <c r="G399">
        <v>98.66</v>
      </c>
      <c r="H399">
        <v>97.81</v>
      </c>
      <c r="I399">
        <v>99.82</v>
      </c>
      <c r="J399">
        <v>100.34</v>
      </c>
      <c r="L399" s="2">
        <f t="shared" si="71"/>
        <v>101.02083333333333</v>
      </c>
      <c r="M399" s="2">
        <f t="shared" si="72"/>
        <v>99.768333333333331</v>
      </c>
      <c r="N399" s="2">
        <f t="shared" si="73"/>
        <v>97.897500000000022</v>
      </c>
      <c r="O399" s="2">
        <f t="shared" si="74"/>
        <v>98.21250000000002</v>
      </c>
      <c r="P399" s="2">
        <f t="shared" si="75"/>
        <v>97.492500000000021</v>
      </c>
      <c r="Q399" s="2">
        <f t="shared" si="76"/>
        <v>100.21999999999998</v>
      </c>
      <c r="R399" s="2">
        <f t="shared" si="77"/>
        <v>100.32416666666666</v>
      </c>
      <c r="S399" s="2">
        <f t="shared" si="78"/>
        <v>100.02333333333333</v>
      </c>
      <c r="T399" s="2">
        <f t="shared" si="79"/>
        <v>100.45749999999998</v>
      </c>
    </row>
    <row r="400" spans="1:20" hidden="1">
      <c r="A400" s="16">
        <v>41274</v>
      </c>
      <c r="B400">
        <v>100.48</v>
      </c>
      <c r="C400">
        <v>98.59</v>
      </c>
      <c r="D400">
        <v>97.26</v>
      </c>
      <c r="E400">
        <v>97.09</v>
      </c>
      <c r="F400">
        <v>96.32</v>
      </c>
      <c r="G400">
        <v>99.28</v>
      </c>
      <c r="H400">
        <v>98.19</v>
      </c>
      <c r="I400">
        <v>99.93</v>
      </c>
      <c r="J400">
        <v>100.67</v>
      </c>
      <c r="L400" s="2">
        <f t="shared" si="71"/>
        <v>101.18166666666667</v>
      </c>
      <c r="M400" s="2">
        <f t="shared" si="72"/>
        <v>100.02916666666665</v>
      </c>
      <c r="N400" s="2">
        <f t="shared" si="73"/>
        <v>98.042500000000004</v>
      </c>
      <c r="O400" s="2">
        <f t="shared" si="74"/>
        <v>98.492500000000007</v>
      </c>
      <c r="P400" s="2">
        <f t="shared" si="75"/>
        <v>97.708333333333329</v>
      </c>
      <c r="Q400" s="2">
        <f t="shared" si="76"/>
        <v>100.36916666666667</v>
      </c>
      <c r="R400" s="2">
        <f t="shared" si="77"/>
        <v>100.57833333333332</v>
      </c>
      <c r="S400" s="2">
        <f t="shared" si="78"/>
        <v>100.02249999999999</v>
      </c>
      <c r="T400" s="2">
        <f t="shared" si="79"/>
        <v>100.53166666666665</v>
      </c>
    </row>
    <row r="401" spans="1:20">
      <c r="A401" s="16">
        <v>41305</v>
      </c>
      <c r="B401">
        <v>100.62</v>
      </c>
      <c r="C401">
        <v>99.37</v>
      </c>
      <c r="D401">
        <v>97.66</v>
      </c>
      <c r="E401">
        <v>97.69</v>
      </c>
      <c r="F401">
        <v>97.2</v>
      </c>
      <c r="G401">
        <v>100.46</v>
      </c>
      <c r="H401">
        <v>99.26</v>
      </c>
      <c r="I401">
        <v>99.54</v>
      </c>
      <c r="J401">
        <v>100.17</v>
      </c>
      <c r="K401">
        <v>2013</v>
      </c>
      <c r="L401" s="2">
        <f t="shared" si="71"/>
        <v>101.36250000000001</v>
      </c>
      <c r="M401" s="2">
        <f t="shared" si="72"/>
        <v>100.30666666666666</v>
      </c>
      <c r="N401" s="2">
        <f t="shared" si="73"/>
        <v>98.172499999999999</v>
      </c>
      <c r="O401" s="2">
        <f t="shared" si="74"/>
        <v>98.761666666666656</v>
      </c>
      <c r="P401" s="2">
        <f t="shared" si="75"/>
        <v>97.882500000000007</v>
      </c>
      <c r="Q401" s="2">
        <f t="shared" si="76"/>
        <v>100.5</v>
      </c>
      <c r="R401" s="2">
        <f t="shared" si="77"/>
        <v>100.83166666666666</v>
      </c>
      <c r="S401" s="2">
        <f t="shared" si="78"/>
        <v>100.04</v>
      </c>
      <c r="T401" s="2">
        <f t="shared" si="79"/>
        <v>100.59083333333331</v>
      </c>
    </row>
    <row r="402" spans="1:20" hidden="1">
      <c r="A402" s="16">
        <v>41333</v>
      </c>
      <c r="B402">
        <v>100.79</v>
      </c>
      <c r="C402">
        <v>99.83</v>
      </c>
      <c r="D402">
        <v>98.02</v>
      </c>
      <c r="E402">
        <v>98.55</v>
      </c>
      <c r="F402">
        <v>98.31</v>
      </c>
      <c r="G402">
        <v>100.61</v>
      </c>
      <c r="H402">
        <v>100.24</v>
      </c>
      <c r="I402">
        <v>99.33</v>
      </c>
      <c r="J402">
        <v>100.39</v>
      </c>
      <c r="L402" s="2">
        <f t="shared" si="71"/>
        <v>101.48916666666669</v>
      </c>
      <c r="M402" s="2">
        <f t="shared" si="72"/>
        <v>100.52416666666666</v>
      </c>
      <c r="N402" s="2">
        <f t="shared" si="73"/>
        <v>98.242499999999993</v>
      </c>
      <c r="O402" s="2">
        <f t="shared" si="74"/>
        <v>98.945000000000007</v>
      </c>
      <c r="P402" s="2">
        <f t="shared" si="75"/>
        <v>97.933333333333337</v>
      </c>
      <c r="Q402" s="2">
        <f t="shared" si="76"/>
        <v>100.57583333333332</v>
      </c>
      <c r="R402" s="2">
        <f t="shared" si="77"/>
        <v>100.99166666666667</v>
      </c>
      <c r="S402" s="2">
        <f t="shared" si="78"/>
        <v>100.02166666666666</v>
      </c>
      <c r="T402" s="2">
        <f t="shared" si="79"/>
        <v>100.60166666666667</v>
      </c>
    </row>
    <row r="403" spans="1:20" hidden="1">
      <c r="A403" s="16">
        <v>41364</v>
      </c>
      <c r="B403">
        <v>100.82</v>
      </c>
      <c r="C403">
        <v>99.16</v>
      </c>
      <c r="D403">
        <v>97.89</v>
      </c>
      <c r="E403">
        <v>97.9</v>
      </c>
      <c r="F403">
        <v>97.44</v>
      </c>
      <c r="G403">
        <v>99.78</v>
      </c>
      <c r="H403">
        <v>100.38</v>
      </c>
      <c r="I403">
        <v>100.31</v>
      </c>
      <c r="J403">
        <v>99.82</v>
      </c>
      <c r="L403" s="2">
        <f t="shared" si="71"/>
        <v>101.58749999999999</v>
      </c>
      <c r="M403" s="2">
        <f t="shared" si="72"/>
        <v>100.69749999999999</v>
      </c>
      <c r="N403" s="2">
        <f t="shared" si="73"/>
        <v>98.30416666666666</v>
      </c>
      <c r="O403" s="2">
        <f t="shared" si="74"/>
        <v>99.07</v>
      </c>
      <c r="P403" s="2">
        <f t="shared" si="75"/>
        <v>97.909166666666678</v>
      </c>
      <c r="Q403" s="2">
        <f t="shared" si="76"/>
        <v>100.60000000000002</v>
      </c>
      <c r="R403" s="2">
        <f t="shared" si="77"/>
        <v>101.07666666666667</v>
      </c>
      <c r="S403" s="2">
        <f t="shared" si="78"/>
        <v>99.979166666666671</v>
      </c>
      <c r="T403" s="2">
        <f t="shared" si="79"/>
        <v>100.56416666666667</v>
      </c>
    </row>
    <row r="404" spans="1:20" hidden="1">
      <c r="A404" s="16">
        <v>41394</v>
      </c>
      <c r="B404">
        <v>101.23</v>
      </c>
      <c r="C404">
        <v>99.74</v>
      </c>
      <c r="D404">
        <v>97.96</v>
      </c>
      <c r="E404">
        <v>97.62</v>
      </c>
      <c r="F404">
        <v>97.56</v>
      </c>
      <c r="G404">
        <v>100</v>
      </c>
      <c r="H404">
        <v>100.79</v>
      </c>
      <c r="I404">
        <v>100.35</v>
      </c>
      <c r="J404">
        <v>100.37</v>
      </c>
      <c r="L404" s="2">
        <f t="shared" si="71"/>
        <v>101.75666666666666</v>
      </c>
      <c r="M404" s="2">
        <f t="shared" si="72"/>
        <v>100.93916666666667</v>
      </c>
      <c r="N404" s="2">
        <f t="shared" si="73"/>
        <v>98.407499999999985</v>
      </c>
      <c r="O404" s="2">
        <f t="shared" si="74"/>
        <v>99.267499999999998</v>
      </c>
      <c r="P404" s="2">
        <f t="shared" si="75"/>
        <v>98.022499999999994</v>
      </c>
      <c r="Q404" s="2">
        <f t="shared" si="76"/>
        <v>100.68916666666667</v>
      </c>
      <c r="R404" s="2">
        <f t="shared" si="77"/>
        <v>101.21999999999998</v>
      </c>
      <c r="S404" s="2">
        <f t="shared" si="78"/>
        <v>99.950833333333321</v>
      </c>
      <c r="T404" s="2">
        <f t="shared" si="79"/>
        <v>100.57333333333334</v>
      </c>
    </row>
    <row r="405" spans="1:20" hidden="1">
      <c r="A405" s="16">
        <v>41425</v>
      </c>
      <c r="B405">
        <v>101.38</v>
      </c>
      <c r="C405">
        <v>99.91</v>
      </c>
      <c r="D405">
        <v>97.98</v>
      </c>
      <c r="E405">
        <v>98.13</v>
      </c>
      <c r="F405">
        <v>97.41</v>
      </c>
      <c r="G405">
        <v>100</v>
      </c>
      <c r="H405">
        <v>100.78</v>
      </c>
      <c r="I405">
        <v>100.41</v>
      </c>
      <c r="J405">
        <v>100.52</v>
      </c>
      <c r="L405" s="2">
        <f t="shared" si="71"/>
        <v>101.88</v>
      </c>
      <c r="M405" s="2">
        <f t="shared" si="72"/>
        <v>101.13583333333332</v>
      </c>
      <c r="N405" s="2">
        <f t="shared" si="73"/>
        <v>98.475833333333313</v>
      </c>
      <c r="O405" s="2">
        <f t="shared" si="74"/>
        <v>99.435833333333349</v>
      </c>
      <c r="P405" s="2">
        <f t="shared" si="75"/>
        <v>98.093333333333348</v>
      </c>
      <c r="Q405" s="2">
        <f t="shared" si="76"/>
        <v>100.75</v>
      </c>
      <c r="R405" s="2">
        <f t="shared" si="77"/>
        <v>101.34583333333332</v>
      </c>
      <c r="S405" s="2">
        <f t="shared" si="78"/>
        <v>99.907499999999985</v>
      </c>
      <c r="T405" s="2">
        <f t="shared" si="79"/>
        <v>100.59249999999999</v>
      </c>
    </row>
    <row r="406" spans="1:20" hidden="1">
      <c r="A406" s="16">
        <v>41455</v>
      </c>
      <c r="B406">
        <v>101.5</v>
      </c>
      <c r="C406">
        <v>100.42</v>
      </c>
      <c r="D406">
        <v>98.37</v>
      </c>
      <c r="E406">
        <v>98.61</v>
      </c>
      <c r="F406">
        <v>98.06</v>
      </c>
      <c r="G406">
        <v>100.57</v>
      </c>
      <c r="H406">
        <v>100.65</v>
      </c>
      <c r="I406">
        <v>100.52</v>
      </c>
      <c r="J406">
        <v>100.87</v>
      </c>
      <c r="L406" s="2">
        <f t="shared" si="71"/>
        <v>102.005</v>
      </c>
      <c r="M406" s="2">
        <f t="shared" si="72"/>
        <v>101.27083333333331</v>
      </c>
      <c r="N406" s="2">
        <f t="shared" si="73"/>
        <v>98.525833333333324</v>
      </c>
      <c r="O406" s="2">
        <f t="shared" si="74"/>
        <v>99.520833333333329</v>
      </c>
      <c r="P406" s="2">
        <f t="shared" si="75"/>
        <v>98.134166666666673</v>
      </c>
      <c r="Q406" s="2">
        <f t="shared" si="76"/>
        <v>100.78166666666668</v>
      </c>
      <c r="R406" s="2">
        <f t="shared" si="77"/>
        <v>101.41666666666667</v>
      </c>
      <c r="S406" s="2">
        <f t="shared" si="78"/>
        <v>99.839166666666642</v>
      </c>
      <c r="T406" s="2">
        <f t="shared" si="79"/>
        <v>100.58583333333333</v>
      </c>
    </row>
    <row r="407" spans="1:20" hidden="1">
      <c r="A407" s="16">
        <v>41486</v>
      </c>
      <c r="B407">
        <v>100.77</v>
      </c>
      <c r="C407">
        <v>100.3</v>
      </c>
      <c r="D407">
        <v>97.96</v>
      </c>
      <c r="E407">
        <v>99.12</v>
      </c>
      <c r="F407">
        <v>97.91</v>
      </c>
      <c r="G407">
        <v>100.61</v>
      </c>
      <c r="H407">
        <v>101.47</v>
      </c>
      <c r="I407">
        <v>100.36</v>
      </c>
      <c r="J407">
        <v>100.29</v>
      </c>
      <c r="L407" s="2">
        <f t="shared" si="71"/>
        <v>102.10000000000001</v>
      </c>
      <c r="M407" s="2">
        <f t="shared" si="72"/>
        <v>101.34583333333335</v>
      </c>
      <c r="N407" s="2">
        <f t="shared" si="73"/>
        <v>98.506666666666661</v>
      </c>
      <c r="O407" s="2">
        <f t="shared" si="74"/>
        <v>99.554166666666674</v>
      </c>
      <c r="P407" s="2">
        <f t="shared" si="75"/>
        <v>98.070833333333326</v>
      </c>
      <c r="Q407" s="2">
        <f t="shared" si="76"/>
        <v>100.74083333333333</v>
      </c>
      <c r="R407" s="2">
        <f t="shared" si="77"/>
        <v>101.4375</v>
      </c>
      <c r="S407" s="2">
        <f t="shared" si="78"/>
        <v>99.75</v>
      </c>
      <c r="T407" s="2">
        <f t="shared" si="79"/>
        <v>100.52583333333335</v>
      </c>
    </row>
    <row r="408" spans="1:20" hidden="1">
      <c r="A408" s="16">
        <v>41517</v>
      </c>
      <c r="B408">
        <v>100.96</v>
      </c>
      <c r="C408">
        <v>100.36</v>
      </c>
      <c r="D408">
        <v>98.57</v>
      </c>
      <c r="E408">
        <v>99.3</v>
      </c>
      <c r="F408">
        <v>98.23</v>
      </c>
      <c r="G408">
        <v>101.15</v>
      </c>
      <c r="H408">
        <v>101.49</v>
      </c>
      <c r="I408">
        <v>99.52</v>
      </c>
      <c r="J408">
        <v>100.67</v>
      </c>
      <c r="L408" s="2">
        <f t="shared" si="71"/>
        <v>102.19833333333334</v>
      </c>
      <c r="M408" s="2">
        <f t="shared" si="72"/>
        <v>101.42833333333333</v>
      </c>
      <c r="N408" s="2">
        <f t="shared" si="73"/>
        <v>98.483333333333348</v>
      </c>
      <c r="O408" s="2">
        <f t="shared" si="74"/>
        <v>99.560833333333335</v>
      </c>
      <c r="P408" s="2">
        <f t="shared" si="75"/>
        <v>97.977499999999978</v>
      </c>
      <c r="Q408" s="2">
        <f t="shared" si="76"/>
        <v>100.67916666666667</v>
      </c>
      <c r="R408" s="2">
        <f t="shared" si="77"/>
        <v>101.44666666666666</v>
      </c>
      <c r="S408" s="2">
        <f t="shared" si="78"/>
        <v>99.630833333333342</v>
      </c>
      <c r="T408" s="2">
        <f t="shared" si="79"/>
        <v>100.42750000000001</v>
      </c>
    </row>
    <row r="409" spans="1:20" hidden="1">
      <c r="A409" s="16">
        <v>41547</v>
      </c>
      <c r="B409">
        <v>101.69</v>
      </c>
      <c r="C409">
        <v>100.4</v>
      </c>
      <c r="D409">
        <v>98.15</v>
      </c>
      <c r="E409">
        <v>99.03</v>
      </c>
      <c r="F409">
        <v>97.75</v>
      </c>
      <c r="G409">
        <v>100.64</v>
      </c>
      <c r="H409">
        <v>101.31</v>
      </c>
      <c r="I409">
        <v>100.05</v>
      </c>
      <c r="J409">
        <v>100.29</v>
      </c>
      <c r="L409" s="2">
        <f t="shared" si="71"/>
        <v>102.26333333333334</v>
      </c>
      <c r="M409" s="2">
        <f t="shared" si="72"/>
        <v>101.49083333333333</v>
      </c>
      <c r="N409" s="2">
        <f t="shared" si="73"/>
        <v>98.426666666666677</v>
      </c>
      <c r="O409" s="2">
        <f t="shared" si="74"/>
        <v>99.520833333333314</v>
      </c>
      <c r="P409" s="2">
        <f t="shared" si="75"/>
        <v>97.838333333333324</v>
      </c>
      <c r="Q409" s="2">
        <f t="shared" si="76"/>
        <v>100.56583333333333</v>
      </c>
      <c r="R409" s="2">
        <f t="shared" si="77"/>
        <v>101.42416666666666</v>
      </c>
      <c r="S409" s="2">
        <f t="shared" si="78"/>
        <v>99.547500000000014</v>
      </c>
      <c r="T409" s="2">
        <f t="shared" si="79"/>
        <v>100.29166666666667</v>
      </c>
    </row>
    <row r="410" spans="1:20" hidden="1">
      <c r="A410" s="16">
        <v>41578</v>
      </c>
      <c r="B410">
        <v>101.97</v>
      </c>
      <c r="C410">
        <v>101.15</v>
      </c>
      <c r="D410">
        <v>98.43</v>
      </c>
      <c r="E410">
        <v>99.38</v>
      </c>
      <c r="F410">
        <v>98.38</v>
      </c>
      <c r="G410">
        <v>100.88</v>
      </c>
      <c r="H410">
        <v>101.52</v>
      </c>
      <c r="I410">
        <v>100.14</v>
      </c>
      <c r="J410">
        <v>101.09</v>
      </c>
      <c r="L410" s="2">
        <f t="shared" si="71"/>
        <v>102.2925</v>
      </c>
      <c r="M410" s="2">
        <f t="shared" si="72"/>
        <v>101.55333333333334</v>
      </c>
      <c r="N410" s="2">
        <f t="shared" si="73"/>
        <v>98.334166666666661</v>
      </c>
      <c r="O410" s="2">
        <f t="shared" si="74"/>
        <v>99.45</v>
      </c>
      <c r="P410" s="2">
        <f t="shared" si="75"/>
        <v>97.634999999999991</v>
      </c>
      <c r="Q410" s="2">
        <f t="shared" si="76"/>
        <v>100.42083333333335</v>
      </c>
      <c r="R410" s="2">
        <f t="shared" si="77"/>
        <v>101.37333333333333</v>
      </c>
      <c r="S410" s="2">
        <f t="shared" si="78"/>
        <v>99.450833333333335</v>
      </c>
      <c r="T410" s="2">
        <f t="shared" si="79"/>
        <v>100.17500000000001</v>
      </c>
    </row>
    <row r="411" spans="1:20" hidden="1">
      <c r="A411" s="16">
        <v>41608</v>
      </c>
      <c r="B411">
        <v>101.97</v>
      </c>
      <c r="C411">
        <v>101.12</v>
      </c>
      <c r="D411">
        <v>98.26</v>
      </c>
      <c r="E411">
        <v>99.49</v>
      </c>
      <c r="F411">
        <v>97.93</v>
      </c>
      <c r="G411">
        <v>100.45</v>
      </c>
      <c r="H411">
        <v>100.86</v>
      </c>
      <c r="I411">
        <v>99.81</v>
      </c>
      <c r="J411">
        <v>101.23</v>
      </c>
      <c r="L411" s="2">
        <f t="shared" si="71"/>
        <v>102.28916666666669</v>
      </c>
      <c r="M411" s="2">
        <f t="shared" si="72"/>
        <v>101.53166666666668</v>
      </c>
      <c r="N411" s="2">
        <f t="shared" si="73"/>
        <v>98.208333333333357</v>
      </c>
      <c r="O411" s="2">
        <f t="shared" si="74"/>
        <v>99.305833333333339</v>
      </c>
      <c r="P411" s="2">
        <f t="shared" si="75"/>
        <v>97.324999999999989</v>
      </c>
      <c r="Q411" s="2">
        <f t="shared" si="76"/>
        <v>100.25333333333333</v>
      </c>
      <c r="R411" s="2">
        <f t="shared" si="77"/>
        <v>101.28000000000002</v>
      </c>
      <c r="S411" s="2">
        <f t="shared" si="78"/>
        <v>99.360000000000014</v>
      </c>
      <c r="T411" s="2">
        <f t="shared" si="79"/>
        <v>100.02249999999999</v>
      </c>
    </row>
    <row r="412" spans="1:20" hidden="1">
      <c r="A412" s="16">
        <v>41639</v>
      </c>
      <c r="B412">
        <v>102.65</v>
      </c>
      <c r="C412">
        <v>101.92</v>
      </c>
      <c r="D412">
        <v>98.82</v>
      </c>
      <c r="E412">
        <v>100.32</v>
      </c>
      <c r="F412">
        <v>98.41</v>
      </c>
      <c r="G412">
        <v>100.85</v>
      </c>
      <c r="H412">
        <v>101.23</v>
      </c>
      <c r="I412">
        <v>100.14</v>
      </c>
      <c r="J412">
        <v>101.38</v>
      </c>
      <c r="L412" s="2">
        <f t="shared" si="71"/>
        <v>102.31833333333333</v>
      </c>
      <c r="M412" s="2">
        <f t="shared" si="72"/>
        <v>101.53249999999998</v>
      </c>
      <c r="N412" s="2">
        <f t="shared" si="73"/>
        <v>98.103333333333339</v>
      </c>
      <c r="O412" s="2">
        <f t="shared" si="74"/>
        <v>99.18416666666667</v>
      </c>
      <c r="P412" s="2">
        <f t="shared" si="75"/>
        <v>97.050833333333344</v>
      </c>
      <c r="Q412" s="2">
        <f t="shared" si="76"/>
        <v>100.12583333333335</v>
      </c>
      <c r="R412" s="2">
        <f t="shared" si="77"/>
        <v>101.22083333333336</v>
      </c>
      <c r="S412" s="2">
        <f t="shared" si="78"/>
        <v>99.295833333333334</v>
      </c>
      <c r="T412" s="2">
        <f t="shared" si="79"/>
        <v>99.873333333333335</v>
      </c>
    </row>
    <row r="413" spans="1:20">
      <c r="A413" s="16">
        <v>41670</v>
      </c>
      <c r="B413">
        <v>102.14</v>
      </c>
      <c r="C413">
        <v>101.98</v>
      </c>
      <c r="D413">
        <v>98.5</v>
      </c>
      <c r="E413">
        <v>99.89</v>
      </c>
      <c r="F413">
        <v>97.81</v>
      </c>
      <c r="G413">
        <v>101.37</v>
      </c>
      <c r="H413">
        <v>101.18</v>
      </c>
      <c r="I413">
        <v>99.32</v>
      </c>
      <c r="J413">
        <v>100.3</v>
      </c>
      <c r="K413">
        <v>2014</v>
      </c>
      <c r="L413" s="2">
        <f t="shared" si="71"/>
        <v>102.30333333333333</v>
      </c>
      <c r="M413" s="2">
        <f t="shared" si="72"/>
        <v>101.49999999999999</v>
      </c>
      <c r="N413" s="2">
        <f t="shared" si="73"/>
        <v>97.973333333333315</v>
      </c>
      <c r="O413" s="2">
        <f t="shared" si="74"/>
        <v>99.014166666666668</v>
      </c>
      <c r="P413" s="2">
        <f t="shared" si="75"/>
        <v>96.71333333333331</v>
      </c>
      <c r="Q413" s="2">
        <f t="shared" si="76"/>
        <v>99.980833333333337</v>
      </c>
      <c r="R413" s="2">
        <f t="shared" si="77"/>
        <v>101.13000000000001</v>
      </c>
      <c r="S413" s="2">
        <f t="shared" si="78"/>
        <v>99.223333333333343</v>
      </c>
      <c r="T413" s="2">
        <f t="shared" si="79"/>
        <v>99.673333333333332</v>
      </c>
    </row>
    <row r="414" spans="1:20" hidden="1">
      <c r="A414" s="16">
        <v>41698</v>
      </c>
      <c r="B414">
        <v>101.97</v>
      </c>
      <c r="C414">
        <v>101.91</v>
      </c>
      <c r="D414">
        <v>98.76</v>
      </c>
      <c r="E414">
        <v>100.05</v>
      </c>
      <c r="F414">
        <v>98.02</v>
      </c>
      <c r="G414">
        <v>100.9</v>
      </c>
      <c r="H414">
        <v>101.26</v>
      </c>
      <c r="I414">
        <v>98.82</v>
      </c>
      <c r="J414">
        <v>99.94</v>
      </c>
      <c r="L414" s="2">
        <f t="shared" si="71"/>
        <v>102.19583333333333</v>
      </c>
      <c r="M414" s="2">
        <f t="shared" si="72"/>
        <v>101.35333333333334</v>
      </c>
      <c r="N414" s="2">
        <f t="shared" si="73"/>
        <v>97.729999999999976</v>
      </c>
      <c r="O414" s="2">
        <f t="shared" si="74"/>
        <v>98.675000000000011</v>
      </c>
      <c r="P414" s="2">
        <f t="shared" si="75"/>
        <v>96.212499999999977</v>
      </c>
      <c r="Q414" s="2">
        <f t="shared" si="76"/>
        <v>99.693333333333328</v>
      </c>
      <c r="R414" s="2">
        <f t="shared" si="77"/>
        <v>100.90000000000002</v>
      </c>
      <c r="S414" s="2">
        <f t="shared" si="78"/>
        <v>99.130833333333328</v>
      </c>
      <c r="T414" s="2">
        <f t="shared" si="79"/>
        <v>99.403333333333322</v>
      </c>
    </row>
    <row r="415" spans="1:20" hidden="1">
      <c r="A415" s="16">
        <v>41729</v>
      </c>
      <c r="B415">
        <v>102.85</v>
      </c>
      <c r="C415">
        <v>102.06</v>
      </c>
      <c r="D415">
        <v>99.13</v>
      </c>
      <c r="E415">
        <v>100.27</v>
      </c>
      <c r="F415">
        <v>98.8</v>
      </c>
      <c r="G415">
        <v>100.85</v>
      </c>
      <c r="H415">
        <v>102.1</v>
      </c>
      <c r="I415">
        <v>99.97</v>
      </c>
      <c r="J415">
        <v>99.93</v>
      </c>
      <c r="L415" s="2">
        <f t="shared" si="71"/>
        <v>102.03583333333331</v>
      </c>
      <c r="M415" s="2">
        <f t="shared" si="72"/>
        <v>101.13999999999999</v>
      </c>
      <c r="N415" s="2">
        <f t="shared" si="73"/>
        <v>97.426666666666662</v>
      </c>
      <c r="O415" s="2">
        <f t="shared" si="74"/>
        <v>98.285833333333315</v>
      </c>
      <c r="P415" s="2">
        <f t="shared" si="75"/>
        <v>95.601666666666674</v>
      </c>
      <c r="Q415" s="2">
        <f t="shared" si="76"/>
        <v>99.37833333333333</v>
      </c>
      <c r="R415" s="2">
        <f t="shared" si="77"/>
        <v>100.60416666666667</v>
      </c>
      <c r="S415" s="2">
        <f t="shared" si="78"/>
        <v>99.009166666666644</v>
      </c>
      <c r="T415" s="2">
        <f t="shared" si="79"/>
        <v>99.09666666666665</v>
      </c>
    </row>
    <row r="416" spans="1:20" hidden="1">
      <c r="A416" s="16">
        <v>41759</v>
      </c>
      <c r="B416">
        <v>102.71</v>
      </c>
      <c r="C416">
        <v>102.1</v>
      </c>
      <c r="D416">
        <v>98.78</v>
      </c>
      <c r="E416">
        <v>99.64</v>
      </c>
      <c r="F416">
        <v>98.41</v>
      </c>
      <c r="G416">
        <v>100.73</v>
      </c>
      <c r="H416">
        <v>102.3</v>
      </c>
      <c r="I416">
        <v>99.83</v>
      </c>
      <c r="J416">
        <v>100.6</v>
      </c>
      <c r="L416" s="2">
        <f t="shared" si="71"/>
        <v>101.80249999999999</v>
      </c>
      <c r="M416" s="2">
        <f t="shared" si="72"/>
        <v>100.80416666666666</v>
      </c>
      <c r="N416" s="2">
        <f t="shared" si="73"/>
        <v>97.034166666666678</v>
      </c>
      <c r="O416" s="2">
        <f t="shared" si="74"/>
        <v>97.773333333333312</v>
      </c>
      <c r="P416" s="2">
        <f t="shared" si="75"/>
        <v>94.802499999999995</v>
      </c>
      <c r="Q416" s="2">
        <f t="shared" si="76"/>
        <v>98.954999999999998</v>
      </c>
      <c r="R416" s="2">
        <f t="shared" si="77"/>
        <v>100.20333333333332</v>
      </c>
      <c r="S416" s="2">
        <f t="shared" si="78"/>
        <v>98.867499999999993</v>
      </c>
      <c r="T416" s="2">
        <f t="shared" si="79"/>
        <v>98.740000000000009</v>
      </c>
    </row>
    <row r="417" spans="1:20" hidden="1">
      <c r="A417" s="16">
        <v>41790</v>
      </c>
      <c r="B417">
        <v>102.88</v>
      </c>
      <c r="C417">
        <v>101.53</v>
      </c>
      <c r="D417">
        <v>98.58</v>
      </c>
      <c r="E417">
        <v>99.15</v>
      </c>
      <c r="F417">
        <v>97.9</v>
      </c>
      <c r="G417">
        <v>100.38</v>
      </c>
      <c r="H417">
        <v>101.63</v>
      </c>
      <c r="I417">
        <v>99.59</v>
      </c>
      <c r="J417">
        <v>100.44</v>
      </c>
      <c r="L417" s="2">
        <f t="shared" si="71"/>
        <v>101.56750000000001</v>
      </c>
      <c r="M417" s="2">
        <f t="shared" si="72"/>
        <v>100.43833333333333</v>
      </c>
      <c r="N417" s="2">
        <f t="shared" si="73"/>
        <v>96.642499999999998</v>
      </c>
      <c r="O417" s="2">
        <f t="shared" si="74"/>
        <v>97.264999999999986</v>
      </c>
      <c r="P417" s="2">
        <f t="shared" si="75"/>
        <v>93.990000000000009</v>
      </c>
      <c r="Q417" s="2">
        <f t="shared" si="76"/>
        <v>98.518333333333331</v>
      </c>
      <c r="R417" s="2">
        <f t="shared" si="77"/>
        <v>99.805000000000007</v>
      </c>
      <c r="S417" s="2">
        <f t="shared" si="78"/>
        <v>98.723333333333315</v>
      </c>
      <c r="T417" s="2">
        <f t="shared" si="79"/>
        <v>98.373333333333335</v>
      </c>
    </row>
    <row r="418" spans="1:20" hidden="1">
      <c r="A418" s="16">
        <v>41820</v>
      </c>
      <c r="B418">
        <v>102.64</v>
      </c>
      <c r="C418">
        <v>101.32</v>
      </c>
      <c r="D418">
        <v>98.14</v>
      </c>
      <c r="E418">
        <v>99.01</v>
      </c>
      <c r="F418">
        <v>97.3</v>
      </c>
      <c r="G418">
        <v>100.08</v>
      </c>
      <c r="H418">
        <v>100.9</v>
      </c>
      <c r="I418">
        <v>99.45</v>
      </c>
      <c r="J418">
        <v>100.15</v>
      </c>
      <c r="L418" s="2">
        <f t="shared" si="71"/>
        <v>101.355</v>
      </c>
      <c r="M418" s="2">
        <f t="shared" si="72"/>
        <v>100.1375</v>
      </c>
      <c r="N418" s="2">
        <f t="shared" si="73"/>
        <v>96.315833333333345</v>
      </c>
      <c r="O418" s="2">
        <f t="shared" si="74"/>
        <v>96.850833333333341</v>
      </c>
      <c r="P418" s="2">
        <f t="shared" si="75"/>
        <v>93.31583333333333</v>
      </c>
      <c r="Q418" s="2">
        <f t="shared" si="76"/>
        <v>98.149166666666659</v>
      </c>
      <c r="R418" s="2">
        <f t="shared" si="77"/>
        <v>99.516666666666666</v>
      </c>
      <c r="S418" s="2">
        <f t="shared" si="78"/>
        <v>98.631666666666661</v>
      </c>
      <c r="T418" s="2">
        <f t="shared" si="79"/>
        <v>98.075833333333321</v>
      </c>
    </row>
    <row r="419" spans="1:20" hidden="1">
      <c r="A419" s="16">
        <v>41851</v>
      </c>
      <c r="B419">
        <v>101.95</v>
      </c>
      <c r="C419">
        <v>101.29</v>
      </c>
      <c r="D419">
        <v>97.68</v>
      </c>
      <c r="E419">
        <v>99.2</v>
      </c>
      <c r="F419">
        <v>96.79</v>
      </c>
      <c r="G419">
        <v>99.87</v>
      </c>
      <c r="H419">
        <v>101.58</v>
      </c>
      <c r="I419">
        <v>98.93</v>
      </c>
      <c r="J419">
        <v>99.11</v>
      </c>
      <c r="L419" s="2">
        <f t="shared" si="71"/>
        <v>101.19083333333333</v>
      </c>
      <c r="M419" s="2">
        <f t="shared" si="72"/>
        <v>99.885000000000005</v>
      </c>
      <c r="N419" s="2">
        <f t="shared" si="73"/>
        <v>96.038333333333341</v>
      </c>
      <c r="O419" s="2">
        <f t="shared" si="74"/>
        <v>96.470833333333346</v>
      </c>
      <c r="P419" s="2">
        <f t="shared" si="75"/>
        <v>92.729166666666671</v>
      </c>
      <c r="Q419" s="2">
        <f t="shared" si="76"/>
        <v>97.84416666666668</v>
      </c>
      <c r="R419" s="2">
        <f t="shared" si="77"/>
        <v>99.282499999999985</v>
      </c>
      <c r="S419" s="2">
        <f t="shared" si="78"/>
        <v>98.549166666666679</v>
      </c>
      <c r="T419" s="2">
        <f t="shared" si="79"/>
        <v>97.841666666666654</v>
      </c>
    </row>
    <row r="420" spans="1:20" hidden="1">
      <c r="A420" s="16">
        <v>41882</v>
      </c>
      <c r="B420">
        <v>101.74</v>
      </c>
      <c r="C420">
        <v>101.11</v>
      </c>
      <c r="D420">
        <v>97.89</v>
      </c>
      <c r="E420">
        <v>98.82</v>
      </c>
      <c r="F420">
        <v>96.56</v>
      </c>
      <c r="G420">
        <v>99.79</v>
      </c>
      <c r="H420">
        <v>101.22</v>
      </c>
      <c r="I420">
        <v>98.52</v>
      </c>
      <c r="J420">
        <v>99.04</v>
      </c>
      <c r="L420" s="2">
        <f t="shared" si="71"/>
        <v>101.03666666666665</v>
      </c>
      <c r="M420" s="2">
        <f t="shared" si="72"/>
        <v>99.611666666666665</v>
      </c>
      <c r="N420" s="2">
        <f t="shared" si="73"/>
        <v>95.747500000000002</v>
      </c>
      <c r="O420" s="2">
        <f t="shared" si="74"/>
        <v>96.071666666666673</v>
      </c>
      <c r="P420" s="2">
        <f t="shared" si="75"/>
        <v>92.12</v>
      </c>
      <c r="Q420" s="2">
        <f t="shared" si="76"/>
        <v>97.535833333333343</v>
      </c>
      <c r="R420" s="2">
        <f t="shared" si="77"/>
        <v>99.03083333333332</v>
      </c>
      <c r="S420" s="2">
        <f t="shared" si="78"/>
        <v>98.46250000000002</v>
      </c>
      <c r="T420" s="2">
        <f t="shared" si="79"/>
        <v>97.607500000000002</v>
      </c>
    </row>
    <row r="421" spans="1:20" hidden="1">
      <c r="A421" s="16">
        <v>41912</v>
      </c>
      <c r="B421">
        <v>102.04</v>
      </c>
      <c r="C421">
        <v>101.15</v>
      </c>
      <c r="D421">
        <v>97.04</v>
      </c>
      <c r="E421">
        <v>98.18</v>
      </c>
      <c r="F421">
        <v>95.31</v>
      </c>
      <c r="G421">
        <v>98.9</v>
      </c>
      <c r="H421">
        <v>100.7</v>
      </c>
      <c r="I421">
        <v>98.89</v>
      </c>
      <c r="J421">
        <v>98.89</v>
      </c>
      <c r="L421" s="2">
        <f t="shared" si="71"/>
        <v>100.92249999999997</v>
      </c>
      <c r="M421" s="2">
        <f t="shared" si="72"/>
        <v>99.436666666666667</v>
      </c>
      <c r="N421" s="2">
        <f t="shared" si="73"/>
        <v>95.512500000000003</v>
      </c>
      <c r="O421" s="2">
        <f t="shared" si="74"/>
        <v>95.770833333333329</v>
      </c>
      <c r="P421" s="2">
        <f t="shared" si="75"/>
        <v>91.625</v>
      </c>
      <c r="Q421" s="2">
        <f t="shared" si="76"/>
        <v>97.300833333333344</v>
      </c>
      <c r="R421" s="2">
        <f t="shared" si="77"/>
        <v>98.830833333333317</v>
      </c>
      <c r="S421" s="2">
        <f t="shared" si="78"/>
        <v>98.410000000000011</v>
      </c>
      <c r="T421" s="2">
        <f t="shared" si="79"/>
        <v>97.385000000000034</v>
      </c>
    </row>
    <row r="422" spans="1:20" hidden="1">
      <c r="A422" s="16">
        <v>41943</v>
      </c>
      <c r="B422">
        <v>101.93</v>
      </c>
      <c r="C422">
        <v>100.89</v>
      </c>
      <c r="D422">
        <v>96.92</v>
      </c>
      <c r="E422">
        <v>97.65</v>
      </c>
      <c r="F422">
        <v>94.66</v>
      </c>
      <c r="G422">
        <v>98.87</v>
      </c>
      <c r="H422">
        <v>100.4</v>
      </c>
      <c r="I422">
        <v>99.05</v>
      </c>
      <c r="J422">
        <v>99.26</v>
      </c>
      <c r="L422" s="2">
        <f t="shared" si="71"/>
        <v>100.84833333333336</v>
      </c>
      <c r="M422" s="2">
        <f t="shared" si="72"/>
        <v>99.28416666666665</v>
      </c>
      <c r="N422" s="2">
        <f t="shared" si="73"/>
        <v>95.348333333333315</v>
      </c>
      <c r="O422" s="2">
        <f t="shared" si="74"/>
        <v>95.545833333333334</v>
      </c>
      <c r="P422" s="2">
        <f t="shared" si="75"/>
        <v>91.258333333333326</v>
      </c>
      <c r="Q422" s="2">
        <f t="shared" si="76"/>
        <v>97.144166666666663</v>
      </c>
      <c r="R422" s="2">
        <f t="shared" si="77"/>
        <v>98.691666666666663</v>
      </c>
      <c r="S422" s="2">
        <f t="shared" si="78"/>
        <v>98.422500000000014</v>
      </c>
      <c r="T422" s="2">
        <f t="shared" si="79"/>
        <v>97.180833333333339</v>
      </c>
    </row>
    <row r="423" spans="1:20" hidden="1">
      <c r="A423" s="16">
        <v>41973</v>
      </c>
      <c r="B423">
        <v>102.32</v>
      </c>
      <c r="C423">
        <v>101.13</v>
      </c>
      <c r="D423">
        <v>97</v>
      </c>
      <c r="E423">
        <v>98.03</v>
      </c>
      <c r="F423">
        <v>94.64</v>
      </c>
      <c r="G423">
        <v>98.92</v>
      </c>
      <c r="H423">
        <v>100.15</v>
      </c>
      <c r="I423">
        <v>99.04</v>
      </c>
      <c r="J423">
        <v>99.44</v>
      </c>
      <c r="L423" s="2">
        <f t="shared" si="71"/>
        <v>100.7625</v>
      </c>
      <c r="M423" s="2">
        <f t="shared" si="72"/>
        <v>99.144999999999996</v>
      </c>
      <c r="N423" s="2">
        <f t="shared" si="73"/>
        <v>95.181666666666672</v>
      </c>
      <c r="O423" s="2">
        <f t="shared" si="74"/>
        <v>95.345833333333317</v>
      </c>
      <c r="P423" s="2">
        <f t="shared" si="75"/>
        <v>90.912500000000009</v>
      </c>
      <c r="Q423" s="2">
        <f t="shared" si="76"/>
        <v>96.98833333333333</v>
      </c>
      <c r="R423" s="2">
        <f t="shared" si="77"/>
        <v>98.554999999999993</v>
      </c>
      <c r="S423" s="2">
        <f t="shared" si="78"/>
        <v>98.40583333333332</v>
      </c>
      <c r="T423" s="2">
        <f t="shared" si="79"/>
        <v>96.985833333333346</v>
      </c>
    </row>
    <row r="424" spans="1:20" hidden="1">
      <c r="A424" s="16">
        <v>42004</v>
      </c>
      <c r="B424">
        <v>102.47</v>
      </c>
      <c r="C424">
        <v>101.53</v>
      </c>
      <c r="D424">
        <v>97.26</v>
      </c>
      <c r="E424">
        <v>98.28</v>
      </c>
      <c r="F424">
        <v>94.36</v>
      </c>
      <c r="G424">
        <v>99.11</v>
      </c>
      <c r="H424">
        <v>100.14</v>
      </c>
      <c r="I424">
        <v>99.27</v>
      </c>
      <c r="J424">
        <v>98.98</v>
      </c>
      <c r="L424" s="2">
        <f t="shared" si="71"/>
        <v>100.60250000000001</v>
      </c>
      <c r="M424" s="2">
        <f t="shared" si="72"/>
        <v>98.897499999999994</v>
      </c>
      <c r="N424" s="2">
        <f t="shared" si="73"/>
        <v>94.921666666666667</v>
      </c>
      <c r="O424" s="2">
        <f t="shared" si="74"/>
        <v>95.029166666666683</v>
      </c>
      <c r="P424" s="2">
        <f t="shared" si="75"/>
        <v>90.404999999999987</v>
      </c>
      <c r="Q424" s="2">
        <f t="shared" si="76"/>
        <v>96.723333333333343</v>
      </c>
      <c r="R424" s="2">
        <f t="shared" si="77"/>
        <v>98.306666666666672</v>
      </c>
      <c r="S424" s="2">
        <f t="shared" si="78"/>
        <v>98.334166666666661</v>
      </c>
      <c r="T424" s="2">
        <f t="shared" si="79"/>
        <v>96.754166666666677</v>
      </c>
    </row>
    <row r="425" spans="1:20">
      <c r="A425" s="16">
        <v>42035</v>
      </c>
      <c r="B425">
        <v>100.85</v>
      </c>
      <c r="C425">
        <v>100.22</v>
      </c>
      <c r="D425">
        <v>95.58</v>
      </c>
      <c r="E425">
        <v>95.82</v>
      </c>
      <c r="F425">
        <v>91.8</v>
      </c>
      <c r="G425">
        <v>97.92</v>
      </c>
      <c r="H425">
        <v>98.42</v>
      </c>
      <c r="I425">
        <v>98.21</v>
      </c>
      <c r="J425">
        <v>97.06</v>
      </c>
      <c r="K425">
        <v>2015</v>
      </c>
      <c r="L425" s="2">
        <f t="shared" si="71"/>
        <v>100.49583333333334</v>
      </c>
      <c r="M425" s="2">
        <f t="shared" si="72"/>
        <v>98.645833333333329</v>
      </c>
      <c r="N425" s="2">
        <f t="shared" si="73"/>
        <v>94.701666666666668</v>
      </c>
      <c r="O425" s="2">
        <f t="shared" si="74"/>
        <v>94.736666666666665</v>
      </c>
      <c r="P425" s="2">
        <f t="shared" si="75"/>
        <v>90.002499999999998</v>
      </c>
      <c r="Q425" s="2">
        <f t="shared" si="76"/>
        <v>96.484999999999999</v>
      </c>
      <c r="R425" s="2">
        <f t="shared" si="77"/>
        <v>98.098333333333343</v>
      </c>
      <c r="S425" s="2">
        <f t="shared" si="78"/>
        <v>98.250833333333333</v>
      </c>
      <c r="T425" s="2">
        <f t="shared" si="79"/>
        <v>96.571666666666658</v>
      </c>
    </row>
    <row r="426" spans="1:20" hidden="1">
      <c r="A426" s="16">
        <v>42063</v>
      </c>
      <c r="B426">
        <v>100.05</v>
      </c>
      <c r="C426">
        <v>99.35</v>
      </c>
      <c r="D426">
        <v>95.12</v>
      </c>
      <c r="E426">
        <v>95.38</v>
      </c>
      <c r="F426">
        <v>90.69</v>
      </c>
      <c r="G426">
        <v>97.12</v>
      </c>
      <c r="H426">
        <v>97.71</v>
      </c>
      <c r="I426">
        <v>97.36</v>
      </c>
      <c r="J426">
        <v>96.26</v>
      </c>
      <c r="L426" s="2">
        <f t="shared" si="71"/>
        <v>100.52166666666666</v>
      </c>
      <c r="M426" s="2">
        <f t="shared" si="72"/>
        <v>98.544166666666683</v>
      </c>
      <c r="N426" s="2">
        <f t="shared" si="73"/>
        <v>94.618333333333297</v>
      </c>
      <c r="O426" s="2">
        <f t="shared" si="74"/>
        <v>94.658333333333346</v>
      </c>
      <c r="P426" s="2">
        <f t="shared" si="75"/>
        <v>89.839166666666642</v>
      </c>
      <c r="Q426" s="2">
        <f t="shared" si="76"/>
        <v>96.415000000000006</v>
      </c>
      <c r="R426" s="2">
        <f t="shared" si="77"/>
        <v>98.020833333333314</v>
      </c>
      <c r="S426" s="2">
        <f t="shared" si="78"/>
        <v>98.270833333333329</v>
      </c>
      <c r="T426" s="2">
        <f t="shared" si="79"/>
        <v>96.47166666666665</v>
      </c>
    </row>
    <row r="427" spans="1:20" hidden="1">
      <c r="A427" s="16">
        <v>42094</v>
      </c>
      <c r="B427">
        <v>100.05</v>
      </c>
      <c r="C427">
        <v>98.03</v>
      </c>
      <c r="D427">
        <v>94.42</v>
      </c>
      <c r="E427">
        <v>94.12</v>
      </c>
      <c r="F427">
        <v>89.21</v>
      </c>
      <c r="G427">
        <v>95.77</v>
      </c>
      <c r="H427">
        <v>97.29</v>
      </c>
      <c r="I427">
        <v>98.27</v>
      </c>
      <c r="J427">
        <v>95.65</v>
      </c>
      <c r="L427" s="2">
        <f t="shared" si="71"/>
        <v>100.62916666666666</v>
      </c>
      <c r="M427" s="2">
        <f t="shared" si="72"/>
        <v>98.55416666666666</v>
      </c>
      <c r="N427" s="2">
        <f t="shared" si="73"/>
        <v>94.61666666666666</v>
      </c>
      <c r="O427" s="2">
        <f t="shared" si="74"/>
        <v>94.68416666666667</v>
      </c>
      <c r="P427" s="2">
        <f t="shared" si="75"/>
        <v>89.861666666666665</v>
      </c>
      <c r="Q427" s="2">
        <f t="shared" si="76"/>
        <v>96.414166666666645</v>
      </c>
      <c r="R427" s="2">
        <f t="shared" si="77"/>
        <v>98.078333333333333</v>
      </c>
      <c r="S427" s="2">
        <f t="shared" si="78"/>
        <v>98.34083333333335</v>
      </c>
      <c r="T427" s="2">
        <f t="shared" si="79"/>
        <v>96.428333333333327</v>
      </c>
    </row>
    <row r="428" spans="1:20" hidden="1">
      <c r="A428" s="16">
        <v>42124</v>
      </c>
      <c r="B428">
        <v>99.89</v>
      </c>
      <c r="C428">
        <v>97.71</v>
      </c>
      <c r="D428">
        <v>94.08</v>
      </c>
      <c r="E428">
        <v>93.54</v>
      </c>
      <c r="F428">
        <v>88.66</v>
      </c>
      <c r="G428">
        <v>95.49</v>
      </c>
      <c r="H428">
        <v>97.52</v>
      </c>
      <c r="I428">
        <v>98.1</v>
      </c>
      <c r="J428">
        <v>96.2</v>
      </c>
      <c r="L428" s="2">
        <f t="shared" si="71"/>
        <v>100.735</v>
      </c>
      <c r="M428" s="2">
        <f t="shared" si="72"/>
        <v>98.621666666666655</v>
      </c>
      <c r="N428" s="2">
        <f t="shared" si="73"/>
        <v>94.664166666666674</v>
      </c>
      <c r="O428" s="2">
        <f t="shared" si="74"/>
        <v>94.803333333333327</v>
      </c>
      <c r="P428" s="2">
        <f t="shared" si="75"/>
        <v>89.979166666666671</v>
      </c>
      <c r="Q428" s="2">
        <f t="shared" si="76"/>
        <v>96.46916666666668</v>
      </c>
      <c r="R428" s="2">
        <f t="shared" si="77"/>
        <v>98.187499999999986</v>
      </c>
      <c r="S428" s="2">
        <f t="shared" si="78"/>
        <v>98.43416666666667</v>
      </c>
      <c r="T428" s="2">
        <f t="shared" si="79"/>
        <v>96.419999999999973</v>
      </c>
    </row>
    <row r="429" spans="1:20" hidden="1">
      <c r="A429" s="16">
        <v>42155</v>
      </c>
      <c r="B429">
        <v>100.33</v>
      </c>
      <c r="C429">
        <v>97.92</v>
      </c>
      <c r="D429">
        <v>94.66</v>
      </c>
      <c r="E429">
        <v>94.18</v>
      </c>
      <c r="F429">
        <v>89.81</v>
      </c>
      <c r="G429">
        <v>95.95</v>
      </c>
      <c r="H429">
        <v>98.17</v>
      </c>
      <c r="I429">
        <v>98.49</v>
      </c>
      <c r="J429">
        <v>96.87</v>
      </c>
      <c r="L429" s="2">
        <f t="shared" si="71"/>
        <v>100.87249999999999</v>
      </c>
      <c r="M429" s="2">
        <f t="shared" si="72"/>
        <v>98.741666666666674</v>
      </c>
      <c r="N429" s="2">
        <f t="shared" si="73"/>
        <v>94.759999999999991</v>
      </c>
      <c r="O429" s="2">
        <f t="shared" si="74"/>
        <v>94.949999999999989</v>
      </c>
      <c r="P429" s="2">
        <f t="shared" si="75"/>
        <v>90.204999999999998</v>
      </c>
      <c r="Q429" s="2">
        <f t="shared" si="76"/>
        <v>96.552500000000009</v>
      </c>
      <c r="R429" s="2">
        <f t="shared" si="77"/>
        <v>98.303333333333327</v>
      </c>
      <c r="S429" s="2">
        <f t="shared" si="78"/>
        <v>98.565000000000012</v>
      </c>
      <c r="T429" s="2">
        <f t="shared" si="79"/>
        <v>96.435833333333335</v>
      </c>
    </row>
    <row r="430" spans="1:20" hidden="1">
      <c r="A430" s="16">
        <v>42185</v>
      </c>
      <c r="B430">
        <v>100.67</v>
      </c>
      <c r="C430">
        <v>98.29</v>
      </c>
      <c r="D430">
        <v>94.81</v>
      </c>
      <c r="E430">
        <v>94.45</v>
      </c>
      <c r="F430">
        <v>90.26</v>
      </c>
      <c r="G430">
        <v>96.42</v>
      </c>
      <c r="H430">
        <v>98.09</v>
      </c>
      <c r="I430">
        <v>98.46</v>
      </c>
      <c r="J430">
        <v>97.34</v>
      </c>
      <c r="L430" s="2">
        <f t="shared" si="71"/>
        <v>100.97083333333332</v>
      </c>
      <c r="M430" s="2">
        <f t="shared" si="72"/>
        <v>98.830833333333331</v>
      </c>
      <c r="N430" s="2">
        <f t="shared" si="73"/>
        <v>94.811666666666667</v>
      </c>
      <c r="O430" s="2">
        <f t="shared" si="74"/>
        <v>95.046666666666638</v>
      </c>
      <c r="P430" s="2">
        <f t="shared" si="75"/>
        <v>90.33</v>
      </c>
      <c r="Q430" s="2">
        <f t="shared" si="76"/>
        <v>96.602500000000006</v>
      </c>
      <c r="R430" s="2">
        <f t="shared" si="77"/>
        <v>98.349166666666676</v>
      </c>
      <c r="S430" s="2">
        <f t="shared" si="78"/>
        <v>98.654999999999987</v>
      </c>
      <c r="T430" s="2">
        <f t="shared" si="79"/>
        <v>96.41583333333331</v>
      </c>
    </row>
    <row r="431" spans="1:20" hidden="1">
      <c r="A431" s="16">
        <v>42216</v>
      </c>
      <c r="B431">
        <v>100.1</v>
      </c>
      <c r="C431">
        <v>98.01</v>
      </c>
      <c r="D431">
        <v>94.19</v>
      </c>
      <c r="E431">
        <v>94.41</v>
      </c>
      <c r="F431">
        <v>89.48</v>
      </c>
      <c r="G431">
        <v>96.17</v>
      </c>
      <c r="H431">
        <v>98.56</v>
      </c>
      <c r="I431">
        <v>97.89</v>
      </c>
      <c r="J431">
        <v>96.3</v>
      </c>
      <c r="L431" s="2">
        <f t="shared" si="71"/>
        <v>100.99818181818181</v>
      </c>
      <c r="M431" s="2">
        <f t="shared" si="72"/>
        <v>98.88000000000001</v>
      </c>
      <c r="N431" s="2">
        <f t="shared" si="73"/>
        <v>94.811818181818182</v>
      </c>
      <c r="O431" s="2">
        <f t="shared" si="74"/>
        <v>95.100909090909084</v>
      </c>
      <c r="P431" s="2">
        <f t="shared" si="75"/>
        <v>90.336363636363643</v>
      </c>
      <c r="Q431" s="2">
        <f t="shared" si="76"/>
        <v>96.6190909090909</v>
      </c>
      <c r="R431" s="2">
        <f t="shared" si="77"/>
        <v>98.372727272727261</v>
      </c>
      <c r="S431" s="2">
        <f t="shared" si="78"/>
        <v>98.672727272727286</v>
      </c>
      <c r="T431" s="2">
        <f t="shared" si="79"/>
        <v>96.331818181818193</v>
      </c>
    </row>
    <row r="432" spans="1:20" hidden="1">
      <c r="A432" s="16">
        <v>42247</v>
      </c>
      <c r="B432">
        <v>100.37</v>
      </c>
      <c r="C432">
        <v>99.01</v>
      </c>
      <c r="D432">
        <v>95.07</v>
      </c>
      <c r="E432">
        <v>95.21</v>
      </c>
      <c r="F432">
        <v>90.62</v>
      </c>
      <c r="G432">
        <v>96.97</v>
      </c>
      <c r="H432">
        <v>98.82</v>
      </c>
      <c r="I432">
        <v>97.89</v>
      </c>
      <c r="J432">
        <v>96.37</v>
      </c>
      <c r="L432" s="2">
        <f t="shared" si="71"/>
        <v>101.08800000000001</v>
      </c>
      <c r="M432" s="2">
        <f t="shared" si="72"/>
        <v>98.966999999999999</v>
      </c>
      <c r="N432" s="2">
        <f t="shared" si="73"/>
        <v>94.873999999999995</v>
      </c>
      <c r="O432" s="2">
        <f t="shared" si="74"/>
        <v>95.169999999999987</v>
      </c>
      <c r="P432" s="2">
        <f t="shared" si="75"/>
        <v>90.421999999999997</v>
      </c>
      <c r="Q432" s="2">
        <f t="shared" si="76"/>
        <v>96.664000000000016</v>
      </c>
      <c r="R432" s="2">
        <f t="shared" si="77"/>
        <v>98.353999999999999</v>
      </c>
      <c r="S432" s="2">
        <f t="shared" si="78"/>
        <v>98.751000000000005</v>
      </c>
      <c r="T432" s="2">
        <f t="shared" si="79"/>
        <v>96.334999999999994</v>
      </c>
    </row>
    <row r="433" spans="1:20" hidden="1">
      <c r="A433" s="16">
        <v>42277</v>
      </c>
      <c r="B433">
        <v>101.15</v>
      </c>
      <c r="C433">
        <v>99.32</v>
      </c>
      <c r="D433">
        <v>95.07</v>
      </c>
      <c r="E433">
        <v>95.48</v>
      </c>
      <c r="F433">
        <v>90.91</v>
      </c>
      <c r="G433">
        <v>97.02</v>
      </c>
      <c r="H433">
        <v>99.03</v>
      </c>
      <c r="I433">
        <v>99.04</v>
      </c>
      <c r="J433">
        <v>96.44</v>
      </c>
      <c r="L433" s="2">
        <f t="shared" si="71"/>
        <v>101.16777777777777</v>
      </c>
      <c r="M433" s="2">
        <f t="shared" si="72"/>
        <v>98.962222222222223</v>
      </c>
      <c r="N433" s="2">
        <f t="shared" si="73"/>
        <v>94.852222222222224</v>
      </c>
      <c r="O433" s="2">
        <f t="shared" si="74"/>
        <v>95.165555555555542</v>
      </c>
      <c r="P433" s="2">
        <f t="shared" si="75"/>
        <v>90.40000000000002</v>
      </c>
      <c r="Q433" s="2">
        <f t="shared" si="76"/>
        <v>96.629999999999981</v>
      </c>
      <c r="R433" s="2">
        <f t="shared" si="77"/>
        <v>98.302222222222227</v>
      </c>
      <c r="S433" s="2">
        <f t="shared" si="78"/>
        <v>98.84666666666665</v>
      </c>
      <c r="T433" s="2">
        <f t="shared" si="79"/>
        <v>96.331111111111099</v>
      </c>
    </row>
    <row r="434" spans="1:20" hidden="1">
      <c r="A434" s="16">
        <v>42308</v>
      </c>
      <c r="B434">
        <v>100.9</v>
      </c>
      <c r="C434">
        <v>99.22</v>
      </c>
      <c r="D434">
        <v>94.92</v>
      </c>
      <c r="E434">
        <v>95.25</v>
      </c>
      <c r="F434">
        <v>90.51</v>
      </c>
      <c r="G434">
        <v>97</v>
      </c>
      <c r="H434">
        <v>98.76</v>
      </c>
      <c r="I434">
        <v>98.85</v>
      </c>
      <c r="J434">
        <v>96.92</v>
      </c>
      <c r="L434" s="2">
        <f t="shared" si="71"/>
        <v>101.16999999999999</v>
      </c>
      <c r="M434" s="2">
        <f t="shared" si="72"/>
        <v>98.917500000000004</v>
      </c>
      <c r="N434" s="2">
        <f t="shared" si="73"/>
        <v>94.825000000000003</v>
      </c>
      <c r="O434" s="2">
        <f t="shared" si="74"/>
        <v>95.126249999999999</v>
      </c>
      <c r="P434" s="2">
        <f t="shared" si="75"/>
        <v>90.336250000000007</v>
      </c>
      <c r="Q434" s="2">
        <f t="shared" si="76"/>
        <v>96.581249999999997</v>
      </c>
      <c r="R434" s="2">
        <f t="shared" si="77"/>
        <v>98.211250000000007</v>
      </c>
      <c r="S434" s="2">
        <f t="shared" si="78"/>
        <v>98.822499999999991</v>
      </c>
      <c r="T434" s="2">
        <f t="shared" si="79"/>
        <v>96.317499999999995</v>
      </c>
    </row>
    <row r="435" spans="1:20" hidden="1">
      <c r="A435" s="16">
        <v>42338</v>
      </c>
      <c r="B435">
        <v>100.4</v>
      </c>
      <c r="C435">
        <v>98.16</v>
      </c>
      <c r="D435">
        <v>93.88</v>
      </c>
      <c r="E435">
        <v>94.23</v>
      </c>
      <c r="F435">
        <v>88.55</v>
      </c>
      <c r="G435">
        <v>95.74</v>
      </c>
      <c r="H435">
        <v>97.17</v>
      </c>
      <c r="I435">
        <v>98.18</v>
      </c>
      <c r="J435">
        <v>96.66</v>
      </c>
      <c r="L435" s="2">
        <f t="shared" si="71"/>
        <v>101.20857142857143</v>
      </c>
      <c r="M435" s="2">
        <f t="shared" si="72"/>
        <v>98.874285714285719</v>
      </c>
      <c r="N435" s="2">
        <f t="shared" si="73"/>
        <v>94.811428571428564</v>
      </c>
      <c r="O435" s="2">
        <f t="shared" si="74"/>
        <v>95.108571428571423</v>
      </c>
      <c r="P435" s="2">
        <f t="shared" si="75"/>
        <v>90.31142857142855</v>
      </c>
      <c r="Q435" s="2">
        <f t="shared" si="76"/>
        <v>96.521428571428572</v>
      </c>
      <c r="R435" s="2">
        <f t="shared" si="77"/>
        <v>98.132857142857148</v>
      </c>
      <c r="S435" s="2">
        <f t="shared" si="78"/>
        <v>98.818571428571431</v>
      </c>
      <c r="T435" s="2">
        <f t="shared" si="79"/>
        <v>96.231428571428566</v>
      </c>
    </row>
    <row r="436" spans="1:20" hidden="1">
      <c r="A436" s="16">
        <v>42369</v>
      </c>
      <c r="B436">
        <v>101.19</v>
      </c>
      <c r="C436">
        <v>98.51</v>
      </c>
      <c r="D436">
        <v>94.62</v>
      </c>
      <c r="E436">
        <v>94.77</v>
      </c>
      <c r="F436">
        <v>89.53</v>
      </c>
      <c r="G436">
        <v>96.25</v>
      </c>
      <c r="H436">
        <v>97.64</v>
      </c>
      <c r="I436">
        <v>98.27</v>
      </c>
      <c r="J436">
        <v>96.79</v>
      </c>
      <c r="L436" s="2">
        <f t="shared" si="71"/>
        <v>101.34333333333335</v>
      </c>
      <c r="M436" s="2">
        <f t="shared" si="72"/>
        <v>98.993333333333339</v>
      </c>
      <c r="N436" s="2">
        <f t="shared" si="73"/>
        <v>94.966666666666654</v>
      </c>
      <c r="O436" s="2">
        <f t="shared" si="74"/>
        <v>95.254999999999995</v>
      </c>
      <c r="P436" s="2">
        <f t="shared" si="75"/>
        <v>90.605000000000004</v>
      </c>
      <c r="Q436" s="2">
        <f t="shared" si="76"/>
        <v>96.651666666666657</v>
      </c>
      <c r="R436" s="2">
        <f t="shared" si="77"/>
        <v>98.293333333333337</v>
      </c>
      <c r="S436" s="2">
        <f t="shared" si="78"/>
        <v>98.924999999999997</v>
      </c>
      <c r="T436" s="2">
        <f t="shared" si="79"/>
        <v>96.160000000000011</v>
      </c>
    </row>
    <row r="437" spans="1:20">
      <c r="A437" s="16">
        <v>42400</v>
      </c>
      <c r="B437">
        <v>101.16</v>
      </c>
      <c r="C437">
        <v>99</v>
      </c>
      <c r="D437">
        <v>94.58</v>
      </c>
      <c r="E437">
        <v>94.88</v>
      </c>
      <c r="F437">
        <v>89.84</v>
      </c>
      <c r="G437">
        <v>97.08</v>
      </c>
      <c r="H437">
        <v>97.49</v>
      </c>
      <c r="I437">
        <v>98.45</v>
      </c>
      <c r="J437">
        <v>95.86</v>
      </c>
      <c r="K437">
        <v>2016</v>
      </c>
      <c r="L437" s="2">
        <f t="shared" si="71"/>
        <v>101.374</v>
      </c>
      <c r="M437" s="2">
        <f t="shared" si="72"/>
        <v>99.09</v>
      </c>
      <c r="N437" s="2">
        <f t="shared" si="73"/>
        <v>95.036000000000016</v>
      </c>
      <c r="O437" s="2">
        <f t="shared" si="74"/>
        <v>95.352000000000004</v>
      </c>
      <c r="P437" s="2">
        <f t="shared" si="75"/>
        <v>90.820000000000007</v>
      </c>
      <c r="Q437" s="2">
        <f t="shared" si="76"/>
        <v>96.731999999999999</v>
      </c>
      <c r="R437" s="2">
        <f t="shared" si="77"/>
        <v>98.424000000000007</v>
      </c>
      <c r="S437" s="2">
        <f t="shared" si="78"/>
        <v>99.056000000000012</v>
      </c>
      <c r="T437" s="2">
        <f t="shared" si="79"/>
        <v>96.033999999999992</v>
      </c>
    </row>
    <row r="438" spans="1:20" hidden="1">
      <c r="A438" s="16">
        <v>42429</v>
      </c>
      <c r="B438">
        <v>101.34</v>
      </c>
      <c r="C438">
        <v>99.47</v>
      </c>
      <c r="D438">
        <v>95.1</v>
      </c>
      <c r="E438">
        <v>95.69</v>
      </c>
      <c r="F438">
        <v>90.96</v>
      </c>
      <c r="G438">
        <v>97.11</v>
      </c>
      <c r="H438">
        <v>98.4</v>
      </c>
      <c r="I438">
        <v>98.2</v>
      </c>
      <c r="J438">
        <v>95.74</v>
      </c>
      <c r="L438" s="2">
        <f t="shared" si="71"/>
        <v>101.42749999999999</v>
      </c>
      <c r="M438" s="2">
        <f t="shared" si="72"/>
        <v>99.112500000000011</v>
      </c>
      <c r="N438" s="2">
        <f t="shared" si="73"/>
        <v>95.15</v>
      </c>
      <c r="O438" s="2">
        <f t="shared" si="74"/>
        <v>95.47</v>
      </c>
      <c r="P438" s="2">
        <f t="shared" si="75"/>
        <v>91.064999999999998</v>
      </c>
      <c r="Q438" s="2">
        <f t="shared" si="76"/>
        <v>96.64500000000001</v>
      </c>
      <c r="R438" s="2">
        <f t="shared" si="77"/>
        <v>98.657499999999999</v>
      </c>
      <c r="S438" s="2">
        <f t="shared" si="78"/>
        <v>99.207499999999996</v>
      </c>
      <c r="T438" s="2">
        <f t="shared" si="79"/>
        <v>96.077500000000001</v>
      </c>
    </row>
    <row r="439" spans="1:20" hidden="1">
      <c r="A439" s="16">
        <v>42460</v>
      </c>
      <c r="B439">
        <v>101.32</v>
      </c>
      <c r="C439">
        <v>98.84</v>
      </c>
      <c r="D439">
        <v>94.99</v>
      </c>
      <c r="E439">
        <v>95.55</v>
      </c>
      <c r="F439">
        <v>90.62</v>
      </c>
      <c r="G439">
        <v>96.43</v>
      </c>
      <c r="H439">
        <v>98.6</v>
      </c>
      <c r="I439">
        <v>99.39</v>
      </c>
      <c r="J439">
        <v>95.55</v>
      </c>
      <c r="L439" s="2">
        <f t="shared" si="71"/>
        <v>101.45666666666666</v>
      </c>
      <c r="M439" s="2">
        <f t="shared" si="72"/>
        <v>98.993333333333339</v>
      </c>
      <c r="N439" s="2">
        <f t="shared" si="73"/>
        <v>95.166666666666671</v>
      </c>
      <c r="O439" s="2">
        <f t="shared" si="74"/>
        <v>95.396666666666661</v>
      </c>
      <c r="P439" s="2">
        <f t="shared" si="75"/>
        <v>91.100000000000009</v>
      </c>
      <c r="Q439" s="2">
        <f t="shared" si="76"/>
        <v>96.490000000000009</v>
      </c>
      <c r="R439" s="2">
        <f t="shared" si="77"/>
        <v>98.743333333333339</v>
      </c>
      <c r="S439" s="2">
        <f t="shared" si="78"/>
        <v>99.543333333333337</v>
      </c>
      <c r="T439" s="2">
        <f t="shared" si="79"/>
        <v>96.19</v>
      </c>
    </row>
    <row r="440" spans="1:20" hidden="1">
      <c r="A440" s="16">
        <v>42490</v>
      </c>
      <c r="B440">
        <v>101.54</v>
      </c>
      <c r="C440">
        <v>99.15</v>
      </c>
      <c r="D440">
        <v>95.23</v>
      </c>
      <c r="E440">
        <v>95.3</v>
      </c>
      <c r="F440">
        <v>91.37</v>
      </c>
      <c r="G440">
        <v>96.49</v>
      </c>
      <c r="H440">
        <v>98.91</v>
      </c>
      <c r="I440">
        <v>99.67</v>
      </c>
      <c r="J440">
        <v>96.39</v>
      </c>
      <c r="L440" s="2">
        <f t="shared" si="71"/>
        <v>101.52500000000001</v>
      </c>
      <c r="M440" s="2">
        <f t="shared" si="72"/>
        <v>99.07</v>
      </c>
      <c r="N440" s="2">
        <f t="shared" si="73"/>
        <v>95.254999999999995</v>
      </c>
      <c r="O440" s="2">
        <f t="shared" si="74"/>
        <v>95.32</v>
      </c>
      <c r="P440" s="2">
        <f t="shared" si="75"/>
        <v>91.34</v>
      </c>
      <c r="Q440" s="2">
        <f t="shared" si="76"/>
        <v>96.52</v>
      </c>
      <c r="R440" s="2">
        <f t="shared" si="77"/>
        <v>98.814999999999998</v>
      </c>
      <c r="S440" s="2">
        <f t="shared" si="78"/>
        <v>99.62</v>
      </c>
      <c r="T440" s="2">
        <f t="shared" si="79"/>
        <v>96.509999999999991</v>
      </c>
    </row>
    <row r="441" spans="1:20" hidden="1">
      <c r="A441" s="16">
        <v>42521</v>
      </c>
      <c r="B441">
        <v>101.51</v>
      </c>
      <c r="C441">
        <v>98.99</v>
      </c>
      <c r="D441">
        <v>95.28</v>
      </c>
      <c r="E441">
        <v>95.34</v>
      </c>
      <c r="F441">
        <v>91.31</v>
      </c>
      <c r="G441">
        <v>96.55</v>
      </c>
      <c r="H441">
        <v>98.72</v>
      </c>
      <c r="I441">
        <v>99.57</v>
      </c>
      <c r="J441">
        <v>96.63</v>
      </c>
      <c r="L441" s="2">
        <f t="shared" si="71"/>
        <v>101.51</v>
      </c>
      <c r="M441" s="2">
        <f t="shared" si="72"/>
        <v>98.99</v>
      </c>
      <c r="N441" s="2">
        <f t="shared" si="73"/>
        <v>95.28</v>
      </c>
      <c r="O441" s="2">
        <f t="shared" si="74"/>
        <v>95.34</v>
      </c>
      <c r="P441" s="2">
        <f t="shared" si="75"/>
        <v>91.31</v>
      </c>
      <c r="Q441" s="2">
        <f t="shared" si="76"/>
        <v>96.55</v>
      </c>
      <c r="R441" s="2">
        <f t="shared" si="77"/>
        <v>98.72</v>
      </c>
      <c r="S441" s="2">
        <f t="shared" si="78"/>
        <v>99.57</v>
      </c>
      <c r="T441" s="2">
        <f t="shared" si="79"/>
        <v>96.63</v>
      </c>
    </row>
    <row r="442" spans="1:20" hidden="1"/>
    <row r="443" spans="1:20" hidden="1"/>
    <row r="444" spans="1:20" hidden="1"/>
    <row r="445" spans="1:20" hidden="1"/>
    <row r="446" spans="1:20" hidden="1"/>
    <row r="447" spans="1:20" hidden="1"/>
    <row r="448" spans="1:20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spans="11:42" hidden="1"/>
    <row r="898" spans="11:42" hidden="1"/>
    <row r="899" spans="11:42" hidden="1"/>
    <row r="900" spans="11:42" hidden="1"/>
    <row r="901" spans="11:42" hidden="1"/>
    <row r="902" spans="11:42" hidden="1"/>
    <row r="903" spans="11:42" hidden="1"/>
    <row r="905" spans="11:42">
      <c r="K905" s="5" t="s">
        <v>49</v>
      </c>
      <c r="L905" t="s">
        <v>0</v>
      </c>
      <c r="M905" t="s">
        <v>3</v>
      </c>
      <c r="N905" t="s">
        <v>4</v>
      </c>
      <c r="O905" t="s">
        <v>5</v>
      </c>
      <c r="P905" t="s">
        <v>7</v>
      </c>
      <c r="Q905" t="s">
        <v>8</v>
      </c>
      <c r="R905" t="s">
        <v>10</v>
      </c>
      <c r="S905" t="s">
        <v>11</v>
      </c>
      <c r="T905" t="s">
        <v>13</v>
      </c>
      <c r="V905" s="5" t="s">
        <v>49</v>
      </c>
      <c r="W905" t="s">
        <v>0</v>
      </c>
      <c r="X905" t="s">
        <v>3</v>
      </c>
      <c r="Y905" t="s">
        <v>4</v>
      </c>
      <c r="Z905" t="s">
        <v>5</v>
      </c>
      <c r="AA905" t="s">
        <v>7</v>
      </c>
      <c r="AB905" t="s">
        <v>8</v>
      </c>
      <c r="AC905" t="s">
        <v>10</v>
      </c>
      <c r="AD905" t="s">
        <v>11</v>
      </c>
      <c r="AE905" t="s">
        <v>13</v>
      </c>
      <c r="AH905" t="s">
        <v>0</v>
      </c>
      <c r="AI905" t="s">
        <v>3</v>
      </c>
      <c r="AJ905" t="s">
        <v>4</v>
      </c>
      <c r="AK905" t="s">
        <v>5</v>
      </c>
      <c r="AL905" t="s">
        <v>7</v>
      </c>
      <c r="AM905" t="s">
        <v>8</v>
      </c>
      <c r="AN905" t="s">
        <v>10</v>
      </c>
      <c r="AO905" t="s">
        <v>11</v>
      </c>
      <c r="AP905" t="s">
        <v>13</v>
      </c>
    </row>
    <row r="906" spans="11:42">
      <c r="K906">
        <v>1980</v>
      </c>
      <c r="L906" s="2">
        <v>92.462499999999991</v>
      </c>
      <c r="M906" s="2">
        <v>107.49416666666667</v>
      </c>
      <c r="N906" s="2">
        <v>113.96083333333333</v>
      </c>
      <c r="O906" s="2">
        <v>107.25833333333333</v>
      </c>
      <c r="P906" s="2">
        <v>82.81583333333333</v>
      </c>
      <c r="Q906" s="2">
        <v>91.994166666666658</v>
      </c>
      <c r="R906" s="2">
        <v>102.84750000000001</v>
      </c>
      <c r="S906" s="2">
        <v>74.549166666666679</v>
      </c>
      <c r="T906" s="2">
        <v>91.493333333333339</v>
      </c>
      <c r="V906">
        <v>1980</v>
      </c>
      <c r="W906" s="2">
        <f>(L906/L$921)*100</f>
        <v>89.946253556749895</v>
      </c>
      <c r="X906" s="2">
        <f t="shared" ref="X906:AE921" si="80">(M906/M$921)*100</f>
        <v>101.13607852976227</v>
      </c>
      <c r="Y906" s="2">
        <f t="shared" si="80"/>
        <v>107.26061994101774</v>
      </c>
      <c r="Z906" s="2">
        <f t="shared" si="80"/>
        <v>96.341983727179496</v>
      </c>
      <c r="AA906" s="2">
        <f t="shared" si="80"/>
        <v>94.911514989446729</v>
      </c>
      <c r="AB906" s="2">
        <f t="shared" si="80"/>
        <v>109.8110016910375</v>
      </c>
      <c r="AC906" s="2">
        <f t="shared" si="80"/>
        <v>103.13886730012285</v>
      </c>
      <c r="AD906" s="2">
        <f t="shared" si="80"/>
        <v>79.139942851582219</v>
      </c>
      <c r="AE906" s="2">
        <f t="shared" si="80"/>
        <v>102.94801590278301</v>
      </c>
      <c r="AG906">
        <v>1980</v>
      </c>
      <c r="AH906" s="2">
        <f>(1/W906)*100</f>
        <v>1.1117750439367313</v>
      </c>
      <c r="AI906" s="2">
        <f t="shared" ref="AI906:AP921" si="81">(1/X906)*100</f>
        <v>0.98876683230873008</v>
      </c>
      <c r="AJ906" s="2">
        <f t="shared" si="81"/>
        <v>0.93230861480186922</v>
      </c>
      <c r="AK906" s="2">
        <f t="shared" si="81"/>
        <v>1.037969077771735</v>
      </c>
      <c r="AL906" s="2">
        <f t="shared" si="81"/>
        <v>1.0536129363346383</v>
      </c>
      <c r="AM906" s="2">
        <f t="shared" si="81"/>
        <v>0.91065556692906258</v>
      </c>
      <c r="AN906" s="2">
        <f t="shared" si="81"/>
        <v>0.96956659131237999</v>
      </c>
      <c r="AO906" s="2">
        <f t="shared" si="81"/>
        <v>1.2635844353279153</v>
      </c>
      <c r="AP906" s="2">
        <f t="shared" si="81"/>
        <v>0.97136403380938474</v>
      </c>
    </row>
    <row r="907" spans="11:42">
      <c r="K907">
        <v>1981</v>
      </c>
      <c r="L907" s="2">
        <v>89.330000000000027</v>
      </c>
      <c r="M907" s="2">
        <v>111.77833333333332</v>
      </c>
      <c r="N907" s="2">
        <v>109.04</v>
      </c>
      <c r="O907" s="2">
        <v>97.938333333333333</v>
      </c>
      <c r="P907" s="2">
        <v>81.816666666666663</v>
      </c>
      <c r="Q907" s="2">
        <v>90.57</v>
      </c>
      <c r="R907" s="2">
        <v>95.272499999999994</v>
      </c>
      <c r="S907" s="2">
        <v>79.88333333333334</v>
      </c>
      <c r="T907" s="2">
        <v>88.633333333333326</v>
      </c>
      <c r="V907">
        <v>1981</v>
      </c>
      <c r="W907" s="2">
        <f t="shared" ref="W907:W935" si="82">(L907/L$921)*100</f>
        <v>86.899000462073502</v>
      </c>
      <c r="X907" s="2">
        <f t="shared" si="80"/>
        <v>105.16684438311484</v>
      </c>
      <c r="Y907" s="2">
        <f t="shared" si="80"/>
        <v>102.62910208947733</v>
      </c>
      <c r="Z907" s="2">
        <f t="shared" si="80"/>
        <v>87.970538260589677</v>
      </c>
      <c r="AA907" s="2">
        <f t="shared" si="80"/>
        <v>93.766414852875158</v>
      </c>
      <c r="AB907" s="2">
        <f t="shared" si="80"/>
        <v>108.11101163831694</v>
      </c>
      <c r="AC907" s="2">
        <f t="shared" si="80"/>
        <v>95.542407300624248</v>
      </c>
      <c r="AD907" s="2">
        <f t="shared" si="80"/>
        <v>84.802590256460178</v>
      </c>
      <c r="AE907" s="2">
        <f t="shared" si="80"/>
        <v>99.729952741729804</v>
      </c>
      <c r="AG907">
        <v>1981</v>
      </c>
      <c r="AH907" s="2">
        <f t="shared" ref="AH907:AH935" si="83">(1/W907)*100</f>
        <v>1.1507612224336727</v>
      </c>
      <c r="AI907" s="2">
        <f t="shared" si="81"/>
        <v>0.95087002549689126</v>
      </c>
      <c r="AJ907" s="2">
        <f t="shared" si="81"/>
        <v>0.97438248960626062</v>
      </c>
      <c r="AK907" s="2">
        <f t="shared" si="81"/>
        <v>1.1367442097918761</v>
      </c>
      <c r="AL907" s="2">
        <f t="shared" si="81"/>
        <v>1.0664799348136078</v>
      </c>
      <c r="AM907" s="2">
        <f t="shared" si="81"/>
        <v>0.92497515733686642</v>
      </c>
      <c r="AN907" s="2">
        <f t="shared" si="81"/>
        <v>1.0466556456480098</v>
      </c>
      <c r="AO907" s="2">
        <f t="shared" si="81"/>
        <v>1.1792092635092841</v>
      </c>
      <c r="AP907" s="2">
        <f t="shared" si="81"/>
        <v>1.0027077848815342</v>
      </c>
    </row>
    <row r="908" spans="11:42">
      <c r="K908">
        <v>1982</v>
      </c>
      <c r="L908" s="2">
        <v>90.522499999999994</v>
      </c>
      <c r="M908" s="2">
        <v>114.86083333333333</v>
      </c>
      <c r="N908" s="2">
        <v>104.22333333333334</v>
      </c>
      <c r="O908" s="2">
        <v>99.743333333333325</v>
      </c>
      <c r="P908" s="2">
        <v>87.88666666666667</v>
      </c>
      <c r="Q908" s="2">
        <v>91.733333333333334</v>
      </c>
      <c r="R908" s="2">
        <v>98.115833333333327</v>
      </c>
      <c r="S908" s="2">
        <v>78.544166666666669</v>
      </c>
      <c r="T908" s="2">
        <v>88.757499999999993</v>
      </c>
      <c r="V908">
        <v>1982</v>
      </c>
      <c r="W908" s="2">
        <f t="shared" si="82"/>
        <v>88.059048128602342</v>
      </c>
      <c r="X908" s="2">
        <f t="shared" si="80"/>
        <v>108.06702000878128</v>
      </c>
      <c r="Y908" s="2">
        <f t="shared" si="80"/>
        <v>98.09562652945975</v>
      </c>
      <c r="Z908" s="2">
        <f t="shared" si="80"/>
        <v>89.591832151919576</v>
      </c>
      <c r="AA908" s="2">
        <f t="shared" si="80"/>
        <v>100.7229698109964</v>
      </c>
      <c r="AB908" s="2">
        <f t="shared" si="80"/>
        <v>109.49965184522034</v>
      </c>
      <c r="AC908" s="2">
        <f t="shared" si="80"/>
        <v>98.393795806486636</v>
      </c>
      <c r="AD908" s="2">
        <f t="shared" si="80"/>
        <v>83.380957014835602</v>
      </c>
      <c r="AE908" s="2">
        <f t="shared" si="80"/>
        <v>99.869664691320992</v>
      </c>
      <c r="AG908">
        <v>1982</v>
      </c>
      <c r="AH908" s="2">
        <f t="shared" si="83"/>
        <v>1.1356016459996134</v>
      </c>
      <c r="AI908" s="2">
        <f t="shared" si="81"/>
        <v>0.92535169371630888</v>
      </c>
      <c r="AJ908" s="2">
        <f t="shared" si="81"/>
        <v>1.0194134390891354</v>
      </c>
      <c r="AK908" s="2">
        <f t="shared" si="81"/>
        <v>1.1161731778230792</v>
      </c>
      <c r="AL908" s="2">
        <f t="shared" si="81"/>
        <v>0.99282219525146009</v>
      </c>
      <c r="AM908" s="2">
        <f t="shared" si="81"/>
        <v>0.91324491279069753</v>
      </c>
      <c r="AN908" s="2">
        <f t="shared" si="81"/>
        <v>1.0163242426044048</v>
      </c>
      <c r="AO908" s="2">
        <f t="shared" si="81"/>
        <v>1.1993146106755221</v>
      </c>
      <c r="AP908" s="2">
        <f t="shared" si="81"/>
        <v>1.0013050540329924</v>
      </c>
    </row>
    <row r="909" spans="11:42">
      <c r="K909">
        <v>1983</v>
      </c>
      <c r="L909" s="2">
        <v>90.710833333333326</v>
      </c>
      <c r="M909" s="2">
        <v>111.44249999999998</v>
      </c>
      <c r="N909" s="2">
        <v>100.82333333333334</v>
      </c>
      <c r="O909" s="2">
        <v>100.79083333333335</v>
      </c>
      <c r="P909" s="2">
        <v>88.231666666666641</v>
      </c>
      <c r="Q909" s="2">
        <v>97.127499999999998</v>
      </c>
      <c r="R909" s="2">
        <v>97.084999999999994</v>
      </c>
      <c r="S909" s="2">
        <v>73.190833333333345</v>
      </c>
      <c r="T909" s="2">
        <v>78.335833333333341</v>
      </c>
      <c r="V909">
        <v>1983</v>
      </c>
      <c r="W909" s="2">
        <f t="shared" si="82"/>
        <v>88.242256215699129</v>
      </c>
      <c r="X909" s="2">
        <f t="shared" si="80"/>
        <v>104.85087499215955</v>
      </c>
      <c r="Y909" s="2">
        <f t="shared" si="80"/>
        <v>94.895526134153229</v>
      </c>
      <c r="Z909" s="2">
        <f t="shared" si="80"/>
        <v>90.53272154314844</v>
      </c>
      <c r="AA909" s="2">
        <f t="shared" si="80"/>
        <v>101.11835884897853</v>
      </c>
      <c r="AB909" s="2">
        <f t="shared" si="80"/>
        <v>115.93852581319011</v>
      </c>
      <c r="AC909" s="2">
        <f t="shared" si="80"/>
        <v>97.360042118986115</v>
      </c>
      <c r="AD909" s="2">
        <f t="shared" si="80"/>
        <v>77.697962650058855</v>
      </c>
      <c r="AE909" s="2">
        <f t="shared" si="80"/>
        <v>88.143237566574172</v>
      </c>
      <c r="AG909">
        <v>1983</v>
      </c>
      <c r="AH909" s="2">
        <f t="shared" si="83"/>
        <v>1.1332439161070438</v>
      </c>
      <c r="AI909" s="2">
        <f t="shared" si="81"/>
        <v>0.95373548391921115</v>
      </c>
      <c r="AJ909" s="2">
        <f t="shared" si="81"/>
        <v>1.0537904585578735</v>
      </c>
      <c r="AK909" s="2">
        <f t="shared" si="81"/>
        <v>1.1045730018437521</v>
      </c>
      <c r="AL909" s="2">
        <f t="shared" si="81"/>
        <v>0.98894010087081408</v>
      </c>
      <c r="AM909" s="2">
        <f t="shared" si="81"/>
        <v>0.86252606110524799</v>
      </c>
      <c r="AN909" s="2">
        <f t="shared" si="81"/>
        <v>1.0271154143276513</v>
      </c>
      <c r="AO909" s="2">
        <f t="shared" si="81"/>
        <v>1.287035033986496</v>
      </c>
      <c r="AP909" s="2">
        <f t="shared" si="81"/>
        <v>1.1345169835005264</v>
      </c>
    </row>
    <row r="910" spans="11:42">
      <c r="K910">
        <v>1984</v>
      </c>
      <c r="L910" s="2">
        <v>91.404999999999987</v>
      </c>
      <c r="M910" s="2">
        <v>115.41833333333334</v>
      </c>
      <c r="N910" s="2">
        <v>99.06750000000001</v>
      </c>
      <c r="O910" s="2">
        <v>96.338333333333324</v>
      </c>
      <c r="P910" s="2">
        <v>87.560833333333335</v>
      </c>
      <c r="Q910" s="2">
        <v>97.963333333333324</v>
      </c>
      <c r="R910" s="2">
        <v>93.794166666666641</v>
      </c>
      <c r="S910" s="2">
        <v>74.297499999999999</v>
      </c>
      <c r="T910" s="2">
        <v>81.729166666666671</v>
      </c>
      <c r="V910">
        <v>1984</v>
      </c>
      <c r="W910" s="2">
        <f t="shared" si="82"/>
        <v>88.917532041148846</v>
      </c>
      <c r="X910" s="2">
        <f t="shared" si="80"/>
        <v>108.59154487863012</v>
      </c>
      <c r="Y910" s="2">
        <f t="shared" si="80"/>
        <v>93.24292526824371</v>
      </c>
      <c r="Z910" s="2">
        <f t="shared" si="80"/>
        <v>86.53338024057426</v>
      </c>
      <c r="AA910" s="2">
        <f t="shared" si="80"/>
        <v>100.3495468306799</v>
      </c>
      <c r="AB910" s="2">
        <f t="shared" si="80"/>
        <v>116.93623793892371</v>
      </c>
      <c r="AC910" s="2">
        <f t="shared" si="80"/>
        <v>94.059885844176421</v>
      </c>
      <c r="AD910" s="2">
        <f t="shared" si="80"/>
        <v>78.872778421606711</v>
      </c>
      <c r="AE910" s="2">
        <f t="shared" si="80"/>
        <v>91.961405746005568</v>
      </c>
      <c r="AG910">
        <v>1984</v>
      </c>
      <c r="AH910" s="2">
        <f t="shared" si="83"/>
        <v>1.1246376018817352</v>
      </c>
      <c r="AI910" s="2">
        <f t="shared" si="81"/>
        <v>0.9208820089240588</v>
      </c>
      <c r="AJ910" s="2">
        <f t="shared" si="81"/>
        <v>1.072467425408602</v>
      </c>
      <c r="AK910" s="2">
        <f t="shared" si="81"/>
        <v>1.1556234105496255</v>
      </c>
      <c r="AL910" s="2">
        <f t="shared" si="81"/>
        <v>0.99651670743197596</v>
      </c>
      <c r="AM910" s="2">
        <f t="shared" si="81"/>
        <v>0.85516689917996525</v>
      </c>
      <c r="AN910" s="2">
        <f t="shared" si="81"/>
        <v>1.0631524703917272</v>
      </c>
      <c r="AO910" s="2">
        <f t="shared" si="81"/>
        <v>1.2678645535403836</v>
      </c>
      <c r="AP910" s="2">
        <f t="shared" si="81"/>
        <v>1.0874126943665561</v>
      </c>
    </row>
    <row r="911" spans="11:42">
      <c r="K911">
        <v>1985</v>
      </c>
      <c r="L911" s="2">
        <v>91.384999999999991</v>
      </c>
      <c r="M911" s="2">
        <v>116.5575</v>
      </c>
      <c r="N911" s="2">
        <v>101.55583333333334</v>
      </c>
      <c r="O911" s="2">
        <v>93.981666666666669</v>
      </c>
      <c r="P911" s="2">
        <v>89.22166666666665</v>
      </c>
      <c r="Q911" s="2">
        <v>97.589166666666657</v>
      </c>
      <c r="R911" s="2">
        <v>92.030000000000015</v>
      </c>
      <c r="S911" s="2">
        <v>75.359166666666667</v>
      </c>
      <c r="T911" s="2">
        <v>83.22</v>
      </c>
      <c r="V911">
        <v>1985</v>
      </c>
      <c r="W911" s="2">
        <f t="shared" si="82"/>
        <v>88.898076315085461</v>
      </c>
      <c r="X911" s="2">
        <f t="shared" si="80"/>
        <v>109.66333186978612</v>
      </c>
      <c r="Y911" s="2">
        <f t="shared" si="80"/>
        <v>95.584959528142065</v>
      </c>
      <c r="Z911" s="2">
        <f t="shared" si="80"/>
        <v>84.416566240259897</v>
      </c>
      <c r="AA911" s="2">
        <f t="shared" si="80"/>
        <v>102.25295347971002</v>
      </c>
      <c r="AB911" s="2">
        <f t="shared" si="80"/>
        <v>116.48960509300706</v>
      </c>
      <c r="AC911" s="2">
        <f t="shared" si="80"/>
        <v>92.290721287637581</v>
      </c>
      <c r="AD911" s="2">
        <f t="shared" si="80"/>
        <v>79.99982306991393</v>
      </c>
      <c r="AE911" s="2">
        <f t="shared" si="80"/>
        <v>93.638886805190921</v>
      </c>
      <c r="AG911">
        <v>1985</v>
      </c>
      <c r="AH911" s="2">
        <f t="shared" si="83"/>
        <v>1.1248837336543198</v>
      </c>
      <c r="AI911" s="2">
        <f t="shared" si="81"/>
        <v>0.91188183228592468</v>
      </c>
      <c r="AJ911" s="2">
        <f t="shared" si="81"/>
        <v>1.0461896986058572</v>
      </c>
      <c r="AK911" s="2">
        <f t="shared" si="81"/>
        <v>1.1846016066963414</v>
      </c>
      <c r="AL911" s="2">
        <f t="shared" si="81"/>
        <v>0.9779668615620275</v>
      </c>
      <c r="AM911" s="2">
        <f t="shared" si="81"/>
        <v>0.85844569496272649</v>
      </c>
      <c r="AN911" s="2">
        <f t="shared" si="81"/>
        <v>1.0835325437357384</v>
      </c>
      <c r="AO911" s="2">
        <f t="shared" si="81"/>
        <v>1.2500027645387091</v>
      </c>
      <c r="AP911" s="2">
        <f t="shared" si="81"/>
        <v>1.0679323880477447</v>
      </c>
    </row>
    <row r="912" spans="11:42">
      <c r="K912">
        <v>1986</v>
      </c>
      <c r="L912" s="2">
        <v>95.444166666666675</v>
      </c>
      <c r="M912" s="2">
        <v>114.98083333333334</v>
      </c>
      <c r="N912" s="2">
        <v>105.06416666666667</v>
      </c>
      <c r="O912" s="2">
        <v>99.5625</v>
      </c>
      <c r="P912" s="2">
        <v>95.28166666666668</v>
      </c>
      <c r="Q912" s="2">
        <v>103.0675</v>
      </c>
      <c r="R912" s="2">
        <v>97.335833333333326</v>
      </c>
      <c r="S912" s="2">
        <v>74.429166666666674</v>
      </c>
      <c r="T912" s="2">
        <v>85.29</v>
      </c>
      <c r="V912">
        <v>1986</v>
      </c>
      <c r="W912" s="2">
        <f t="shared" si="82"/>
        <v>92.846778050698376</v>
      </c>
      <c r="X912" s="2">
        <f t="shared" si="80"/>
        <v>108.17992222291915</v>
      </c>
      <c r="Y912" s="2">
        <f t="shared" si="80"/>
        <v>98.887023906632365</v>
      </c>
      <c r="Z912" s="2">
        <f t="shared" si="80"/>
        <v>89.429403354865755</v>
      </c>
      <c r="AA912" s="2">
        <f t="shared" si="80"/>
        <v>109.19804788600571</v>
      </c>
      <c r="AB912" s="2">
        <f t="shared" si="80"/>
        <v>123.02894658310952</v>
      </c>
      <c r="AC912" s="2">
        <f t="shared" si="80"/>
        <v>97.611586063964012</v>
      </c>
      <c r="AD912" s="2">
        <f t="shared" si="80"/>
        <v>79.012553189607146</v>
      </c>
      <c r="AE912" s="2">
        <f t="shared" si="80"/>
        <v>95.968044407771373</v>
      </c>
      <c r="AG912">
        <v>1986</v>
      </c>
      <c r="AH912" s="2">
        <f t="shared" si="83"/>
        <v>1.077043297564894</v>
      </c>
      <c r="AI912" s="2">
        <f t="shared" si="81"/>
        <v>0.92438594838270149</v>
      </c>
      <c r="AJ912" s="2">
        <f t="shared" si="81"/>
        <v>1.0112550266900386</v>
      </c>
      <c r="AK912" s="2">
        <f t="shared" si="81"/>
        <v>1.118200460347353</v>
      </c>
      <c r="AL912" s="2">
        <f t="shared" si="81"/>
        <v>0.91576728646644168</v>
      </c>
      <c r="AM912" s="2">
        <f t="shared" si="81"/>
        <v>0.81281684333082693</v>
      </c>
      <c r="AN912" s="2">
        <f t="shared" si="81"/>
        <v>1.0244685496091712</v>
      </c>
      <c r="AO912" s="2">
        <f t="shared" si="81"/>
        <v>1.2656216760902421</v>
      </c>
      <c r="AP912" s="2">
        <f t="shared" si="81"/>
        <v>1.0420135224918903</v>
      </c>
    </row>
    <row r="913" spans="11:42">
      <c r="K913">
        <v>1987</v>
      </c>
      <c r="L913" s="2">
        <v>97.973333333333343</v>
      </c>
      <c r="M913" s="2">
        <v>117.61916666666667</v>
      </c>
      <c r="N913" s="2">
        <v>106.21249999999999</v>
      </c>
      <c r="O913" s="2">
        <v>102.66500000000001</v>
      </c>
      <c r="P913" s="2">
        <v>94.332499999999996</v>
      </c>
      <c r="Q913" s="2">
        <v>105.23333333333331</v>
      </c>
      <c r="R913" s="2">
        <v>99.09999999999998</v>
      </c>
      <c r="S913" s="2">
        <v>72.998333333333335</v>
      </c>
      <c r="T913" s="2">
        <v>86.495833333333337</v>
      </c>
      <c r="V913">
        <v>1987</v>
      </c>
      <c r="W913" s="2">
        <f t="shared" si="82"/>
        <v>95.307116742462924</v>
      </c>
      <c r="X913" s="2">
        <f t="shared" si="80"/>
        <v>110.66220284764472</v>
      </c>
      <c r="Y913" s="2">
        <f t="shared" si="80"/>
        <v>99.967842128380497</v>
      </c>
      <c r="Z913" s="2">
        <f t="shared" si="80"/>
        <v>92.216142578051901</v>
      </c>
      <c r="AA913" s="2">
        <f t="shared" si="80"/>
        <v>108.11025050856198</v>
      </c>
      <c r="AB913" s="2">
        <f t="shared" si="80"/>
        <v>125.61424450412811</v>
      </c>
      <c r="AC913" s="2">
        <f t="shared" si="80"/>
        <v>99.380750620502894</v>
      </c>
      <c r="AD913" s="2">
        <f t="shared" si="80"/>
        <v>77.493608400640497</v>
      </c>
      <c r="AE913" s="2">
        <f t="shared" si="80"/>
        <v>97.324844347760873</v>
      </c>
      <c r="AG913">
        <v>1987</v>
      </c>
      <c r="AH913" s="2">
        <f t="shared" si="83"/>
        <v>1.0492395890038106</v>
      </c>
      <c r="AI913" s="2">
        <f t="shared" si="81"/>
        <v>0.90365090723592401</v>
      </c>
      <c r="AJ913" s="2">
        <f t="shared" si="81"/>
        <v>1.0003216821623317</v>
      </c>
      <c r="AK913" s="2">
        <f t="shared" si="81"/>
        <v>1.0844088378058085</v>
      </c>
      <c r="AL913" s="2">
        <f t="shared" si="81"/>
        <v>0.92498166944937688</v>
      </c>
      <c r="AM913" s="2">
        <f t="shared" si="81"/>
        <v>0.79608805828318041</v>
      </c>
      <c r="AN913" s="2">
        <f t="shared" si="81"/>
        <v>1.0062310797174574</v>
      </c>
      <c r="AO913" s="2">
        <f t="shared" si="81"/>
        <v>1.2904290052284297</v>
      </c>
      <c r="AP913" s="2">
        <f t="shared" si="81"/>
        <v>1.027486873163447</v>
      </c>
    </row>
    <row r="914" spans="11:42">
      <c r="K914">
        <v>1988</v>
      </c>
      <c r="L914" s="2">
        <v>97.220833333333346</v>
      </c>
      <c r="M914" s="2">
        <v>121.44250000000001</v>
      </c>
      <c r="N914" s="2">
        <v>103.67666666666668</v>
      </c>
      <c r="O914" s="2">
        <v>99.890833333333333</v>
      </c>
      <c r="P914" s="2">
        <v>91.458333333333329</v>
      </c>
      <c r="Q914" s="2">
        <v>104.01916666666665</v>
      </c>
      <c r="R914" s="2">
        <v>96.587499999999977</v>
      </c>
      <c r="S914" s="2">
        <v>73.864999999999995</v>
      </c>
      <c r="T914" s="2">
        <v>90.814166666666665</v>
      </c>
      <c r="V914">
        <v>1988</v>
      </c>
      <c r="W914" s="2">
        <f t="shared" si="82"/>
        <v>94.575095049328368</v>
      </c>
      <c r="X914" s="2">
        <f t="shared" si="80"/>
        <v>114.25939283698175</v>
      </c>
      <c r="Y914" s="2">
        <f t="shared" si="80"/>
        <v>97.581100583547737</v>
      </c>
      <c r="Z914" s="2">
        <f t="shared" si="80"/>
        <v>89.724320156889746</v>
      </c>
      <c r="AA914" s="2">
        <f t="shared" si="80"/>
        <v>104.81629690469593</v>
      </c>
      <c r="AB914" s="2">
        <f t="shared" si="80"/>
        <v>124.16492589276832</v>
      </c>
      <c r="AC914" s="2">
        <f t="shared" si="80"/>
        <v>96.861132699877118</v>
      </c>
      <c r="AD914" s="2">
        <f t="shared" si="80"/>
        <v>78.413644848238221</v>
      </c>
      <c r="AE914" s="2">
        <f t="shared" si="80"/>
        <v>102.18381966844198</v>
      </c>
      <c r="AG914">
        <v>1988</v>
      </c>
      <c r="AH914" s="2">
        <f t="shared" si="83"/>
        <v>1.0573608194402777</v>
      </c>
      <c r="AI914" s="2">
        <f t="shared" si="81"/>
        <v>0.87520157001598831</v>
      </c>
      <c r="AJ914" s="2">
        <f t="shared" si="81"/>
        <v>1.0247886056007456</v>
      </c>
      <c r="AK914" s="2">
        <f t="shared" si="81"/>
        <v>1.1145250231502724</v>
      </c>
      <c r="AL914" s="2">
        <f t="shared" si="81"/>
        <v>0.95405011389521677</v>
      </c>
      <c r="AM914" s="2">
        <f t="shared" si="81"/>
        <v>0.80538041867284083</v>
      </c>
      <c r="AN914" s="2">
        <f t="shared" si="81"/>
        <v>1.0324058496182222</v>
      </c>
      <c r="AO914" s="2">
        <f t="shared" si="81"/>
        <v>1.2752882510886978</v>
      </c>
      <c r="AP914" s="2">
        <f t="shared" si="81"/>
        <v>0.97862851794415329</v>
      </c>
    </row>
    <row r="915" spans="11:42">
      <c r="K915">
        <v>1989</v>
      </c>
      <c r="L915" s="2">
        <v>95.504166666666663</v>
      </c>
      <c r="M915" s="2">
        <v>128.05249999999998</v>
      </c>
      <c r="N915" s="2">
        <v>101.42750000000001</v>
      </c>
      <c r="O915" s="2">
        <v>97.126666666666665</v>
      </c>
      <c r="P915" s="2">
        <v>89.958333333333329</v>
      </c>
      <c r="Q915" s="2">
        <v>106.96916666666665</v>
      </c>
      <c r="R915" s="2">
        <v>92.606666666666669</v>
      </c>
      <c r="S915" s="2">
        <v>76.934166666666655</v>
      </c>
      <c r="T915" s="2">
        <v>97.07</v>
      </c>
      <c r="V915">
        <v>1989</v>
      </c>
      <c r="W915" s="2">
        <f t="shared" si="82"/>
        <v>92.9051452288885</v>
      </c>
      <c r="X915" s="2">
        <f t="shared" si="80"/>
        <v>120.47842313240918</v>
      </c>
      <c r="Y915" s="2">
        <f t="shared" si="80"/>
        <v>95.464171424985892</v>
      </c>
      <c r="Z915" s="2">
        <f t="shared" si="80"/>
        <v>87.241479973352696</v>
      </c>
      <c r="AA915" s="2">
        <f t="shared" si="80"/>
        <v>103.09721413086039</v>
      </c>
      <c r="AB915" s="2">
        <f t="shared" si="80"/>
        <v>127.68626280712225</v>
      </c>
      <c r="AC915" s="2">
        <f t="shared" si="80"/>
        <v>92.869021652835912</v>
      </c>
      <c r="AD915" s="2">
        <f t="shared" si="80"/>
        <v>81.671812383336714</v>
      </c>
      <c r="AE915" s="2">
        <f t="shared" si="80"/>
        <v>109.22286400120022</v>
      </c>
      <c r="AG915">
        <v>1989</v>
      </c>
      <c r="AH915" s="2">
        <f t="shared" si="83"/>
        <v>1.0763666506696916</v>
      </c>
      <c r="AI915" s="2">
        <f t="shared" si="81"/>
        <v>0.8300241437431265</v>
      </c>
      <c r="AJ915" s="2">
        <f t="shared" si="81"/>
        <v>1.0475134127003687</v>
      </c>
      <c r="AK915" s="2">
        <f t="shared" si="81"/>
        <v>1.1462437367012148</v>
      </c>
      <c r="AL915" s="2">
        <f t="shared" si="81"/>
        <v>0.96995831403427524</v>
      </c>
      <c r="AM915" s="2">
        <f t="shared" si="81"/>
        <v>0.78316960494846655</v>
      </c>
      <c r="AN915" s="2">
        <f t="shared" si="81"/>
        <v>1.0767853286300484</v>
      </c>
      <c r="AO915" s="2">
        <f t="shared" si="81"/>
        <v>1.2244126471766987</v>
      </c>
      <c r="AP915" s="2">
        <f t="shared" si="81"/>
        <v>0.9155592184334328</v>
      </c>
    </row>
    <row r="916" spans="11:42">
      <c r="K916">
        <v>1990</v>
      </c>
      <c r="L916" s="2">
        <v>97.170833333333334</v>
      </c>
      <c r="M916" s="2">
        <v>130.64916666666667</v>
      </c>
      <c r="N916" s="2">
        <v>104.87</v>
      </c>
      <c r="O916" s="2">
        <v>99.473333333333343</v>
      </c>
      <c r="P916" s="2">
        <v>94.301666666666662</v>
      </c>
      <c r="Q916" s="2">
        <v>111.16416666666667</v>
      </c>
      <c r="R916" s="2">
        <v>94.406666666666652</v>
      </c>
      <c r="S916" s="2">
        <v>81.034166666666664</v>
      </c>
      <c r="T916" s="2">
        <v>102.32333333333332</v>
      </c>
      <c r="V916">
        <v>1990</v>
      </c>
      <c r="W916" s="2">
        <f t="shared" si="82"/>
        <v>94.526455734169929</v>
      </c>
      <c r="X916" s="2">
        <f t="shared" si="80"/>
        <v>122.92150159944804</v>
      </c>
      <c r="Y916" s="2">
        <f t="shared" si="80"/>
        <v>98.704273075233743</v>
      </c>
      <c r="Z916" s="2">
        <f t="shared" si="80"/>
        <v>89.349311736041997</v>
      </c>
      <c r="AA916" s="2">
        <f t="shared" si="80"/>
        <v>108.07491380709979</v>
      </c>
      <c r="AB916" s="2">
        <f t="shared" si="80"/>
        <v>132.69372326668659</v>
      </c>
      <c r="AC916" s="2">
        <f t="shared" si="80"/>
        <v>94.674121058657349</v>
      </c>
      <c r="AD916" s="2">
        <f t="shared" si="80"/>
        <v>86.024292500818305</v>
      </c>
      <c r="AE916" s="2">
        <f t="shared" si="80"/>
        <v>115.13389843222564</v>
      </c>
      <c r="AG916">
        <v>1990</v>
      </c>
      <c r="AH916" s="2">
        <f t="shared" si="83"/>
        <v>1.0579048925860812</v>
      </c>
      <c r="AI916" s="2">
        <f t="shared" si="81"/>
        <v>0.81352732189897881</v>
      </c>
      <c r="AJ916" s="2">
        <f t="shared" si="81"/>
        <v>1.0131273640380152</v>
      </c>
      <c r="AK916" s="2">
        <f t="shared" si="81"/>
        <v>1.119202801420816</v>
      </c>
      <c r="AL916" s="2">
        <f t="shared" si="81"/>
        <v>0.92528410597196953</v>
      </c>
      <c r="AM916" s="2">
        <f t="shared" si="81"/>
        <v>0.75361514876646385</v>
      </c>
      <c r="AN916" s="2">
        <f t="shared" si="81"/>
        <v>1.0562548548831299</v>
      </c>
      <c r="AO916" s="2">
        <f t="shared" si="81"/>
        <v>1.1624623358459909</v>
      </c>
      <c r="AP916" s="2">
        <f t="shared" si="81"/>
        <v>0.86855393035150019</v>
      </c>
    </row>
    <row r="917" spans="11:42">
      <c r="K917">
        <v>1991</v>
      </c>
      <c r="L917" s="2">
        <v>95.700833333333335</v>
      </c>
      <c r="M917" s="2">
        <v>124.62250000000002</v>
      </c>
      <c r="N917" s="2">
        <v>101.34833333333334</v>
      </c>
      <c r="O917" s="2">
        <v>97.351666666666645</v>
      </c>
      <c r="P917" s="2">
        <v>90.884166666666673</v>
      </c>
      <c r="Q917" s="2">
        <v>111.39249999999998</v>
      </c>
      <c r="R917" s="2">
        <v>92.325833333333321</v>
      </c>
      <c r="S917" s="2">
        <v>87.260833333333323</v>
      </c>
      <c r="T917" s="2">
        <v>103.495</v>
      </c>
      <c r="V917">
        <v>1991</v>
      </c>
      <c r="W917" s="2">
        <f t="shared" si="82"/>
        <v>93.096459868511701</v>
      </c>
      <c r="X917" s="2">
        <f t="shared" si="80"/>
        <v>117.25130151163521</v>
      </c>
      <c r="Y917" s="2">
        <f t="shared" si="80"/>
        <v>95.3896592834285</v>
      </c>
      <c r="Z917" s="2">
        <f t="shared" si="80"/>
        <v>87.443580319917345</v>
      </c>
      <c r="AA917" s="2">
        <f t="shared" si="80"/>
        <v>104.15827022071112</v>
      </c>
      <c r="AB917" s="2">
        <f t="shared" si="80"/>
        <v>132.96627872276932</v>
      </c>
      <c r="AC917" s="2">
        <f t="shared" si="80"/>
        <v>92.587392717760991</v>
      </c>
      <c r="AD917" s="2">
        <f t="shared" si="80"/>
        <v>92.63440051663585</v>
      </c>
      <c r="AE917" s="2">
        <f t="shared" si="80"/>
        <v>116.4522541444753</v>
      </c>
      <c r="AG917">
        <v>1991</v>
      </c>
      <c r="AH917" s="2">
        <f t="shared" si="83"/>
        <v>1.0741547008472585</v>
      </c>
      <c r="AI917" s="2">
        <f t="shared" si="81"/>
        <v>0.85286899770640656</v>
      </c>
      <c r="AJ917" s="2">
        <f t="shared" si="81"/>
        <v>1.048331661431696</v>
      </c>
      <c r="AK917" s="2">
        <f t="shared" si="81"/>
        <v>1.1435945284278648</v>
      </c>
      <c r="AL917" s="2">
        <f t="shared" si="81"/>
        <v>0.960077387883845</v>
      </c>
      <c r="AM917" s="2">
        <f t="shared" si="81"/>
        <v>0.7520703817581974</v>
      </c>
      <c r="AN917" s="2">
        <f t="shared" si="81"/>
        <v>1.0800606547463243</v>
      </c>
      <c r="AO917" s="2">
        <f t="shared" si="81"/>
        <v>1.0795125724599621</v>
      </c>
      <c r="AP917" s="2">
        <f t="shared" si="81"/>
        <v>0.85872103322221682</v>
      </c>
    </row>
    <row r="918" spans="11:42">
      <c r="K918">
        <v>1992</v>
      </c>
      <c r="L918" s="2">
        <v>96.995000000000005</v>
      </c>
      <c r="M918" s="2">
        <v>107.58083333333333</v>
      </c>
      <c r="N918" s="2">
        <v>102.60583333333334</v>
      </c>
      <c r="O918" s="2">
        <v>101.51666666666667</v>
      </c>
      <c r="P918" s="2">
        <v>93.104166666666671</v>
      </c>
      <c r="Q918" s="2">
        <v>109.14999999999999</v>
      </c>
      <c r="R918" s="2">
        <v>93.698333333333338</v>
      </c>
      <c r="S918" s="2">
        <v>94.820833333333326</v>
      </c>
      <c r="T918" s="2">
        <v>102.8175</v>
      </c>
      <c r="V918">
        <v>1992</v>
      </c>
      <c r="W918" s="2">
        <f t="shared" si="82"/>
        <v>94.355407475862734</v>
      </c>
      <c r="X918" s="2">
        <f t="shared" si="80"/>
        <v>101.21761901775072</v>
      </c>
      <c r="Y918" s="2">
        <f t="shared" si="80"/>
        <v>96.573225826692592</v>
      </c>
      <c r="Z918" s="2">
        <f t="shared" si="80"/>
        <v>91.184682290769999</v>
      </c>
      <c r="AA918" s="2">
        <f t="shared" si="80"/>
        <v>106.70251272598775</v>
      </c>
      <c r="AB918" s="2">
        <f t="shared" si="80"/>
        <v>130.28946583109519</v>
      </c>
      <c r="AC918" s="2">
        <f t="shared" si="80"/>
        <v>93.963781014699848</v>
      </c>
      <c r="AD918" s="2">
        <f t="shared" si="80"/>
        <v>100.65994922106529</v>
      </c>
      <c r="AE918" s="2">
        <f t="shared" si="80"/>
        <v>115.68993323831671</v>
      </c>
      <c r="AG918">
        <v>1992</v>
      </c>
      <c r="AH918" s="2">
        <f t="shared" si="83"/>
        <v>1.0598226712717151</v>
      </c>
      <c r="AI918" s="2">
        <f t="shared" si="81"/>
        <v>0.98797028590904523</v>
      </c>
      <c r="AJ918" s="2">
        <f t="shared" si="81"/>
        <v>1.0354836875746181</v>
      </c>
      <c r="AK918" s="2">
        <f t="shared" si="81"/>
        <v>1.0966754227548843</v>
      </c>
      <c r="AL918" s="2">
        <f t="shared" si="81"/>
        <v>0.93718505258447093</v>
      </c>
      <c r="AM918" s="2">
        <f t="shared" si="81"/>
        <v>0.76752175904718278</v>
      </c>
      <c r="AN918" s="2">
        <f t="shared" si="81"/>
        <v>1.0642398477383093</v>
      </c>
      <c r="AO918" s="2">
        <f t="shared" si="81"/>
        <v>0.99344377554159169</v>
      </c>
      <c r="AP918" s="2">
        <f t="shared" si="81"/>
        <v>0.86437944253977517</v>
      </c>
    </row>
    <row r="919" spans="11:42">
      <c r="K919">
        <v>1993</v>
      </c>
      <c r="L919" s="2">
        <v>99.152499999999989</v>
      </c>
      <c r="M919" s="2">
        <v>91.674166666666665</v>
      </c>
      <c r="N919" s="2">
        <v>103.92666666666668</v>
      </c>
      <c r="O919" s="2">
        <v>106.11583333333333</v>
      </c>
      <c r="P919" s="2">
        <v>86.115000000000009</v>
      </c>
      <c r="Q919" s="2">
        <v>92.561666666666682</v>
      </c>
      <c r="R919" s="2">
        <v>95.24666666666667</v>
      </c>
      <c r="S919" s="2">
        <v>92.286666666666676</v>
      </c>
      <c r="T919" s="2">
        <v>91.783333333333346</v>
      </c>
      <c r="V919">
        <v>1993</v>
      </c>
      <c r="W919" s="2">
        <f t="shared" si="82"/>
        <v>96.454193924949521</v>
      </c>
      <c r="X919" s="2">
        <f t="shared" si="80"/>
        <v>86.251803299253581</v>
      </c>
      <c r="Y919" s="2">
        <f t="shared" si="80"/>
        <v>97.816402083202618</v>
      </c>
      <c r="Z919" s="2">
        <f t="shared" si="80"/>
        <v>95.315763078512234</v>
      </c>
      <c r="AA919" s="2">
        <f t="shared" si="80"/>
        <v>98.692542045899515</v>
      </c>
      <c r="AB919" s="2">
        <f t="shared" si="80"/>
        <v>110.4884114194768</v>
      </c>
      <c r="AC919" s="2">
        <f t="shared" si="80"/>
        <v>95.516500781374035</v>
      </c>
      <c r="AD919" s="2">
        <f t="shared" si="80"/>
        <v>97.969727262272329</v>
      </c>
      <c r="AE919" s="2">
        <f t="shared" si="80"/>
        <v>103.27432300652617</v>
      </c>
      <c r="AG919">
        <v>1993</v>
      </c>
      <c r="AH919" s="2">
        <f t="shared" si="83"/>
        <v>1.0367615541716046</v>
      </c>
      <c r="AI919" s="2">
        <f t="shared" si="81"/>
        <v>1.1593960494141389</v>
      </c>
      <c r="AJ919" s="2">
        <f t="shared" si="81"/>
        <v>1.0223234331900699</v>
      </c>
      <c r="AK919" s="2">
        <f t="shared" si="81"/>
        <v>1.0491444098037523</v>
      </c>
      <c r="AL919" s="2">
        <f t="shared" si="81"/>
        <v>1.0132477888095375</v>
      </c>
      <c r="AM919" s="2">
        <f t="shared" si="81"/>
        <v>0.90507229414624446</v>
      </c>
      <c r="AN919" s="2">
        <f t="shared" si="81"/>
        <v>1.0469395254427103</v>
      </c>
      <c r="AO919" s="2">
        <f t="shared" si="81"/>
        <v>1.0207234703460231</v>
      </c>
      <c r="AP919" s="2">
        <f t="shared" si="81"/>
        <v>0.96829489740330454</v>
      </c>
    </row>
    <row r="920" spans="11:42">
      <c r="K920">
        <v>1994</v>
      </c>
      <c r="L920" s="2">
        <v>99.688333333333333</v>
      </c>
      <c r="M920" s="2">
        <v>97.532499999999985</v>
      </c>
      <c r="N920" s="2">
        <v>103.71</v>
      </c>
      <c r="O920" s="2">
        <v>106.49083333333333</v>
      </c>
      <c r="P920" s="2">
        <v>86.227500000000006</v>
      </c>
      <c r="Q920" s="2">
        <v>89.841666666666683</v>
      </c>
      <c r="R920" s="2">
        <v>95.770833333333357</v>
      </c>
      <c r="S920" s="2">
        <v>90.989166666666677</v>
      </c>
      <c r="T920" s="2">
        <v>87.492499999999993</v>
      </c>
      <c r="V920">
        <v>1994</v>
      </c>
      <c r="W920" s="2">
        <f t="shared" si="82"/>
        <v>96.975445252397492</v>
      </c>
      <c r="X920" s="2">
        <f t="shared" si="80"/>
        <v>91.763626670011902</v>
      </c>
      <c r="Y920" s="2">
        <f t="shared" si="80"/>
        <v>97.612474116835017</v>
      </c>
      <c r="Z920" s="2">
        <f t="shared" si="80"/>
        <v>95.652596989453357</v>
      </c>
      <c r="AA920" s="2">
        <f t="shared" si="80"/>
        <v>98.821473253937171</v>
      </c>
      <c r="AB920" s="2">
        <f t="shared" si="80"/>
        <v>107.24161941708945</v>
      </c>
      <c r="AC920" s="2">
        <f t="shared" si="80"/>
        <v>96.042152413902613</v>
      </c>
      <c r="AD920" s="2">
        <f t="shared" si="80"/>
        <v>96.592326542166887</v>
      </c>
      <c r="AE920" s="2">
        <f t="shared" si="80"/>
        <v>98.446290600855164</v>
      </c>
      <c r="AG920">
        <v>1994</v>
      </c>
      <c r="AH920" s="2">
        <f t="shared" si="83"/>
        <v>1.0311888719843514</v>
      </c>
      <c r="AI920" s="2">
        <f t="shared" si="81"/>
        <v>1.0897564059843303</v>
      </c>
      <c r="AJ920" s="2">
        <f t="shared" si="81"/>
        <v>1.0244592292610808</v>
      </c>
      <c r="AK920" s="2">
        <f t="shared" si="81"/>
        <v>1.0454499213547332</v>
      </c>
      <c r="AL920" s="2">
        <f t="shared" si="81"/>
        <v>1.0119258163965479</v>
      </c>
      <c r="AM920" s="2">
        <f t="shared" si="81"/>
        <v>0.93247379649383144</v>
      </c>
      <c r="AN920" s="2">
        <f t="shared" si="81"/>
        <v>1.041209484446378</v>
      </c>
      <c r="AO920" s="2">
        <f t="shared" si="81"/>
        <v>1.0352789251467664</v>
      </c>
      <c r="AP920" s="2">
        <f t="shared" si="81"/>
        <v>1.0157823051499653</v>
      </c>
    </row>
    <row r="921" spans="11:42">
      <c r="K921">
        <v>1995</v>
      </c>
      <c r="L921" s="2">
        <v>102.79750000000001</v>
      </c>
      <c r="M921" s="2">
        <v>106.28666666666668</v>
      </c>
      <c r="N921" s="2">
        <v>106.24666666666667</v>
      </c>
      <c r="O921" s="2">
        <v>111.33083333333333</v>
      </c>
      <c r="P921" s="2">
        <v>87.255833333333342</v>
      </c>
      <c r="Q921" s="2">
        <v>83.774999999999991</v>
      </c>
      <c r="R921" s="2">
        <v>99.717500000000015</v>
      </c>
      <c r="S921" s="2">
        <v>94.199166666666656</v>
      </c>
      <c r="T921" s="2">
        <v>88.873333333333321</v>
      </c>
      <c r="V921">
        <v>1995</v>
      </c>
      <c r="W921" s="2">
        <f t="shared" si="82"/>
        <v>100</v>
      </c>
      <c r="X921" s="2">
        <f t="shared" si="80"/>
        <v>100</v>
      </c>
      <c r="Y921" s="2">
        <f t="shared" si="80"/>
        <v>100</v>
      </c>
      <c r="Z921" s="2">
        <f t="shared" si="80"/>
        <v>100</v>
      </c>
      <c r="AA921" s="2">
        <f t="shared" si="80"/>
        <v>100</v>
      </c>
      <c r="AB921" s="2">
        <f t="shared" si="80"/>
        <v>100</v>
      </c>
      <c r="AC921" s="2">
        <f t="shared" si="80"/>
        <v>100</v>
      </c>
      <c r="AD921" s="2">
        <f t="shared" si="80"/>
        <v>100</v>
      </c>
      <c r="AE921" s="2">
        <f t="shared" si="80"/>
        <v>100</v>
      </c>
      <c r="AG921">
        <v>1995</v>
      </c>
      <c r="AH921" s="2">
        <f t="shared" si="83"/>
        <v>1</v>
      </c>
      <c r="AI921" s="2">
        <f t="shared" si="81"/>
        <v>1</v>
      </c>
      <c r="AJ921" s="2">
        <f t="shared" si="81"/>
        <v>1</v>
      </c>
      <c r="AK921" s="2">
        <f t="shared" si="81"/>
        <v>1</v>
      </c>
      <c r="AL921" s="2">
        <f t="shared" si="81"/>
        <v>1</v>
      </c>
      <c r="AM921" s="2">
        <f t="shared" si="81"/>
        <v>1</v>
      </c>
      <c r="AN921" s="2">
        <f t="shared" si="81"/>
        <v>1</v>
      </c>
      <c r="AO921" s="2">
        <f t="shared" si="81"/>
        <v>1</v>
      </c>
      <c r="AP921" s="2">
        <f t="shared" si="81"/>
        <v>1</v>
      </c>
    </row>
    <row r="922" spans="11:42">
      <c r="K922">
        <v>1996</v>
      </c>
      <c r="L922" s="2">
        <v>100.43583333333333</v>
      </c>
      <c r="M922" s="2">
        <v>101.825</v>
      </c>
      <c r="N922" s="2">
        <v>105.74916666666667</v>
      </c>
      <c r="O922" s="2">
        <v>107.52416666666666</v>
      </c>
      <c r="P922" s="2">
        <v>88.924166666666665</v>
      </c>
      <c r="Q922" s="2">
        <v>93.192499999999995</v>
      </c>
      <c r="R922" s="2">
        <v>97.56583333333333</v>
      </c>
      <c r="S922" s="2">
        <v>94.410833333333343</v>
      </c>
      <c r="T922" s="2">
        <v>90.600833333333341</v>
      </c>
      <c r="V922">
        <v>1996</v>
      </c>
      <c r="W922" s="2">
        <f t="shared" si="82"/>
        <v>97.702603014016219</v>
      </c>
      <c r="X922" s="2">
        <f t="shared" ref="X922:X935" si="84">(M922/M$921)*100</f>
        <v>95.802232954901839</v>
      </c>
      <c r="Y922" s="2">
        <f t="shared" ref="Y922:Y935" si="85">(N922/N$921)*100</f>
        <v>99.531750015686754</v>
      </c>
      <c r="Z922" s="2">
        <f t="shared" ref="Z922:Z935" si="86">(O922/O$921)*100</f>
        <v>96.580761544046652</v>
      </c>
      <c r="AA922" s="2">
        <f t="shared" ref="AA922:AA935" si="87">(P922/P$921)*100</f>
        <v>101.91200206289932</v>
      </c>
      <c r="AB922" s="2">
        <f t="shared" ref="AB922:AB935" si="88">(Q922/Q$921)*100</f>
        <v>111.24142047150104</v>
      </c>
      <c r="AC922" s="2">
        <f t="shared" ref="AC922:AC935" si="89">(R922/R$921)*100</f>
        <v>97.842237654707858</v>
      </c>
      <c r="AD922" s="2">
        <f t="shared" ref="AD922:AD935" si="90">(S922/S$921)*100</f>
        <v>100.22470120931717</v>
      </c>
      <c r="AE922" s="2">
        <f t="shared" ref="AE922:AE935" si="91">(T922/T$921)*100</f>
        <v>101.94377766109071</v>
      </c>
      <c r="AG922">
        <v>1996</v>
      </c>
      <c r="AH922" s="2">
        <f t="shared" si="83"/>
        <v>1.0235141840146695</v>
      </c>
      <c r="AI922" s="2">
        <f t="shared" ref="AI922:AI935" si="92">(1/X922)*100</f>
        <v>1.0438170063016612</v>
      </c>
      <c r="AJ922" s="2">
        <f t="shared" ref="AJ922:AJ935" si="93">(1/Y922)*100</f>
        <v>1.0047045287984935</v>
      </c>
      <c r="AK922" s="2">
        <f t="shared" ref="AK922:AK935" si="94">(1/Z922)*100</f>
        <v>1.0354028939230715</v>
      </c>
      <c r="AL922" s="2">
        <f t="shared" ref="AL922:AL935" si="95">(1/AA922)*100</f>
        <v>0.98123869589256774</v>
      </c>
      <c r="AM922" s="2">
        <f t="shared" ref="AM922:AM935" si="96">(1/AB922)*100</f>
        <v>0.89894573061136895</v>
      </c>
      <c r="AN922" s="2">
        <f t="shared" ref="AN922:AN935" si="97">(1/AC922)*100</f>
        <v>1.022053485253547</v>
      </c>
      <c r="AO922" s="2">
        <f t="shared" ref="AO922:AO935" si="98">(1/AD922)*100</f>
        <v>0.99775802565030458</v>
      </c>
      <c r="AP922" s="2">
        <f t="shared" ref="AP922:AP935" si="99">(1/AE922)*100</f>
        <v>0.9809328464602054</v>
      </c>
    </row>
    <row r="923" spans="11:42">
      <c r="K923">
        <v>1997</v>
      </c>
      <c r="L923" s="2">
        <v>97.307500000000005</v>
      </c>
      <c r="M923" s="2">
        <v>98.460000000000022</v>
      </c>
      <c r="N923" s="2">
        <v>101.35166666666665</v>
      </c>
      <c r="O923" s="2">
        <v>102.50083333333333</v>
      </c>
      <c r="P923" s="2">
        <v>88.789166666666674</v>
      </c>
      <c r="Q923" s="2">
        <v>93.800000000000011</v>
      </c>
      <c r="R923" s="2">
        <v>92.820000000000007</v>
      </c>
      <c r="S923" s="2">
        <v>93.468333333333348</v>
      </c>
      <c r="T923" s="2">
        <v>86.966666666666654</v>
      </c>
      <c r="V923">
        <v>1997</v>
      </c>
      <c r="W923" s="2">
        <f t="shared" si="82"/>
        <v>94.659403195603005</v>
      </c>
      <c r="X923" s="2">
        <f t="shared" si="84"/>
        <v>92.63626670011918</v>
      </c>
      <c r="Y923" s="2">
        <f t="shared" si="85"/>
        <v>95.392796636757211</v>
      </c>
      <c r="Z923" s="2">
        <f t="shared" si="86"/>
        <v>92.068684177039898</v>
      </c>
      <c r="AA923" s="2">
        <f t="shared" si="87"/>
        <v>101.75728461325413</v>
      </c>
      <c r="AB923" s="2">
        <f t="shared" si="88"/>
        <v>111.96657714115193</v>
      </c>
      <c r="AC923" s="2">
        <f t="shared" si="89"/>
        <v>93.082959360192547</v>
      </c>
      <c r="AD923" s="2">
        <f t="shared" si="90"/>
        <v>99.224161572554635</v>
      </c>
      <c r="AE923" s="2">
        <f t="shared" si="91"/>
        <v>97.854624559297875</v>
      </c>
      <c r="AG923">
        <v>1997</v>
      </c>
      <c r="AH923" s="2">
        <f t="shared" si="83"/>
        <v>1.0564190838321816</v>
      </c>
      <c r="AI923" s="2">
        <f t="shared" si="92"/>
        <v>1.07949082537748</v>
      </c>
      <c r="AJ923" s="2">
        <f t="shared" si="93"/>
        <v>1.0482971830754306</v>
      </c>
      <c r="AK923" s="2">
        <f t="shared" si="94"/>
        <v>1.0861456410923489</v>
      </c>
      <c r="AL923" s="2">
        <f t="shared" si="95"/>
        <v>0.98273062592095506</v>
      </c>
      <c r="AM923" s="2">
        <f t="shared" si="96"/>
        <v>0.89312366737739846</v>
      </c>
      <c r="AN923" s="2">
        <f t="shared" si="97"/>
        <v>1.0743104934281404</v>
      </c>
      <c r="AO923" s="2">
        <f t="shared" si="98"/>
        <v>1.007819047449225</v>
      </c>
      <c r="AP923" s="2">
        <f t="shared" si="99"/>
        <v>1.021924108853967</v>
      </c>
    </row>
    <row r="924" spans="11:42">
      <c r="K924">
        <v>1998</v>
      </c>
      <c r="L924" s="2">
        <v>97.640833333333319</v>
      </c>
      <c r="M924" s="2">
        <v>98.700833333333321</v>
      </c>
      <c r="N924" s="2">
        <v>101.91916666666664</v>
      </c>
      <c r="O924" s="2">
        <v>103.34583333333332</v>
      </c>
      <c r="P924" s="2">
        <v>86.297500000000014</v>
      </c>
      <c r="Q924" s="2">
        <v>94.935833333333335</v>
      </c>
      <c r="R924" s="2">
        <v>94.388333333333335</v>
      </c>
      <c r="S924" s="2">
        <v>93.88666666666667</v>
      </c>
      <c r="T924" s="2">
        <v>87.567499999999995</v>
      </c>
      <c r="V924">
        <v>1998</v>
      </c>
      <c r="W924" s="2">
        <f t="shared" si="82"/>
        <v>94.983665296659254</v>
      </c>
      <c r="X924" s="2">
        <f t="shared" si="84"/>
        <v>92.862855171548617</v>
      </c>
      <c r="Y924" s="2">
        <f t="shared" si="85"/>
        <v>95.926931040973813</v>
      </c>
      <c r="Z924" s="2">
        <f t="shared" si="86"/>
        <v>92.827683256360544</v>
      </c>
      <c r="AA924" s="2">
        <f t="shared" si="87"/>
        <v>98.901697116716178</v>
      </c>
      <c r="AB924" s="2">
        <f t="shared" si="88"/>
        <v>113.32239132597235</v>
      </c>
      <c r="AC924" s="2">
        <f t="shared" si="89"/>
        <v>94.655735786931402</v>
      </c>
      <c r="AD924" s="2">
        <f t="shared" si="90"/>
        <v>99.668256088606597</v>
      </c>
      <c r="AE924" s="2">
        <f t="shared" si="91"/>
        <v>98.530680369064598</v>
      </c>
      <c r="AG924">
        <v>1998</v>
      </c>
      <c r="AH924" s="2">
        <f t="shared" si="83"/>
        <v>1.0528126040164212</v>
      </c>
      <c r="AI924" s="2">
        <f t="shared" si="92"/>
        <v>1.0768568316714653</v>
      </c>
      <c r="AJ924" s="2">
        <f t="shared" si="93"/>
        <v>1.0424601195391776</v>
      </c>
      <c r="AK924" s="2">
        <f t="shared" si="94"/>
        <v>1.0772648469943154</v>
      </c>
      <c r="AL924" s="2">
        <f t="shared" si="95"/>
        <v>1.0111049953165889</v>
      </c>
      <c r="AM924" s="2">
        <f t="shared" si="96"/>
        <v>0.88243813804060633</v>
      </c>
      <c r="AN924" s="2">
        <f t="shared" si="97"/>
        <v>1.0564600144791907</v>
      </c>
      <c r="AO924" s="2">
        <f t="shared" si="98"/>
        <v>1.0033284811474827</v>
      </c>
      <c r="AP924" s="2">
        <f t="shared" si="99"/>
        <v>1.0149123057450917</v>
      </c>
    </row>
    <row r="925" spans="11:42">
      <c r="K925">
        <v>1999</v>
      </c>
      <c r="L925" s="2">
        <v>95.935833333333335</v>
      </c>
      <c r="M925" s="2">
        <v>96.429999999999993</v>
      </c>
      <c r="N925" s="2">
        <v>99.155833333333348</v>
      </c>
      <c r="O925" s="2">
        <v>99.875</v>
      </c>
      <c r="P925" s="2">
        <v>83.098333333333329</v>
      </c>
      <c r="Q925" s="2">
        <v>93.234999999999999</v>
      </c>
      <c r="R925" s="2">
        <v>93.181666666666658</v>
      </c>
      <c r="S925" s="2">
        <v>93.78083333333332</v>
      </c>
      <c r="T925" s="2">
        <v>87.214999999999989</v>
      </c>
      <c r="V925">
        <v>1999</v>
      </c>
      <c r="W925" s="2">
        <f t="shared" si="82"/>
        <v>93.325064649756385</v>
      </c>
      <c r="X925" s="2">
        <f t="shared" si="84"/>
        <v>90.726337577620257</v>
      </c>
      <c r="Y925" s="2">
        <f t="shared" si="85"/>
        <v>93.32606513145511</v>
      </c>
      <c r="Z925" s="2">
        <f t="shared" si="86"/>
        <v>89.710098280650016</v>
      </c>
      <c r="AA925" s="2">
        <f t="shared" si="87"/>
        <v>95.235275578519094</v>
      </c>
      <c r="AB925" s="2">
        <f t="shared" si="88"/>
        <v>111.29215159653836</v>
      </c>
      <c r="AC925" s="2">
        <f t="shared" si="89"/>
        <v>93.445650629695535</v>
      </c>
      <c r="AD925" s="2">
        <f t="shared" si="90"/>
        <v>99.55590548394801</v>
      </c>
      <c r="AE925" s="2">
        <f t="shared" si="91"/>
        <v>98.134048458480237</v>
      </c>
      <c r="AG925">
        <v>1999</v>
      </c>
      <c r="AH925" s="2">
        <f t="shared" si="83"/>
        <v>1.0715235009511568</v>
      </c>
      <c r="AI925" s="2">
        <f t="shared" si="92"/>
        <v>1.1022157696429189</v>
      </c>
      <c r="AJ925" s="2">
        <f t="shared" si="93"/>
        <v>1.0715120139174867</v>
      </c>
      <c r="AK925" s="2">
        <f t="shared" si="94"/>
        <v>1.1147017104714225</v>
      </c>
      <c r="AL925" s="2">
        <f t="shared" si="95"/>
        <v>1.0500310876672216</v>
      </c>
      <c r="AM925" s="2">
        <f t="shared" si="96"/>
        <v>0.89853595752667981</v>
      </c>
      <c r="AN925" s="2">
        <f t="shared" si="97"/>
        <v>1.0701407644565277</v>
      </c>
      <c r="AO925" s="2">
        <f t="shared" si="98"/>
        <v>1.0044607551294242</v>
      </c>
      <c r="AP925" s="2">
        <f t="shared" si="99"/>
        <v>1.0190143132870875</v>
      </c>
    </row>
    <row r="926" spans="11:42">
      <c r="K926">
        <v>2000</v>
      </c>
      <c r="L926" s="2">
        <v>93.87166666666667</v>
      </c>
      <c r="M926" s="2">
        <v>93.131666666666661</v>
      </c>
      <c r="N926" s="2">
        <v>94.614999999999995</v>
      </c>
      <c r="O926" s="2">
        <v>94.014166666666654</v>
      </c>
      <c r="P926" s="2">
        <v>79.99499999999999</v>
      </c>
      <c r="Q926" s="2">
        <v>89.955833333333331</v>
      </c>
      <c r="R926" s="2">
        <v>88.88666666666667</v>
      </c>
      <c r="S926" s="2">
        <v>92.27</v>
      </c>
      <c r="T926" s="2">
        <v>85.920833333333334</v>
      </c>
      <c r="V926">
        <v>2000</v>
      </c>
      <c r="W926" s="2">
        <f t="shared" si="82"/>
        <v>91.317071588965348</v>
      </c>
      <c r="X926" s="2">
        <f t="shared" si="84"/>
        <v>87.623094775136408</v>
      </c>
      <c r="Y926" s="2">
        <f t="shared" si="85"/>
        <v>89.052205559390103</v>
      </c>
      <c r="Z926" s="2">
        <f t="shared" si="86"/>
        <v>84.445758512541431</v>
      </c>
      <c r="AA926" s="2">
        <f t="shared" si="87"/>
        <v>91.678684328650405</v>
      </c>
      <c r="AB926" s="2">
        <f t="shared" si="88"/>
        <v>107.37789714513082</v>
      </c>
      <c r="AC926" s="2">
        <f t="shared" si="89"/>
        <v>89.138482880804929</v>
      </c>
      <c r="AD926" s="2">
        <f t="shared" si="90"/>
        <v>97.952034253664664</v>
      </c>
      <c r="AE926" s="2">
        <f t="shared" si="91"/>
        <v>96.677856124821858</v>
      </c>
      <c r="AG926">
        <v>2000</v>
      </c>
      <c r="AH926" s="2">
        <f t="shared" si="83"/>
        <v>1.0950854890542054</v>
      </c>
      <c r="AI926" s="2">
        <f t="shared" si="92"/>
        <v>1.1412516329927167</v>
      </c>
      <c r="AJ926" s="2">
        <f t="shared" si="93"/>
        <v>1.1229368141062903</v>
      </c>
      <c r="AK926" s="2">
        <f t="shared" si="94"/>
        <v>1.1841920987085282</v>
      </c>
      <c r="AL926" s="2">
        <f t="shared" si="95"/>
        <v>1.0907660895472637</v>
      </c>
      <c r="AM926" s="2">
        <f t="shared" si="96"/>
        <v>0.9312903554522125</v>
      </c>
      <c r="AN926" s="2">
        <f t="shared" si="97"/>
        <v>1.1218499212480313</v>
      </c>
      <c r="AO926" s="2">
        <f t="shared" si="98"/>
        <v>1.0209078429247498</v>
      </c>
      <c r="AP926" s="2">
        <f t="shared" si="99"/>
        <v>1.0343630279811842</v>
      </c>
    </row>
    <row r="927" spans="11:42">
      <c r="K927">
        <v>2001</v>
      </c>
      <c r="L927" s="2">
        <v>94.597500000000011</v>
      </c>
      <c r="M927" s="2">
        <v>94.904999999999987</v>
      </c>
      <c r="N927" s="2">
        <v>94.322499999999991</v>
      </c>
      <c r="O927" s="2">
        <v>94.283333333333346</v>
      </c>
      <c r="P927" s="2">
        <v>82.892499999999998</v>
      </c>
      <c r="Q927" s="2">
        <v>90.907499999999985</v>
      </c>
      <c r="R927" s="2">
        <v>91.548333333333332</v>
      </c>
      <c r="S927" s="2">
        <v>94.364166666666662</v>
      </c>
      <c r="T927" s="2">
        <v>87.504166666666677</v>
      </c>
      <c r="V927">
        <v>2001</v>
      </c>
      <c r="W927" s="2">
        <f t="shared" si="82"/>
        <v>92.02315231401542</v>
      </c>
      <c r="X927" s="2">
        <f t="shared" si="84"/>
        <v>89.291538606284874</v>
      </c>
      <c r="Y927" s="2">
        <f t="shared" si="85"/>
        <v>88.776902804793863</v>
      </c>
      <c r="Z927" s="2">
        <f t="shared" si="86"/>
        <v>84.687530408616979</v>
      </c>
      <c r="AA927" s="2">
        <f t="shared" si="87"/>
        <v>94.999379220109432</v>
      </c>
      <c r="AB927" s="2">
        <f t="shared" si="88"/>
        <v>108.51387645478961</v>
      </c>
      <c r="AC927" s="2">
        <f t="shared" si="89"/>
        <v>91.807690057746456</v>
      </c>
      <c r="AD927" s="2">
        <f t="shared" si="90"/>
        <v>100.17516078521574</v>
      </c>
      <c r="AE927" s="2">
        <f t="shared" si="91"/>
        <v>98.459417898132202</v>
      </c>
      <c r="AG927">
        <v>2001</v>
      </c>
      <c r="AH927" s="2">
        <f t="shared" si="83"/>
        <v>1.0866830518776924</v>
      </c>
      <c r="AI927" s="2">
        <f t="shared" si="92"/>
        <v>1.1199269444883482</v>
      </c>
      <c r="AJ927" s="2">
        <f t="shared" si="93"/>
        <v>1.1264191117354467</v>
      </c>
      <c r="AK927" s="2">
        <f t="shared" si="94"/>
        <v>1.1808113841258616</v>
      </c>
      <c r="AL927" s="2">
        <f t="shared" si="95"/>
        <v>1.0526384574398571</v>
      </c>
      <c r="AM927" s="2">
        <f t="shared" si="96"/>
        <v>0.92154112696972212</v>
      </c>
      <c r="AN927" s="2">
        <f t="shared" si="97"/>
        <v>1.0892333739918805</v>
      </c>
      <c r="AO927" s="2">
        <f t="shared" si="98"/>
        <v>0.9982514549131466</v>
      </c>
      <c r="AP927" s="2">
        <f t="shared" si="99"/>
        <v>1.0156468739583826</v>
      </c>
    </row>
    <row r="928" spans="11:42">
      <c r="K928">
        <v>2002</v>
      </c>
      <c r="L928" s="2">
        <v>95.274166666666687</v>
      </c>
      <c r="M928" s="2">
        <v>95.708333333333357</v>
      </c>
      <c r="N928" s="2">
        <v>95.416666666666671</v>
      </c>
      <c r="O928" s="2">
        <v>95.196666666666658</v>
      </c>
      <c r="P928" s="2">
        <v>87.268333333333331</v>
      </c>
      <c r="Q928" s="2">
        <v>92.504166666666677</v>
      </c>
      <c r="R928" s="2">
        <v>94.40333333333335</v>
      </c>
      <c r="S928" s="2">
        <v>96.188333333333333</v>
      </c>
      <c r="T928" s="2">
        <v>89.160000000000011</v>
      </c>
      <c r="V928">
        <v>2002</v>
      </c>
      <c r="W928" s="2">
        <f t="shared" si="82"/>
        <v>92.681404379159687</v>
      </c>
      <c r="X928" s="2">
        <f t="shared" si="84"/>
        <v>90.047356206485617</v>
      </c>
      <c r="Y928" s="2">
        <f t="shared" si="85"/>
        <v>89.806739034950127</v>
      </c>
      <c r="Z928" s="2">
        <f t="shared" si="86"/>
        <v>85.507908111709085</v>
      </c>
      <c r="AA928" s="2">
        <f t="shared" si="87"/>
        <v>100.01432568978194</v>
      </c>
      <c r="AB928" s="2">
        <f t="shared" si="88"/>
        <v>110.41977519148516</v>
      </c>
      <c r="AC928" s="2">
        <f t="shared" si="89"/>
        <v>94.670778281979935</v>
      </c>
      <c r="AD928" s="2">
        <f t="shared" si="90"/>
        <v>102.11166057732288</v>
      </c>
      <c r="AE928" s="2">
        <f t="shared" si="91"/>
        <v>100.3225564473783</v>
      </c>
      <c r="AG928">
        <v>2002</v>
      </c>
      <c r="AH928" s="2">
        <f t="shared" si="83"/>
        <v>1.0789650919714158</v>
      </c>
      <c r="AI928" s="2">
        <f t="shared" si="92"/>
        <v>1.1105267740531126</v>
      </c>
      <c r="AJ928" s="2">
        <f t="shared" si="93"/>
        <v>1.1135021834061134</v>
      </c>
      <c r="AK928" s="2">
        <f t="shared" si="94"/>
        <v>1.1694824748765713</v>
      </c>
      <c r="AL928" s="2">
        <f t="shared" si="95"/>
        <v>0.99985676362177967</v>
      </c>
      <c r="AM928" s="2">
        <f t="shared" si="96"/>
        <v>0.90563488131165237</v>
      </c>
      <c r="AN928" s="2">
        <f t="shared" si="97"/>
        <v>1.0562921507008933</v>
      </c>
      <c r="AO928" s="2">
        <f t="shared" si="98"/>
        <v>0.97932008386325442</v>
      </c>
      <c r="AP928" s="2">
        <f t="shared" si="99"/>
        <v>0.9967848063406608</v>
      </c>
    </row>
    <row r="929" spans="11:42">
      <c r="K929">
        <v>2003</v>
      </c>
      <c r="L929" s="2">
        <v>97.484166666666681</v>
      </c>
      <c r="M929" s="2">
        <v>98.858333333333334</v>
      </c>
      <c r="N929" s="2">
        <v>99.394999999999996</v>
      </c>
      <c r="O929" s="2">
        <v>99.123333333333335</v>
      </c>
      <c r="P929" s="2">
        <v>95.614166666666662</v>
      </c>
      <c r="Q929" s="2">
        <v>96.914166666666674</v>
      </c>
      <c r="R929" s="2">
        <v>99.28083333333332</v>
      </c>
      <c r="S929" s="2">
        <v>99.112499999999997</v>
      </c>
      <c r="T929" s="2">
        <v>92.647499999999994</v>
      </c>
      <c r="V929">
        <v>2003</v>
      </c>
      <c r="W929" s="2">
        <f t="shared" si="82"/>
        <v>94.831262109162836</v>
      </c>
      <c r="X929" s="2">
        <f t="shared" si="84"/>
        <v>93.011039327604578</v>
      </c>
      <c r="Y929" s="2">
        <f t="shared" si="85"/>
        <v>93.55117023279162</v>
      </c>
      <c r="Z929" s="2">
        <f t="shared" si="86"/>
        <v>89.034933419163607</v>
      </c>
      <c r="AA929" s="2">
        <f t="shared" si="87"/>
        <v>109.57911123420591</v>
      </c>
      <c r="AB929" s="2">
        <f t="shared" si="88"/>
        <v>115.68387546006169</v>
      </c>
      <c r="AC929" s="2">
        <f t="shared" si="89"/>
        <v>99.562096255254389</v>
      </c>
      <c r="AD929" s="2">
        <f t="shared" si="90"/>
        <v>105.21589893753485</v>
      </c>
      <c r="AE929" s="2">
        <f t="shared" si="91"/>
        <v>104.24668066911711</v>
      </c>
      <c r="AG929">
        <v>2003</v>
      </c>
      <c r="AH929" s="2">
        <f t="shared" si="83"/>
        <v>1.0545045776664586</v>
      </c>
      <c r="AI929" s="2">
        <f t="shared" si="92"/>
        <v>1.0751411953131587</v>
      </c>
      <c r="AJ929" s="2">
        <f t="shared" si="93"/>
        <v>1.068933715646327</v>
      </c>
      <c r="AK929" s="2">
        <f t="shared" si="94"/>
        <v>1.1231546558159868</v>
      </c>
      <c r="AL929" s="2">
        <f t="shared" si="95"/>
        <v>0.91258268910639118</v>
      </c>
      <c r="AM929" s="2">
        <f t="shared" si="96"/>
        <v>0.86442470571037933</v>
      </c>
      <c r="AN929" s="2">
        <f t="shared" si="97"/>
        <v>1.0043982977580437</v>
      </c>
      <c r="AO929" s="2">
        <f t="shared" si="98"/>
        <v>0.95042670366166393</v>
      </c>
      <c r="AP929" s="2">
        <f t="shared" si="99"/>
        <v>0.95926315694792974</v>
      </c>
    </row>
    <row r="930" spans="11:42">
      <c r="K930">
        <v>2004</v>
      </c>
      <c r="L930" s="2">
        <v>98.658333333333317</v>
      </c>
      <c r="M930" s="2">
        <v>98.813333333333333</v>
      </c>
      <c r="N930" s="2">
        <v>100.84583333333335</v>
      </c>
      <c r="O930" s="2">
        <v>100.65166666666666</v>
      </c>
      <c r="P930" s="2">
        <v>98.108333333333334</v>
      </c>
      <c r="Q930" s="2">
        <v>98.458333333333357</v>
      </c>
      <c r="R930" s="2">
        <v>100.20166666666665</v>
      </c>
      <c r="S930" s="2">
        <v>99.836666666666659</v>
      </c>
      <c r="T930" s="2">
        <v>94.376666666666665</v>
      </c>
      <c r="V930">
        <v>2004</v>
      </c>
      <c r="W930" s="2">
        <f t="shared" si="82"/>
        <v>95.973475360133563</v>
      </c>
      <c r="X930" s="2">
        <f t="shared" si="84"/>
        <v>92.968700997302875</v>
      </c>
      <c r="Y930" s="2">
        <f t="shared" si="85"/>
        <v>94.916703269122181</v>
      </c>
      <c r="Z930" s="2">
        <f t="shared" si="86"/>
        <v>90.407718736199158</v>
      </c>
      <c r="AA930" s="2">
        <f t="shared" si="87"/>
        <v>112.43756386870028</v>
      </c>
      <c r="AB930" s="2">
        <f t="shared" si="88"/>
        <v>117.52710633641703</v>
      </c>
      <c r="AC930" s="2">
        <f t="shared" si="89"/>
        <v>100.48553831239917</v>
      </c>
      <c r="AD930" s="2">
        <f t="shared" si="90"/>
        <v>105.98466016153718</v>
      </c>
      <c r="AE930" s="2">
        <f t="shared" si="91"/>
        <v>106.19233365839023</v>
      </c>
      <c r="AG930">
        <v>2004</v>
      </c>
      <c r="AH930" s="2">
        <f t="shared" si="83"/>
        <v>1.0419545569727175</v>
      </c>
      <c r="AI930" s="2">
        <f t="shared" si="92"/>
        <v>1.0756308190527597</v>
      </c>
      <c r="AJ930" s="2">
        <f t="shared" si="93"/>
        <v>1.0535553443787959</v>
      </c>
      <c r="AK930" s="2">
        <f t="shared" si="94"/>
        <v>1.1061002467255057</v>
      </c>
      <c r="AL930" s="2">
        <f t="shared" si="95"/>
        <v>0.88938248534782982</v>
      </c>
      <c r="AM930" s="2">
        <f t="shared" si="96"/>
        <v>0.85086754126110842</v>
      </c>
      <c r="AN930" s="2">
        <f t="shared" si="97"/>
        <v>0.99516807770995175</v>
      </c>
      <c r="AO930" s="2">
        <f t="shared" si="98"/>
        <v>0.94353277019131232</v>
      </c>
      <c r="AP930" s="2">
        <f t="shared" si="99"/>
        <v>0.94168756401652942</v>
      </c>
    </row>
    <row r="931" spans="11:42">
      <c r="K931">
        <v>2005</v>
      </c>
      <c r="L931" s="2">
        <v>98.973333333333315</v>
      </c>
      <c r="M931" s="2">
        <v>97.741666666666674</v>
      </c>
      <c r="N931" s="2">
        <v>100.38583333333334</v>
      </c>
      <c r="O931" s="2">
        <v>99.898333333333312</v>
      </c>
      <c r="P931" s="2">
        <v>98.350000000000009</v>
      </c>
      <c r="Q931" s="2">
        <v>98.305000000000007</v>
      </c>
      <c r="R931" s="2">
        <v>99.764166666666654</v>
      </c>
      <c r="S931" s="2">
        <v>99.74666666666667</v>
      </c>
      <c r="T931" s="2">
        <v>95.624166666666653</v>
      </c>
      <c r="V931">
        <v>2005</v>
      </c>
      <c r="W931" s="2">
        <f t="shared" si="82"/>
        <v>96.279903045631755</v>
      </c>
      <c r="X931" s="2">
        <f t="shared" si="84"/>
        <v>91.960421501599441</v>
      </c>
      <c r="Y931" s="2">
        <f t="shared" si="85"/>
        <v>94.483748509757177</v>
      </c>
      <c r="Z931" s="2">
        <f t="shared" si="86"/>
        <v>89.731056835108561</v>
      </c>
      <c r="AA931" s="2">
        <f t="shared" si="87"/>
        <v>112.7145272044849</v>
      </c>
      <c r="AB931" s="2">
        <f t="shared" si="88"/>
        <v>117.34407639510596</v>
      </c>
      <c r="AC931" s="2">
        <f t="shared" si="89"/>
        <v>100.04679887348422</v>
      </c>
      <c r="AD931" s="2">
        <f t="shared" si="90"/>
        <v>105.88911791505589</v>
      </c>
      <c r="AE931" s="2">
        <f t="shared" si="91"/>
        <v>107.59601680294051</v>
      </c>
      <c r="AG931">
        <v>2005</v>
      </c>
      <c r="AH931" s="2">
        <f t="shared" si="83"/>
        <v>1.0386383537653243</v>
      </c>
      <c r="AI931" s="2">
        <f t="shared" si="92"/>
        <v>1.0874243328502005</v>
      </c>
      <c r="AJ931" s="2">
        <f t="shared" si="93"/>
        <v>1.058383071980608</v>
      </c>
      <c r="AK931" s="2">
        <f t="shared" si="94"/>
        <v>1.1144413487045164</v>
      </c>
      <c r="AL931" s="2">
        <f t="shared" si="95"/>
        <v>0.88719708523978991</v>
      </c>
      <c r="AM931" s="2">
        <f t="shared" si="96"/>
        <v>0.85219470016784471</v>
      </c>
      <c r="AN931" s="2">
        <f t="shared" si="97"/>
        <v>0.99953223017616577</v>
      </c>
      <c r="AO931" s="2">
        <f t="shared" si="98"/>
        <v>0.94438410640288706</v>
      </c>
      <c r="AP931" s="2">
        <f t="shared" si="99"/>
        <v>0.92940243487960683</v>
      </c>
    </row>
    <row r="932" spans="11:42">
      <c r="K932">
        <v>2006</v>
      </c>
      <c r="L932" s="2">
        <v>98.798333333333332</v>
      </c>
      <c r="M932" s="2">
        <v>97.639166666666668</v>
      </c>
      <c r="N932" s="2">
        <v>100.19416666666666</v>
      </c>
      <c r="O932" s="2">
        <v>99.765833333333362</v>
      </c>
      <c r="P932" s="2">
        <v>100.35166666666665</v>
      </c>
      <c r="Q932" s="2">
        <v>98.643333333333331</v>
      </c>
      <c r="R932" s="2">
        <v>99.212499999999991</v>
      </c>
      <c r="S932" s="2">
        <v>100.59833333333331</v>
      </c>
      <c r="T932" s="2">
        <v>97.268333333333331</v>
      </c>
      <c r="V932">
        <v>2006</v>
      </c>
      <c r="W932" s="2">
        <f t="shared" si="82"/>
        <v>96.109665442577224</v>
      </c>
      <c r="X932" s="2">
        <f t="shared" si="84"/>
        <v>91.863984193690015</v>
      </c>
      <c r="Y932" s="2">
        <f t="shared" si="85"/>
        <v>94.303350693355085</v>
      </c>
      <c r="Z932" s="2">
        <f t="shared" si="86"/>
        <v>89.612042186576062</v>
      </c>
      <c r="AA932" s="2">
        <f t="shared" si="87"/>
        <v>115.00854766156988</v>
      </c>
      <c r="AB932" s="2">
        <f t="shared" si="88"/>
        <v>117.74793593952056</v>
      </c>
      <c r="AC932" s="2">
        <f t="shared" si="89"/>
        <v>99.493569333366736</v>
      </c>
      <c r="AD932" s="2">
        <f t="shared" si="90"/>
        <v>106.79323065490671</v>
      </c>
      <c r="AE932" s="2">
        <f t="shared" si="91"/>
        <v>109.44602805490962</v>
      </c>
      <c r="AG932">
        <v>2006</v>
      </c>
      <c r="AH932" s="2">
        <f t="shared" si="83"/>
        <v>1.0404780782401863</v>
      </c>
      <c r="AI932" s="2">
        <f t="shared" si="92"/>
        <v>1.0885658931269044</v>
      </c>
      <c r="AJ932" s="2">
        <f t="shared" si="93"/>
        <v>1.0604077083662555</v>
      </c>
      <c r="AK932" s="2">
        <f t="shared" si="94"/>
        <v>1.1159214493939975</v>
      </c>
      <c r="AL932" s="2">
        <f t="shared" si="95"/>
        <v>0.86950058959326393</v>
      </c>
      <c r="AM932" s="2">
        <f t="shared" si="96"/>
        <v>0.84927178724698393</v>
      </c>
      <c r="AN932" s="2">
        <f t="shared" si="97"/>
        <v>1.0050900844147665</v>
      </c>
      <c r="AO932" s="2">
        <f t="shared" si="98"/>
        <v>0.93638893951192037</v>
      </c>
      <c r="AP932" s="2">
        <f t="shared" si="99"/>
        <v>0.91369236305066726</v>
      </c>
    </row>
    <row r="933" spans="11:42">
      <c r="K933">
        <v>2007</v>
      </c>
      <c r="L933" s="2">
        <v>100.09416666666665</v>
      </c>
      <c r="M933" s="2">
        <v>99.825833333333335</v>
      </c>
      <c r="N933" s="2">
        <v>101.13000000000001</v>
      </c>
      <c r="O933" s="2">
        <v>102.33333333333333</v>
      </c>
      <c r="P933" s="2">
        <v>105.87833333333333</v>
      </c>
      <c r="Q933" s="2">
        <v>99.987500000000011</v>
      </c>
      <c r="R933" s="2">
        <v>100.63083333333334</v>
      </c>
      <c r="S933" s="2">
        <v>101.5675</v>
      </c>
      <c r="T933" s="2">
        <v>99.083333333333357</v>
      </c>
      <c r="V933">
        <v>2007</v>
      </c>
      <c r="W933" s="2">
        <f t="shared" si="82"/>
        <v>97.370234360433514</v>
      </c>
      <c r="X933" s="2">
        <f t="shared" si="84"/>
        <v>93.921313429091128</v>
      </c>
      <c r="Y933" s="2">
        <f t="shared" si="85"/>
        <v>95.184162640396565</v>
      </c>
      <c r="Z933" s="2">
        <f t="shared" si="86"/>
        <v>91.918231696819547</v>
      </c>
      <c r="AA933" s="2">
        <f t="shared" si="87"/>
        <v>121.34241263716848</v>
      </c>
      <c r="AB933" s="2">
        <f t="shared" si="88"/>
        <v>119.35243210981798</v>
      </c>
      <c r="AC933" s="2">
        <f t="shared" si="89"/>
        <v>100.9159208096205</v>
      </c>
      <c r="AD933" s="2">
        <f t="shared" si="90"/>
        <v>107.82207910544147</v>
      </c>
      <c r="AE933" s="2">
        <f t="shared" si="91"/>
        <v>111.48826044557802</v>
      </c>
      <c r="AG933">
        <v>2007</v>
      </c>
      <c r="AH933" s="2">
        <f t="shared" si="83"/>
        <v>1.0270079008933257</v>
      </c>
      <c r="AI933" s="2">
        <f t="shared" si="92"/>
        <v>1.0647210558389195</v>
      </c>
      <c r="AJ933" s="2">
        <f t="shared" si="93"/>
        <v>1.0505949438017073</v>
      </c>
      <c r="AK933" s="2">
        <f t="shared" si="94"/>
        <v>1.0879234527687296</v>
      </c>
      <c r="AL933" s="2">
        <f t="shared" si="95"/>
        <v>0.82411415618555883</v>
      </c>
      <c r="AM933" s="2">
        <f t="shared" si="96"/>
        <v>0.83785473184147996</v>
      </c>
      <c r="AN933" s="2">
        <f t="shared" si="97"/>
        <v>0.9909239215946074</v>
      </c>
      <c r="AO933" s="2">
        <f t="shared" si="98"/>
        <v>0.92745382791411313</v>
      </c>
      <c r="AP933" s="2">
        <f t="shared" si="99"/>
        <v>0.89695542472666079</v>
      </c>
    </row>
    <row r="934" spans="11:42">
      <c r="K934">
        <v>2008</v>
      </c>
      <c r="L934" s="2">
        <v>101.39666666666666</v>
      </c>
      <c r="M934" s="2">
        <v>103.28583333333334</v>
      </c>
      <c r="N934" s="2">
        <v>102.57333333333334</v>
      </c>
      <c r="O934" s="2">
        <v>104.01333333333334</v>
      </c>
      <c r="P934" s="2">
        <v>111.40000000000002</v>
      </c>
      <c r="Q934" s="2">
        <v>101.94499999999999</v>
      </c>
      <c r="R934" s="2">
        <v>102.04</v>
      </c>
      <c r="S934" s="2">
        <v>101.96833333333335</v>
      </c>
      <c r="T934" s="2">
        <v>101.69499999999999</v>
      </c>
      <c r="V934">
        <v>2008</v>
      </c>
      <c r="W934" s="2">
        <f t="shared" si="82"/>
        <v>98.637288520310946</v>
      </c>
      <c r="X934" s="2">
        <f t="shared" si="84"/>
        <v>97.176660603399611</v>
      </c>
      <c r="Y934" s="2">
        <f t="shared" si="85"/>
        <v>96.542636631737466</v>
      </c>
      <c r="Z934" s="2">
        <f t="shared" si="86"/>
        <v>93.427247617835732</v>
      </c>
      <c r="AA934" s="2">
        <f t="shared" si="87"/>
        <v>127.67054733685428</v>
      </c>
      <c r="AB934" s="2">
        <f t="shared" si="88"/>
        <v>121.6890480453596</v>
      </c>
      <c r="AC934" s="2">
        <f t="shared" si="89"/>
        <v>102.32907965001128</v>
      </c>
      <c r="AD934" s="2">
        <f t="shared" si="90"/>
        <v>108.24759596245545</v>
      </c>
      <c r="AE934" s="2">
        <f t="shared" si="91"/>
        <v>114.42689970744881</v>
      </c>
      <c r="AG934">
        <v>2008</v>
      </c>
      <c r="AH934" s="2">
        <f t="shared" si="83"/>
        <v>1.0138153785463035</v>
      </c>
      <c r="AI934" s="2">
        <f t="shared" si="92"/>
        <v>1.0290536779003252</v>
      </c>
      <c r="AJ934" s="2">
        <f t="shared" si="93"/>
        <v>1.0358117769400754</v>
      </c>
      <c r="AK934" s="2">
        <f t="shared" si="94"/>
        <v>1.070351557492629</v>
      </c>
      <c r="AL934" s="2">
        <f t="shared" si="95"/>
        <v>0.78326600837821647</v>
      </c>
      <c r="AM934" s="2">
        <f t="shared" si="96"/>
        <v>0.82176663887390256</v>
      </c>
      <c r="AN934" s="2">
        <f t="shared" si="97"/>
        <v>0.97723931791454333</v>
      </c>
      <c r="AO934" s="2">
        <f t="shared" si="98"/>
        <v>0.92380804498128488</v>
      </c>
      <c r="AP934" s="2">
        <f t="shared" si="99"/>
        <v>0.87392038284412543</v>
      </c>
    </row>
    <row r="935" spans="11:42">
      <c r="K935">
        <v>2009</v>
      </c>
      <c r="L935" s="2">
        <v>101.40083333333332</v>
      </c>
      <c r="M935" s="2">
        <v>104.27333333333335</v>
      </c>
      <c r="N935" s="2">
        <v>102.34999999999998</v>
      </c>
      <c r="O935" s="2">
        <v>103.89583333333333</v>
      </c>
      <c r="P935" s="2">
        <v>106.47000000000001</v>
      </c>
      <c r="Q935" s="2">
        <v>102.42666666666666</v>
      </c>
      <c r="R935" s="2">
        <v>102.98666666666666</v>
      </c>
      <c r="S935" s="2">
        <v>101.26083333333332</v>
      </c>
      <c r="T935" s="2">
        <v>101.46666666666668</v>
      </c>
      <c r="V935">
        <v>2009</v>
      </c>
      <c r="W935" s="2">
        <f t="shared" si="82"/>
        <v>98.641341796574139</v>
      </c>
      <c r="X935" s="2">
        <f t="shared" si="84"/>
        <v>98.105751740575812</v>
      </c>
      <c r="Y935" s="2">
        <f t="shared" si="85"/>
        <v>96.3324339587124</v>
      </c>
      <c r="Z935" s="2">
        <f t="shared" si="86"/>
        <v>93.321706325740848</v>
      </c>
      <c r="AA935" s="2">
        <f t="shared" si="87"/>
        <v>122.02049528684806</v>
      </c>
      <c r="AB935" s="2">
        <f t="shared" si="88"/>
        <v>122.26400079578237</v>
      </c>
      <c r="AC935" s="2">
        <f t="shared" si="89"/>
        <v>103.27842822640625</v>
      </c>
      <c r="AD935" s="2">
        <f t="shared" si="90"/>
        <v>107.49652774706075</v>
      </c>
      <c r="AE935" s="2">
        <f t="shared" si="91"/>
        <v>114.16997974645567</v>
      </c>
      <c r="AG935">
        <v>2009</v>
      </c>
      <c r="AH935" s="2">
        <f t="shared" si="83"/>
        <v>1.0137737198083518</v>
      </c>
      <c r="AI935" s="2">
        <f t="shared" si="92"/>
        <v>1.0193082283741448</v>
      </c>
      <c r="AJ935" s="2">
        <f t="shared" si="93"/>
        <v>1.0380719752483312</v>
      </c>
      <c r="AK935" s="2">
        <f t="shared" si="94"/>
        <v>1.0715620613595349</v>
      </c>
      <c r="AL935" s="2">
        <f t="shared" si="95"/>
        <v>0.81953445414983883</v>
      </c>
      <c r="AM935" s="2">
        <f t="shared" si="96"/>
        <v>0.81790223900026027</v>
      </c>
      <c r="AN935" s="2">
        <f t="shared" si="97"/>
        <v>0.96825640859658224</v>
      </c>
      <c r="AO935" s="2">
        <f t="shared" si="98"/>
        <v>0.93026260564713237</v>
      </c>
      <c r="AP935" s="2">
        <f t="shared" si="99"/>
        <v>0.87588699080157661</v>
      </c>
    </row>
    <row r="936" spans="11:42">
      <c r="K936" s="9">
        <v>2010</v>
      </c>
      <c r="L936" s="8">
        <v>100.00083333333333</v>
      </c>
      <c r="M936" s="8">
        <v>99.999166666666667</v>
      </c>
      <c r="N936" s="8">
        <v>99.999166666666667</v>
      </c>
      <c r="O936" s="8">
        <v>100.00083333333333</v>
      </c>
      <c r="P936" s="8">
        <v>100</v>
      </c>
      <c r="Q936" s="8">
        <v>99.999166666666667</v>
      </c>
      <c r="R936" s="8">
        <v>100.00166666666668</v>
      </c>
      <c r="S936" s="8">
        <v>100</v>
      </c>
      <c r="T936" s="8">
        <v>100.00083333333333</v>
      </c>
      <c r="V936">
        <v>2010</v>
      </c>
      <c r="W936" s="2">
        <f t="shared" ref="W936:AE937" si="100">(L936/L$921)*100</f>
        <v>97.279440972137763</v>
      </c>
      <c r="X936" s="2">
        <f t="shared" si="100"/>
        <v>94.084394405068053</v>
      </c>
      <c r="Y936" s="2">
        <f t="shared" si="100"/>
        <v>94.119815523624268</v>
      </c>
      <c r="Z936" s="2">
        <f t="shared" si="100"/>
        <v>89.823124770765816</v>
      </c>
      <c r="AA936" s="2">
        <f t="shared" si="100"/>
        <v>114.605518255704</v>
      </c>
      <c r="AB936" s="2">
        <f t="shared" si="100"/>
        <v>119.36635830100468</v>
      </c>
      <c r="AC936" s="2">
        <f t="shared" si="100"/>
        <v>100.28497171175236</v>
      </c>
      <c r="AD936" s="2">
        <f t="shared" si="100"/>
        <v>106.15805164589214</v>
      </c>
      <c r="AE936" s="2">
        <f t="shared" si="100"/>
        <v>112.52062861000675</v>
      </c>
      <c r="AG936">
        <v>2010</v>
      </c>
      <c r="AH936" s="2">
        <f t="shared" ref="AH936:AP937" si="101">(1/W936)*100</f>
        <v>1.0279664336130534</v>
      </c>
      <c r="AI936" s="2">
        <f t="shared" si="101"/>
        <v>1.0628755239626997</v>
      </c>
      <c r="AJ936" s="2">
        <f t="shared" si="101"/>
        <v>1.0624755206293386</v>
      </c>
      <c r="AK936" s="2">
        <f t="shared" si="101"/>
        <v>1.1132990558412013</v>
      </c>
      <c r="AL936" s="2">
        <f t="shared" si="101"/>
        <v>0.87255833333333355</v>
      </c>
      <c r="AM936" s="2">
        <f t="shared" si="101"/>
        <v>0.83775698130817755</v>
      </c>
      <c r="AN936" s="2">
        <f t="shared" si="101"/>
        <v>0.99715838069365514</v>
      </c>
      <c r="AO936" s="2">
        <f t="shared" si="101"/>
        <v>0.94199166666666645</v>
      </c>
      <c r="AP936" s="2">
        <f t="shared" si="101"/>
        <v>0.88872592728393929</v>
      </c>
    </row>
    <row r="937" spans="11:42">
      <c r="K937">
        <v>2011</v>
      </c>
      <c r="L937" s="2">
        <v>100.43166666666666</v>
      </c>
      <c r="M937" s="2">
        <v>100.015</v>
      </c>
      <c r="N937" s="2">
        <v>99.257500000000007</v>
      </c>
      <c r="O937" s="2">
        <v>99.001666666666665</v>
      </c>
      <c r="P937" s="2">
        <v>100.35916666666667</v>
      </c>
      <c r="Q937" s="2">
        <v>99.944166666666675</v>
      </c>
      <c r="R937" s="2">
        <v>99.592500000000015</v>
      </c>
      <c r="S937" s="2">
        <v>100.83083333333333</v>
      </c>
      <c r="T937" s="2">
        <v>100.49000000000001</v>
      </c>
      <c r="V937">
        <v>2011</v>
      </c>
      <c r="W937" s="2">
        <f t="shared" si="100"/>
        <v>97.698549737752998</v>
      </c>
      <c r="X937" s="2">
        <f t="shared" si="100"/>
        <v>94.099291224989017</v>
      </c>
      <c r="Y937" s="2">
        <f t="shared" si="100"/>
        <v>93.421754407981425</v>
      </c>
      <c r="Z937" s="2">
        <f t="shared" si="100"/>
        <v>88.925649528058273</v>
      </c>
      <c r="AA937" s="2">
        <f t="shared" si="100"/>
        <v>115.01714307543907</v>
      </c>
      <c r="AB937" s="2">
        <f t="shared" si="100"/>
        <v>119.30070625683878</v>
      </c>
      <c r="AC937" s="2">
        <f t="shared" si="100"/>
        <v>99.874645874595728</v>
      </c>
      <c r="AD937" s="2">
        <f t="shared" si="100"/>
        <v>107.04004812498343</v>
      </c>
      <c r="AE937" s="2">
        <f t="shared" si="100"/>
        <v>113.07103743155056</v>
      </c>
      <c r="AG937">
        <v>2011</v>
      </c>
      <c r="AH937" s="2">
        <f t="shared" si="101"/>
        <v>1.0235566471398467</v>
      </c>
      <c r="AI937" s="2">
        <f t="shared" si="101"/>
        <v>1.06270726057758</v>
      </c>
      <c r="AJ937" s="2">
        <f t="shared" si="101"/>
        <v>1.0704144942867457</v>
      </c>
      <c r="AK937" s="2">
        <f t="shared" si="101"/>
        <v>1.1245349404892171</v>
      </c>
      <c r="AL937" s="2">
        <f t="shared" si="101"/>
        <v>0.86943561043253004</v>
      </c>
      <c r="AM937" s="2">
        <f t="shared" si="101"/>
        <v>0.83821800505282096</v>
      </c>
      <c r="AN937" s="2">
        <f t="shared" si="101"/>
        <v>1.0012551145919624</v>
      </c>
      <c r="AO937" s="2">
        <f t="shared" si="101"/>
        <v>0.93422977429192444</v>
      </c>
      <c r="AP937" s="2">
        <f t="shared" si="101"/>
        <v>0.88439977443858386</v>
      </c>
    </row>
    <row r="938" spans="11:42">
      <c r="K938">
        <v>2012</v>
      </c>
      <c r="L938">
        <v>99.529166666666683</v>
      </c>
      <c r="M938">
        <v>98.449999999999989</v>
      </c>
      <c r="N938">
        <v>97.091666666666683</v>
      </c>
      <c r="O938">
        <v>96.302499999999995</v>
      </c>
      <c r="P938">
        <v>96.213333333333324</v>
      </c>
      <c r="Q938">
        <v>98.984999999999999</v>
      </c>
      <c r="R938">
        <v>97.616666666666674</v>
      </c>
      <c r="S938">
        <v>100.41416666666669</v>
      </c>
      <c r="T938">
        <v>99.21833333333332</v>
      </c>
      <c r="V938">
        <f>V937+1</f>
        <v>2012</v>
      </c>
      <c r="W938" s="2">
        <f t="shared" ref="W938:W942" si="102">(L938/L$921)*100</f>
        <v>96.820610099143138</v>
      </c>
      <c r="X938" s="2">
        <f t="shared" ref="X938:X942" si="103">(M938/M$921)*100</f>
        <v>92.626858182274333</v>
      </c>
      <c r="Y938" s="2">
        <f t="shared" ref="Y938:Y942" si="104">(N938/N$921)*100</f>
        <v>91.383259082637906</v>
      </c>
      <c r="Z938" s="2">
        <f t="shared" ref="Z938:Z942" si="105">(O938/O$921)*100</f>
        <v>86.501193889084334</v>
      </c>
      <c r="AA938" s="2">
        <f t="shared" ref="AA938:AA942" si="106">(P938/P$921)*100</f>
        <v>110.26578929775465</v>
      </c>
      <c r="AB938" s="2">
        <f t="shared" ref="AB938:AB942" si="107">(Q938/Q$921)*100</f>
        <v>118.15577439570279</v>
      </c>
      <c r="AC938" s="2">
        <f t="shared" ref="AC938:AC942" si="108">(R938/R$921)*100</f>
        <v>97.893214999038946</v>
      </c>
      <c r="AD938" s="2">
        <f t="shared" ref="AD938:AD942" si="109">(S938/S$921)*100</f>
        <v>106.59772290979224</v>
      </c>
      <c r="AE938" s="2">
        <f t="shared" ref="AE938:AE942" si="110">(T938/T$921)*100</f>
        <v>111.64016202835496</v>
      </c>
      <c r="AG938">
        <v>2012</v>
      </c>
      <c r="AH938" s="2">
        <f t="shared" ref="AH938:AH942" si="111">(1/W938)*100</f>
        <v>1.0328379453259096</v>
      </c>
      <c r="AI938" s="2">
        <f t="shared" ref="AI938:AI942" si="112">(1/X938)*100</f>
        <v>1.079600474013882</v>
      </c>
      <c r="AJ938" s="2">
        <f t="shared" ref="AJ938:AJ942" si="113">(1/Y938)*100</f>
        <v>1.0942923354218519</v>
      </c>
      <c r="AK938" s="2">
        <f t="shared" ref="AK938:AK942" si="114">(1/Z938)*100</f>
        <v>1.1560534080977476</v>
      </c>
      <c r="AL938" s="2">
        <f t="shared" ref="AL938:AL942" si="115">(1/AA938)*100</f>
        <v>0.90689959811529952</v>
      </c>
      <c r="AM938" s="2">
        <f t="shared" ref="AM938:AM942" si="116">(1/AB938)*100</f>
        <v>0.84634035459918155</v>
      </c>
      <c r="AN938" s="2">
        <f t="shared" ref="AN938:AN942" si="117">(1/AC938)*100</f>
        <v>1.0215212566160152</v>
      </c>
      <c r="AO938" s="2">
        <f t="shared" ref="AO938:AO942" si="118">(1/AD938)*100</f>
        <v>0.93810634289650319</v>
      </c>
      <c r="AP938" s="2">
        <f t="shared" ref="AP938:AP942" si="119">(1/AE938)*100</f>
        <v>0.89573499521257827</v>
      </c>
    </row>
    <row r="939" spans="11:42">
      <c r="K939">
        <v>2013</v>
      </c>
      <c r="L939">
        <v>101.36250000000001</v>
      </c>
      <c r="M939">
        <v>100.30666666666666</v>
      </c>
      <c r="N939">
        <v>98.172499999999999</v>
      </c>
      <c r="O939">
        <v>98.761666666666656</v>
      </c>
      <c r="P939">
        <v>97.882500000000007</v>
      </c>
      <c r="Q939">
        <v>100.5</v>
      </c>
      <c r="R939">
        <v>100.83166666666666</v>
      </c>
      <c r="S939">
        <v>100.04</v>
      </c>
      <c r="T939">
        <v>100.59083333333331</v>
      </c>
      <c r="V939">
        <f t="shared" ref="V939:V942" si="120">V938+1</f>
        <v>2013</v>
      </c>
      <c r="W939" s="2">
        <f t="shared" si="102"/>
        <v>98.604051654952698</v>
      </c>
      <c r="X939" s="2">
        <f t="shared" si="103"/>
        <v>94.373706328796331</v>
      </c>
      <c r="Y939" s="2">
        <f t="shared" si="104"/>
        <v>92.400545899479198</v>
      </c>
      <c r="Z939" s="2">
        <f t="shared" si="105"/>
        <v>88.710075825055952</v>
      </c>
      <c r="AA939" s="2">
        <f t="shared" si="106"/>
        <v>112.17874640663948</v>
      </c>
      <c r="AB939" s="2">
        <f t="shared" si="107"/>
        <v>119.96418979409134</v>
      </c>
      <c r="AC939" s="2">
        <f t="shared" si="108"/>
        <v>101.11732310443668</v>
      </c>
      <c r="AD939" s="2">
        <f t="shared" si="109"/>
        <v>106.20051486655051</v>
      </c>
      <c r="AE939" s="2">
        <f t="shared" si="110"/>
        <v>113.18449478658763</v>
      </c>
      <c r="AG939">
        <v>2013</v>
      </c>
      <c r="AH939" s="2">
        <f t="shared" si="111"/>
        <v>1.0141571093846344</v>
      </c>
      <c r="AI939" s="2">
        <f t="shared" si="112"/>
        <v>1.0596171739997342</v>
      </c>
      <c r="AJ939" s="2">
        <f t="shared" si="113"/>
        <v>1.0822446883461934</v>
      </c>
      <c r="AK939" s="2">
        <f t="shared" si="114"/>
        <v>1.1272676645797122</v>
      </c>
      <c r="AL939" s="2">
        <f t="shared" si="115"/>
        <v>0.89143445798108267</v>
      </c>
      <c r="AM939" s="2">
        <f t="shared" si="116"/>
        <v>0.83358208955223856</v>
      </c>
      <c r="AN939" s="2">
        <f t="shared" si="117"/>
        <v>0.98895023058232401</v>
      </c>
      <c r="AO939" s="2">
        <f t="shared" si="118"/>
        <v>0.94161502065840308</v>
      </c>
      <c r="AP939" s="2">
        <f t="shared" si="119"/>
        <v>0.88351324259168751</v>
      </c>
    </row>
    <row r="940" spans="11:42">
      <c r="K940">
        <v>2014</v>
      </c>
      <c r="L940">
        <v>102.30333333333333</v>
      </c>
      <c r="M940">
        <v>101.49999999999999</v>
      </c>
      <c r="N940">
        <v>97.973333333333315</v>
      </c>
      <c r="O940">
        <v>99.014166666666668</v>
      </c>
      <c r="P940">
        <v>96.71333333333331</v>
      </c>
      <c r="Q940">
        <v>99.980833333333337</v>
      </c>
      <c r="R940">
        <v>101.13000000000001</v>
      </c>
      <c r="S940">
        <v>99.223333333333343</v>
      </c>
      <c r="T940">
        <v>99.673333333333332</v>
      </c>
      <c r="V940">
        <f t="shared" si="120"/>
        <v>2014</v>
      </c>
      <c r="W940" s="2">
        <f t="shared" si="102"/>
        <v>99.519281435184041</v>
      </c>
      <c r="X940" s="2">
        <f t="shared" si="103"/>
        <v>95.496456124945098</v>
      </c>
      <c r="Y940" s="2">
        <f t="shared" si="104"/>
        <v>92.213089038087446</v>
      </c>
      <c r="Z940" s="2">
        <f t="shared" si="105"/>
        <v>88.93687732508964</v>
      </c>
      <c r="AA940" s="2">
        <f t="shared" si="106"/>
        <v>110.83881688903317</v>
      </c>
      <c r="AB940" s="2">
        <f t="shared" si="107"/>
        <v>119.34447428628272</v>
      </c>
      <c r="AC940" s="2">
        <f t="shared" si="108"/>
        <v>101.41650161706821</v>
      </c>
      <c r="AD940" s="2">
        <f t="shared" si="109"/>
        <v>105.33355744477572</v>
      </c>
      <c r="AE940" s="2">
        <f t="shared" si="110"/>
        <v>112.1521266221589</v>
      </c>
      <c r="AG940">
        <v>2014</v>
      </c>
      <c r="AH940" s="2">
        <f t="shared" si="111"/>
        <v>1.0048304063080384</v>
      </c>
      <c r="AI940" s="2">
        <f t="shared" si="112"/>
        <v>1.0471592775041052</v>
      </c>
      <c r="AJ940" s="2">
        <f t="shared" si="113"/>
        <v>1.0844447468698968</v>
      </c>
      <c r="AK940" s="2">
        <f t="shared" si="114"/>
        <v>1.124392974069367</v>
      </c>
      <c r="AL940" s="2">
        <f t="shared" si="115"/>
        <v>0.90221100158544187</v>
      </c>
      <c r="AM940" s="2">
        <f t="shared" si="116"/>
        <v>0.83791059953157665</v>
      </c>
      <c r="AN940" s="2">
        <f t="shared" si="117"/>
        <v>0.98603282903193912</v>
      </c>
      <c r="AO940" s="2">
        <f t="shared" si="118"/>
        <v>0.94936506870023829</v>
      </c>
      <c r="AP940" s="2">
        <f t="shared" si="119"/>
        <v>0.89164604374289325</v>
      </c>
    </row>
    <row r="941" spans="11:42">
      <c r="K941">
        <v>2015</v>
      </c>
      <c r="L941">
        <v>100.49583333333334</v>
      </c>
      <c r="M941">
        <v>98.645833333333329</v>
      </c>
      <c r="N941">
        <v>94.701666666666668</v>
      </c>
      <c r="O941">
        <v>94.736666666666665</v>
      </c>
      <c r="P941">
        <v>90.002499999999998</v>
      </c>
      <c r="Q941">
        <v>96.484999999999999</v>
      </c>
      <c r="R941">
        <v>98.098333333333343</v>
      </c>
      <c r="S941">
        <v>98.250833333333333</v>
      </c>
      <c r="T941">
        <v>96.571666666666658</v>
      </c>
      <c r="V941">
        <f t="shared" si="120"/>
        <v>2015</v>
      </c>
      <c r="W941" s="2">
        <f t="shared" si="102"/>
        <v>97.760970192206358</v>
      </c>
      <c r="X941" s="2">
        <f t="shared" si="103"/>
        <v>92.811108323402109</v>
      </c>
      <c r="Y941" s="2">
        <f t="shared" si="104"/>
        <v>89.133776745937126</v>
      </c>
      <c r="Z941" s="2">
        <f t="shared" si="105"/>
        <v>85.094725180954669</v>
      </c>
      <c r="AA941" s="2">
        <f t="shared" si="106"/>
        <v>103.14783156809</v>
      </c>
      <c r="AB941" s="2">
        <f t="shared" si="107"/>
        <v>115.17159056997912</v>
      </c>
      <c r="AC941" s="2">
        <f t="shared" si="108"/>
        <v>98.376246228930057</v>
      </c>
      <c r="AD941" s="2">
        <f t="shared" si="109"/>
        <v>104.30117039251941</v>
      </c>
      <c r="AE941" s="2">
        <f t="shared" si="110"/>
        <v>108.66214087465306</v>
      </c>
      <c r="AG941">
        <v>2015</v>
      </c>
      <c r="AH941" s="2">
        <f t="shared" si="111"/>
        <v>1.0229031054355489</v>
      </c>
      <c r="AI941" s="2">
        <f t="shared" si="112"/>
        <v>1.0774572333685324</v>
      </c>
      <c r="AJ941" s="2">
        <f t="shared" si="113"/>
        <v>1.1219091533059959</v>
      </c>
      <c r="AK941" s="2">
        <f t="shared" si="114"/>
        <v>1.1751609725203194</v>
      </c>
      <c r="AL941" s="2">
        <f t="shared" si="115"/>
        <v>0.96948232919455946</v>
      </c>
      <c r="AM941" s="2">
        <f t="shared" si="116"/>
        <v>0.86826967922474985</v>
      </c>
      <c r="AN941" s="2">
        <f t="shared" si="117"/>
        <v>1.0165055471550655</v>
      </c>
      <c r="AO941" s="2">
        <f t="shared" si="118"/>
        <v>0.95876201219667334</v>
      </c>
      <c r="AP941" s="2">
        <f t="shared" si="119"/>
        <v>0.9202837271111266</v>
      </c>
    </row>
    <row r="942" spans="11:42">
      <c r="K942">
        <v>2016</v>
      </c>
      <c r="L942">
        <v>101.374</v>
      </c>
      <c r="M942">
        <v>99.09</v>
      </c>
      <c r="N942">
        <v>95.036000000000016</v>
      </c>
      <c r="O942">
        <v>95.352000000000004</v>
      </c>
      <c r="P942">
        <v>90.820000000000007</v>
      </c>
      <c r="Q942">
        <v>96.731999999999999</v>
      </c>
      <c r="R942">
        <v>98.424000000000007</v>
      </c>
      <c r="S942">
        <v>99.056000000000012</v>
      </c>
      <c r="T942">
        <v>96.033999999999992</v>
      </c>
      <c r="V942">
        <f t="shared" si="120"/>
        <v>2016</v>
      </c>
      <c r="W942" s="2">
        <f t="shared" si="102"/>
        <v>98.615238697439125</v>
      </c>
      <c r="X942" s="2">
        <f t="shared" si="103"/>
        <v>93.229003324342969</v>
      </c>
      <c r="Y942" s="2">
        <f t="shared" si="104"/>
        <v>89.448453284808949</v>
      </c>
      <c r="Z942" s="2">
        <f t="shared" si="105"/>
        <v>85.647432202818933</v>
      </c>
      <c r="AA942" s="2">
        <f t="shared" si="106"/>
        <v>104.08473167983038</v>
      </c>
      <c r="AB942" s="2">
        <f t="shared" si="107"/>
        <v>115.46642793196062</v>
      </c>
      <c r="AC942" s="2">
        <f t="shared" si="108"/>
        <v>98.702835510316632</v>
      </c>
      <c r="AD942" s="2">
        <f t="shared" si="109"/>
        <v>105.15591963835493</v>
      </c>
      <c r="AE942" s="2">
        <f t="shared" si="110"/>
        <v>108.05716000300055</v>
      </c>
      <c r="AG942">
        <v>2016</v>
      </c>
      <c r="AH942" s="2">
        <f t="shared" si="111"/>
        <v>1.014042062067197</v>
      </c>
      <c r="AI942" s="2">
        <f t="shared" si="112"/>
        <v>1.0726275776230363</v>
      </c>
      <c r="AJ942" s="2">
        <f t="shared" si="113"/>
        <v>1.1179623160346253</v>
      </c>
      <c r="AK942" s="2">
        <f t="shared" si="114"/>
        <v>1.1675773275162904</v>
      </c>
      <c r="AL942" s="2">
        <f t="shared" si="115"/>
        <v>0.96075570725978121</v>
      </c>
      <c r="AM942" s="2">
        <f t="shared" si="116"/>
        <v>0.86605259893313469</v>
      </c>
      <c r="AN942" s="2">
        <f t="shared" si="117"/>
        <v>1.0131421198081769</v>
      </c>
      <c r="AO942" s="2">
        <f t="shared" si="118"/>
        <v>0.95096881225434737</v>
      </c>
      <c r="AP942" s="2">
        <f t="shared" si="119"/>
        <v>0.92543613025942184</v>
      </c>
    </row>
    <row r="944" spans="11:42">
      <c r="V944" t="s">
        <v>50</v>
      </c>
      <c r="AG944" t="s">
        <v>71</v>
      </c>
    </row>
  </sheetData>
  <autoFilter ref="K1:K903">
    <filterColumn colId="0">
      <customFilters>
        <customFilter operator="notEqual" val=" "/>
      </customFilters>
    </filterColumn>
  </autoFilter>
  <pageMargins left="0.7" right="0.7" top="0.75" bottom="0.75" header="0.3" footer="0.3"/>
  <ignoredErrors>
    <ignoredError sqref="L5:T388 L389:T44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0" zoomScaleNormal="80" workbookViewId="0">
      <selection activeCell="J38" sqref="J38"/>
    </sheetView>
  </sheetViews>
  <sheetFormatPr baseColWidth="10" defaultRowHeight="12.75"/>
  <cols>
    <col min="1" max="1" width="14.140625" customWidth="1"/>
  </cols>
  <sheetData>
    <row r="1" spans="1:10" ht="15.75">
      <c r="A1" t="s">
        <v>72</v>
      </c>
      <c r="B1" t="s">
        <v>0</v>
      </c>
      <c r="C1" t="s">
        <v>3</v>
      </c>
      <c r="D1" t="s">
        <v>4</v>
      </c>
      <c r="E1" t="s">
        <v>5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>
      <c r="A2">
        <v>1980</v>
      </c>
    </row>
    <row r="3" spans="1:10">
      <c r="A3">
        <v>1981</v>
      </c>
      <c r="B3" s="6">
        <f>(LOG(REER!AH907)-LOG(REER!AH906))*100</f>
        <v>1.4968297721159236</v>
      </c>
      <c r="C3" s="6">
        <f>(LOG(REER!AI907)-LOG(REER!AI906))*100</f>
        <v>-1.6972732551533083</v>
      </c>
      <c r="D3" s="6">
        <f>(LOG(REER!AJ907)-LOG(REER!AJ906))*100</f>
        <v>1.9169773510785304</v>
      </c>
      <c r="E3" s="6">
        <f>(LOG(REER!AK907)-LOG(REER!AK906))*100</f>
        <v>3.9478335126882662</v>
      </c>
      <c r="F3" s="6">
        <f>(LOG(REER!AL907)-LOG(REER!AL906))*100</f>
        <v>0.52715945846154955</v>
      </c>
      <c r="G3" s="6">
        <f>(LOG(REER!AM907)-LOG(REER!AM906))*100</f>
        <v>0.67759219419603056</v>
      </c>
      <c r="H3" s="6">
        <f>(LOG(REER!AN907)-LOG(REER!AN906))*100</f>
        <v>3.3226177920275166</v>
      </c>
      <c r="I3" s="6">
        <f>(LOG(REER!AO907)-LOG(REER!AO906))*100</f>
        <v>-3.0013385468239226</v>
      </c>
      <c r="J3" s="6">
        <f>(LOG(REER!AP907)-LOG(REER!AP906))*100</f>
        <v>1.3792367716549954</v>
      </c>
    </row>
    <row r="4" spans="1:10">
      <c r="A4">
        <v>1982</v>
      </c>
      <c r="B4" s="6">
        <f>(LOG(REER!AH908)-LOG(REER!AH907))*100</f>
        <v>-0.57592055626882743</v>
      </c>
      <c r="C4" s="6">
        <f>(LOG(REER!AI908)-LOG(REER!AI907))*100</f>
        <v>-1.1814333034554196</v>
      </c>
      <c r="D4" s="6">
        <f>(LOG(REER!AJ908)-LOG(REER!AJ907))*100</f>
        <v>1.9620883906420001</v>
      </c>
      <c r="E4" s="6">
        <f>(LOG(REER!AK908)-LOG(REER!AK907))*100</f>
        <v>-0.79311687255645202</v>
      </c>
      <c r="F4" s="6">
        <f>(LOG(REER!AL908)-LOG(REER!AL907))*100</f>
        <v>-3.1081211306160275</v>
      </c>
      <c r="G4" s="6">
        <f>(LOG(REER!AM908)-LOG(REER!AM907))*100</f>
        <v>-0.5542807101051116</v>
      </c>
      <c r="H4" s="6">
        <f>(LOG(REER!AN908)-LOG(REER!AN907))*100</f>
        <v>-1.2771535343332252</v>
      </c>
      <c r="I4" s="6">
        <f>(LOG(REER!AO908)-LOG(REER!AO907))*100</f>
        <v>0.73422423009030657</v>
      </c>
      <c r="J4" s="6">
        <f>(LOG(REER!AP908)-LOG(REER!AP907))*100</f>
        <v>-6.0797850670305603E-2</v>
      </c>
    </row>
    <row r="5" spans="1:10">
      <c r="A5">
        <v>1983</v>
      </c>
      <c r="B5" s="6">
        <f>(LOG(REER!AH909)-LOG(REER!AH908))*100</f>
        <v>-9.0261714401915216E-2</v>
      </c>
      <c r="C5" s="6">
        <f>(LOG(REER!AI909)-LOG(REER!AI908))*100</f>
        <v>1.3121116737237131</v>
      </c>
      <c r="D5" s="6">
        <f>(LOG(REER!AJ909)-LOG(REER!AJ908))*100</f>
        <v>1.4403907314372633</v>
      </c>
      <c r="E5" s="6">
        <f>(LOG(REER!AK909)-LOG(REER!AK908))*100</f>
        <v>-0.4537158081561028</v>
      </c>
      <c r="F5" s="6">
        <f>(LOG(REER!AL909)-LOG(REER!AL908))*100</f>
        <v>-0.17014899593049154</v>
      </c>
      <c r="G5" s="6">
        <f>(LOG(REER!AM909)-LOG(REER!AM908))*100</f>
        <v>-2.481503557243423</v>
      </c>
      <c r="H5" s="6">
        <f>(LOG(REER!AN909)-LOG(REER!AN908))*100</f>
        <v>0.45869618740740281</v>
      </c>
      <c r="I5" s="6">
        <f>(LOG(REER!AO909)-LOG(REER!AO908))*100</f>
        <v>3.0657244347747512</v>
      </c>
      <c r="J5" s="6">
        <f>(LOG(REER!AP909)-LOG(REER!AP908))*100</f>
        <v>5.4244593325518329</v>
      </c>
    </row>
    <row r="6" spans="1:10">
      <c r="A6">
        <v>1984</v>
      </c>
      <c r="B6" s="6">
        <f>(LOG(REER!AH910)-LOG(REER!AH909))*100</f>
        <v>-0.33107962923333845</v>
      </c>
      <c r="C6" s="6">
        <f>(LOG(REER!AI910)-LOG(REER!AI909))*100</f>
        <v>-1.522395261420435</v>
      </c>
      <c r="D6" s="6">
        <f>(LOG(REER!AJ910)-LOG(REER!AJ909))*100</f>
        <v>0.76298480349363329</v>
      </c>
      <c r="E6" s="6">
        <f>(LOG(REER!AK910)-LOG(REER!AK909))*100</f>
        <v>1.9621907253067312</v>
      </c>
      <c r="F6" s="6">
        <f>(LOG(REER!AL910)-LOG(REER!AL909))*100</f>
        <v>0.33145968018081456</v>
      </c>
      <c r="G6" s="6">
        <f>(LOG(REER!AM910)-LOG(REER!AM909))*100</f>
        <v>-0.37213437379790271</v>
      </c>
      <c r="H6" s="6">
        <f>(LOG(REER!AN910)-LOG(REER!AN909))*100</f>
        <v>1.4976305773761651</v>
      </c>
      <c r="I6" s="6">
        <f>(LOG(REER!AO910)-LOG(REER!AO909))*100</f>
        <v>-0.65175086857214981</v>
      </c>
      <c r="J6" s="6">
        <f>(LOG(REER!AP910)-LOG(REER!AP909))*100</f>
        <v>-1.8416602960859334</v>
      </c>
    </row>
    <row r="7" spans="1:10">
      <c r="A7">
        <v>1985</v>
      </c>
      <c r="B7" s="6">
        <f>(LOG(REER!AH911)-LOG(REER!AH910))*100</f>
        <v>9.5036814625845678E-3</v>
      </c>
      <c r="C7" s="6">
        <f>(LOG(REER!AI911)-LOG(REER!AI910))*100</f>
        <v>-0.42654251272769284</v>
      </c>
      <c r="D7" s="6">
        <f>(LOG(REER!AJ911)-LOG(REER!AJ910))*100</f>
        <v>-1.0773670617184963</v>
      </c>
      <c r="E7" s="6">
        <f>(LOG(REER!AK911)-LOG(REER!AK910))*100</f>
        <v>1.0755986173897767</v>
      </c>
      <c r="F7" s="6">
        <f>(LOG(REER!AL911)-LOG(REER!AL910))*100</f>
        <v>-0.8160445451291265</v>
      </c>
      <c r="G7" s="6">
        <f>(LOG(REER!AM911)-LOG(REER!AM910))*100</f>
        <v>0.16619446639645624</v>
      </c>
      <c r="H7" s="6">
        <f>(LOG(REER!AN911)-LOG(REER!AN910))*100</f>
        <v>0.82464071493561808</v>
      </c>
      <c r="I7" s="6">
        <f>(LOG(REER!AO911)-LOG(REER!AO910))*100</f>
        <v>-0.61618866705334396</v>
      </c>
      <c r="J7" s="6">
        <f>(LOG(REER!AP911)-LOG(REER!AP910))*100</f>
        <v>-0.78506407029798431</v>
      </c>
    </row>
    <row r="8" spans="1:10">
      <c r="A8">
        <v>1986</v>
      </c>
      <c r="B8" s="6">
        <f>(LOG(REER!AH912)-LOG(REER!AH911))*100</f>
        <v>-1.8874474263185517</v>
      </c>
      <c r="C8" s="6">
        <f>(LOG(REER!AI912)-LOG(REER!AI911))*100</f>
        <v>0.59147719278767119</v>
      </c>
      <c r="D8" s="6">
        <f>(LOG(REER!AJ912)-LOG(REER!AJ911))*100</f>
        <v>-1.4749746003162245</v>
      </c>
      <c r="E8" s="6">
        <f>(LOG(REER!AK912)-LOG(REER!AK911))*100</f>
        <v>-2.5052650631094076</v>
      </c>
      <c r="F8" s="6">
        <f>(LOG(REER!AL912)-LOG(REER!AL911))*100</f>
        <v>-2.853901358794146</v>
      </c>
      <c r="G8" s="6">
        <f>(LOG(REER!AM912)-LOG(REER!AM911))*100</f>
        <v>-2.3720132458795229</v>
      </c>
      <c r="H8" s="6">
        <f>(LOG(REER!AN912)-LOG(REER!AN911))*100</f>
        <v>-2.4343329382965799</v>
      </c>
      <c r="I8" s="6">
        <f>(LOG(REER!AO912)-LOG(REER!AO911))*100</f>
        <v>0.53929307999524134</v>
      </c>
      <c r="J8" s="6">
        <f>(LOG(REER!AP912)-LOG(REER!AP911))*100</f>
        <v>-1.0670402953176044</v>
      </c>
    </row>
    <row r="9" spans="1:10">
      <c r="A9">
        <v>1987</v>
      </c>
      <c r="B9" s="6">
        <f>(LOG(REER!AH913)-LOG(REER!AH912))*100</f>
        <v>-1.1358493805665109</v>
      </c>
      <c r="C9" s="6">
        <f>(LOG(REER!AI913)-LOG(REER!AI912))*100</f>
        <v>-0.98526461874145699</v>
      </c>
      <c r="D9" s="6">
        <f>(LOG(REER!AJ913)-LOG(REER!AJ912))*100</f>
        <v>-0.47210110698865693</v>
      </c>
      <c r="E9" s="6">
        <f>(LOG(REER!AK913)-LOG(REER!AK912))*100</f>
        <v>-1.332661834325271</v>
      </c>
      <c r="F9" s="6">
        <f>(LOG(REER!AL913)-LOG(REER!AL912))*100</f>
        <v>0.43480009551253651</v>
      </c>
      <c r="G9" s="6">
        <f>(LOG(REER!AM913)-LOG(REER!AM912))*100</f>
        <v>-0.90315852234995742</v>
      </c>
      <c r="H9" s="6">
        <f>(LOG(REER!AN913)-LOG(REER!AN912))*100</f>
        <v>-0.7800903075750949</v>
      </c>
      <c r="I9" s="6">
        <f>(LOG(REER!AO913)-LOG(REER!AO912))*100</f>
        <v>0.84302119076617577</v>
      </c>
      <c r="J9" s="6">
        <f>(LOG(REER!AP913)-LOG(REER!AP912))*100</f>
        <v>-0.6097072778114021</v>
      </c>
    </row>
    <row r="10" spans="1:10">
      <c r="A10">
        <v>1988</v>
      </c>
      <c r="B10" s="6">
        <f>(LOG(REER!AH914)-LOG(REER!AH913))*100</f>
        <v>0.33485449102827747</v>
      </c>
      <c r="C10" s="6">
        <f>(LOG(REER!AI914)-LOG(REER!AI913))*100</f>
        <v>-1.3892600880062846</v>
      </c>
      <c r="D10" s="6">
        <f>(LOG(REER!AJ914)-LOG(REER!AJ913))*100</f>
        <v>1.0494605616013881</v>
      </c>
      <c r="E10" s="6">
        <f>(LOG(REER!AK914)-LOG(REER!AK913))*100</f>
        <v>1.1896775268569222</v>
      </c>
      <c r="F10" s="6">
        <f>(LOG(REER!AL914)-LOG(REER!AL913))*100</f>
        <v>1.3438061397456156</v>
      </c>
      <c r="G10" s="6">
        <f>(LOG(REER!AM914)-LOG(REER!AM913))*100</f>
        <v>0.50399570023240414</v>
      </c>
      <c r="H10" s="6">
        <f>(LOG(REER!AN914)-LOG(REER!AN913))*100</f>
        <v>1.1152729232190233</v>
      </c>
      <c r="I10" s="6">
        <f>(LOG(REER!AO914)-LOG(REER!AO913))*100</f>
        <v>-0.51257575548246814</v>
      </c>
      <c r="J10" s="6">
        <f>(LOG(REER!AP914)-LOG(REER!AP913))*100</f>
        <v>-2.1158414914932222</v>
      </c>
    </row>
    <row r="11" spans="1:10">
      <c r="A11">
        <v>1989</v>
      </c>
      <c r="B11" s="6">
        <f>(LOG(REER!AH915)-LOG(REER!AH914))*100</f>
        <v>0.77370198855615735</v>
      </c>
      <c r="C11" s="6">
        <f>(LOG(REER!AI915)-LOG(REER!AI914))*100</f>
        <v>-2.3017362748768067</v>
      </c>
      <c r="D11" s="6">
        <f>(LOG(REER!AJ915)-LOG(REER!AJ914))*100</f>
        <v>0.95253045822866855</v>
      </c>
      <c r="E11" s="6">
        <f>(LOG(REER!AK915)-LOG(REER!AK914))*100</f>
        <v>1.2187151974099328</v>
      </c>
      <c r="F11" s="6">
        <f>(LOG(REER!AL915)-LOG(REER!AL914))*100</f>
        <v>0.71818822439092644</v>
      </c>
      <c r="G11" s="6">
        <f>(LOG(REER!AM915)-LOG(REER!AM914))*100</f>
        <v>-1.214524231639766</v>
      </c>
      <c r="H11" s="6">
        <f>(LOG(REER!AN915)-LOG(REER!AN914))*100</f>
        <v>1.8278672995246972</v>
      </c>
      <c r="I11" s="6">
        <f>(LOG(REER!AO915)-LOG(REER!AO914))*100</f>
        <v>-1.7680551805251161</v>
      </c>
      <c r="J11" s="6">
        <f>(LOG(REER!AP915)-LOG(REER!AP914))*100</f>
        <v>-2.8931427520971162</v>
      </c>
    </row>
    <row r="12" spans="1:10">
      <c r="A12">
        <v>1990</v>
      </c>
      <c r="B12" s="6">
        <f>(LOG(REER!AH916)-LOG(REER!AH915))*100</f>
        <v>-0.75136077923747924</v>
      </c>
      <c r="C12" s="6">
        <f>(LOG(REER!AI916)-LOG(REER!AI915))*100</f>
        <v>-0.87185822422977399</v>
      </c>
      <c r="D12" s="6">
        <f>(LOG(REER!AJ916)-LOG(REER!AJ915))*100</f>
        <v>-1.4495546941520474</v>
      </c>
      <c r="E12" s="6">
        <f>(LOG(REER!AK916)-LOG(REER!AK915))*100</f>
        <v>-1.0368187068988246</v>
      </c>
      <c r="F12" s="6">
        <f>(LOG(REER!AL916)-LOG(REER!AL915))*100</f>
        <v>-2.047796780653937</v>
      </c>
      <c r="G12" s="6">
        <f>(LOG(REER!AM916)-LOG(REER!AM915))*100</f>
        <v>-1.6706204193982805</v>
      </c>
      <c r="H12" s="6">
        <f>(LOG(REER!AN916)-LOG(REER!AN915))*100</f>
        <v>-0.83604114715422162</v>
      </c>
      <c r="I12" s="6">
        <f>(LOG(REER!AO916)-LOG(REER!AO915))*100</f>
        <v>-2.2548916344776098</v>
      </c>
      <c r="J12" s="6">
        <f>(LOG(REER!AP916)-LOG(REER!AP915))*100</f>
        <v>-2.2889649859504346</v>
      </c>
    </row>
    <row r="13" spans="1:10">
      <c r="A13">
        <v>1991</v>
      </c>
      <c r="B13" s="6">
        <f>(LOG(REER!AH917)-LOG(REER!AH916))*100</f>
        <v>0.66202077429222506</v>
      </c>
      <c r="C13" s="6">
        <f>(LOG(REER!AI917)-LOG(REER!AI916))*100</f>
        <v>2.0510184759352845</v>
      </c>
      <c r="D13" s="6">
        <f>(LOG(REER!AJ917)-LOG(REER!AJ916))*100</f>
        <v>1.4834656860742039</v>
      </c>
      <c r="E13" s="6">
        <f>(LOG(REER!AK917)-LOG(REER!AK916))*100</f>
        <v>0.93632802461913611</v>
      </c>
      <c r="F13" s="6">
        <f>(LOG(REER!AL917)-LOG(REER!AL916))*100</f>
        <v>1.6031138983213411</v>
      </c>
      <c r="G13" s="6">
        <f>(LOG(REER!AM917)-LOG(REER!AM916))*100</f>
        <v>-8.9113431630072348E-2</v>
      </c>
      <c r="H13" s="6">
        <f>(LOG(REER!AN917)-LOG(REER!AN916))*100</f>
        <v>0.96794274449781803</v>
      </c>
      <c r="I13" s="6">
        <f>(LOG(REER!AO917)-LOG(REER!AO916))*100</f>
        <v>-3.2151185831971727</v>
      </c>
      <c r="J13" s="6">
        <f>(LOG(REER!AP917)-LOG(REER!AP916))*100</f>
        <v>-0.49446893927669044</v>
      </c>
    </row>
    <row r="14" spans="1:10">
      <c r="A14">
        <v>1992</v>
      </c>
      <c r="B14" s="6">
        <f>(LOG(REER!AH918)-LOG(REER!AH917))*100</f>
        <v>-0.58336278800791463</v>
      </c>
      <c r="C14" s="6">
        <f>(LOG(REER!AI918)-LOG(REER!AI917))*100</f>
        <v>6.386155515345715</v>
      </c>
      <c r="D14" s="6">
        <f>(LOG(REER!AJ918)-LOG(REER!AJ917))*100</f>
        <v>-0.53554407868037035</v>
      </c>
      <c r="E14" s="6">
        <f>(LOG(REER!AK918)-LOG(REER!AK917))*100</f>
        <v>-1.8193958049189858</v>
      </c>
      <c r="F14" s="6">
        <f>(LOG(REER!AL918)-LOG(REER!AL917))*100</f>
        <v>-1.0480887838821169</v>
      </c>
      <c r="G14" s="6">
        <f>(LOG(REER!AM918)-LOG(REER!AM917))*100</f>
        <v>0.88322109517539882</v>
      </c>
      <c r="H14" s="6">
        <f>(LOG(REER!AN918)-LOG(REER!AN917))*100</f>
        <v>-0.64086296239310481</v>
      </c>
      <c r="I14" s="6">
        <f>(LOG(REER!AO918)-LOG(REER!AO917))*100</f>
        <v>-3.6084411653819246</v>
      </c>
      <c r="J14" s="6">
        <f>(LOG(REER!AP918)-LOG(REER!AP917))*100</f>
        <v>0.28523290555945852</v>
      </c>
    </row>
    <row r="15" spans="1:10">
      <c r="A15">
        <v>1993</v>
      </c>
      <c r="B15" s="6">
        <f>(LOG(REER!AH919)-LOG(REER!AH918))*100</f>
        <v>-0.95543214683060684</v>
      </c>
      <c r="C15" s="6">
        <f>(LOG(REER!AI919)-LOG(REER!AI918))*100</f>
        <v>6.9487933211224071</v>
      </c>
      <c r="D15" s="6">
        <f>(LOG(REER!AJ919)-LOG(REER!AJ918))*100</f>
        <v>-0.55549460622102298</v>
      </c>
      <c r="E15" s="6">
        <f>(LOG(REER!AK919)-LOG(REER!AK918))*100</f>
        <v>-1.9242839837941359</v>
      </c>
      <c r="F15" s="6">
        <f>(LOG(REER!AL919)-LOG(REER!AL918))*100</f>
        <v>3.3890311361471257</v>
      </c>
      <c r="G15" s="6">
        <f>(LOG(REER!AM919)-LOG(REER!AM918))*100</f>
        <v>7.1592574118536048</v>
      </c>
      <c r="H15" s="6">
        <f>(LOG(REER!AN919)-LOG(REER!AN918))*100</f>
        <v>-0.71179197663129512</v>
      </c>
      <c r="I15" s="6">
        <f>(LOG(REER!AO919)-LOG(REER!AO918))*100</f>
        <v>1.1764807957878101</v>
      </c>
      <c r="J15" s="6">
        <f>(LOG(REER!AP919)-LOG(REER!AP918))*100</f>
        <v>4.930321372315964</v>
      </c>
    </row>
    <row r="16" spans="1:10">
      <c r="A16">
        <v>1994</v>
      </c>
      <c r="B16" s="6">
        <f>(LOG(REER!AH920)-LOG(REER!AH919))*100</f>
        <v>-0.2340666343925199</v>
      </c>
      <c r="C16" s="6">
        <f>(LOG(REER!AI920)-LOG(REER!AI919))*100</f>
        <v>-2.6902385561794682</v>
      </c>
      <c r="D16" s="6">
        <f>(LOG(REER!AJ920)-LOG(REER!AJ919))*100</f>
        <v>9.0636373054463551E-2</v>
      </c>
      <c r="E16" s="6">
        <f>(LOG(REER!AK920)-LOG(REER!AK919))*100</f>
        <v>-0.15320366210251971</v>
      </c>
      <c r="F16" s="6">
        <f>(LOG(REER!AL920)-LOG(REER!AL919))*100</f>
        <v>-5.6698882926422153E-2</v>
      </c>
      <c r="G16" s="6">
        <f>(LOG(REER!AM920)-LOG(REER!AM919))*100</f>
        <v>1.295336593432264</v>
      </c>
      <c r="H16" s="6">
        <f>(LOG(REER!AN920)-LOG(REER!AN919))*100</f>
        <v>-0.23834807000764138</v>
      </c>
      <c r="I16" s="6">
        <f>(LOG(REER!AO920)-LOG(REER!AO919))*100</f>
        <v>0.61492723215696377</v>
      </c>
      <c r="J16" s="6">
        <f>(LOG(REER!AP920)-LOG(REER!AP919))*100</f>
        <v>2.079299991209048</v>
      </c>
    </row>
    <row r="17" spans="1:10">
      <c r="A17">
        <v>1995</v>
      </c>
      <c r="B17" s="6">
        <f>(LOG(REER!AH921)-LOG(REER!AH920))*100</f>
        <v>-1.3338217706607987</v>
      </c>
      <c r="C17" s="6">
        <f>(LOG(REER!AI921)-LOG(REER!AI920))*100</f>
        <v>-3.7329430638075562</v>
      </c>
      <c r="D17" s="6">
        <f>(LOG(REER!AJ921)-LOG(REER!AJ920))*100</f>
        <v>-1.0494679321628761</v>
      </c>
      <c r="E17" s="6">
        <f>(LOG(REER!AK921)-LOG(REER!AK920))*100</f>
        <v>-1.9303234284064206</v>
      </c>
      <c r="F17" s="6">
        <f>(LOG(REER!AL921)-LOG(REER!AL920))*100</f>
        <v>-0.51486758333051619</v>
      </c>
      <c r="G17" s="6">
        <f>(LOG(REER!AM921)-LOG(REER!AM920))*100</f>
        <v>3.0363363484990193</v>
      </c>
      <c r="H17" s="6">
        <f>(LOG(REER!AN921)-LOG(REER!AN920))*100</f>
        <v>-1.75381154725088</v>
      </c>
      <c r="I17" s="6">
        <f>(LOG(REER!AO921)-LOG(REER!AO920))*100</f>
        <v>-1.5057373302538364</v>
      </c>
      <c r="J17" s="6">
        <f>(LOG(REER!AP921)-LOG(REER!AP920))*100</f>
        <v>-0.68006431818268487</v>
      </c>
    </row>
    <row r="18" spans="1:10">
      <c r="A18">
        <v>1996</v>
      </c>
      <c r="B18" s="6">
        <f>(LOG(REER!AH922)-LOG(REER!AH921))*100</f>
        <v>1.0093865558972577</v>
      </c>
      <c r="C18" s="6">
        <f>(LOG(REER!AI922)-LOG(REER!AI921))*100</f>
        <v>1.8624368283767061</v>
      </c>
      <c r="D18" s="6">
        <f>(LOG(REER!AJ922)-LOG(REER!AJ921))*100</f>
        <v>0.2038359886445312</v>
      </c>
      <c r="E18" s="6">
        <f>(LOG(REER!AK922)-LOG(REER!AK921))*100</f>
        <v>1.5109374488858809</v>
      </c>
      <c r="F18" s="6">
        <f>(LOG(REER!AL922)-LOG(REER!AL921))*100</f>
        <v>-0.82253333954898145</v>
      </c>
      <c r="G18" s="6">
        <f>(LOG(REER!AM922)-LOG(REER!AM921))*100</f>
        <v>-4.6266525850121614</v>
      </c>
      <c r="H18" s="6">
        <f>(LOG(REER!AN922)-LOG(REER!AN921))*100</f>
        <v>0.94736235312621186</v>
      </c>
      <c r="I18" s="6">
        <f>(LOG(REER!AO922)-LOG(REER!AO921))*100</f>
        <v>-9.7477020229762887E-2</v>
      </c>
      <c r="J18" s="6">
        <f>(LOG(REER!AP922)-LOG(REER!AP921))*100</f>
        <v>-0.83607229055065457</v>
      </c>
    </row>
    <row r="19" spans="1:10">
      <c r="A19">
        <v>1997</v>
      </c>
      <c r="B19" s="6">
        <f>(LOG(REER!AH923)-LOG(REER!AH922))*100</f>
        <v>1.3742372420962794</v>
      </c>
      <c r="C19" s="6">
        <f>(LOG(REER!AI923)-LOG(REER!AI922))*100</f>
        <v>1.4594587321298584</v>
      </c>
      <c r="D19" s="6">
        <f>(LOG(REER!AJ923)-LOG(REER!AJ922))*100</f>
        <v>1.8446058900242448</v>
      </c>
      <c r="E19" s="6">
        <f>(LOG(REER!AK923)-LOG(REER!AK922))*100</f>
        <v>2.07786891450831</v>
      </c>
      <c r="F19" s="6">
        <f>(LOG(REER!AL923)-LOG(REER!AL922))*100</f>
        <v>6.598240574866307E-2</v>
      </c>
      <c r="G19" s="6">
        <f>(LOG(REER!AM923)-LOG(REER!AM922))*100</f>
        <v>-0.2821876021633869</v>
      </c>
      <c r="H19" s="6">
        <f>(LOG(REER!AN923)-LOG(REER!AN922))*100</f>
        <v>2.1656194232957957</v>
      </c>
      <c r="I19" s="6">
        <f>(LOG(REER!AO923)-LOG(REER!AO922))*100</f>
        <v>0.43573323227831068</v>
      </c>
      <c r="J19" s="6">
        <f>(LOG(REER!AP923)-LOG(REER!AP922))*100</f>
        <v>1.7779367892323636</v>
      </c>
    </row>
    <row r="20" spans="1:10">
      <c r="A20">
        <v>1998</v>
      </c>
      <c r="B20" s="6">
        <f>(LOG(REER!AH924)-LOG(REER!AH923))*100</f>
        <v>-0.14851624110281472</v>
      </c>
      <c r="C20" s="6">
        <f>(LOG(REER!AI924)-LOG(REER!AI923))*100</f>
        <v>-0.1060988006359169</v>
      </c>
      <c r="D20" s="6">
        <f>(LOG(REER!AJ924)-LOG(REER!AJ923))*100</f>
        <v>-0.24249692371630832</v>
      </c>
      <c r="E20" s="6">
        <f>(LOG(REER!AK924)-LOG(REER!AK923))*100</f>
        <v>-0.35655753332529821</v>
      </c>
      <c r="F20" s="6">
        <f>(LOG(REER!AL924)-LOG(REER!AL923))*100</f>
        <v>1.2361765343440536</v>
      </c>
      <c r="G20" s="6">
        <f>(LOG(REER!AM924)-LOG(REER!AM923))*100</f>
        <v>-0.52273285435037042</v>
      </c>
      <c r="H20" s="6">
        <f>(LOG(REER!AN924)-LOG(REER!AN923))*100</f>
        <v>-0.72767534981491711</v>
      </c>
      <c r="I20" s="6">
        <f>(LOG(REER!AO924)-LOG(REER!AO923))*100</f>
        <v>-0.19394215280011329</v>
      </c>
      <c r="J20" s="6">
        <f>(LOG(REER!AP924)-LOG(REER!AP923))*100</f>
        <v>-0.29901266551626787</v>
      </c>
    </row>
    <row r="21" spans="1:10">
      <c r="A21">
        <v>1999</v>
      </c>
      <c r="B21" s="6">
        <f>(LOG(REER!AH925)-LOG(REER!AH924))*100</f>
        <v>0.76506249806453164</v>
      </c>
      <c r="C21" s="6">
        <f>(LOG(REER!AI925)-LOG(REER!AI924))*100</f>
        <v>1.0108652681662118</v>
      </c>
      <c r="D21" s="6">
        <f>(LOG(REER!AJ925)-LOG(REER!AJ924))*100</f>
        <v>1.1937595215929309</v>
      </c>
      <c r="E21" s="6">
        <f>(LOG(REER!AK925)-LOG(REER!AK924))*100</f>
        <v>1.4836179238071623</v>
      </c>
      <c r="F21" s="6">
        <f>(LOG(REER!AL925)-LOG(REER!AL924))*100</f>
        <v>1.6405901162087824</v>
      </c>
      <c r="G21" s="6">
        <f>(LOG(REER!AM925)-LOG(REER!AM924))*100</f>
        <v>0.78511917633712835</v>
      </c>
      <c r="H21" s="6">
        <f>(LOG(REER!AN925)-LOG(REER!AN924))*100</f>
        <v>0.55878435180757435</v>
      </c>
      <c r="I21" s="6">
        <f>(LOG(REER!AO925)-LOG(REER!AO924))*100</f>
        <v>4.8983268323612279E-2</v>
      </c>
      <c r="J21" s="6">
        <f>(LOG(REER!AP925)-LOG(REER!AP924))*100</f>
        <v>0.17517659082782552</v>
      </c>
    </row>
    <row r="22" spans="1:10">
      <c r="A22">
        <v>2000</v>
      </c>
      <c r="B22" s="6">
        <f>(LOG(REER!AH926)-LOG(REER!AH925))*100</f>
        <v>0.94463236268313644</v>
      </c>
      <c r="C22" s="6">
        <f>(LOG(REER!AI926)-LOG(REER!AI925))*100</f>
        <v>1.5114791685179283</v>
      </c>
      <c r="D22" s="6">
        <f>(LOG(REER!AJ926)-LOG(REER!AJ925))*100</f>
        <v>2.0358275113994182</v>
      </c>
      <c r="E22" s="6">
        <f>(LOG(REER!AK926)-LOG(REER!AK925))*100</f>
        <v>2.6263491471421094</v>
      </c>
      <c r="F22" s="6">
        <f>(LOG(REER!AL926)-LOG(REER!AL925))*100</f>
        <v>1.6529470679787068</v>
      </c>
      <c r="G22" s="6">
        <f>(LOG(REER!AM926)-LOG(REER!AM925))*100</f>
        <v>1.5549644027540486</v>
      </c>
      <c r="H22" s="6">
        <f>(LOG(REER!AN926)-LOG(REER!AN925))*100</f>
        <v>2.0493854008232795</v>
      </c>
      <c r="I22" s="6">
        <f>(LOG(REER!AO926)-LOG(REER!AO925))*100</f>
        <v>0.70535669349490204</v>
      </c>
      <c r="J22" s="6">
        <f>(LOG(REER!AP926)-LOG(REER!AP925))*100</f>
        <v>0.64927045942018702</v>
      </c>
    </row>
    <row r="23" spans="1:10">
      <c r="A23">
        <v>2001</v>
      </c>
      <c r="B23" s="6">
        <f>(LOG(REER!AH927)-LOG(REER!AH926))*100</f>
        <v>-0.33451304050231695</v>
      </c>
      <c r="C23" s="6">
        <f>(LOG(REER!AI927)-LOG(REER!AI926))*100</f>
        <v>-0.81917184385754471</v>
      </c>
      <c r="D23" s="6">
        <f>(LOG(REER!AJ927)-LOG(REER!AJ926))*100</f>
        <v>0.13446905716698182</v>
      </c>
      <c r="E23" s="6">
        <f>(LOG(REER!AK927)-LOG(REER!AK926))*100</f>
        <v>-0.12416275061388898</v>
      </c>
      <c r="F23" s="6">
        <f>(LOG(REER!AL927)-LOG(REER!AL926))*100</f>
        <v>-1.5452395218667234</v>
      </c>
      <c r="G23" s="6">
        <f>(LOG(REER!AM927)-LOG(REER!AM926))*100</f>
        <v>-0.45703834901829399</v>
      </c>
      <c r="H23" s="6">
        <f>(LOG(REER!AN927)-LOG(REER!AN926))*100</f>
        <v>-1.281382218499135</v>
      </c>
      <c r="I23" s="6">
        <f>(LOG(REER!AO927)-LOG(REER!AO926))*100</f>
        <v>-0.97465883763095862</v>
      </c>
      <c r="J23" s="6">
        <f>(LOG(REER!AP927)-LOG(REER!AP926))*100</f>
        <v>-0.79302526863051881</v>
      </c>
    </row>
    <row r="24" spans="1:10">
      <c r="A24">
        <v>2002</v>
      </c>
      <c r="B24" s="6">
        <f>(LOG(REER!AH928)-LOG(REER!AH927))*100</f>
        <v>-0.30954996995984779</v>
      </c>
      <c r="C24" s="6">
        <f>(LOG(REER!AI928)-LOG(REER!AI927))*100</f>
        <v>-0.36606599685901009</v>
      </c>
      <c r="D24" s="6">
        <f>(LOG(REER!AJ928)-LOG(REER!AJ927))*100</f>
        <v>-0.50089374957021027</v>
      </c>
      <c r="E24" s="6">
        <f>(LOG(REER!AK928)-LOG(REER!AK927))*100</f>
        <v>-0.41868133720618095</v>
      </c>
      <c r="F24" s="6">
        <f>(LOG(REER!AL928)-LOG(REER!AL927))*100</f>
        <v>-2.23414438528755</v>
      </c>
      <c r="G24" s="6">
        <f>(LOG(REER!AM928)-LOG(REER!AM927))*100</f>
        <v>-0.75615804911027129</v>
      </c>
      <c r="H24" s="6">
        <f>(LOG(REER!AN928)-LOG(REER!AN927))*100</f>
        <v>-1.333688704461194</v>
      </c>
      <c r="I24" s="6">
        <f>(LOG(REER!AO928)-LOG(REER!AO927))*100</f>
        <v>-0.83152907403578957</v>
      </c>
      <c r="J24" s="6">
        <f>(LOG(REER!AP928)-LOG(REER!AP927))*100</f>
        <v>-0.8141326588654112</v>
      </c>
    </row>
    <row r="25" spans="1:10">
      <c r="A25">
        <v>2003</v>
      </c>
      <c r="B25" s="6">
        <f>(LOG(REER!AH929)-LOG(REER!AH928))*100</f>
        <v>-0.99589246942487075</v>
      </c>
      <c r="C25" s="6">
        <f>(LOG(REER!AI929)-LOG(REER!AI928))*100</f>
        <v>-1.4063530870773415</v>
      </c>
      <c r="D25" s="6">
        <f>(LOG(REER!AJ929)-LOG(REER!AJ928))*100</f>
        <v>-1.7740297420682722</v>
      </c>
      <c r="E25" s="6">
        <f>(LOG(REER!AK929)-LOG(REER!AK928))*100</f>
        <v>-1.7554156400397092</v>
      </c>
      <c r="F25" s="6">
        <f>(LOG(REER!AL929)-LOG(REER!AL928))*100</f>
        <v>-3.9665562446596065</v>
      </c>
      <c r="G25" s="6">
        <f>(LOG(REER!AM929)-LOG(REER!AM928))*100</f>
        <v>-2.0225970642256628</v>
      </c>
      <c r="H25" s="6">
        <f>(LOG(REER!AN929)-LOG(REER!AN928))*100</f>
        <v>-2.1878084558246318</v>
      </c>
      <c r="I25" s="6">
        <f>(LOG(REER!AO929)-LOG(REER!AO928))*100</f>
        <v>-1.3006031131563143</v>
      </c>
      <c r="J25" s="6">
        <f>(LOG(REER!AP929)-LOG(REER!AP928))*100</f>
        <v>-1.6663645003182732</v>
      </c>
    </row>
    <row r="26" spans="1:10">
      <c r="A26">
        <v>2004</v>
      </c>
      <c r="B26" s="6">
        <f>(LOG(REER!AH930)-LOG(REER!AH929))*100</f>
        <v>-0.51996909959191728</v>
      </c>
      <c r="C26" s="6">
        <f>(LOG(REER!AI930)-LOG(REER!AI929))*100</f>
        <v>1.9773447912711795E-2</v>
      </c>
      <c r="D26" s="6">
        <f>(LOG(REER!AJ930)-LOG(REER!AJ929))*100</f>
        <v>-0.62934210419739633</v>
      </c>
      <c r="E26" s="6">
        <f>(LOG(REER!AK930)-LOG(REER!AK929))*100</f>
        <v>-0.66450725325441562</v>
      </c>
      <c r="F26" s="6">
        <f>(LOG(REER!AL930)-LOG(REER!AL929))*100</f>
        <v>-1.1183653714219408</v>
      </c>
      <c r="G26" s="6">
        <f>(LOG(REER!AM930)-LOG(REER!AM929))*100</f>
        <v>-0.68652141655643617</v>
      </c>
      <c r="H26" s="6">
        <f>(LOG(REER!AN930)-LOG(REER!AN929))*100</f>
        <v>-0.40095314222254685</v>
      </c>
      <c r="I26" s="6">
        <f>(LOG(REER!AO930)-LOG(REER!AO929))*100</f>
        <v>-0.3161641554643938</v>
      </c>
      <c r="J26" s="6">
        <f>(LOG(REER!AP930)-LOG(REER!AP929))*100</f>
        <v>-0.80309294178638568</v>
      </c>
    </row>
    <row r="27" spans="1:10">
      <c r="A27">
        <v>2005</v>
      </c>
      <c r="B27" s="6">
        <f>(LOG(REER!AH931)-LOG(REER!AH930))*100</f>
        <v>-0.13844226479817895</v>
      </c>
      <c r="C27" s="6">
        <f>(LOG(REER!AI931)-LOG(REER!AI930))*100</f>
        <v>0.47358096379447812</v>
      </c>
      <c r="D27" s="6">
        <f>(LOG(REER!AJ931)-LOG(REER!AJ930))*100</f>
        <v>0.19855305375886778</v>
      </c>
      <c r="E27" s="6">
        <f>(LOG(REER!AK931)-LOG(REER!AK930))*100</f>
        <v>0.32627279830785072</v>
      </c>
      <c r="F27" s="6">
        <f>(LOG(REER!AL931)-LOG(REER!AL930))*100</f>
        <v>-0.10684662844395593</v>
      </c>
      <c r="G27" s="6">
        <f>(LOG(REER!AM931)-LOG(REER!AM930))*100</f>
        <v>6.7687239192605608E-2</v>
      </c>
      <c r="H27" s="6">
        <f>(LOG(REER!AN931)-LOG(REER!AN930))*100</f>
        <v>0.1900366035895853</v>
      </c>
      <c r="I27" s="6">
        <f>(LOG(REER!AO931)-LOG(REER!AO930))*100</f>
        <v>3.9168106241992476E-2</v>
      </c>
      <c r="J27" s="6">
        <f>(LOG(REER!AP931)-LOG(REER!AP930))*100</f>
        <v>-0.57030292145686945</v>
      </c>
    </row>
    <row r="28" spans="1:10">
      <c r="A28">
        <v>2006</v>
      </c>
      <c r="B28" s="6">
        <f>(LOG(REER!AH932)-LOG(REER!AH931))*100</f>
        <v>7.685787903778489E-2</v>
      </c>
      <c r="C28" s="6">
        <f>(LOG(REER!AI932)-LOG(REER!AI931))*100</f>
        <v>4.5567610414474352E-2</v>
      </c>
      <c r="D28" s="6">
        <f>(LOG(REER!AJ932)-LOG(REER!AJ931))*100</f>
        <v>8.2999103632997243E-2</v>
      </c>
      <c r="E28" s="6">
        <f>(LOG(REER!AK932)-LOG(REER!AK931))*100</f>
        <v>5.7640815835919429E-2</v>
      </c>
      <c r="F28" s="6">
        <f>(LOG(REER!AL932)-LOG(REER!AL931))*100</f>
        <v>-0.87502255041302102</v>
      </c>
      <c r="G28" s="6">
        <f>(LOG(REER!AM932)-LOG(REER!AM931))*100</f>
        <v>-0.14921318882525625</v>
      </c>
      <c r="H28" s="6">
        <f>(LOG(REER!AN932)-LOG(REER!AN931))*100</f>
        <v>0.24081859153391277</v>
      </c>
      <c r="I28" s="6">
        <f>(LOG(REER!AO932)-LOG(REER!AO931))*100</f>
        <v>-0.36923942377139685</v>
      </c>
      <c r="J28" s="6">
        <f>(LOG(REER!AP932)-LOG(REER!AP931))*100</f>
        <v>-0.74038109765650062</v>
      </c>
    </row>
    <row r="29" spans="1:10">
      <c r="A29">
        <v>2007</v>
      </c>
      <c r="B29" s="6">
        <f>(LOG(REER!AH933)-LOG(REER!AH932))*100</f>
        <v>-0.56591498350134284</v>
      </c>
      <c r="C29" s="6">
        <f>(LOG(REER!AI933)-LOG(REER!AI932))*100</f>
        <v>-0.96188801835124693</v>
      </c>
      <c r="D29" s="6">
        <f>(LOG(REER!AJ933)-LOG(REER!AJ932))*100</f>
        <v>-0.40375697236143432</v>
      </c>
      <c r="E29" s="6">
        <f>(LOG(REER!AK933)-LOG(REER!AK932))*100</f>
        <v>-1.1035286237193076</v>
      </c>
      <c r="F29" s="6">
        <f>(LOG(REER!AL933)-LOG(REER!AL932))*100</f>
        <v>-2.3282506547257338</v>
      </c>
      <c r="G29" s="6">
        <f>(LOG(REER!AM933)-LOG(REER!AM932))*100</f>
        <v>-0.58779703794641236</v>
      </c>
      <c r="H29" s="6">
        <f>(LOG(REER!AN933)-LOG(REER!AN932))*100</f>
        <v>-0.61646758242123545</v>
      </c>
      <c r="I29" s="6">
        <f>(LOG(REER!AO933)-LOG(REER!AO932))*100</f>
        <v>-0.41639771947422216</v>
      </c>
      <c r="J29" s="6">
        <f>(LOG(REER!AP933)-LOG(REER!AP932))*100</f>
        <v>-0.80291341506863945</v>
      </c>
    </row>
    <row r="30" spans="1:10">
      <c r="A30">
        <v>2008</v>
      </c>
      <c r="B30" s="6">
        <f>(LOG(REER!AH934)-LOG(REER!AH933))*100</f>
        <v>-0.5614909946845934</v>
      </c>
      <c r="C30" s="6">
        <f>(LOG(REER!AI934)-LOG(REER!AI933))*100</f>
        <v>-1.4797813533438398</v>
      </c>
      <c r="D30" s="6">
        <f>(LOG(REER!AJ934)-LOG(REER!AJ933))*100</f>
        <v>-0.61544618054129341</v>
      </c>
      <c r="E30" s="6">
        <f>(LOG(REER!AK934)-LOG(REER!AK933))*100</f>
        <v>-0.7071893752140016</v>
      </c>
      <c r="F30" s="6">
        <f>(LOG(REER!AL934)-LOG(REER!AL933))*100</f>
        <v>-2.2078094530967136</v>
      </c>
      <c r="G30" s="6">
        <f>(LOG(REER!AM934)-LOG(REER!AM933))*100</f>
        <v>-0.84202204092212884</v>
      </c>
      <c r="H30" s="6">
        <f>(LOG(REER!AN934)-LOG(REER!AN933))*100</f>
        <v>-0.6039380799848153</v>
      </c>
      <c r="I30" s="6">
        <f>(LOG(REER!AO934)-LOG(REER!AO933))*100</f>
        <v>-0.17105580577722879</v>
      </c>
      <c r="J30" s="6">
        <f>(LOG(REER!AP934)-LOG(REER!AP933))*100</f>
        <v>-1.1298992082350003</v>
      </c>
    </row>
    <row r="31" spans="1:10">
      <c r="A31">
        <v>2009</v>
      </c>
      <c r="B31" s="6">
        <f>(LOG(REER!AH935)-LOG(REER!AH934))*100</f>
        <v>-1.784598273161294E-3</v>
      </c>
      <c r="C31" s="6">
        <f>(LOG(REER!AI935)-LOG(REER!AI934))*100</f>
        <v>-0.41324991199082389</v>
      </c>
      <c r="D31" s="6">
        <f>(LOG(REER!AJ935)-LOG(REER!AJ934))*100</f>
        <v>9.4662204752298668E-2</v>
      </c>
      <c r="E31" s="6">
        <f>(LOG(REER!AK935)-LOG(REER!AK934))*100</f>
        <v>4.9088366688833374E-2</v>
      </c>
      <c r="F31" s="6">
        <f>(LOG(REER!AL935)-LOG(REER!AL934))*100</f>
        <v>1.9657936770454978</v>
      </c>
      <c r="G31" s="6">
        <f>(LOG(REER!AM935)-LOG(REER!AM934))*100</f>
        <v>-0.20471092316822759</v>
      </c>
      <c r="H31" s="6">
        <f>(LOG(REER!AN935)-LOG(REER!AN934))*100</f>
        <v>-0.40105517779045663</v>
      </c>
      <c r="I31" s="6">
        <f>(LOG(REER!AO935)-LOG(REER!AO934))*100</f>
        <v>0.30238237185821815</v>
      </c>
      <c r="J31" s="6">
        <f>(LOG(REER!AP935)-LOG(REER!AP934))*100</f>
        <v>9.7620727454398454E-2</v>
      </c>
    </row>
    <row r="32" spans="1:10">
      <c r="A32">
        <v>2010</v>
      </c>
      <c r="B32" s="6">
        <f>(LOG(REER!AH936)-LOG(REER!AH935))*100</f>
        <v>0.60379050295948955</v>
      </c>
      <c r="C32" s="6">
        <f>(LOG(REER!AI936)-LOG(REER!AI935))*100</f>
        <v>1.8176876105598267</v>
      </c>
      <c r="D32" s="6">
        <f>(LOG(REER!AJ936)-LOG(REER!AJ935))*100</f>
        <v>1.0091466134286637</v>
      </c>
      <c r="E32" s="6">
        <f>(LOG(REER!AK936)-LOG(REER!AK935))*100</f>
        <v>1.6594511737172783</v>
      </c>
      <c r="F32" s="6">
        <f>(LOG(REER!AL936)-LOG(REER!AL935))*100</f>
        <v>2.722725406725532</v>
      </c>
      <c r="G32" s="6">
        <f>(LOG(REER!AM936)-LOG(REER!AM935))*100</f>
        <v>1.0416658573219633</v>
      </c>
      <c r="H32" s="6">
        <f>(LOG(REER!AN936)-LOG(REER!AN935))*100</f>
        <v>1.2773763534609952</v>
      </c>
      <c r="I32" s="6">
        <f>(LOG(REER!AO936)-LOG(REER!AO935))*100</f>
        <v>0.54414971232994125</v>
      </c>
      <c r="J32" s="6">
        <f>(LOG(REER!AP936)-LOG(REER!AP935))*100</f>
        <v>0.63197742732699558</v>
      </c>
    </row>
    <row r="33" spans="1:10">
      <c r="A33">
        <v>2011</v>
      </c>
      <c r="B33" s="6">
        <f>(LOG(REER!AH937)-LOG(REER!AH936))*100</f>
        <v>-0.18670507773075851</v>
      </c>
      <c r="C33" s="6">
        <f>(LOG(REER!AI937)-LOG(REER!AI936))*100</f>
        <v>-6.8758422723372292E-3</v>
      </c>
      <c r="D33" s="6">
        <f>(LOG(REER!AJ937)-LOG(REER!AJ936))*100</f>
        <v>0.32330484461919468</v>
      </c>
      <c r="E33" s="6">
        <f>(LOG(REER!AK937)-LOG(REER!AK936))*100</f>
        <v>0.4361113214681453</v>
      </c>
      <c r="F33" s="6">
        <f>(LOG(REER!AL937)-LOG(REER!AL936))*100</f>
        <v>-0.15570464890175342</v>
      </c>
      <c r="G33" s="6">
        <f>(LOG(REER!AM937)-LOG(REER!AM936))*100</f>
        <v>2.3892966781062508E-2</v>
      </c>
      <c r="H33" s="6">
        <f>(LOG(REER!AN937)-LOG(REER!AN936))*100</f>
        <v>0.17806038864276455</v>
      </c>
      <c r="I33" s="6">
        <f>(LOG(REER!AO937)-LOG(REER!AO936))*100</f>
        <v>-0.3593356503557254</v>
      </c>
      <c r="J33" s="6">
        <f>(LOG(REER!AP937)-LOG(REER!AP936))*100</f>
        <v>-0.21192271195589266</v>
      </c>
    </row>
    <row r="34" spans="1:10">
      <c r="A34">
        <v>2012</v>
      </c>
      <c r="B34" s="6">
        <f>(LOG(REER!AH938)-LOG(REER!AH937))*100</f>
        <v>0.39203020396036453</v>
      </c>
      <c r="C34" s="6">
        <f>(LOG(REER!AI938)-LOG(REER!AI937))*100</f>
        <v>0.68494188128241618</v>
      </c>
      <c r="D34" s="6">
        <f>(LOG(REER!AJ938)-LOG(REER!AJ937))*100</f>
        <v>0.95813762071758968</v>
      </c>
      <c r="E34" s="6">
        <f>(LOG(REER!AK938)-LOG(REER!AK937))*100</f>
        <v>1.2004944393470578</v>
      </c>
      <c r="F34" s="6">
        <f>(LOG(REER!AL938)-LOG(REER!AL937))*100</f>
        <v>1.8321785346832251</v>
      </c>
      <c r="G34" s="6">
        <f>(LOG(REER!AM938)-LOG(REER!AM937))*100</f>
        <v>0.41880637786231856</v>
      </c>
      <c r="H34" s="6">
        <f>(LOG(REER!AN938)-LOG(REER!AN937))*100</f>
        <v>0.87026606503030624</v>
      </c>
      <c r="I34" s="6">
        <f>(LOG(REER!AO938)-LOG(REER!AO937))*100</f>
        <v>0.1798368085642873</v>
      </c>
      <c r="J34" s="6">
        <f>(LOG(REER!AP938)-LOG(REER!AP937))*100</f>
        <v>0.55309187297507689</v>
      </c>
    </row>
    <row r="35" spans="1:10">
      <c r="A35">
        <v>2013</v>
      </c>
      <c r="B35" s="6">
        <f>(LOG(REER!AH939)-LOG(REER!AH938))*100</f>
        <v>-0.79269455831374214</v>
      </c>
      <c r="C35" s="6">
        <f>(LOG(REER!AI939)-LOG(REER!AI938))*100</f>
        <v>-0.81140779533505936</v>
      </c>
      <c r="D35" s="6">
        <f>(LOG(REER!AJ939)-LOG(REER!AJ938))*100</f>
        <v>-0.48078943984667111</v>
      </c>
      <c r="E35" s="6">
        <f>(LOG(REER!AK939)-LOG(REER!AK938))*100</f>
        <v>-1.0950848823085384</v>
      </c>
      <c r="F35" s="6">
        <f>(LOG(REER!AL939)-LOG(REER!AL938))*100</f>
        <v>-0.7469791919455897</v>
      </c>
      <c r="G35" s="6">
        <f>(LOG(REER!AM939)-LOG(REER!AM938))*100</f>
        <v>-0.65966743387038951</v>
      </c>
      <c r="H35" s="6">
        <f>(LOG(REER!AN939)-LOG(REER!AN938))*100</f>
        <v>-1.4072972143993854</v>
      </c>
      <c r="I35" s="6">
        <f>(LOG(REER!AO939)-LOG(REER!AO938))*100</f>
        <v>0.16213053594494597</v>
      </c>
      <c r="J35" s="6">
        <f>(LOG(REER!AP939)-LOG(REER!AP938))*100</f>
        <v>-0.59664785312813007</v>
      </c>
    </row>
    <row r="36" spans="1:10">
      <c r="A36">
        <v>2014</v>
      </c>
      <c r="B36" s="6">
        <f>(LOG(REER!AH940)-LOG(REER!AH939))*100</f>
        <v>-0.40124710646846118</v>
      </c>
      <c r="C36" s="6">
        <f>(LOG(REER!AI940)-LOG(REER!AI939))*100</f>
        <v>-0.51362438217441508</v>
      </c>
      <c r="D36" s="6">
        <f>(LOG(REER!AJ940)-LOG(REER!AJ939))*100</f>
        <v>8.8196636726600025E-2</v>
      </c>
      <c r="E36" s="6">
        <f>(LOG(REER!AK940)-LOG(REER!AK939))*100</f>
        <v>-0.11089263476984426</v>
      </c>
      <c r="F36" s="6">
        <f>(LOG(REER!AL940)-LOG(REER!AL939))*100</f>
        <v>0.52187010684519031</v>
      </c>
      <c r="G36" s="6">
        <f>(LOG(REER!AM940)-LOG(REER!AM939))*100</f>
        <v>0.22493095103704314</v>
      </c>
      <c r="H36" s="6">
        <f>(LOG(REER!AN940)-LOG(REER!AN939))*100</f>
        <v>-0.12830614523241707</v>
      </c>
      <c r="I36" s="6">
        <f>(LOG(REER!AO940)-LOG(REER!AO939))*100</f>
        <v>0.35598703164072926</v>
      </c>
      <c r="J36" s="6">
        <f>(LOG(REER!AP940)-LOG(REER!AP939))*100</f>
        <v>0.39794235953263046</v>
      </c>
    </row>
    <row r="37" spans="1:10">
      <c r="A37">
        <v>2015</v>
      </c>
      <c r="B37" s="6">
        <f>(LOG(REER!AH941)-LOG(REER!AH940))*100</f>
        <v>0.77417286834164001</v>
      </c>
      <c r="C37" s="6">
        <f>(LOG(REER!AI941)-LOG(REER!AI940))*100</f>
        <v>1.2387296285526743</v>
      </c>
      <c r="D37" s="6">
        <f>(LOG(REER!AJ941)-LOG(REER!AJ940))*100</f>
        <v>1.4750261967760894</v>
      </c>
      <c r="E37" s="6">
        <f>(LOG(REER!AK941)-LOG(REER!AK940))*100</f>
        <v>1.9179236767542851</v>
      </c>
      <c r="F37" s="6">
        <f>(LOG(REER!AL941)-LOG(REER!AL940))*100</f>
        <v>3.1231778985804675</v>
      </c>
      <c r="G37" s="6">
        <f>(LOG(REER!AM941)-LOG(REER!AM940))*100</f>
        <v>1.5456951063825359</v>
      </c>
      <c r="H37" s="6">
        <f>(LOG(REER!AN941)-LOG(REER!AN940))*100</f>
        <v>1.3218378354929128</v>
      </c>
      <c r="I37" s="6">
        <f>(LOG(REER!AO941)-LOG(REER!AO940))*100</f>
        <v>0.42775701268230293</v>
      </c>
      <c r="J37" s="6">
        <f>(LOG(REER!AP941)-LOG(REER!AP940))*100</f>
        <v>1.3729255759542967</v>
      </c>
    </row>
    <row r="38" spans="1:10">
      <c r="A38">
        <v>2016</v>
      </c>
      <c r="B38" s="6">
        <f>(LOG(REER!AH942)-LOG(REER!AH941))*100</f>
        <v>-0.37785273510911133</v>
      </c>
      <c r="C38" s="6">
        <f>(LOG(REER!AI942)-LOG(REER!AI941))*100</f>
        <v>-0.19510824473717228</v>
      </c>
      <c r="D38" s="6">
        <f>(LOG(REER!AJ942)-LOG(REER!AJ941))*100</f>
        <v>-0.15305265908662422</v>
      </c>
      <c r="E38" s="6">
        <f>(LOG(REER!AK942)-LOG(REER!AK941))*100</f>
        <v>-0.28117068662770195</v>
      </c>
      <c r="F38" s="6">
        <f>(LOG(REER!AL942)-LOG(REER!AL941))*100</f>
        <v>-0.39269245575633616</v>
      </c>
      <c r="G38" s="6">
        <f>(LOG(REER!AM942)-LOG(REER!AM941))*100</f>
        <v>-0.11103660181437866</v>
      </c>
      <c r="H38" s="6">
        <f>(LOG(REER!AN942)-LOG(REER!AN941))*100</f>
        <v>-0.14393821133854984</v>
      </c>
      <c r="I38" s="6">
        <f>(LOG(REER!AO942)-LOG(REER!AO941))*100</f>
        <v>-0.35445440535951633</v>
      </c>
      <c r="J38" s="6">
        <f>(LOG(REER!AP942)-LOG(REER!AP941))*100</f>
        <v>0.24247082344708917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AT398"/>
  <sheetViews>
    <sheetView tabSelected="1" zoomScale="80" zoomScaleNormal="80" workbookViewId="0">
      <pane xSplit="2" ySplit="1" topLeftCell="AE2" activePane="bottomRight" state="frozen"/>
      <selection pane="topRight" activeCell="C1" sqref="C1"/>
      <selection pane="bottomLeft" activeCell="A2" sqref="A2"/>
      <selection pane="bottomRight" activeCell="AU30" sqref="AU30"/>
    </sheetView>
  </sheetViews>
  <sheetFormatPr baseColWidth="10" defaultRowHeight="12.75"/>
  <cols>
    <col min="1" max="1" width="19.42578125" customWidth="1"/>
    <col min="3" max="8" width="11.42578125" style="2"/>
    <col min="10" max="15" width="17.140625" customWidth="1"/>
    <col min="16" max="16" width="43.140625" bestFit="1" customWidth="1"/>
    <col min="17" max="18" width="11.42578125" style="12"/>
    <col min="19" max="19" width="15.85546875" style="13" customWidth="1"/>
    <col min="20" max="20" width="12.7109375" style="13" bestFit="1" customWidth="1"/>
    <col min="21" max="22" width="11.42578125" style="13"/>
    <col min="23" max="23" width="11.42578125" style="17"/>
    <col min="24" max="25" width="11.42578125" style="10"/>
    <col min="26" max="26" width="13.5703125" style="10" bestFit="1" customWidth="1"/>
    <col min="27" max="36" width="11.42578125" style="10"/>
    <col min="37" max="37" width="14.85546875" style="10" bestFit="1" customWidth="1"/>
    <col min="38" max="16384" width="11.42578125" style="10"/>
  </cols>
  <sheetData>
    <row r="1" spans="1:46" ht="15.75">
      <c r="A1" t="s">
        <v>67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J1" t="s">
        <v>75</v>
      </c>
      <c r="K1" t="s">
        <v>20</v>
      </c>
      <c r="L1" t="s">
        <v>29</v>
      </c>
      <c r="M1" t="s">
        <v>30</v>
      </c>
      <c r="N1" t="s">
        <v>40</v>
      </c>
      <c r="O1" t="s">
        <v>80</v>
      </c>
      <c r="S1" s="13" t="s">
        <v>77</v>
      </c>
      <c r="T1" s="13" t="s">
        <v>68</v>
      </c>
      <c r="U1" s="13" t="s">
        <v>78</v>
      </c>
      <c r="V1" s="13" t="s">
        <v>70</v>
      </c>
      <c r="W1" s="18" t="s">
        <v>73</v>
      </c>
      <c r="Z1" s="11" t="s">
        <v>76</v>
      </c>
      <c r="AA1" s="10" t="s">
        <v>56</v>
      </c>
      <c r="AB1" s="10" t="s">
        <v>57</v>
      </c>
      <c r="AC1" s="10" t="s">
        <v>58</v>
      </c>
      <c r="AD1" s="10" t="s">
        <v>59</v>
      </c>
      <c r="AE1" s="10" t="s">
        <v>60</v>
      </c>
      <c r="AF1" s="10" t="s">
        <v>62</v>
      </c>
      <c r="AG1" s="10" t="s">
        <v>64</v>
      </c>
      <c r="AH1" s="10" t="s">
        <v>65</v>
      </c>
      <c r="AI1" s="10" t="s">
        <v>66</v>
      </c>
      <c r="AK1" s="32" t="s">
        <v>74</v>
      </c>
      <c r="AL1" s="32" t="s">
        <v>56</v>
      </c>
      <c r="AM1" s="32" t="s">
        <v>57</v>
      </c>
      <c r="AN1" s="32" t="s">
        <v>58</v>
      </c>
      <c r="AO1" s="32" t="s">
        <v>59</v>
      </c>
      <c r="AP1" s="32" t="s">
        <v>60</v>
      </c>
      <c r="AQ1" s="32" t="s">
        <v>62</v>
      </c>
      <c r="AR1" s="32" t="s">
        <v>64</v>
      </c>
      <c r="AS1" s="32" t="s">
        <v>65</v>
      </c>
      <c r="AT1" s="32" t="s">
        <v>66</v>
      </c>
    </row>
    <row r="2" spans="1:46">
      <c r="A2" t="s">
        <v>56</v>
      </c>
      <c r="B2">
        <v>1980</v>
      </c>
      <c r="C2" s="2">
        <v>1.5484180658051117E-2</v>
      </c>
      <c r="D2" s="2">
        <v>0.11709365753192269</v>
      </c>
      <c r="E2" s="2">
        <v>4.3935710343473199E-3</v>
      </c>
      <c r="F2" s="2">
        <v>6.9219234820210543E-2</v>
      </c>
      <c r="G2" s="2">
        <v>0.79380935595546831</v>
      </c>
      <c r="H2" s="2">
        <f>SUM(C2:G2)</f>
        <v>1</v>
      </c>
      <c r="J2">
        <v>1980</v>
      </c>
      <c r="K2" s="2">
        <v>0.31658275174233591</v>
      </c>
      <c r="L2" s="2">
        <v>0.68530960386146311</v>
      </c>
      <c r="M2" s="2">
        <v>0.54063117276861583</v>
      </c>
      <c r="N2" s="2">
        <v>1.5372680040641178</v>
      </c>
      <c r="O2" s="2">
        <v>0.54627401402841602</v>
      </c>
      <c r="Q2" s="12" t="s">
        <v>56</v>
      </c>
      <c r="R2" s="12">
        <v>1980</v>
      </c>
      <c r="S2" s="13">
        <f>K2^C2*L2^D2*M2^F2*N2^E2*O2^G2</f>
        <v>0.55838660030417397</v>
      </c>
      <c r="T2" s="13">
        <v>0.84678192279820608</v>
      </c>
      <c r="U2" s="13">
        <f>S2*T2</f>
        <v>0.47283167907032181</v>
      </c>
      <c r="V2" s="13">
        <v>0.48474857975832042</v>
      </c>
      <c r="W2" s="18">
        <f>U2/V2</f>
        <v>0.97541632676068901</v>
      </c>
      <c r="Z2" s="10">
        <v>1980</v>
      </c>
      <c r="AA2" s="11">
        <f>W2</f>
        <v>0.97541632676068901</v>
      </c>
      <c r="AB2" s="11">
        <f>W39</f>
        <v>1.0884591557877712</v>
      </c>
      <c r="AC2" s="11">
        <f>W76</f>
        <v>0.95039650742552539</v>
      </c>
      <c r="AD2" s="11">
        <f>W113</f>
        <v>1.0174213647353905</v>
      </c>
      <c r="AE2" s="11">
        <f>W150</f>
        <v>1.1464858668567359</v>
      </c>
      <c r="AF2" s="11">
        <f>W219</f>
        <v>1.053962856650573</v>
      </c>
      <c r="AG2" s="11">
        <f>W288</f>
        <v>1.1279093731826606</v>
      </c>
      <c r="AH2" s="11">
        <f>W325</f>
        <v>0.9842734723604929</v>
      </c>
      <c r="AI2" s="11">
        <f>W362</f>
        <v>1.3110732203664732</v>
      </c>
      <c r="AK2" s="32">
        <v>1980</v>
      </c>
      <c r="AL2" s="32"/>
      <c r="AM2" s="32"/>
      <c r="AN2" s="32"/>
      <c r="AO2" s="32"/>
      <c r="AP2" s="32"/>
      <c r="AQ2" s="32"/>
      <c r="AR2" s="32"/>
      <c r="AS2" s="32"/>
      <c r="AT2" s="32"/>
    </row>
    <row r="3" spans="1:46">
      <c r="A3" t="s">
        <v>56</v>
      </c>
      <c r="B3">
        <v>1981</v>
      </c>
      <c r="C3" s="2">
        <v>1.6157436091011598E-2</v>
      </c>
      <c r="D3" s="2">
        <v>0.12296293144256709</v>
      </c>
      <c r="E3" s="2">
        <v>4.5142680370750966E-3</v>
      </c>
      <c r="F3" s="2">
        <v>8.7530203751806687E-2</v>
      </c>
      <c r="G3" s="2">
        <v>0.76883516067753943</v>
      </c>
      <c r="H3" s="2">
        <f t="shared" ref="H3:H80" si="0">SUM(C3:G3)</f>
        <v>1</v>
      </c>
      <c r="J3">
        <v>1981</v>
      </c>
      <c r="K3" s="2">
        <v>0.34149908557503394</v>
      </c>
      <c r="L3" s="2">
        <v>0.66477686831956528</v>
      </c>
      <c r="M3" s="2">
        <v>0.59673979380902065</v>
      </c>
      <c r="N3" s="2">
        <v>1.3851832053629425</v>
      </c>
      <c r="O3" s="2">
        <v>0.4786768565692906</v>
      </c>
      <c r="Q3" s="12" t="s">
        <v>56</v>
      </c>
      <c r="R3" s="12">
        <v>1981</v>
      </c>
      <c r="S3" s="13">
        <f t="shared" ref="S3:S80" si="1">K3^C3*L3^D3*M3^F3*N3^E3*O3^G3</f>
        <v>0.50777938770956199</v>
      </c>
      <c r="T3" s="13">
        <v>1.0888732305000182</v>
      </c>
      <c r="U3" s="13">
        <f t="shared" ref="U3:U80" si="2">S3*T3</f>
        <v>0.55290738227663194</v>
      </c>
      <c r="V3" s="13">
        <v>0.5493780908137269</v>
      </c>
      <c r="W3" s="18">
        <f t="shared" ref="W3:W80" si="3">U3/V3</f>
        <v>1.0064241576464716</v>
      </c>
      <c r="Z3" s="10">
        <v>1981</v>
      </c>
      <c r="AA3" s="11">
        <f t="shared" ref="AA3:AA32" si="4">W3</f>
        <v>1.0064241576464716</v>
      </c>
      <c r="AB3" s="11">
        <f t="shared" ref="AB3:AB32" si="5">W40</f>
        <v>1.1595953346605277</v>
      </c>
      <c r="AC3" s="11">
        <f t="shared" ref="AC3:AC32" si="6">W77</f>
        <v>0.96537964538771004</v>
      </c>
      <c r="AD3" s="11">
        <f t="shared" ref="AD3:AD31" si="7">W114</f>
        <v>1.0462443778721531</v>
      </c>
      <c r="AE3" s="11">
        <f t="shared" ref="AE3:AE31" si="8">W151</f>
        <v>1.1788847241455498</v>
      </c>
      <c r="AF3" s="11">
        <f t="shared" ref="AF3:AF31" si="9">W220</f>
        <v>1.0014682528100836</v>
      </c>
      <c r="AG3" s="11">
        <f t="shared" ref="AG3:AG31" si="10">W289</f>
        <v>1.1223442301986033</v>
      </c>
      <c r="AH3" s="11">
        <f t="shared" ref="AH3:AH31" si="11">W326</f>
        <v>1.0381923862113069</v>
      </c>
      <c r="AI3" s="11">
        <f t="shared" ref="AI3:AI31" si="12">W363</f>
        <v>1.2256047498857789</v>
      </c>
      <c r="AK3" s="32">
        <v>1981</v>
      </c>
      <c r="AL3" s="38">
        <f t="shared" ref="AL3:AL35" si="13">(LOG(AA3)-LOG(AA2))*100</f>
        <v>1.3591032144560806</v>
      </c>
      <c r="AM3" s="38">
        <f t="shared" ref="AM3:AM35" si="14">(LOG(AB3)-LOG(AB2))*100</f>
        <v>2.7494322542862353</v>
      </c>
      <c r="AN3" s="38">
        <f t="shared" ref="AN3:AN35" si="15">(LOG(AC3)-LOG(AC2))*100</f>
        <v>0.67933059994267697</v>
      </c>
      <c r="AO3" s="38">
        <f t="shared" ref="AO3:AO35" si="16">(LOG(AD3)-LOG(AD2))*100</f>
        <v>1.2132284170695464</v>
      </c>
      <c r="AP3" s="38">
        <f t="shared" ref="AP3:AP35" si="17">(LOG(AE3)-LOG(AE2))*100</f>
        <v>1.2102634801958279</v>
      </c>
      <c r="AQ3" s="38">
        <f t="shared" ref="AQ3:AQ35" si="18">(LOG(AF3)-LOG(AF2))*100</f>
        <v>-2.2188119476388457</v>
      </c>
      <c r="AR3" s="38">
        <f t="shared" ref="AR3:AR35" si="19">(LOG(AG3)-LOG(AG2))*100</f>
        <v>-0.21481274936239539</v>
      </c>
      <c r="AS3" s="38">
        <f t="shared" ref="AS3:AS35" si="20">(LOG(AH3)-LOG(AH2))*100</f>
        <v>2.3162059191451099</v>
      </c>
      <c r="AT3" s="38">
        <f t="shared" ref="AT3:AT35" si="21">(LOG(AI3)-LOG(AI2))*100</f>
        <v>-2.9276511276909072</v>
      </c>
    </row>
    <row r="4" spans="1:46">
      <c r="A4" t="s">
        <v>56</v>
      </c>
      <c r="B4">
        <v>1982</v>
      </c>
      <c r="C4" s="2">
        <v>1.8646457684757978E-2</v>
      </c>
      <c r="D4" s="2">
        <v>0.12233769854579035</v>
      </c>
      <c r="E4" s="2">
        <v>6.1969022850739911E-3</v>
      </c>
      <c r="F4" s="2">
        <v>8.8864555371811302E-2</v>
      </c>
      <c r="G4" s="2">
        <v>0.76395438611256639</v>
      </c>
      <c r="H4" s="2">
        <f t="shared" si="0"/>
        <v>1</v>
      </c>
      <c r="J4">
        <v>1982</v>
      </c>
      <c r="K4" s="2">
        <v>0.31059621901204315</v>
      </c>
      <c r="L4" s="2">
        <v>0.62709973308690137</v>
      </c>
      <c r="M4" s="2">
        <v>0.63348929998753134</v>
      </c>
      <c r="N4" s="2">
        <v>1.2724932191648346</v>
      </c>
      <c r="O4" s="2">
        <v>0.46028312812126859</v>
      </c>
      <c r="P4" s="26" t="s">
        <v>81</v>
      </c>
      <c r="Q4" s="12" t="s">
        <v>56</v>
      </c>
      <c r="R4" s="12">
        <v>1982</v>
      </c>
      <c r="S4" s="13">
        <f t="shared" si="1"/>
        <v>0.49128622595708743</v>
      </c>
      <c r="T4" s="13">
        <v>1.3168302448831022</v>
      </c>
      <c r="U4" s="13">
        <f t="shared" si="2"/>
        <v>0.64694056123476651</v>
      </c>
      <c r="V4" s="13">
        <v>0.61519283952971937</v>
      </c>
      <c r="W4" s="18">
        <f t="shared" si="3"/>
        <v>1.0516061300864887</v>
      </c>
      <c r="Z4" s="10">
        <v>1982</v>
      </c>
      <c r="AA4" s="11">
        <f t="shared" si="4"/>
        <v>1.0516061300864887</v>
      </c>
      <c r="AB4" s="11">
        <f t="shared" si="5"/>
        <v>1.1488051186257262</v>
      </c>
      <c r="AC4" s="11">
        <f t="shared" si="6"/>
        <v>0.95384484044055384</v>
      </c>
      <c r="AD4" s="11">
        <f t="shared" si="7"/>
        <v>1.0582165141969724</v>
      </c>
      <c r="AE4" s="11">
        <f t="shared" si="8"/>
        <v>1.1575498794649544</v>
      </c>
      <c r="AF4" s="11">
        <f t="shared" si="9"/>
        <v>0.98450128581265173</v>
      </c>
      <c r="AG4" s="11">
        <f t="shared" si="10"/>
        <v>1.033219338797692</v>
      </c>
      <c r="AH4" s="11">
        <f t="shared" si="11"/>
        <v>1.0119321370401884</v>
      </c>
      <c r="AI4" s="11">
        <f t="shared" si="12"/>
        <v>1.2371572597126428</v>
      </c>
      <c r="AK4" s="32">
        <v>1982</v>
      </c>
      <c r="AL4" s="38">
        <f t="shared" si="13"/>
        <v>1.9072056267715798</v>
      </c>
      <c r="AM4" s="38">
        <f t="shared" si="14"/>
        <v>-0.40600974634470921</v>
      </c>
      <c r="AN4" s="38">
        <f t="shared" si="15"/>
        <v>-0.52204028179413453</v>
      </c>
      <c r="AO4" s="38">
        <f t="shared" si="16"/>
        <v>0.49413974424983265</v>
      </c>
      <c r="AP4" s="38">
        <f t="shared" si="17"/>
        <v>-0.79316261139877053</v>
      </c>
      <c r="AQ4" s="38">
        <f t="shared" si="18"/>
        <v>-0.74208987455482933</v>
      </c>
      <c r="AR4" s="38">
        <f t="shared" si="19"/>
        <v>-3.5933551983409155</v>
      </c>
      <c r="AS4" s="38">
        <f t="shared" si="20"/>
        <v>-1.1126451075556811</v>
      </c>
      <c r="AT4" s="38">
        <f t="shared" si="21"/>
        <v>0.40744725237921442</v>
      </c>
    </row>
    <row r="5" spans="1:46">
      <c r="A5" t="s">
        <v>56</v>
      </c>
      <c r="B5">
        <v>1983</v>
      </c>
      <c r="C5" s="2">
        <v>1.9026993494545136E-2</v>
      </c>
      <c r="D5" s="2">
        <v>0.12772447904403197</v>
      </c>
      <c r="E5" s="2">
        <v>7.9007407269078549E-3</v>
      </c>
      <c r="F5" s="2">
        <v>9.6353124340852803E-2</v>
      </c>
      <c r="G5" s="2">
        <v>0.74899466239366219</v>
      </c>
      <c r="H5" s="2">
        <f t="shared" si="0"/>
        <v>1</v>
      </c>
      <c r="J5">
        <v>1983</v>
      </c>
      <c r="K5" s="2">
        <v>0.3318224490898527</v>
      </c>
      <c r="L5" s="2">
        <v>0.57242372286113608</v>
      </c>
      <c r="M5" s="2">
        <v>0.65350465603118457</v>
      </c>
      <c r="N5" s="2">
        <v>1.2433313009894578</v>
      </c>
      <c r="O5" s="2">
        <v>0.44415383380343465</v>
      </c>
      <c r="P5" s="26" t="s">
        <v>83</v>
      </c>
      <c r="Q5" s="12" t="s">
        <v>56</v>
      </c>
      <c r="R5" s="12">
        <v>1983</v>
      </c>
      <c r="S5" s="13">
        <f t="shared" si="1"/>
        <v>0.47740749854713282</v>
      </c>
      <c r="T5" s="13">
        <v>1.5270630391151754</v>
      </c>
      <c r="U5" s="13">
        <f t="shared" si="2"/>
        <v>0.72903134562775829</v>
      </c>
      <c r="V5" s="13">
        <v>0.67337847226952563</v>
      </c>
      <c r="W5" s="18">
        <f t="shared" si="3"/>
        <v>1.08264724170742</v>
      </c>
      <c r="Z5" s="10">
        <v>1983</v>
      </c>
      <c r="AA5" s="11">
        <f t="shared" si="4"/>
        <v>1.08264724170742</v>
      </c>
      <c r="AB5" s="11">
        <f t="shared" si="5"/>
        <v>1.1428977805786935</v>
      </c>
      <c r="AC5" s="11">
        <f t="shared" si="6"/>
        <v>0.90749821119875751</v>
      </c>
      <c r="AD5" s="11">
        <f t="shared" si="7"/>
        <v>1.1961534876004933</v>
      </c>
      <c r="AE5" s="11">
        <f t="shared" si="8"/>
        <v>1.1343205995704073</v>
      </c>
      <c r="AF5" s="11">
        <f t="shared" si="9"/>
        <v>1.0043270489888434</v>
      </c>
      <c r="AG5" s="11">
        <f t="shared" si="10"/>
        <v>1.0060615380231073</v>
      </c>
      <c r="AH5" s="11">
        <f t="shared" si="11"/>
        <v>1.0120443769712149</v>
      </c>
      <c r="AI5" s="11">
        <f t="shared" si="12"/>
        <v>1.3225939420747204</v>
      </c>
      <c r="AK5" s="32">
        <v>1983</v>
      </c>
      <c r="AL5" s="38">
        <f t="shared" si="13"/>
        <v>1.2633864709149412</v>
      </c>
      <c r="AM5" s="38">
        <f t="shared" si="14"/>
        <v>-0.22389725995871218</v>
      </c>
      <c r="AN5" s="38">
        <f t="shared" si="15"/>
        <v>-2.1631957193892495</v>
      </c>
      <c r="AO5" s="38">
        <f t="shared" si="16"/>
        <v>5.3212376160769272</v>
      </c>
      <c r="AP5" s="38">
        <f t="shared" si="17"/>
        <v>-0.88038950231369217</v>
      </c>
      <c r="AQ5" s="38">
        <f t="shared" si="18"/>
        <v>0.86588717778969637</v>
      </c>
      <c r="AR5" s="38">
        <f t="shared" si="19"/>
        <v>-1.1567980146434798</v>
      </c>
      <c r="AS5" s="38">
        <f t="shared" si="20"/>
        <v>4.8167735550809498E-3</v>
      </c>
      <c r="AT5" s="38">
        <f t="shared" si="21"/>
        <v>2.9001621214476234</v>
      </c>
    </row>
    <row r="6" spans="1:46">
      <c r="A6" t="s">
        <v>56</v>
      </c>
      <c r="B6">
        <v>1984</v>
      </c>
      <c r="C6" s="2">
        <v>1.7224018585189536E-2</v>
      </c>
      <c r="D6" s="2">
        <v>0.12896567622716704</v>
      </c>
      <c r="E6" s="2">
        <v>5.2747217014731699E-3</v>
      </c>
      <c r="F6" s="2">
        <v>0.12432228919371281</v>
      </c>
      <c r="G6" s="2">
        <v>0.72421329429245751</v>
      </c>
      <c r="H6" s="2">
        <f t="shared" si="0"/>
        <v>1</v>
      </c>
      <c r="J6">
        <v>1984</v>
      </c>
      <c r="K6" s="2">
        <v>0.33941364003722191</v>
      </c>
      <c r="L6" s="2">
        <v>0.5246494717576059</v>
      </c>
      <c r="M6" s="2">
        <v>0.68205114743770634</v>
      </c>
      <c r="N6" s="2">
        <v>1.0873740115390884</v>
      </c>
      <c r="O6" s="2">
        <v>0.41825983404044081</v>
      </c>
      <c r="Q6" s="12" t="s">
        <v>56</v>
      </c>
      <c r="R6" s="12">
        <v>1984</v>
      </c>
      <c r="S6" s="13">
        <f t="shared" si="1"/>
        <v>0.45831906959077123</v>
      </c>
      <c r="T6" s="13">
        <v>1.7511045286509554</v>
      </c>
      <c r="U6" s="13">
        <f t="shared" si="2"/>
        <v>0.80256459832749194</v>
      </c>
      <c r="V6" s="13">
        <v>0.72505210958680155</v>
      </c>
      <c r="W6" s="18">
        <f t="shared" si="3"/>
        <v>1.1069060936666522</v>
      </c>
      <c r="Z6" s="10">
        <v>1984</v>
      </c>
      <c r="AA6" s="11">
        <f t="shared" si="4"/>
        <v>1.1069060936666522</v>
      </c>
      <c r="AB6" s="11">
        <f t="shared" si="5"/>
        <v>1.1987181529758539</v>
      </c>
      <c r="AC6" s="11">
        <f t="shared" si="6"/>
        <v>0.92658650304198842</v>
      </c>
      <c r="AD6" s="11">
        <f t="shared" si="7"/>
        <v>1.1735703950401815</v>
      </c>
      <c r="AE6" s="11">
        <f t="shared" si="8"/>
        <v>1.1460599871266262</v>
      </c>
      <c r="AF6" s="11">
        <f t="shared" si="9"/>
        <v>0.98814507557329612</v>
      </c>
      <c r="AG6" s="11">
        <f t="shared" si="10"/>
        <v>1.0046729090966342</v>
      </c>
      <c r="AH6" s="11">
        <f t="shared" si="11"/>
        <v>1.0466157396563769</v>
      </c>
      <c r="AI6" s="11">
        <f t="shared" si="12"/>
        <v>1.2966845394075135</v>
      </c>
      <c r="AK6" s="32">
        <v>1984</v>
      </c>
      <c r="AL6" s="38">
        <f t="shared" si="13"/>
        <v>0.96238045354368684</v>
      </c>
      <c r="AM6" s="38">
        <f t="shared" si="14"/>
        <v>2.0709692835407809</v>
      </c>
      <c r="AN6" s="38">
        <f t="shared" si="15"/>
        <v>0.90401921835830745</v>
      </c>
      <c r="AO6" s="38">
        <f t="shared" si="16"/>
        <v>-0.82777655882065737</v>
      </c>
      <c r="AP6" s="38">
        <f t="shared" si="17"/>
        <v>0.44715310291886384</v>
      </c>
      <c r="AQ6" s="38">
        <f t="shared" si="18"/>
        <v>-0.70544487885108553</v>
      </c>
      <c r="AR6" s="38">
        <f t="shared" si="19"/>
        <v>-5.9985442326200872E-2</v>
      </c>
      <c r="AS6" s="38">
        <f t="shared" si="20"/>
        <v>1.4587705412194356</v>
      </c>
      <c r="AT6" s="38">
        <f t="shared" si="21"/>
        <v>-0.85921964493793912</v>
      </c>
    </row>
    <row r="7" spans="1:46">
      <c r="A7" t="s">
        <v>56</v>
      </c>
      <c r="B7">
        <v>1985</v>
      </c>
      <c r="C7" s="2">
        <v>1.7250428959826113E-2</v>
      </c>
      <c r="D7" s="2">
        <v>0.13006597217009697</v>
      </c>
      <c r="E7" s="2">
        <v>1.2238714644235527E-2</v>
      </c>
      <c r="F7" s="2">
        <v>0.13206485390506675</v>
      </c>
      <c r="G7" s="2">
        <v>0.70838003032077457</v>
      </c>
      <c r="H7" s="2">
        <f t="shared" si="0"/>
        <v>1</v>
      </c>
      <c r="J7">
        <v>1985</v>
      </c>
      <c r="K7" s="2">
        <v>0.34485545701411158</v>
      </c>
      <c r="L7" s="2">
        <v>0.53228986709325932</v>
      </c>
      <c r="M7" s="2">
        <v>0.70611551157281316</v>
      </c>
      <c r="N7" s="2">
        <v>0.93896092785333896</v>
      </c>
      <c r="O7" s="2">
        <v>0.42172825313121698</v>
      </c>
      <c r="Q7" s="12" t="s">
        <v>56</v>
      </c>
      <c r="R7" s="12">
        <v>1985</v>
      </c>
      <c r="S7" s="13">
        <f t="shared" si="1"/>
        <v>0.46826632883959418</v>
      </c>
      <c r="T7" s="13">
        <v>1.8001379199796972</v>
      </c>
      <c r="U7" s="13">
        <f t="shared" si="2"/>
        <v>0.84294397519383601</v>
      </c>
      <c r="V7" s="13">
        <v>0.76733920956909119</v>
      </c>
      <c r="W7" s="18">
        <f t="shared" si="3"/>
        <v>1.0985284795588663</v>
      </c>
      <c r="Z7" s="10">
        <v>1985</v>
      </c>
      <c r="AA7" s="11">
        <f t="shared" si="4"/>
        <v>1.0985284795588663</v>
      </c>
      <c r="AB7" s="11">
        <f t="shared" si="5"/>
        <v>1.2431294365314169</v>
      </c>
      <c r="AC7" s="11">
        <f t="shared" si="6"/>
        <v>0.9486544004214712</v>
      </c>
      <c r="AD7" s="11">
        <f t="shared" si="7"/>
        <v>1.1661700999941231</v>
      </c>
      <c r="AE7" s="11">
        <f t="shared" si="8"/>
        <v>1.1678569508205838</v>
      </c>
      <c r="AF7" s="11">
        <f t="shared" si="9"/>
        <v>0.97103246205820426</v>
      </c>
      <c r="AG7" s="11">
        <f t="shared" si="10"/>
        <v>0.98916488007779757</v>
      </c>
      <c r="AH7" s="11">
        <f t="shared" si="11"/>
        <v>1.0706049323181828</v>
      </c>
      <c r="AI7" s="11">
        <f t="shared" si="12"/>
        <v>1.2798259977269613</v>
      </c>
      <c r="AK7" s="32">
        <v>1985</v>
      </c>
      <c r="AL7" s="38">
        <f t="shared" si="13"/>
        <v>-0.32994577329619745</v>
      </c>
      <c r="AM7" s="38">
        <f t="shared" si="14"/>
        <v>1.5799268214775508</v>
      </c>
      <c r="AN7" s="38">
        <f t="shared" si="15"/>
        <v>1.0222055731785447</v>
      </c>
      <c r="AO7" s="38">
        <f t="shared" si="16"/>
        <v>-0.27472431467358144</v>
      </c>
      <c r="AP7" s="38">
        <f t="shared" si="17"/>
        <v>0.81822998160206373</v>
      </c>
      <c r="AQ7" s="38">
        <f t="shared" si="18"/>
        <v>-0.75869618629419888</v>
      </c>
      <c r="AR7" s="38">
        <f t="shared" si="19"/>
        <v>-0.67560032077747989</v>
      </c>
      <c r="AS7" s="38">
        <f t="shared" si="20"/>
        <v>0.98419782210059337</v>
      </c>
      <c r="AT7" s="38">
        <f t="shared" si="21"/>
        <v>-0.56834047509047991</v>
      </c>
    </row>
    <row r="8" spans="1:46">
      <c r="A8" t="s">
        <v>56</v>
      </c>
      <c r="B8">
        <v>1986</v>
      </c>
      <c r="C8" s="2">
        <v>1.8875626972367374E-2</v>
      </c>
      <c r="D8" s="2">
        <v>0.12891081900169976</v>
      </c>
      <c r="E8" s="2">
        <v>8.1601716033895492E-3</v>
      </c>
      <c r="F8" s="2">
        <v>0.10820129755948386</v>
      </c>
      <c r="G8" s="2">
        <v>0.73585208486305942</v>
      </c>
      <c r="H8" s="2">
        <f t="shared" si="0"/>
        <v>1</v>
      </c>
      <c r="J8">
        <v>1986</v>
      </c>
      <c r="K8" s="2">
        <v>0.49108268663471411</v>
      </c>
      <c r="L8" s="2">
        <v>0.63007067551410978</v>
      </c>
      <c r="M8" s="2">
        <v>0.71984407709521392</v>
      </c>
      <c r="N8" s="2">
        <v>0.85052011333417843</v>
      </c>
      <c r="O8" s="2">
        <v>0.56601098200684807</v>
      </c>
      <c r="Q8" s="12" t="s">
        <v>56</v>
      </c>
      <c r="R8" s="12">
        <v>1986</v>
      </c>
      <c r="S8" s="13">
        <f t="shared" si="1"/>
        <v>0.58939213995839879</v>
      </c>
      <c r="T8" s="13">
        <v>1.3879375118968509</v>
      </c>
      <c r="U8" s="13">
        <f t="shared" si="2"/>
        <v>0.81803946026542051</v>
      </c>
      <c r="V8" s="13">
        <v>0.78680707872975209</v>
      </c>
      <c r="W8" s="18">
        <f t="shared" si="3"/>
        <v>1.0396950947443064</v>
      </c>
      <c r="Z8" s="10">
        <v>1986</v>
      </c>
      <c r="AA8" s="11">
        <f t="shared" si="4"/>
        <v>1.0396950947443064</v>
      </c>
      <c r="AB8" s="11">
        <f t="shared" si="5"/>
        <v>1.1496192352168744</v>
      </c>
      <c r="AC8" s="11">
        <f t="shared" si="6"/>
        <v>0.8674461688956091</v>
      </c>
      <c r="AD8" s="11">
        <f t="shared" si="7"/>
        <v>1.0915402937594048</v>
      </c>
      <c r="AE8" s="11">
        <f t="shared" si="8"/>
        <v>1.0939676138453378</v>
      </c>
      <c r="AF8" s="11">
        <f t="shared" si="9"/>
        <v>0.95178049640032059</v>
      </c>
      <c r="AG8" s="11">
        <f t="shared" si="10"/>
        <v>0.92883319130480646</v>
      </c>
      <c r="AH8" s="11">
        <f t="shared" si="11"/>
        <v>1.0215374299147935</v>
      </c>
      <c r="AI8" s="11">
        <f t="shared" si="12"/>
        <v>1.2525435716216586</v>
      </c>
      <c r="AK8" s="32">
        <v>1986</v>
      </c>
      <c r="AL8" s="38">
        <f t="shared" si="13"/>
        <v>-2.3905325582862957</v>
      </c>
      <c r="AM8" s="38">
        <f t="shared" si="14"/>
        <v>-3.3962328677189402</v>
      </c>
      <c r="AN8" s="38">
        <f t="shared" si="15"/>
        <v>-3.8865492283705083</v>
      </c>
      <c r="AO8" s="38">
        <f t="shared" si="16"/>
        <v>-2.8722129996411105</v>
      </c>
      <c r="AP8" s="38">
        <f t="shared" si="17"/>
        <v>-2.8385184704935251</v>
      </c>
      <c r="AQ8" s="38">
        <f t="shared" si="18"/>
        <v>-0.86969476913410682</v>
      </c>
      <c r="AR8" s="38">
        <f t="shared" si="19"/>
        <v>-2.7330962238575838</v>
      </c>
      <c r="AS8" s="38">
        <f t="shared" si="20"/>
        <v>-2.0374955720579608</v>
      </c>
      <c r="AT8" s="38">
        <f t="shared" si="21"/>
        <v>-0.93580855652234674</v>
      </c>
    </row>
    <row r="9" spans="1:46">
      <c r="A9" t="s">
        <v>56</v>
      </c>
      <c r="B9">
        <v>1987</v>
      </c>
      <c r="C9" s="2">
        <v>2.0792805215349833E-2</v>
      </c>
      <c r="D9" s="2">
        <v>0.13195789753347315</v>
      </c>
      <c r="E9" s="2">
        <v>8.3459351203571067E-3</v>
      </c>
      <c r="F9" s="2">
        <v>9.6841549047685188E-2</v>
      </c>
      <c r="G9" s="2">
        <v>0.74206181308313468</v>
      </c>
      <c r="H9" s="2">
        <f t="shared" si="0"/>
        <v>1</v>
      </c>
      <c r="J9">
        <v>1987</v>
      </c>
      <c r="K9" s="2">
        <v>0.57296711779534093</v>
      </c>
      <c r="L9" s="2">
        <v>0.73097688619677958</v>
      </c>
      <c r="M9" s="2">
        <v>0.74560154347925944</v>
      </c>
      <c r="N9" s="2">
        <v>0.84656946700762425</v>
      </c>
      <c r="O9" s="2">
        <v>0.67963262794582879</v>
      </c>
      <c r="Q9" s="12" t="s">
        <v>56</v>
      </c>
      <c r="R9" s="12">
        <v>1987</v>
      </c>
      <c r="S9" s="13">
        <f t="shared" si="1"/>
        <v>0.69119182118228195</v>
      </c>
      <c r="T9" s="13">
        <v>1.2039562663425158</v>
      </c>
      <c r="U9" s="13">
        <f t="shared" si="2"/>
        <v>0.83216472435710398</v>
      </c>
      <c r="V9" s="13">
        <v>0.81269157936324121</v>
      </c>
      <c r="W9" s="18">
        <f t="shared" si="3"/>
        <v>1.0239612978506807</v>
      </c>
      <c r="Z9" s="10">
        <v>1987</v>
      </c>
      <c r="AA9" s="11">
        <f t="shared" si="4"/>
        <v>1.0239612978506807</v>
      </c>
      <c r="AB9" s="11">
        <f t="shared" si="5"/>
        <v>1.1028229542608161</v>
      </c>
      <c r="AC9" s="11">
        <f t="shared" si="6"/>
        <v>0.83773851127230492</v>
      </c>
      <c r="AD9" s="11">
        <f t="shared" si="7"/>
        <v>1.0672793186297322</v>
      </c>
      <c r="AE9" s="11">
        <f t="shared" si="8"/>
        <v>1.0569378598327943</v>
      </c>
      <c r="AF9" s="11">
        <f t="shared" si="9"/>
        <v>0.92391142770077073</v>
      </c>
      <c r="AG9" s="11">
        <f t="shared" si="10"/>
        <v>0.94330181318826312</v>
      </c>
      <c r="AH9" s="11">
        <f t="shared" si="11"/>
        <v>1.0106337671746761</v>
      </c>
      <c r="AI9" s="11">
        <f t="shared" si="12"/>
        <v>1.2765805945943864</v>
      </c>
      <c r="AK9" s="32">
        <v>1987</v>
      </c>
      <c r="AL9" s="38">
        <f t="shared" si="13"/>
        <v>-0.66224528460310372</v>
      </c>
      <c r="AM9" s="38">
        <f t="shared" si="14"/>
        <v>-1.804822474802803</v>
      </c>
      <c r="AN9" s="38">
        <f t="shared" si="15"/>
        <v>-1.5134052644636722</v>
      </c>
      <c r="AO9" s="38">
        <f t="shared" si="16"/>
        <v>-0.97616782433717764</v>
      </c>
      <c r="AP9" s="38">
        <f t="shared" si="17"/>
        <v>-1.4955010461115172</v>
      </c>
      <c r="AQ9" s="38">
        <f t="shared" si="18"/>
        <v>-1.2906462266160768</v>
      </c>
      <c r="AR9" s="38">
        <f t="shared" si="19"/>
        <v>0.67129429638936622</v>
      </c>
      <c r="AS9" s="38">
        <f t="shared" si="20"/>
        <v>-0.46604794028882152</v>
      </c>
      <c r="AT9" s="38">
        <f t="shared" si="21"/>
        <v>0.82553960060112863</v>
      </c>
    </row>
    <row r="10" spans="1:46">
      <c r="A10" t="s">
        <v>56</v>
      </c>
      <c r="B10">
        <v>1988</v>
      </c>
      <c r="C10" s="2">
        <v>2.4409233506899143E-2</v>
      </c>
      <c r="D10" s="2">
        <v>0.14053889649072243</v>
      </c>
      <c r="E10" s="2">
        <v>7.9465897493184532E-3</v>
      </c>
      <c r="F10" s="2">
        <v>9.6874803696469336E-2</v>
      </c>
      <c r="G10" s="2">
        <v>0.73023047655659068</v>
      </c>
      <c r="H10" s="2">
        <f t="shared" si="0"/>
        <v>1</v>
      </c>
      <c r="J10">
        <v>1988</v>
      </c>
      <c r="K10" s="2">
        <v>0.65098754498109268</v>
      </c>
      <c r="L10" s="2">
        <v>0.83237654781514725</v>
      </c>
      <c r="M10" s="2">
        <v>0.7761692577255993</v>
      </c>
      <c r="N10" s="2">
        <v>1.005723678144248</v>
      </c>
      <c r="O10" s="2">
        <v>0.7116383074420084</v>
      </c>
      <c r="Q10" s="12" t="s">
        <v>56</v>
      </c>
      <c r="R10" s="12">
        <v>1988</v>
      </c>
      <c r="S10" s="13">
        <f t="shared" si="1"/>
        <v>0.73405024766182858</v>
      </c>
      <c r="T10" s="13">
        <v>1.1935972402646198</v>
      </c>
      <c r="U10" s="13">
        <f t="shared" si="2"/>
        <v>0.87616034982471924</v>
      </c>
      <c r="V10" s="13">
        <v>0.83463891121616274</v>
      </c>
      <c r="W10" s="18">
        <f t="shared" si="3"/>
        <v>1.0497477867980718</v>
      </c>
      <c r="Z10" s="10">
        <v>1988</v>
      </c>
      <c r="AA10" s="11">
        <f t="shared" si="4"/>
        <v>1.0497477867980718</v>
      </c>
      <c r="AB10" s="11">
        <f t="shared" si="5"/>
        <v>1.1292783521371439</v>
      </c>
      <c r="AC10" s="11">
        <f t="shared" si="6"/>
        <v>0.84761427755749497</v>
      </c>
      <c r="AD10" s="11">
        <f t="shared" si="7"/>
        <v>1.0167664554665459</v>
      </c>
      <c r="AE10" s="11">
        <f t="shared" si="8"/>
        <v>1.0687077618976009</v>
      </c>
      <c r="AF10" s="11">
        <f t="shared" si="9"/>
        <v>0.89841351809089498</v>
      </c>
      <c r="AG10" s="11">
        <f t="shared" si="10"/>
        <v>0.98200876955011862</v>
      </c>
      <c r="AH10" s="11">
        <f t="shared" si="11"/>
        <v>1.0429971315415789</v>
      </c>
      <c r="AI10" s="11">
        <f t="shared" si="12"/>
        <v>1.2665509789134173</v>
      </c>
      <c r="AK10" s="32">
        <v>1988</v>
      </c>
      <c r="AL10" s="38">
        <f t="shared" si="13"/>
        <v>1.080142553988906</v>
      </c>
      <c r="AM10" s="38">
        <f t="shared" si="14"/>
        <v>1.0295205976129824</v>
      </c>
      <c r="AN10" s="38">
        <f t="shared" si="15"/>
        <v>0.50897828890799912</v>
      </c>
      <c r="AO10" s="38">
        <f t="shared" si="16"/>
        <v>-2.1056884093341619</v>
      </c>
      <c r="AP10" s="38">
        <f t="shared" si="17"/>
        <v>0.48095088923536983</v>
      </c>
      <c r="AQ10" s="38">
        <f t="shared" si="18"/>
        <v>-1.2154060887275637</v>
      </c>
      <c r="AR10" s="38">
        <f t="shared" si="19"/>
        <v>1.746469691947691</v>
      </c>
      <c r="AS10" s="38">
        <f t="shared" si="20"/>
        <v>1.3689309288309697</v>
      </c>
      <c r="AT10" s="38">
        <f t="shared" si="21"/>
        <v>-0.34255634857956463</v>
      </c>
    </row>
    <row r="11" spans="1:46">
      <c r="A11" t="s">
        <v>56</v>
      </c>
      <c r="B11">
        <v>1989</v>
      </c>
      <c r="C11" s="2">
        <v>2.6846086870765683E-2</v>
      </c>
      <c r="D11" s="2">
        <v>0.13759056493683722</v>
      </c>
      <c r="E11" s="2">
        <v>1.110630931899842E-2</v>
      </c>
      <c r="F11" s="2">
        <v>9.1929688670112669E-2</v>
      </c>
      <c r="G11" s="2">
        <v>0.73252735020328608</v>
      </c>
      <c r="H11" s="2">
        <f t="shared" si="0"/>
        <v>1</v>
      </c>
      <c r="J11">
        <v>1989</v>
      </c>
      <c r="K11" s="2">
        <v>0.61845543804235092</v>
      </c>
      <c r="L11" s="2">
        <v>0.8052625964981176</v>
      </c>
      <c r="M11" s="2">
        <v>0.81335844549588854</v>
      </c>
      <c r="N11" s="2">
        <v>1.1732051022941257</v>
      </c>
      <c r="O11" s="2">
        <v>0.70000197475253567</v>
      </c>
      <c r="Q11" s="12" t="s">
        <v>56</v>
      </c>
      <c r="R11" s="12">
        <v>1989</v>
      </c>
      <c r="S11" s="13">
        <f t="shared" si="1"/>
        <v>0.72528559637272227</v>
      </c>
      <c r="T11" s="13">
        <v>1.2783796239092469</v>
      </c>
      <c r="U11" s="13">
        <f t="shared" si="2"/>
        <v>0.92719032791775458</v>
      </c>
      <c r="V11" s="13">
        <v>0.8894731822950015</v>
      </c>
      <c r="W11" s="18">
        <f t="shared" si="3"/>
        <v>1.0424039154563784</v>
      </c>
      <c r="Z11" s="10">
        <v>1989</v>
      </c>
      <c r="AA11" s="11">
        <f t="shared" si="4"/>
        <v>1.0424039154563784</v>
      </c>
      <c r="AB11" s="11">
        <f t="shared" si="5"/>
        <v>1.1603148384195221</v>
      </c>
      <c r="AC11" s="11">
        <f t="shared" si="6"/>
        <v>0.83113684794544007</v>
      </c>
      <c r="AD11" s="11">
        <f t="shared" si="7"/>
        <v>0.95508258050920258</v>
      </c>
      <c r="AE11" s="11">
        <f t="shared" si="8"/>
        <v>1.103461304806109</v>
      </c>
      <c r="AF11" s="11">
        <f t="shared" si="9"/>
        <v>0.84836097553582412</v>
      </c>
      <c r="AG11" s="11">
        <f t="shared" si="10"/>
        <v>0.99123915034087851</v>
      </c>
      <c r="AH11" s="11">
        <f t="shared" si="11"/>
        <v>1.0895003852103868</v>
      </c>
      <c r="AI11" s="11">
        <f t="shared" si="12"/>
        <v>1.2043734357780971</v>
      </c>
      <c r="AK11" s="32">
        <v>1989</v>
      </c>
      <c r="AL11" s="38">
        <f t="shared" si="13"/>
        <v>-0.30489336844738113</v>
      </c>
      <c r="AM11" s="38">
        <f t="shared" si="14"/>
        <v>1.1774843204481182</v>
      </c>
      <c r="AN11" s="38">
        <f t="shared" si="15"/>
        <v>-0.85257266138939336</v>
      </c>
      <c r="AO11" s="38">
        <f t="shared" si="16"/>
        <v>-2.7180285647359126</v>
      </c>
      <c r="AP11" s="38">
        <f t="shared" si="17"/>
        <v>1.3898144683155926</v>
      </c>
      <c r="AQ11" s="38">
        <f t="shared" si="18"/>
        <v>-2.4895595138726772</v>
      </c>
      <c r="AR11" s="38">
        <f t="shared" si="19"/>
        <v>0.40630806114162249</v>
      </c>
      <c r="AS11" s="38">
        <f t="shared" si="20"/>
        <v>1.8944274105822869</v>
      </c>
      <c r="AT11" s="38">
        <f t="shared" si="21"/>
        <v>-2.1861506967542534</v>
      </c>
    </row>
    <row r="12" spans="1:46">
      <c r="A12" t="s">
        <v>56</v>
      </c>
      <c r="B12">
        <v>1990</v>
      </c>
      <c r="C12" s="2">
        <v>2.6719082855386656E-2</v>
      </c>
      <c r="D12" s="2">
        <v>0.13292581048382648</v>
      </c>
      <c r="E12" s="2">
        <v>9.183847533049485E-3</v>
      </c>
      <c r="F12" s="2">
        <v>8.1246735964751293E-2</v>
      </c>
      <c r="G12" s="2">
        <v>0.74992452316298608</v>
      </c>
      <c r="H12" s="2">
        <f t="shared" si="0"/>
        <v>1</v>
      </c>
      <c r="J12">
        <v>1990</v>
      </c>
      <c r="K12" s="2">
        <v>0.60720385656386333</v>
      </c>
      <c r="L12" s="2">
        <v>0.93530203382904387</v>
      </c>
      <c r="M12" s="2">
        <v>0.85743160326283097</v>
      </c>
      <c r="N12" s="2">
        <v>0.95212260819137928</v>
      </c>
      <c r="O12" s="2">
        <v>0.84680197476394992</v>
      </c>
      <c r="Q12" s="12" t="s">
        <v>56</v>
      </c>
      <c r="R12" s="12">
        <v>1990</v>
      </c>
      <c r="S12" s="13">
        <f t="shared" si="1"/>
        <v>0.85225291320757346</v>
      </c>
      <c r="T12" s="13">
        <v>1.091194159940424</v>
      </c>
      <c r="U12" s="13">
        <f t="shared" si="2"/>
        <v>0.92997340168431719</v>
      </c>
      <c r="V12" s="13">
        <v>0.89234772420745745</v>
      </c>
      <c r="W12" s="18">
        <f t="shared" si="3"/>
        <v>1.0421648158628714</v>
      </c>
      <c r="Z12" s="10">
        <v>1990</v>
      </c>
      <c r="AA12" s="11">
        <f t="shared" si="4"/>
        <v>1.0421648158628714</v>
      </c>
      <c r="AB12" s="11">
        <f t="shared" si="5"/>
        <v>1.1360443380846843</v>
      </c>
      <c r="AC12" s="11">
        <f t="shared" si="6"/>
        <v>0.79746314210269564</v>
      </c>
      <c r="AD12" s="11">
        <f t="shared" si="7"/>
        <v>0.90851607358056152</v>
      </c>
      <c r="AE12" s="11">
        <f t="shared" si="8"/>
        <v>1.097152135218753</v>
      </c>
      <c r="AF12" s="11">
        <f t="shared" si="9"/>
        <v>0.84060828159004186</v>
      </c>
      <c r="AG12" s="11">
        <f t="shared" si="10"/>
        <v>0.9602237852546246</v>
      </c>
      <c r="AH12" s="11">
        <f t="shared" si="11"/>
        <v>1.0857144984562044</v>
      </c>
      <c r="AI12" s="11">
        <f t="shared" si="12"/>
        <v>1.1396666296513978</v>
      </c>
      <c r="AK12" s="32">
        <v>1990</v>
      </c>
      <c r="AL12" s="38">
        <f t="shared" si="13"/>
        <v>-9.9626971258558183E-3</v>
      </c>
      <c r="AM12" s="38">
        <f t="shared" si="14"/>
        <v>-0.91805645950247194</v>
      </c>
      <c r="AN12" s="38">
        <f t="shared" si="15"/>
        <v>-1.7961917353722643</v>
      </c>
      <c r="AO12" s="38">
        <f t="shared" si="16"/>
        <v>-2.1708308853956382</v>
      </c>
      <c r="AP12" s="38">
        <f t="shared" si="17"/>
        <v>-0.249025566673923</v>
      </c>
      <c r="AQ12" s="38">
        <f t="shared" si="18"/>
        <v>-0.3987018512870602</v>
      </c>
      <c r="AR12" s="38">
        <f t="shared" si="19"/>
        <v>-1.3805987287048116</v>
      </c>
      <c r="AS12" s="38">
        <f t="shared" si="20"/>
        <v>-0.15117507690900547</v>
      </c>
      <c r="AT12" s="38">
        <f t="shared" si="21"/>
        <v>-2.3983335973357827</v>
      </c>
    </row>
    <row r="13" spans="1:46">
      <c r="A13" t="s">
        <v>56</v>
      </c>
      <c r="B13">
        <v>1991</v>
      </c>
      <c r="C13" s="2">
        <v>2.7725766445640222E-2</v>
      </c>
      <c r="D13" s="2">
        <v>0.11953582050234497</v>
      </c>
      <c r="E13" s="2">
        <v>8.7868395979781334E-3</v>
      </c>
      <c r="F13" s="2">
        <v>8.0811112461386003E-2</v>
      </c>
      <c r="G13" s="2">
        <v>0.76314046099265076</v>
      </c>
      <c r="H13" s="2">
        <f t="shared" si="0"/>
        <v>1</v>
      </c>
      <c r="J13">
        <v>1991</v>
      </c>
      <c r="K13" s="2">
        <v>0.67419349594172029</v>
      </c>
      <c r="L13" s="2">
        <v>0.99871930697954747</v>
      </c>
      <c r="M13" s="2">
        <v>0.89358392996594105</v>
      </c>
      <c r="N13" s="2">
        <v>0.88458293059659299</v>
      </c>
      <c r="O13" s="2">
        <v>0.84000059604448252</v>
      </c>
      <c r="Q13" s="12" t="s">
        <v>56</v>
      </c>
      <c r="R13" s="12">
        <v>1991</v>
      </c>
      <c r="S13" s="13">
        <f t="shared" si="1"/>
        <v>0.8570068250773818</v>
      </c>
      <c r="T13" s="13">
        <v>1.1302458849420103</v>
      </c>
      <c r="U13" s="13">
        <f t="shared" si="2"/>
        <v>0.96862843741092797</v>
      </c>
      <c r="V13" s="13">
        <v>0.92274157731972795</v>
      </c>
      <c r="W13" s="18">
        <f t="shared" si="3"/>
        <v>1.0497288311473802</v>
      </c>
      <c r="Z13" s="10">
        <v>1991</v>
      </c>
      <c r="AA13" s="11">
        <f t="shared" si="4"/>
        <v>1.0497288311473802</v>
      </c>
      <c r="AB13" s="11">
        <f t="shared" si="5"/>
        <v>1.135834296998171</v>
      </c>
      <c r="AC13" s="11">
        <f t="shared" si="6"/>
        <v>0.78210428982875191</v>
      </c>
      <c r="AD13" s="11">
        <f t="shared" si="7"/>
        <v>0.87581690718199623</v>
      </c>
      <c r="AE13" s="11">
        <f t="shared" si="8"/>
        <v>1.0906058286742792</v>
      </c>
      <c r="AF13" s="11">
        <f t="shared" si="9"/>
        <v>0.86222879842624234</v>
      </c>
      <c r="AG13" s="11">
        <f t="shared" si="10"/>
        <v>0.97949345483775885</v>
      </c>
      <c r="AH13" s="11">
        <f t="shared" si="11"/>
        <v>1.0832833707068941</v>
      </c>
      <c r="AI13" s="11">
        <f t="shared" si="12"/>
        <v>1.0410747931908022</v>
      </c>
      <c r="AK13" s="32">
        <v>1991</v>
      </c>
      <c r="AL13" s="38">
        <f t="shared" si="13"/>
        <v>0.31407183826381335</v>
      </c>
      <c r="AM13" s="38">
        <f t="shared" si="14"/>
        <v>-8.0303308193474532E-3</v>
      </c>
      <c r="AN13" s="38">
        <f t="shared" si="15"/>
        <v>-0.84459515721626999</v>
      </c>
      <c r="AO13" s="38">
        <f t="shared" si="16"/>
        <v>-1.5919290542364759</v>
      </c>
      <c r="AP13" s="38">
        <f t="shared" si="17"/>
        <v>-0.25990382310220261</v>
      </c>
      <c r="AQ13" s="38">
        <f t="shared" si="18"/>
        <v>1.1028859870961583</v>
      </c>
      <c r="AR13" s="38">
        <f t="shared" si="19"/>
        <v>0.8629078829790191</v>
      </c>
      <c r="AS13" s="38">
        <f t="shared" si="20"/>
        <v>-9.7356094580540453E-2</v>
      </c>
      <c r="AT13" s="38">
        <f t="shared" si="21"/>
        <v>-3.9295900632669509</v>
      </c>
    </row>
    <row r="14" spans="1:46">
      <c r="A14" t="s">
        <v>56</v>
      </c>
      <c r="B14">
        <v>1992</v>
      </c>
      <c r="C14" s="2">
        <v>2.4896984474627043E-2</v>
      </c>
      <c r="D14" s="2">
        <v>0.12301324484264572</v>
      </c>
      <c r="E14" s="2">
        <v>8.2463825011561513E-3</v>
      </c>
      <c r="F14" s="2">
        <v>8.3611307686765654E-2</v>
      </c>
      <c r="G14" s="2">
        <v>0.7602320804948054</v>
      </c>
      <c r="H14" s="2">
        <f t="shared" si="0"/>
        <v>1</v>
      </c>
      <c r="J14">
        <v>1992</v>
      </c>
      <c r="K14" s="2">
        <v>0.72930408524845425</v>
      </c>
      <c r="L14" s="2">
        <v>1.0363871655275791</v>
      </c>
      <c r="M14" s="2">
        <v>0.9207588773025861</v>
      </c>
      <c r="N14" s="2">
        <v>0.90857519570985845</v>
      </c>
      <c r="O14" s="2">
        <v>0.91141330578705315</v>
      </c>
      <c r="Q14" s="12" t="s">
        <v>56</v>
      </c>
      <c r="R14" s="12">
        <v>1992</v>
      </c>
      <c r="S14" s="13">
        <f t="shared" si="1"/>
        <v>0.92157227805826003</v>
      </c>
      <c r="T14" s="13">
        <v>1.0606881305330793</v>
      </c>
      <c r="U14" s="13">
        <f t="shared" si="2"/>
        <v>0.97750077676472702</v>
      </c>
      <c r="V14" s="13">
        <v>0.94538370366333813</v>
      </c>
      <c r="W14" s="18">
        <f t="shared" si="3"/>
        <v>1.0339725266861868</v>
      </c>
      <c r="Z14" s="10">
        <v>1992</v>
      </c>
      <c r="AA14" s="11">
        <f t="shared" si="4"/>
        <v>1.0339725266861868</v>
      </c>
      <c r="AB14" s="11">
        <f t="shared" si="5"/>
        <v>1.0939718863088748</v>
      </c>
      <c r="AC14" s="11">
        <f t="shared" si="6"/>
        <v>0.79589260178787657</v>
      </c>
      <c r="AD14" s="11">
        <f t="shared" si="7"/>
        <v>0.86729516681090124</v>
      </c>
      <c r="AE14" s="11">
        <f t="shared" si="8"/>
        <v>1.0727589462942546</v>
      </c>
      <c r="AF14" s="11">
        <f t="shared" si="9"/>
        <v>0.99653405558161745</v>
      </c>
      <c r="AG14" s="11">
        <f t="shared" si="10"/>
        <v>0.9514376517217622</v>
      </c>
      <c r="AH14" s="11">
        <f t="shared" si="11"/>
        <v>1.0658927822850368</v>
      </c>
      <c r="AI14" s="11">
        <f t="shared" si="12"/>
        <v>0.96163273077442268</v>
      </c>
      <c r="AK14" s="32">
        <v>1992</v>
      </c>
      <c r="AL14" s="38">
        <f t="shared" si="13"/>
        <v>-0.65681259790297208</v>
      </c>
      <c r="AM14" s="38">
        <f t="shared" si="14"/>
        <v>-1.630881692844488</v>
      </c>
      <c r="AN14" s="38">
        <f t="shared" si="15"/>
        <v>0.75897997481366997</v>
      </c>
      <c r="AO14" s="38">
        <f t="shared" si="16"/>
        <v>-0.42463985646840274</v>
      </c>
      <c r="AP14" s="38">
        <f t="shared" si="17"/>
        <v>-0.71656693894030687</v>
      </c>
      <c r="AQ14" s="38">
        <f t="shared" si="18"/>
        <v>6.2869620693475072</v>
      </c>
      <c r="AR14" s="38">
        <f t="shared" si="19"/>
        <v>-1.2621204323424602</v>
      </c>
      <c r="AS14" s="38">
        <f t="shared" si="20"/>
        <v>-0.70285550343020708</v>
      </c>
      <c r="AT14" s="38">
        <f t="shared" si="21"/>
        <v>-3.4472694491276807</v>
      </c>
    </row>
    <row r="15" spans="1:46">
      <c r="A15" t="s">
        <v>56</v>
      </c>
      <c r="B15">
        <v>1993</v>
      </c>
      <c r="C15" s="2">
        <v>2.8212863190738596E-2</v>
      </c>
      <c r="D15" s="2">
        <v>0.13109572705459932</v>
      </c>
      <c r="E15" s="2">
        <v>1.0952955959754066E-2</v>
      </c>
      <c r="F15" s="2">
        <v>9.8799771267500641E-2</v>
      </c>
      <c r="G15" s="2">
        <v>0.73093868252740735</v>
      </c>
      <c r="H15" s="2">
        <f t="shared" si="0"/>
        <v>1</v>
      </c>
      <c r="J15">
        <v>1993</v>
      </c>
      <c r="K15" s="2">
        <v>0.84115776269656373</v>
      </c>
      <c r="L15" s="2">
        <v>0.90792500322892566</v>
      </c>
      <c r="M15" s="2">
        <v>0.94810444734648869</v>
      </c>
      <c r="N15" s="2">
        <v>0.99738201077216226</v>
      </c>
      <c r="O15" s="2">
        <v>0.85174039953111069</v>
      </c>
      <c r="Q15" s="12" t="s">
        <v>56</v>
      </c>
      <c r="R15" s="12">
        <v>1993</v>
      </c>
      <c r="S15" s="13">
        <f t="shared" si="1"/>
        <v>0.86924240906394357</v>
      </c>
      <c r="T15" s="13">
        <v>1.134547118207107</v>
      </c>
      <c r="U15" s="13">
        <f t="shared" si="2"/>
        <v>0.98619647022690038</v>
      </c>
      <c r="V15" s="13">
        <v>0.96652725365448267</v>
      </c>
      <c r="W15" s="18">
        <f t="shared" si="3"/>
        <v>1.0203504003617565</v>
      </c>
      <c r="Z15" s="10">
        <v>1993</v>
      </c>
      <c r="AA15" s="11">
        <f t="shared" si="4"/>
        <v>1.0203504003617565</v>
      </c>
      <c r="AB15" s="11">
        <f t="shared" si="5"/>
        <v>1.0512346536141752</v>
      </c>
      <c r="AC15" s="11">
        <f t="shared" si="6"/>
        <v>0.92164245121447408</v>
      </c>
      <c r="AD15" s="11">
        <f t="shared" si="7"/>
        <v>0.96470139836663138</v>
      </c>
      <c r="AE15" s="11">
        <f t="shared" si="8"/>
        <v>1.0349911524126805</v>
      </c>
      <c r="AF15" s="11">
        <f t="shared" si="9"/>
        <v>1.1719589028884583</v>
      </c>
      <c r="AG15" s="11">
        <f t="shared" si="10"/>
        <v>1.0139977315661937</v>
      </c>
      <c r="AH15" s="11">
        <f t="shared" si="11"/>
        <v>1.0348732176285362</v>
      </c>
      <c r="AI15" s="11">
        <f t="shared" si="12"/>
        <v>1.0153455268764913</v>
      </c>
      <c r="AK15" s="32">
        <v>1993</v>
      </c>
      <c r="AL15" s="38">
        <f t="shared" si="13"/>
        <v>-0.57596602044567791</v>
      </c>
      <c r="AM15" s="38">
        <f t="shared" si="14"/>
        <v>-1.7306492492612229</v>
      </c>
      <c r="AN15" s="38">
        <f t="shared" si="15"/>
        <v>6.3708002574289919</v>
      </c>
      <c r="AO15" s="38">
        <f t="shared" si="16"/>
        <v>4.6225981851425528</v>
      </c>
      <c r="AP15" s="38">
        <f t="shared" si="17"/>
        <v>-1.5565507770231473</v>
      </c>
      <c r="AQ15" s="38">
        <f t="shared" si="18"/>
        <v>7.0420237652444957</v>
      </c>
      <c r="AR15" s="38">
        <f t="shared" si="19"/>
        <v>2.765664945147897</v>
      </c>
      <c r="AS15" s="38">
        <f t="shared" si="20"/>
        <v>-1.2826373772593196</v>
      </c>
      <c r="AT15" s="38">
        <f t="shared" si="21"/>
        <v>2.3604623017255388</v>
      </c>
    </row>
    <row r="16" spans="1:46">
      <c r="A16" t="s">
        <v>56</v>
      </c>
      <c r="B16">
        <v>1994</v>
      </c>
      <c r="C16" s="2">
        <v>2.7056336735173693E-2</v>
      </c>
      <c r="D16" s="2">
        <v>0.13622122002409975</v>
      </c>
      <c r="E16" s="2">
        <v>1.2912497190518752E-2</v>
      </c>
      <c r="F16" s="2">
        <v>9.7429607112005573E-2</v>
      </c>
      <c r="G16" s="2">
        <v>0.7263803389382022</v>
      </c>
      <c r="H16" s="2">
        <f t="shared" si="0"/>
        <v>1</v>
      </c>
      <c r="J16">
        <v>1994</v>
      </c>
      <c r="K16" s="2">
        <v>0.92143381990463136</v>
      </c>
      <c r="L16" s="2">
        <v>0.94449436836419898</v>
      </c>
      <c r="M16" s="2">
        <v>0.97271349166245569</v>
      </c>
      <c r="N16" s="2">
        <v>0.82748660878487834</v>
      </c>
      <c r="O16" s="2">
        <v>0.88571841920523564</v>
      </c>
      <c r="Q16" s="12" t="s">
        <v>56</v>
      </c>
      <c r="R16" s="12">
        <v>1994</v>
      </c>
      <c r="S16" s="13">
        <f t="shared" si="1"/>
        <v>0.90187062152096087</v>
      </c>
      <c r="T16" s="13">
        <v>1.1124548754545849</v>
      </c>
      <c r="U16" s="13">
        <f t="shared" si="2"/>
        <v>1.0032903699402496</v>
      </c>
      <c r="V16" s="13">
        <v>0.98261651431140407</v>
      </c>
      <c r="W16" s="18">
        <f t="shared" si="3"/>
        <v>1.0210395971650581</v>
      </c>
      <c r="Z16" s="10">
        <v>1994</v>
      </c>
      <c r="AA16" s="11">
        <f t="shared" si="4"/>
        <v>1.0210395971650581</v>
      </c>
      <c r="AB16" s="11">
        <f t="shared" si="5"/>
        <v>1.0401692579412909</v>
      </c>
      <c r="AC16" s="11">
        <f t="shared" si="6"/>
        <v>0.93980973737896412</v>
      </c>
      <c r="AD16" s="11">
        <f t="shared" si="7"/>
        <v>1.0087286802070383</v>
      </c>
      <c r="AE16" s="11">
        <f t="shared" si="8"/>
        <v>1.0268137527160504</v>
      </c>
      <c r="AF16" s="11">
        <f t="shared" si="9"/>
        <v>1.0944472515472903</v>
      </c>
      <c r="AG16" s="11">
        <f t="shared" si="10"/>
        <v>1.0071035577167082</v>
      </c>
      <c r="AH16" s="11">
        <f t="shared" si="11"/>
        <v>1.0313147828010718</v>
      </c>
      <c r="AI16" s="11">
        <f t="shared" si="12"/>
        <v>1.0349276750367</v>
      </c>
      <c r="AK16" s="32">
        <v>1994</v>
      </c>
      <c r="AL16" s="38">
        <f t="shared" si="13"/>
        <v>2.9324566139147731E-2</v>
      </c>
      <c r="AM16" s="38">
        <f t="shared" si="14"/>
        <v>-0.45956547153134625</v>
      </c>
      <c r="AN16" s="38">
        <f t="shared" si="15"/>
        <v>0.84774701253082374</v>
      </c>
      <c r="AO16" s="38">
        <f t="shared" si="16"/>
        <v>1.9381460829832726</v>
      </c>
      <c r="AP16" s="38">
        <f t="shared" si="17"/>
        <v>-0.34449604590228339</v>
      </c>
      <c r="AQ16" s="38">
        <f t="shared" si="18"/>
        <v>-2.9717547570049505</v>
      </c>
      <c r="AR16" s="38">
        <f t="shared" si="19"/>
        <v>-0.29628532610227454</v>
      </c>
      <c r="AS16" s="38">
        <f t="shared" si="20"/>
        <v>-0.14959046682885679</v>
      </c>
      <c r="AT16" s="38">
        <f t="shared" si="21"/>
        <v>0.82961407204488091</v>
      </c>
    </row>
    <row r="17" spans="1:46">
      <c r="A17" t="s">
        <v>56</v>
      </c>
      <c r="B17">
        <v>1995</v>
      </c>
      <c r="C17" s="2">
        <v>2.808351072701579E-2</v>
      </c>
      <c r="D17" s="2">
        <v>0.12997147118439034</v>
      </c>
      <c r="E17" s="2">
        <v>1.3142709060078687E-2</v>
      </c>
      <c r="F17" s="2">
        <v>8.3808266917580435E-2</v>
      </c>
      <c r="G17" s="2">
        <v>0.74499404211093478</v>
      </c>
      <c r="H17" s="2">
        <f t="shared" si="0"/>
        <v>1</v>
      </c>
      <c r="J17">
        <v>1995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Q17" s="12" t="s">
        <v>56</v>
      </c>
      <c r="R17" s="12">
        <v>1995</v>
      </c>
      <c r="S17" s="13">
        <f t="shared" si="1"/>
        <v>1</v>
      </c>
      <c r="T17" s="13">
        <v>1</v>
      </c>
      <c r="U17" s="13">
        <f t="shared" si="2"/>
        <v>1</v>
      </c>
      <c r="V17" s="13">
        <v>1</v>
      </c>
      <c r="W17" s="18">
        <f t="shared" si="3"/>
        <v>1</v>
      </c>
      <c r="Z17" s="10">
        <v>1995</v>
      </c>
      <c r="AA17" s="11">
        <f t="shared" si="4"/>
        <v>1</v>
      </c>
      <c r="AB17" s="11">
        <f t="shared" si="5"/>
        <v>1</v>
      </c>
      <c r="AC17" s="11">
        <f t="shared" si="6"/>
        <v>1</v>
      </c>
      <c r="AD17" s="11">
        <f t="shared" si="7"/>
        <v>1</v>
      </c>
      <c r="AE17" s="11">
        <f t="shared" si="8"/>
        <v>1</v>
      </c>
      <c r="AF17" s="11">
        <f t="shared" si="9"/>
        <v>1</v>
      </c>
      <c r="AG17" s="11">
        <f t="shared" si="10"/>
        <v>1</v>
      </c>
      <c r="AH17" s="11">
        <f t="shared" si="11"/>
        <v>1</v>
      </c>
      <c r="AI17" s="11">
        <f t="shared" si="12"/>
        <v>1</v>
      </c>
      <c r="AK17" s="32">
        <v>1995</v>
      </c>
      <c r="AL17" s="38">
        <f t="shared" si="13"/>
        <v>-0.90425848849732948</v>
      </c>
      <c r="AM17" s="38">
        <f t="shared" si="14"/>
        <v>-1.7104014115074788</v>
      </c>
      <c r="AN17" s="38">
        <f t="shared" si="15"/>
        <v>2.6960059559880678</v>
      </c>
      <c r="AO17" s="38">
        <f t="shared" si="16"/>
        <v>-0.37743688787914886</v>
      </c>
      <c r="AP17" s="38">
        <f t="shared" si="17"/>
        <v>-1.149167679789967</v>
      </c>
      <c r="AQ17" s="38">
        <f t="shared" si="18"/>
        <v>-3.9194834963811114</v>
      </c>
      <c r="AR17" s="38">
        <f t="shared" si="19"/>
        <v>-0.30741301688519951</v>
      </c>
      <c r="AS17" s="38">
        <f t="shared" si="20"/>
        <v>-1.3391242944022395</v>
      </c>
      <c r="AT17" s="38">
        <f t="shared" si="21"/>
        <v>-1.4910000585225947</v>
      </c>
    </row>
    <row r="18" spans="1:46">
      <c r="A18" t="s">
        <v>56</v>
      </c>
      <c r="B18">
        <v>1996</v>
      </c>
      <c r="C18" s="2">
        <v>2.6754285287890003E-2</v>
      </c>
      <c r="D18" s="2">
        <v>0.13395966200307868</v>
      </c>
      <c r="E18" s="2">
        <v>1.2021424837536295E-2</v>
      </c>
      <c r="F18" s="2">
        <v>8.7815867894521754E-2</v>
      </c>
      <c r="G18" s="2">
        <v>0.73944875997697324</v>
      </c>
      <c r="H18" s="2">
        <f t="shared" si="0"/>
        <v>1</v>
      </c>
      <c r="J18">
        <v>1996</v>
      </c>
      <c r="K18" s="2">
        <v>0.86581354245103936</v>
      </c>
      <c r="L18" s="2">
        <v>1.0129126350590054</v>
      </c>
      <c r="M18" s="2">
        <v>1.0293667928837207</v>
      </c>
      <c r="N18" s="2">
        <v>1.087860295635682</v>
      </c>
      <c r="O18" s="2">
        <v>0.98659810524378311</v>
      </c>
      <c r="Q18" s="12" t="s">
        <v>56</v>
      </c>
      <c r="R18" s="12">
        <v>1996</v>
      </c>
      <c r="S18" s="13">
        <f t="shared" si="1"/>
        <v>0.99147738069170488</v>
      </c>
      <c r="T18" s="13">
        <v>1.0250426616886348</v>
      </c>
      <c r="U18" s="13">
        <f t="shared" si="2"/>
        <v>1.016306613308301</v>
      </c>
      <c r="V18" s="13">
        <v>1.0207757176137213</v>
      </c>
      <c r="W18" s="18">
        <f t="shared" si="3"/>
        <v>0.99562185480286713</v>
      </c>
      <c r="Z18" s="10">
        <v>1996</v>
      </c>
      <c r="AA18" s="11">
        <f t="shared" si="4"/>
        <v>0.99562185480286713</v>
      </c>
      <c r="AB18" s="11">
        <f t="shared" si="5"/>
        <v>1.0282801703104034</v>
      </c>
      <c r="AC18" s="11">
        <f t="shared" si="6"/>
        <v>0.90260396702559353</v>
      </c>
      <c r="AD18" s="11">
        <f t="shared" si="7"/>
        <v>0.97117825479044717</v>
      </c>
      <c r="AE18" s="11">
        <f t="shared" si="8"/>
        <v>1.018284941832351</v>
      </c>
      <c r="AF18" s="11">
        <f t="shared" si="9"/>
        <v>1.0335227049241973</v>
      </c>
      <c r="AG18" s="11">
        <f t="shared" si="10"/>
        <v>0.97398014796064758</v>
      </c>
      <c r="AH18" s="11">
        <f t="shared" si="11"/>
        <v>1.025614498990308</v>
      </c>
      <c r="AI18" s="11">
        <f t="shared" si="12"/>
        <v>0.99061227892710313</v>
      </c>
      <c r="AK18" s="32">
        <v>1996</v>
      </c>
      <c r="AL18" s="38">
        <f t="shared" si="13"/>
        <v>-0.19055788009746452</v>
      </c>
      <c r="AM18" s="38">
        <f t="shared" si="14"/>
        <v>1.2111460809077461</v>
      </c>
      <c r="AN18" s="38">
        <f t="shared" si="15"/>
        <v>-4.4502762048380413</v>
      </c>
      <c r="AO18" s="38">
        <f t="shared" si="16"/>
        <v>-1.2701050249709338</v>
      </c>
      <c r="AP18" s="38">
        <f t="shared" si="17"/>
        <v>0.78693215663961114</v>
      </c>
      <c r="AQ18" s="38">
        <f t="shared" si="18"/>
        <v>1.4320021858303345</v>
      </c>
      <c r="AR18" s="38">
        <f t="shared" si="19"/>
        <v>-1.1449894988950584</v>
      </c>
      <c r="AS18" s="38">
        <f t="shared" si="20"/>
        <v>1.0984151787627283</v>
      </c>
      <c r="AT18" s="38">
        <f t="shared" si="21"/>
        <v>-0.40962931138752262</v>
      </c>
    </row>
    <row r="19" spans="1:46">
      <c r="A19" t="s">
        <v>56</v>
      </c>
      <c r="B19">
        <v>1997</v>
      </c>
      <c r="C19" s="2">
        <v>2.4480714521584082E-2</v>
      </c>
      <c r="D19" s="2">
        <v>0.14322800643467798</v>
      </c>
      <c r="E19" s="2">
        <v>1.710805982798571E-2</v>
      </c>
      <c r="F19" s="2">
        <v>9.4777010992549454E-2</v>
      </c>
      <c r="G19" s="2">
        <v>0.72040620822320278</v>
      </c>
      <c r="H19" s="2">
        <f t="shared" si="0"/>
        <v>1</v>
      </c>
      <c r="J19">
        <v>1997</v>
      </c>
      <c r="K19" s="2">
        <v>0.79212761249563257</v>
      </c>
      <c r="L19" s="2">
        <v>1.0821680893093313</v>
      </c>
      <c r="M19" s="2">
        <v>1.0534311570188275</v>
      </c>
      <c r="N19" s="2">
        <v>1.1216084718100128</v>
      </c>
      <c r="O19" s="2">
        <v>0.89584509886831454</v>
      </c>
      <c r="Q19" s="12" t="s">
        <v>56</v>
      </c>
      <c r="R19" s="12">
        <v>1997</v>
      </c>
      <c r="S19" s="13">
        <f t="shared" si="1"/>
        <v>0.93544429388755046</v>
      </c>
      <c r="T19" s="13">
        <v>1.169611519824745</v>
      </c>
      <c r="U19" s="13">
        <f t="shared" si="2"/>
        <v>1.0941064222852033</v>
      </c>
      <c r="V19" s="13">
        <v>1.033717967930466</v>
      </c>
      <c r="W19" s="18">
        <f t="shared" si="3"/>
        <v>1.0584186946809455</v>
      </c>
      <c r="Z19" s="10">
        <v>1997</v>
      </c>
      <c r="AA19" s="11">
        <f t="shared" si="4"/>
        <v>1.0584186946809455</v>
      </c>
      <c r="AB19" s="11">
        <f t="shared" si="5"/>
        <v>1.105547006321411</v>
      </c>
      <c r="AC19" s="11">
        <f t="shared" si="6"/>
        <v>0.92065525200460196</v>
      </c>
      <c r="AD19" s="11">
        <f t="shared" si="7"/>
        <v>1.0278810829952569</v>
      </c>
      <c r="AE19" s="11">
        <f t="shared" si="8"/>
        <v>1.075011172705941</v>
      </c>
      <c r="AF19" s="11">
        <f t="shared" si="9"/>
        <v>1.1042605750802275</v>
      </c>
      <c r="AG19" s="11">
        <f t="shared" si="10"/>
        <v>0.98750438283079767</v>
      </c>
      <c r="AH19" s="11">
        <f t="shared" si="11"/>
        <v>1.0914514468701211</v>
      </c>
      <c r="AI19" s="11">
        <f t="shared" si="12"/>
        <v>1.0349278363723267</v>
      </c>
      <c r="AK19" s="32">
        <v>1997</v>
      </c>
      <c r="AL19" s="38">
        <f t="shared" si="13"/>
        <v>2.6563080922475972</v>
      </c>
      <c r="AM19" s="38">
        <f t="shared" si="14"/>
        <v>3.1465752095702579</v>
      </c>
      <c r="AN19" s="38">
        <f t="shared" si="15"/>
        <v>0.85997970432940618</v>
      </c>
      <c r="AO19" s="38">
        <f t="shared" si="16"/>
        <v>2.4643923677166293</v>
      </c>
      <c r="AP19" s="38">
        <f t="shared" si="17"/>
        <v>2.3543656377621596</v>
      </c>
      <c r="AQ19" s="38">
        <f t="shared" si="18"/>
        <v>2.875154516381401</v>
      </c>
      <c r="AR19" s="38">
        <f t="shared" si="19"/>
        <v>0.59889268165689602</v>
      </c>
      <c r="AS19" s="38">
        <f t="shared" si="20"/>
        <v>2.7020269132115198</v>
      </c>
      <c r="AT19" s="38">
        <f t="shared" si="21"/>
        <v>1.9006361401577985</v>
      </c>
    </row>
    <row r="20" spans="1:46">
      <c r="A20" t="s">
        <v>56</v>
      </c>
      <c r="B20">
        <v>1998</v>
      </c>
      <c r="C20" s="2">
        <v>2.2657354306805086E-2</v>
      </c>
      <c r="D20" s="2">
        <v>0.14018301245437137</v>
      </c>
      <c r="E20" s="2">
        <v>1.5397200642808379E-2</v>
      </c>
      <c r="F20" s="2">
        <v>0.10506684076509085</v>
      </c>
      <c r="G20" s="2">
        <v>0.71669559183092435</v>
      </c>
      <c r="H20" s="2">
        <f t="shared" si="0"/>
        <v>1</v>
      </c>
      <c r="J20">
        <v>1998</v>
      </c>
      <c r="K20" s="2">
        <v>0.73702332889219779</v>
      </c>
      <c r="L20" s="2">
        <v>1.1117808448878956</v>
      </c>
      <c r="M20" s="2">
        <v>1.0697256255619065</v>
      </c>
      <c r="N20" s="2">
        <v>1.1140860406536948</v>
      </c>
      <c r="O20" s="2">
        <v>0.89492784281161364</v>
      </c>
      <c r="Q20" s="12" t="s">
        <v>56</v>
      </c>
      <c r="R20" s="12">
        <v>1998</v>
      </c>
      <c r="S20" s="13">
        <f t="shared" si="1"/>
        <v>0.93905979237297443</v>
      </c>
      <c r="T20" s="13">
        <v>1.1820493639985441</v>
      </c>
      <c r="U20" s="13">
        <f t="shared" si="2"/>
        <v>1.1100150303310794</v>
      </c>
      <c r="V20" s="13">
        <v>1.0407340299442802</v>
      </c>
      <c r="W20" s="18">
        <f t="shared" si="3"/>
        <v>1.0665693620016523</v>
      </c>
      <c r="Z20" s="10">
        <v>1998</v>
      </c>
      <c r="AA20" s="11">
        <f t="shared" si="4"/>
        <v>1.0665693620016523</v>
      </c>
      <c r="AB20" s="11">
        <f t="shared" si="5"/>
        <v>1.1202484944619613</v>
      </c>
      <c r="AC20" s="11">
        <f t="shared" si="6"/>
        <v>0.92291084716904281</v>
      </c>
      <c r="AD20" s="11">
        <f t="shared" si="7"/>
        <v>1.0334183553864171</v>
      </c>
      <c r="AE20" s="11">
        <f t="shared" si="8"/>
        <v>1.0834479508192449</v>
      </c>
      <c r="AF20" s="11">
        <f t="shared" si="9"/>
        <v>1.1304226821988819</v>
      </c>
      <c r="AG20" s="11">
        <f t="shared" si="10"/>
        <v>1.0345228988351329</v>
      </c>
      <c r="AH20" s="11">
        <f t="shared" si="11"/>
        <v>1.0961764718069393</v>
      </c>
      <c r="AI20" s="11">
        <f t="shared" si="12"/>
        <v>1.0458874852038116</v>
      </c>
      <c r="AK20" s="32">
        <v>1998</v>
      </c>
      <c r="AL20" s="38">
        <f t="shared" si="13"/>
        <v>0.33316019724704482</v>
      </c>
      <c r="AM20" s="38">
        <f t="shared" si="14"/>
        <v>0.57371560183486903</v>
      </c>
      <c r="AN20" s="38">
        <f t="shared" si="15"/>
        <v>0.10627153781591903</v>
      </c>
      <c r="AO20" s="38">
        <f t="shared" si="16"/>
        <v>0.23332977092599994</v>
      </c>
      <c r="AP20" s="38">
        <f t="shared" si="17"/>
        <v>0.33950745692730644</v>
      </c>
      <c r="AQ20" s="38">
        <f t="shared" si="18"/>
        <v>1.0169296127463319</v>
      </c>
      <c r="AR20" s="38">
        <f t="shared" si="19"/>
        <v>2.0201076250671051</v>
      </c>
      <c r="AS20" s="38">
        <f t="shared" si="20"/>
        <v>0.18760552746807727</v>
      </c>
      <c r="AT20" s="38">
        <f t="shared" si="21"/>
        <v>0.45748980949812618</v>
      </c>
    </row>
    <row r="21" spans="1:46">
      <c r="A21" t="s">
        <v>56</v>
      </c>
      <c r="B21">
        <v>1999</v>
      </c>
      <c r="C21" s="2">
        <v>2.3367303695439309E-2</v>
      </c>
      <c r="D21" s="2">
        <v>0.14071693862970738</v>
      </c>
      <c r="E21" s="2">
        <v>1.5116286175163366E-2</v>
      </c>
      <c r="F21" s="2">
        <v>0.10827062140229535</v>
      </c>
      <c r="G21" s="2">
        <v>0.71252885009739464</v>
      </c>
      <c r="H21" s="2">
        <f t="shared" si="0"/>
        <v>1</v>
      </c>
      <c r="J21">
        <v>1999</v>
      </c>
      <c r="K21" s="2">
        <v>0.84422544399096144</v>
      </c>
      <c r="L21" s="2">
        <v>1.1008165431771675</v>
      </c>
      <c r="M21" s="2">
        <v>1.0931862478097949</v>
      </c>
      <c r="N21" s="2">
        <v>1.0985911249073672</v>
      </c>
      <c r="O21" s="2">
        <v>0.86253283372977296</v>
      </c>
      <c r="Q21" s="12" t="s">
        <v>56</v>
      </c>
      <c r="R21" s="12">
        <v>1999</v>
      </c>
      <c r="S21" s="13">
        <f t="shared" si="1"/>
        <v>0.91874830374248384</v>
      </c>
      <c r="T21" s="13">
        <v>1.2335406224098258</v>
      </c>
      <c r="U21" s="13">
        <f t="shared" si="2"/>
        <v>1.1333133544364751</v>
      </c>
      <c r="V21" s="13">
        <v>1.0467010885113688</v>
      </c>
      <c r="W21" s="18">
        <f t="shared" si="3"/>
        <v>1.0827478512019963</v>
      </c>
      <c r="Z21" s="10">
        <v>1999</v>
      </c>
      <c r="AA21" s="11">
        <f t="shared" si="4"/>
        <v>1.0827478512019963</v>
      </c>
      <c r="AB21" s="11">
        <f t="shared" si="5"/>
        <v>1.1394373585755251</v>
      </c>
      <c r="AC21" s="11">
        <f t="shared" si="6"/>
        <v>0.93128080651174328</v>
      </c>
      <c r="AD21" s="11">
        <f t="shared" si="7"/>
        <v>1.0274662961380718</v>
      </c>
      <c r="AE21" s="11">
        <f t="shared" si="8"/>
        <v>1.0937916501809812</v>
      </c>
      <c r="AF21" s="11">
        <f t="shared" si="9"/>
        <v>1.1412841894594195</v>
      </c>
      <c r="AG21" s="11">
        <f t="shared" si="10"/>
        <v>1.0492998567084364</v>
      </c>
      <c r="AH21" s="11">
        <f t="shared" si="11"/>
        <v>1.0902312080431698</v>
      </c>
      <c r="AI21" s="11">
        <f t="shared" si="12"/>
        <v>1.0392579957729846</v>
      </c>
      <c r="AK21" s="32">
        <v>1999</v>
      </c>
      <c r="AL21" s="38">
        <f t="shared" si="13"/>
        <v>0.65382264173131643</v>
      </c>
      <c r="AM21" s="38">
        <f t="shared" si="14"/>
        <v>0.73760855842466411</v>
      </c>
      <c r="AN21" s="38">
        <f t="shared" si="15"/>
        <v>0.39209019623539126</v>
      </c>
      <c r="AO21" s="38">
        <f t="shared" si="16"/>
        <v>-0.25085864682462683</v>
      </c>
      <c r="AP21" s="38">
        <f t="shared" si="17"/>
        <v>0.41265512079348421</v>
      </c>
      <c r="AQ21" s="38">
        <f t="shared" si="18"/>
        <v>0.41529377508537013</v>
      </c>
      <c r="AR21" s="38">
        <f t="shared" si="19"/>
        <v>0.61595054773378577</v>
      </c>
      <c r="AS21" s="38">
        <f t="shared" si="20"/>
        <v>-0.236186657561957</v>
      </c>
      <c r="AT21" s="38">
        <f t="shared" si="21"/>
        <v>-0.27615918460218192</v>
      </c>
    </row>
    <row r="22" spans="1:46">
      <c r="A22" t="s">
        <v>56</v>
      </c>
      <c r="B22">
        <v>2000</v>
      </c>
      <c r="C22" s="2">
        <v>2.6015999157366625E-2</v>
      </c>
      <c r="D22" s="2">
        <v>0.13598107765034184</v>
      </c>
      <c r="E22" s="2">
        <v>1.3959785790679033E-2</v>
      </c>
      <c r="F22" s="2">
        <v>0.12648321653248401</v>
      </c>
      <c r="G22" s="2">
        <v>0.69755992086912855</v>
      </c>
      <c r="H22" s="2">
        <f t="shared" si="0"/>
        <v>1</v>
      </c>
      <c r="J22">
        <v>2000</v>
      </c>
      <c r="K22" s="2">
        <v>0.88652604278823965</v>
      </c>
      <c r="L22" s="2">
        <v>1.0376151890979308</v>
      </c>
      <c r="M22" s="2">
        <v>1.129994815694664</v>
      </c>
      <c r="N22" s="2">
        <v>1.1029454336632167</v>
      </c>
      <c r="O22" s="2">
        <v>0.76236171907560202</v>
      </c>
      <c r="Q22" s="12" t="s">
        <v>56</v>
      </c>
      <c r="R22" s="12">
        <v>2000</v>
      </c>
      <c r="S22" s="13">
        <f t="shared" si="1"/>
        <v>0.84319378408830048</v>
      </c>
      <c r="T22" s="13">
        <v>1.4261553882297149</v>
      </c>
      <c r="U22" s="13">
        <f t="shared" si="2"/>
        <v>1.2025253584993325</v>
      </c>
      <c r="V22" s="13">
        <v>1.0657330081876761</v>
      </c>
      <c r="W22" s="18">
        <f t="shared" si="3"/>
        <v>1.1283551783239572</v>
      </c>
      <c r="Z22" s="10">
        <v>2000</v>
      </c>
      <c r="AA22" s="11">
        <f t="shared" si="4"/>
        <v>1.1283551783239572</v>
      </c>
      <c r="AB22" s="11">
        <f t="shared" si="5"/>
        <v>1.1969312810343191</v>
      </c>
      <c r="AC22" s="11">
        <f t="shared" si="6"/>
        <v>0.96849110900954227</v>
      </c>
      <c r="AD22" s="11">
        <f t="shared" si="7"/>
        <v>1.0370583234318325</v>
      </c>
      <c r="AE22" s="11">
        <f t="shared" si="8"/>
        <v>1.1216083622882587</v>
      </c>
      <c r="AF22" s="11">
        <f t="shared" si="9"/>
        <v>1.1870025901552441</v>
      </c>
      <c r="AG22" s="11">
        <f t="shared" si="10"/>
        <v>1.0917384947907915</v>
      </c>
      <c r="AH22" s="11">
        <f t="shared" si="11"/>
        <v>1.1176534807271672</v>
      </c>
      <c r="AI22" s="11">
        <f t="shared" si="12"/>
        <v>1.0540350835730166</v>
      </c>
      <c r="AK22" s="32">
        <v>2000</v>
      </c>
      <c r="AL22" s="38">
        <f t="shared" si="13"/>
        <v>1.7918495826004861</v>
      </c>
      <c r="AM22" s="38">
        <f t="shared" si="14"/>
        <v>2.1378762628943595</v>
      </c>
      <c r="AN22" s="38">
        <f t="shared" si="15"/>
        <v>1.7014985806106289</v>
      </c>
      <c r="AO22" s="38">
        <f t="shared" si="16"/>
        <v>0.40355968240796769</v>
      </c>
      <c r="AP22" s="38">
        <f t="shared" si="17"/>
        <v>1.0906634849029471</v>
      </c>
      <c r="AQ22" s="38">
        <f t="shared" si="18"/>
        <v>1.7057865728042674</v>
      </c>
      <c r="AR22" s="38">
        <f t="shared" si="19"/>
        <v>1.7219010280067171</v>
      </c>
      <c r="AS22" s="38">
        <f t="shared" si="20"/>
        <v>1.0788565367230802</v>
      </c>
      <c r="AT22" s="38">
        <f t="shared" si="21"/>
        <v>0.61316920785643403</v>
      </c>
    </row>
    <row r="23" spans="1:46">
      <c r="A23" t="s">
        <v>56</v>
      </c>
      <c r="B23">
        <v>2001</v>
      </c>
      <c r="C23" s="2">
        <v>2.5312290044384633E-2</v>
      </c>
      <c r="D23" s="2">
        <v>0.1346504594143455</v>
      </c>
      <c r="E23" s="2">
        <v>1.4325352988705395E-2</v>
      </c>
      <c r="F23" s="2">
        <v>0.12732075889905503</v>
      </c>
      <c r="G23" s="2">
        <v>0.69839113865350955</v>
      </c>
      <c r="H23" s="2">
        <f t="shared" si="0"/>
        <v>1</v>
      </c>
      <c r="J23">
        <v>2001</v>
      </c>
      <c r="K23" s="2">
        <v>0.7798093500793688</v>
      </c>
      <c r="L23" s="2">
        <v>0.9994642507896897</v>
      </c>
      <c r="M23" s="2">
        <v>1.1618225130099813</v>
      </c>
      <c r="N23" s="2">
        <v>1.1108648488159827</v>
      </c>
      <c r="O23" s="2">
        <v>0.75870296505571999</v>
      </c>
      <c r="Q23" s="12" t="s">
        <v>56</v>
      </c>
      <c r="R23" s="12">
        <v>2001</v>
      </c>
      <c r="S23" s="13">
        <f t="shared" si="1"/>
        <v>0.8364222887631525</v>
      </c>
      <c r="T23" s="13">
        <v>1.4676114833410698</v>
      </c>
      <c r="U23" s="13">
        <f t="shared" si="2"/>
        <v>1.227542955911223</v>
      </c>
      <c r="V23" s="13">
        <v>1.0847376810212117</v>
      </c>
      <c r="W23" s="18">
        <f t="shared" si="3"/>
        <v>1.1316495936193247</v>
      </c>
      <c r="Z23" s="10">
        <v>2001</v>
      </c>
      <c r="AA23" s="11">
        <f t="shared" si="4"/>
        <v>1.1316495936193247</v>
      </c>
      <c r="AB23" s="11">
        <f t="shared" si="5"/>
        <v>1.2056519239358112</v>
      </c>
      <c r="AC23" s="11">
        <f t="shared" si="6"/>
        <v>0.96847247382486923</v>
      </c>
      <c r="AD23" s="11">
        <f t="shared" si="7"/>
        <v>1.0224379489227793</v>
      </c>
      <c r="AE23" s="11">
        <f t="shared" si="8"/>
        <v>1.1287870963755353</v>
      </c>
      <c r="AF23" s="11">
        <f t="shared" si="9"/>
        <v>1.1936212947951597</v>
      </c>
      <c r="AG23" s="11">
        <f t="shared" si="10"/>
        <v>1.0629330499110285</v>
      </c>
      <c r="AH23" s="11">
        <f t="shared" si="11"/>
        <v>1.0834354348289565</v>
      </c>
      <c r="AI23" s="11">
        <f t="shared" si="12"/>
        <v>1.0278883102814578</v>
      </c>
      <c r="AK23" s="32">
        <v>2001</v>
      </c>
      <c r="AL23" s="38">
        <f t="shared" si="13"/>
        <v>0.12661454657401511</v>
      </c>
      <c r="AM23" s="38">
        <f t="shared" si="14"/>
        <v>0.31527263782913928</v>
      </c>
      <c r="AN23" s="38">
        <f t="shared" si="15"/>
        <v>-8.3565410777183824E-4</v>
      </c>
      <c r="AO23" s="38">
        <f t="shared" si="16"/>
        <v>-0.6166221055868264</v>
      </c>
      <c r="AP23" s="38">
        <f t="shared" si="17"/>
        <v>0.27707976075281093</v>
      </c>
      <c r="AQ23" s="38">
        <f t="shared" si="18"/>
        <v>0.24148915979166907</v>
      </c>
      <c r="AR23" s="38">
        <f t="shared" si="19"/>
        <v>-1.1612712999960024</v>
      </c>
      <c r="AS23" s="38">
        <f t="shared" si="20"/>
        <v>-1.3504139471400742</v>
      </c>
      <c r="AT23" s="38">
        <f t="shared" si="21"/>
        <v>-1.0909139566554642</v>
      </c>
    </row>
    <row r="24" spans="1:46">
      <c r="A24" t="s">
        <v>56</v>
      </c>
      <c r="B24">
        <v>2002</v>
      </c>
      <c r="C24" s="2">
        <v>2.5931602129038177E-2</v>
      </c>
      <c r="D24" s="2">
        <v>0.1353362264039267</v>
      </c>
      <c r="E24" s="2">
        <v>1.5099864455963646E-2</v>
      </c>
      <c r="F24" s="2">
        <v>0.11821082058548391</v>
      </c>
      <c r="G24" s="2">
        <v>0.70542148642558755</v>
      </c>
      <c r="H24" s="2">
        <f t="shared" si="0"/>
        <v>1</v>
      </c>
      <c r="J24">
        <v>2002</v>
      </c>
      <c r="K24" s="2">
        <v>0.7490054561491839</v>
      </c>
      <c r="L24" s="2">
        <v>1.0533946033763797</v>
      </c>
      <c r="M24" s="2">
        <v>1.1803613263946764</v>
      </c>
      <c r="N24" s="2">
        <v>1.1019929023275377</v>
      </c>
      <c r="O24" s="2">
        <v>0.81656135595112556</v>
      </c>
      <c r="Q24" s="12" t="s">
        <v>56</v>
      </c>
      <c r="R24" s="12">
        <v>2002</v>
      </c>
      <c r="S24" s="13">
        <f t="shared" si="1"/>
        <v>0.88484551698731018</v>
      </c>
      <c r="T24" s="13">
        <v>1.3945896111858787</v>
      </c>
      <c r="U24" s="13">
        <f t="shared" si="2"/>
        <v>1.2339963654949007</v>
      </c>
      <c r="V24" s="13">
        <v>1.105772243641268</v>
      </c>
      <c r="W24" s="18">
        <f t="shared" si="3"/>
        <v>1.1159588898988775</v>
      </c>
      <c r="Z24" s="10">
        <v>2002</v>
      </c>
      <c r="AA24" s="11">
        <f t="shared" si="4"/>
        <v>1.1159588898988775</v>
      </c>
      <c r="AB24" s="11">
        <f t="shared" si="5"/>
        <v>1.1968133423905662</v>
      </c>
      <c r="AC24" s="11">
        <f t="shared" si="6"/>
        <v>0.94941117888314575</v>
      </c>
      <c r="AD24" s="11">
        <f t="shared" si="7"/>
        <v>1.0045302073172238</v>
      </c>
      <c r="AE24" s="11">
        <f t="shared" si="8"/>
        <v>1.1238768074319196</v>
      </c>
      <c r="AF24" s="11">
        <f t="shared" si="9"/>
        <v>1.1649989081248557</v>
      </c>
      <c r="AG24" s="11">
        <f t="shared" si="10"/>
        <v>1.0169536689563217</v>
      </c>
      <c r="AH24" s="11">
        <f t="shared" si="11"/>
        <v>1.0602886958135698</v>
      </c>
      <c r="AI24" s="11">
        <f t="shared" si="12"/>
        <v>1.0063798120098024</v>
      </c>
      <c r="AK24" s="32">
        <v>2002</v>
      </c>
      <c r="AL24" s="38">
        <f t="shared" si="13"/>
        <v>-0.60637756055184133</v>
      </c>
      <c r="AM24" s="38">
        <f t="shared" si="14"/>
        <v>-0.31955213378917074</v>
      </c>
      <c r="AN24" s="38">
        <f t="shared" si="15"/>
        <v>-0.86329405687759275</v>
      </c>
      <c r="AO24" s="38">
        <f t="shared" si="16"/>
        <v>-0.7673959448051737</v>
      </c>
      <c r="AP24" s="38">
        <f t="shared" si="17"/>
        <v>-0.18933270663567051</v>
      </c>
      <c r="AQ24" s="38">
        <f t="shared" si="18"/>
        <v>-1.0541039899181968</v>
      </c>
      <c r="AR24" s="38">
        <f t="shared" si="19"/>
        <v>-1.9204743335756245</v>
      </c>
      <c r="AS24" s="38">
        <f t="shared" si="20"/>
        <v>-0.93789042799469657</v>
      </c>
      <c r="AT24" s="38">
        <f t="shared" si="21"/>
        <v>-0.91840108122251507</v>
      </c>
    </row>
    <row r="25" spans="1:46">
      <c r="A25" t="s">
        <v>56</v>
      </c>
      <c r="B25">
        <v>2003</v>
      </c>
      <c r="C25" s="2">
        <v>2.4747990510049875E-2</v>
      </c>
      <c r="D25" s="2">
        <v>0.13061994513821817</v>
      </c>
      <c r="E25" s="2">
        <v>2.0333435060119146E-2</v>
      </c>
      <c r="F25" s="2">
        <v>0.10461913534679772</v>
      </c>
      <c r="G25" s="2">
        <v>0.71967949394481501</v>
      </c>
      <c r="H25" s="2">
        <f t="shared" si="0"/>
        <v>1</v>
      </c>
      <c r="J25">
        <v>2003</v>
      </c>
      <c r="K25" s="2">
        <v>0.80806582976797248</v>
      </c>
      <c r="L25" s="2">
        <v>1.1633498005805101</v>
      </c>
      <c r="M25" s="2">
        <v>1.207483774436781</v>
      </c>
      <c r="N25" s="2">
        <v>1.1152032834766705</v>
      </c>
      <c r="O25" s="2">
        <v>0.99956936236978289</v>
      </c>
      <c r="Q25" s="12" t="s">
        <v>56</v>
      </c>
      <c r="R25" s="12">
        <v>2003</v>
      </c>
      <c r="S25" s="13">
        <f t="shared" si="1"/>
        <v>1.0367813269377968</v>
      </c>
      <c r="T25" s="13">
        <v>1.1633883663495288</v>
      </c>
      <c r="U25" s="13">
        <f t="shared" si="2"/>
        <v>1.2061793342078602</v>
      </c>
      <c r="V25" s="13">
        <v>1.1297630887020964</v>
      </c>
      <c r="W25" s="18">
        <f t="shared" si="3"/>
        <v>1.067639176983161</v>
      </c>
      <c r="Z25" s="10">
        <v>2003</v>
      </c>
      <c r="AA25" s="11">
        <f t="shared" si="4"/>
        <v>1.067639176983161</v>
      </c>
      <c r="AB25" s="11">
        <f t="shared" si="5"/>
        <v>1.1460421997363284</v>
      </c>
      <c r="AC25" s="11">
        <f t="shared" si="6"/>
        <v>0.89824528914095425</v>
      </c>
      <c r="AD25" s="11">
        <f t="shared" si="7"/>
        <v>0.96803129370787666</v>
      </c>
      <c r="AE25" s="11">
        <f t="shared" si="8"/>
        <v>1.1045838959448475</v>
      </c>
      <c r="AF25" s="11">
        <f t="shared" si="9"/>
        <v>1.1025415250934198</v>
      </c>
      <c r="AG25" s="11">
        <f t="shared" si="10"/>
        <v>0.92862221131793821</v>
      </c>
      <c r="AH25" s="11">
        <f t="shared" si="11"/>
        <v>1.0252984670839536</v>
      </c>
      <c r="AI25" s="11">
        <f t="shared" si="12"/>
        <v>0.97004412738409496</v>
      </c>
      <c r="AK25" s="32">
        <v>2003</v>
      </c>
      <c r="AL25" s="38">
        <f t="shared" si="13"/>
        <v>-1.9223694368450086</v>
      </c>
      <c r="AM25" s="38">
        <f t="shared" si="14"/>
        <v>-1.8825812594911875</v>
      </c>
      <c r="AN25" s="38">
        <f t="shared" si="15"/>
        <v>-2.4059392812051534</v>
      </c>
      <c r="AO25" s="38">
        <f t="shared" si="16"/>
        <v>-1.607360394369475</v>
      </c>
      <c r="AP25" s="38">
        <f t="shared" si="17"/>
        <v>-0.75200018852490735</v>
      </c>
      <c r="AQ25" s="38">
        <f t="shared" si="18"/>
        <v>-2.3930563017885835</v>
      </c>
      <c r="AR25" s="38">
        <f t="shared" si="19"/>
        <v>-3.9462100341421955</v>
      </c>
      <c r="AS25" s="38">
        <f t="shared" si="20"/>
        <v>-1.4573823170700424</v>
      </c>
      <c r="AT25" s="38">
        <f t="shared" si="21"/>
        <v>-1.5970425430496367</v>
      </c>
    </row>
    <row r="26" spans="1:46">
      <c r="A26" t="s">
        <v>56</v>
      </c>
      <c r="B26">
        <v>2004</v>
      </c>
      <c r="C26" s="2">
        <v>2.4086113722667106E-2</v>
      </c>
      <c r="D26" s="2">
        <v>0.1257187687583719</v>
      </c>
      <c r="E26" s="2">
        <v>2.2275636633205073E-2</v>
      </c>
      <c r="F26" s="2">
        <v>9.9670383726905509E-2</v>
      </c>
      <c r="G26" s="2">
        <v>0.72824909715885044</v>
      </c>
      <c r="H26" s="2">
        <f t="shared" si="0"/>
        <v>1</v>
      </c>
      <c r="J26">
        <v>2004</v>
      </c>
      <c r="K26" s="2">
        <v>0.86579483686195946</v>
      </c>
      <c r="L26" s="2">
        <v>1.3221168423304315</v>
      </c>
      <c r="M26" s="2">
        <v>1.2396920916375185</v>
      </c>
      <c r="N26" s="2">
        <v>1.1587289909640994</v>
      </c>
      <c r="O26" s="2">
        <v>1.12322730287914</v>
      </c>
      <c r="Q26" s="12" t="s">
        <v>56</v>
      </c>
      <c r="R26" s="12">
        <v>2004</v>
      </c>
      <c r="S26" s="13">
        <f t="shared" si="1"/>
        <v>1.1513764678823499</v>
      </c>
      <c r="T26" s="13">
        <v>1.0578478293632638</v>
      </c>
      <c r="U26" s="13">
        <f t="shared" si="2"/>
        <v>1.2179810973292855</v>
      </c>
      <c r="V26" s="13">
        <v>1.1561244090840972</v>
      </c>
      <c r="W26" s="18">
        <f t="shared" si="3"/>
        <v>1.0535034878246299</v>
      </c>
      <c r="Z26" s="10">
        <v>2004</v>
      </c>
      <c r="AA26" s="11">
        <f t="shared" si="4"/>
        <v>1.0535034878246299</v>
      </c>
      <c r="AB26" s="11">
        <f t="shared" si="5"/>
        <v>1.1313474027141077</v>
      </c>
      <c r="AC26" s="11">
        <f t="shared" si="6"/>
        <v>0.88458902026409392</v>
      </c>
      <c r="AD26" s="11">
        <f t="shared" si="7"/>
        <v>0.95402031325773906</v>
      </c>
      <c r="AE26" s="11">
        <f t="shared" si="8"/>
        <v>1.0960459730419976</v>
      </c>
      <c r="AF26" s="11">
        <f t="shared" si="9"/>
        <v>1.1001691520067662</v>
      </c>
      <c r="AG26" s="11">
        <f t="shared" si="10"/>
        <v>0.90432471193063768</v>
      </c>
      <c r="AH26" s="11">
        <f t="shared" si="11"/>
        <v>1.0268262885336454</v>
      </c>
      <c r="AI26" s="11">
        <f t="shared" si="12"/>
        <v>0.96036592124658826</v>
      </c>
      <c r="AK26" s="32">
        <v>2004</v>
      </c>
      <c r="AL26" s="38">
        <f t="shared" si="13"/>
        <v>-0.57885240676826821</v>
      </c>
      <c r="AM26" s="38">
        <f t="shared" si="14"/>
        <v>-0.56046254213674285</v>
      </c>
      <c r="AN26" s="38">
        <f t="shared" si="15"/>
        <v>-0.66534037222289033</v>
      </c>
      <c r="AO26" s="38">
        <f t="shared" si="16"/>
        <v>-0.63317751271870715</v>
      </c>
      <c r="AP26" s="38">
        <f t="shared" si="17"/>
        <v>-0.33699364539931387</v>
      </c>
      <c r="AQ26" s="38">
        <f t="shared" si="18"/>
        <v>-9.3549184615177722E-2</v>
      </c>
      <c r="AR26" s="38">
        <f t="shared" si="19"/>
        <v>-1.1514668454401522</v>
      </c>
      <c r="AS26" s="38">
        <f t="shared" si="20"/>
        <v>6.4667076961422321E-2</v>
      </c>
      <c r="AT26" s="38">
        <f t="shared" si="21"/>
        <v>-0.43547501635136238</v>
      </c>
    </row>
    <row r="27" spans="1:46">
      <c r="A27" t="s">
        <v>56</v>
      </c>
      <c r="B27">
        <v>2005</v>
      </c>
      <c r="C27" s="2">
        <v>2.4179888359955312E-2</v>
      </c>
      <c r="D27" s="2">
        <v>0.12292017336172181</v>
      </c>
      <c r="E27" s="2">
        <v>2.3642411696324198E-2</v>
      </c>
      <c r="F27" s="2">
        <v>0.10531040222676172</v>
      </c>
      <c r="G27" s="2">
        <v>0.72394712435523689</v>
      </c>
      <c r="H27" s="2">
        <f t="shared" si="0"/>
        <v>0.99999999999999989</v>
      </c>
      <c r="J27">
        <v>2005</v>
      </c>
      <c r="K27" s="2">
        <v>0.84756166051686432</v>
      </c>
      <c r="L27" s="2">
        <v>1.3396635729495521</v>
      </c>
      <c r="M27" s="2">
        <v>1.281422468385581</v>
      </c>
      <c r="N27" s="2">
        <v>1.1914568535891865</v>
      </c>
      <c r="O27" s="2">
        <v>1.1482374402107316</v>
      </c>
      <c r="Q27" s="12" t="s">
        <v>56</v>
      </c>
      <c r="R27" s="12">
        <v>2005</v>
      </c>
      <c r="S27" s="13">
        <f t="shared" si="1"/>
        <v>1.1761781489871261</v>
      </c>
      <c r="T27" s="13">
        <v>1.0575411528340384</v>
      </c>
      <c r="U27" s="13">
        <f t="shared" si="2"/>
        <v>1.2438567956180506</v>
      </c>
      <c r="V27" s="13">
        <v>1.1779355067231583</v>
      </c>
      <c r="W27" s="18">
        <f t="shared" si="3"/>
        <v>1.0559634110005527</v>
      </c>
      <c r="Z27" s="10">
        <v>2005</v>
      </c>
      <c r="AA27" s="11">
        <f t="shared" si="4"/>
        <v>1.0559634110005527</v>
      </c>
      <c r="AB27" s="11">
        <f t="shared" si="5"/>
        <v>1.1336007076317784</v>
      </c>
      <c r="AC27" s="11">
        <f t="shared" si="6"/>
        <v>0.88403510491884096</v>
      </c>
      <c r="AD27" s="11">
        <f t="shared" si="7"/>
        <v>0.94292255865316543</v>
      </c>
      <c r="AE27" s="11">
        <f t="shared" si="8"/>
        <v>1.0957098725774603</v>
      </c>
      <c r="AF27" s="11">
        <f t="shared" si="9"/>
        <v>1.1154866251028508</v>
      </c>
      <c r="AG27" s="11">
        <f t="shared" si="10"/>
        <v>0.90255695900546129</v>
      </c>
      <c r="AH27" s="11">
        <f t="shared" si="11"/>
        <v>1.0332870700294134</v>
      </c>
      <c r="AI27" s="11">
        <f t="shared" si="12"/>
        <v>0.95919836053043195</v>
      </c>
      <c r="AK27" s="32">
        <v>2005</v>
      </c>
      <c r="AL27" s="38">
        <f t="shared" si="13"/>
        <v>0.10128924479153069</v>
      </c>
      <c r="AM27" s="38">
        <f t="shared" si="14"/>
        <v>8.6412418030610422E-2</v>
      </c>
      <c r="AN27" s="38">
        <f t="shared" si="15"/>
        <v>-2.7203336460813327E-2</v>
      </c>
      <c r="AO27" s="38">
        <f t="shared" si="16"/>
        <v>-0.50815959149485768</v>
      </c>
      <c r="AP27" s="38">
        <f t="shared" si="17"/>
        <v>-1.331960204869892E-2</v>
      </c>
      <c r="AQ27" s="38">
        <f t="shared" si="18"/>
        <v>0.60049039143236504</v>
      </c>
      <c r="AR27" s="38">
        <f t="shared" si="19"/>
        <v>-8.497795932809471E-2</v>
      </c>
      <c r="AS27" s="38">
        <f t="shared" si="20"/>
        <v>0.27240160738609476</v>
      </c>
      <c r="AT27" s="38">
        <f t="shared" si="21"/>
        <v>-5.2831285063859382E-2</v>
      </c>
    </row>
    <row r="28" spans="1:46">
      <c r="A28" t="s">
        <v>56</v>
      </c>
      <c r="B28">
        <v>2006</v>
      </c>
      <c r="C28" s="2">
        <v>2.3486751606611692E-2</v>
      </c>
      <c r="D28" s="2">
        <v>0.12022769610356146</v>
      </c>
      <c r="E28" s="2">
        <v>3.0565063983649533E-2</v>
      </c>
      <c r="F28" s="2">
        <v>0.10316910489403144</v>
      </c>
      <c r="G28" s="2">
        <v>0.72255138341214598</v>
      </c>
      <c r="H28" s="2">
        <f t="shared" si="0"/>
        <v>1</v>
      </c>
      <c r="J28">
        <v>2006</v>
      </c>
      <c r="K28" s="2">
        <v>0.80518788899987914</v>
      </c>
      <c r="L28" s="2">
        <v>1.3875312640471722</v>
      </c>
      <c r="M28" s="2">
        <v>1.3227066011300472</v>
      </c>
      <c r="N28" s="2">
        <v>1.2428275119873471</v>
      </c>
      <c r="O28" s="2">
        <v>1.1852297696301326</v>
      </c>
      <c r="Q28" s="12" t="s">
        <v>56</v>
      </c>
      <c r="R28" s="12">
        <v>2006</v>
      </c>
      <c r="S28" s="13">
        <f t="shared" si="1"/>
        <v>1.2123679454488092</v>
      </c>
      <c r="T28" s="13">
        <v>1.0471251035735636</v>
      </c>
      <c r="U28" s="13">
        <f t="shared" si="2"/>
        <v>1.2695009104473529</v>
      </c>
      <c r="V28" s="13">
        <v>1.2002506709535032</v>
      </c>
      <c r="W28" s="18">
        <f t="shared" si="3"/>
        <v>1.0576964805517133</v>
      </c>
      <c r="Z28" s="10">
        <v>2006</v>
      </c>
      <c r="AA28" s="11">
        <f t="shared" si="4"/>
        <v>1.0576964805517133</v>
      </c>
      <c r="AB28" s="11">
        <f t="shared" si="5"/>
        <v>1.1365069969316841</v>
      </c>
      <c r="AC28" s="11">
        <f t="shared" si="6"/>
        <v>0.88194202793371568</v>
      </c>
      <c r="AD28" s="11">
        <f t="shared" si="7"/>
        <v>0.93041904228237082</v>
      </c>
      <c r="AE28" s="11">
        <f t="shared" si="8"/>
        <v>1.1005610851396488</v>
      </c>
      <c r="AF28" s="11">
        <f t="shared" si="9"/>
        <v>1.1260726153121132</v>
      </c>
      <c r="AG28" s="11">
        <f t="shared" si="10"/>
        <v>0.90042299588516472</v>
      </c>
      <c r="AH28" s="11">
        <f t="shared" si="11"/>
        <v>1.0390199190473985</v>
      </c>
      <c r="AI28" s="11">
        <f t="shared" si="12"/>
        <v>0.9550170716457953</v>
      </c>
      <c r="AK28" s="32">
        <v>2006</v>
      </c>
      <c r="AL28" s="38">
        <f t="shared" si="13"/>
        <v>7.1218904659449411E-2</v>
      </c>
      <c r="AM28" s="38">
        <f t="shared" si="14"/>
        <v>0.11120054725245465</v>
      </c>
      <c r="AN28" s="38">
        <f t="shared" si="15"/>
        <v>-0.1029472232198847</v>
      </c>
      <c r="AO28" s="38">
        <f t="shared" si="16"/>
        <v>-0.57974357682979216</v>
      </c>
      <c r="AP28" s="38">
        <f t="shared" si="17"/>
        <v>0.19185777286153047</v>
      </c>
      <c r="AQ28" s="38">
        <f t="shared" si="18"/>
        <v>0.41020297208757966</v>
      </c>
      <c r="AR28" s="38">
        <f t="shared" si="19"/>
        <v>-0.10280412025338581</v>
      </c>
      <c r="AS28" s="38">
        <f t="shared" si="20"/>
        <v>0.24028785875867714</v>
      </c>
      <c r="AT28" s="38">
        <f t="shared" si="21"/>
        <v>-0.18972927993617453</v>
      </c>
    </row>
    <row r="29" spans="1:46">
      <c r="A29" t="s">
        <v>56</v>
      </c>
      <c r="B29">
        <v>2007</v>
      </c>
      <c r="C29" s="2">
        <v>2.3486751606611692E-2</v>
      </c>
      <c r="D29" s="2">
        <v>0.12022769610356146</v>
      </c>
      <c r="E29" s="2">
        <v>3.0565063983649533E-2</v>
      </c>
      <c r="F29" s="2">
        <v>0.10316910489403144</v>
      </c>
      <c r="G29" s="2">
        <v>0.72255138341214598</v>
      </c>
      <c r="H29" s="2">
        <f t="shared" si="0"/>
        <v>1</v>
      </c>
      <c r="J29">
        <v>2007</v>
      </c>
      <c r="K29" s="2">
        <v>0.79573391894729084</v>
      </c>
      <c r="L29" s="2">
        <v>1.5438209905453453</v>
      </c>
      <c r="M29" s="2">
        <v>1.36067671590663</v>
      </c>
      <c r="N29" s="2">
        <v>1.3651399710974046</v>
      </c>
      <c r="O29" s="2">
        <v>1.3206394958318881</v>
      </c>
      <c r="Q29" s="12" t="s">
        <v>56</v>
      </c>
      <c r="R29" s="12">
        <v>2007</v>
      </c>
      <c r="S29" s="13">
        <f t="shared" si="1"/>
        <v>1.3352047327062104</v>
      </c>
      <c r="T29" s="13">
        <v>0.96010563840587215</v>
      </c>
      <c r="U29" s="13">
        <f t="shared" si="2"/>
        <v>1.2819375922974381</v>
      </c>
      <c r="V29" s="13">
        <v>1.2195414356361456</v>
      </c>
      <c r="W29" s="18">
        <f t="shared" si="3"/>
        <v>1.0511636217007625</v>
      </c>
      <c r="Z29" s="10">
        <v>2007</v>
      </c>
      <c r="AA29" s="11">
        <f t="shared" si="4"/>
        <v>1.0511636217007625</v>
      </c>
      <c r="AB29" s="11">
        <f t="shared" si="5"/>
        <v>1.1189526281903877</v>
      </c>
      <c r="AC29" s="11">
        <f t="shared" si="6"/>
        <v>0.87127951753658617</v>
      </c>
      <c r="AD29" s="11">
        <f t="shared" si="7"/>
        <v>0.91875507992756122</v>
      </c>
      <c r="AE29" s="11">
        <f t="shared" si="8"/>
        <v>1.089356850934075</v>
      </c>
      <c r="AF29" s="11">
        <f t="shared" si="9"/>
        <v>1.1150788620350887</v>
      </c>
      <c r="AG29" s="11">
        <f t="shared" si="10"/>
        <v>0.87580083514871099</v>
      </c>
      <c r="AH29" s="11">
        <f t="shared" si="11"/>
        <v>1.0379696572428356</v>
      </c>
      <c r="AI29" s="11">
        <f t="shared" si="12"/>
        <v>0.94546224723297956</v>
      </c>
      <c r="AK29" s="32">
        <v>2007</v>
      </c>
      <c r="AL29" s="38">
        <f t="shared" si="13"/>
        <v>-0.26907366901050106</v>
      </c>
      <c r="AM29" s="38">
        <f t="shared" si="14"/>
        <v>-0.67604131213816687</v>
      </c>
      <c r="AN29" s="38">
        <f t="shared" si="15"/>
        <v>-0.52825343527956381</v>
      </c>
      <c r="AO29" s="38">
        <f t="shared" si="16"/>
        <v>-0.54788368596285286</v>
      </c>
      <c r="AP29" s="38">
        <f t="shared" si="17"/>
        <v>-0.44439834638495546</v>
      </c>
      <c r="AQ29" s="38">
        <f t="shared" si="18"/>
        <v>-0.42608138975761611</v>
      </c>
      <c r="AR29" s="38">
        <f t="shared" si="19"/>
        <v>-1.2041222916238867</v>
      </c>
      <c r="AS29" s="38">
        <f t="shared" si="20"/>
        <v>-4.3921543984503167E-2</v>
      </c>
      <c r="AT29" s="38">
        <f t="shared" si="21"/>
        <v>-0.43669430548847199</v>
      </c>
    </row>
    <row r="30" spans="1:46">
      <c r="A30" t="s">
        <v>56</v>
      </c>
      <c r="B30">
        <v>2008</v>
      </c>
      <c r="C30" s="2">
        <v>2.3486751606611692E-2</v>
      </c>
      <c r="D30" s="2">
        <v>0.12022769610356146</v>
      </c>
      <c r="E30" s="2">
        <v>3.0565063983649533E-2</v>
      </c>
      <c r="F30" s="2">
        <v>0.10316910489403144</v>
      </c>
      <c r="G30" s="2">
        <v>0.72255138341214598</v>
      </c>
      <c r="H30" s="2">
        <f t="shared" si="0"/>
        <v>1</v>
      </c>
      <c r="J30">
        <v>2008</v>
      </c>
      <c r="K30" s="2">
        <v>0.919033379906116</v>
      </c>
      <c r="L30" s="2">
        <v>1.4694189860559161</v>
      </c>
      <c r="M30" s="2">
        <v>1.4125853933837762</v>
      </c>
      <c r="N30" s="2">
        <v>1.5827581708795784</v>
      </c>
      <c r="O30" s="2">
        <v>1.4603823432284995</v>
      </c>
      <c r="Q30" s="12" t="s">
        <v>56</v>
      </c>
      <c r="R30" s="12">
        <v>2008</v>
      </c>
      <c r="S30" s="13">
        <f t="shared" si="1"/>
        <v>1.4442482821069207</v>
      </c>
      <c r="T30" s="13">
        <v>0.89896748175816277</v>
      </c>
      <c r="U30" s="13">
        <f t="shared" si="2"/>
        <v>1.2983322411992111</v>
      </c>
      <c r="V30" s="13">
        <v>1.2580684713158863</v>
      </c>
      <c r="W30" s="18">
        <f t="shared" si="3"/>
        <v>1.032004434417795</v>
      </c>
      <c r="Z30" s="10">
        <v>2008</v>
      </c>
      <c r="AA30" s="11">
        <f t="shared" si="4"/>
        <v>1.032004434417795</v>
      </c>
      <c r="AB30" s="11">
        <f t="shared" si="5"/>
        <v>1.1023087147914692</v>
      </c>
      <c r="AC30" s="11">
        <f t="shared" si="6"/>
        <v>0.85448046201212702</v>
      </c>
      <c r="AD30" s="11">
        <f t="shared" si="7"/>
        <v>0.89514681315320088</v>
      </c>
      <c r="AE30" s="11">
        <f t="shared" si="8"/>
        <v>1.078925693576436</v>
      </c>
      <c r="AF30" s="11">
        <f t="shared" si="9"/>
        <v>1.0853967372930757</v>
      </c>
      <c r="AG30" s="11">
        <f t="shared" si="10"/>
        <v>0.84105481050597475</v>
      </c>
      <c r="AH30" s="11">
        <f t="shared" si="11"/>
        <v>1.0259398368891921</v>
      </c>
      <c r="AI30" s="11">
        <f t="shared" si="12"/>
        <v>0.9322479418222146</v>
      </c>
      <c r="AK30" s="32">
        <v>2008</v>
      </c>
      <c r="AL30" s="38">
        <f t="shared" si="13"/>
        <v>-0.79887591514890377</v>
      </c>
      <c r="AM30" s="38">
        <f t="shared" si="14"/>
        <v>-0.65084597566401892</v>
      </c>
      <c r="AN30" s="38">
        <f t="shared" si="15"/>
        <v>-0.8455367669307462</v>
      </c>
      <c r="AO30" s="38">
        <f t="shared" si="16"/>
        <v>-1.1305483518888708</v>
      </c>
      <c r="AP30" s="38">
        <f t="shared" si="17"/>
        <v>-0.41786334910665773</v>
      </c>
      <c r="AQ30" s="38">
        <f t="shared" si="18"/>
        <v>-1.1717071446323848</v>
      </c>
      <c r="AR30" s="38">
        <f t="shared" si="19"/>
        <v>-1.7581055835517188</v>
      </c>
      <c r="AS30" s="38">
        <f t="shared" si="20"/>
        <v>-0.50627644072189593</v>
      </c>
      <c r="AT30" s="38">
        <f t="shared" si="21"/>
        <v>-0.61127587202344369</v>
      </c>
    </row>
    <row r="31" spans="1:46">
      <c r="A31" t="s">
        <v>56</v>
      </c>
      <c r="B31">
        <v>2009</v>
      </c>
      <c r="C31" s="2">
        <v>2.3486751606611692E-2</v>
      </c>
      <c r="D31" s="2">
        <v>0.12022769610356146</v>
      </c>
      <c r="E31" s="2">
        <v>3.0565063983649533E-2</v>
      </c>
      <c r="F31" s="2">
        <v>0.10316910489403144</v>
      </c>
      <c r="G31" s="2">
        <v>0.72255138341214598</v>
      </c>
      <c r="H31" s="2">
        <f t="shared" si="0"/>
        <v>1</v>
      </c>
      <c r="J31">
        <v>2009</v>
      </c>
      <c r="K31" s="2">
        <v>1.0015426172999531</v>
      </c>
      <c r="L31" s="2">
        <v>1.2723836935073045</v>
      </c>
      <c r="M31" s="2">
        <v>1.4080638916414561</v>
      </c>
      <c r="N31" s="2">
        <v>1.59864196690363</v>
      </c>
      <c r="O31" s="2">
        <v>1.3893680983488821</v>
      </c>
      <c r="Q31" s="12" t="s">
        <v>56</v>
      </c>
      <c r="R31" s="12">
        <v>2009</v>
      </c>
      <c r="S31" s="13">
        <f t="shared" si="1"/>
        <v>1.3719790323363947</v>
      </c>
      <c r="T31" s="13">
        <v>0.94606419064969327</v>
      </c>
      <c r="U31" s="13">
        <f t="shared" si="2"/>
        <v>1.2979802328156806</v>
      </c>
      <c r="V31" s="13">
        <v>1.2593899431903326</v>
      </c>
      <c r="W31" s="18">
        <f t="shared" si="3"/>
        <v>1.030642050013191</v>
      </c>
      <c r="Z31" s="10">
        <v>2009</v>
      </c>
      <c r="AA31" s="11">
        <f t="shared" si="4"/>
        <v>1.030642050013191</v>
      </c>
      <c r="AB31" s="11">
        <f t="shared" si="5"/>
        <v>1.1029933014012501</v>
      </c>
      <c r="AC31" s="11">
        <f t="shared" si="6"/>
        <v>0.85060938960892407</v>
      </c>
      <c r="AD31" s="11">
        <f t="shared" si="7"/>
        <v>0.8932546271921703</v>
      </c>
      <c r="AE31" s="11">
        <f t="shared" si="8"/>
        <v>1.0786424647851318</v>
      </c>
      <c r="AF31" s="11">
        <f t="shared" si="9"/>
        <v>1.071682432453704</v>
      </c>
      <c r="AG31" s="11">
        <f t="shared" si="10"/>
        <v>0.85290159571697577</v>
      </c>
      <c r="AH31" s="11">
        <f t="shared" si="11"/>
        <v>1.0088077301303813</v>
      </c>
      <c r="AI31" s="11">
        <f t="shared" si="12"/>
        <v>0.93600442329304301</v>
      </c>
      <c r="AK31" s="32">
        <v>2009</v>
      </c>
      <c r="AL31" s="38">
        <f t="shared" si="13"/>
        <v>-5.7370578977929132E-2</v>
      </c>
      <c r="AM31" s="38">
        <f t="shared" si="14"/>
        <v>2.6963399514427083E-2</v>
      </c>
      <c r="AN31" s="38">
        <f t="shared" si="15"/>
        <v>-0.19719644341361642</v>
      </c>
      <c r="AO31" s="38">
        <f t="shared" si="16"/>
        <v>-9.1899526550239669E-2</v>
      </c>
      <c r="AP31" s="38">
        <f t="shared" si="17"/>
        <v>-1.140216140188971E-2</v>
      </c>
      <c r="AQ31" s="38">
        <f t="shared" si="18"/>
        <v>-0.55224001526674726</v>
      </c>
      <c r="AR31" s="38">
        <f t="shared" si="19"/>
        <v>0.60746277877322119</v>
      </c>
      <c r="AS31" s="38">
        <f t="shared" si="20"/>
        <v>-0.73134922279763248</v>
      </c>
      <c r="AT31" s="38">
        <f t="shared" si="21"/>
        <v>0.17464678789304194</v>
      </c>
    </row>
    <row r="32" spans="1:46" s="30" customFormat="1">
      <c r="A32" s="12" t="s">
        <v>56</v>
      </c>
      <c r="B32" s="12">
        <v>2010</v>
      </c>
      <c r="C32" s="2">
        <v>2.3486751606611692E-2</v>
      </c>
      <c r="D32" s="2">
        <v>0.12022769610356146</v>
      </c>
      <c r="E32" s="2">
        <v>3.0565063983649533E-2</v>
      </c>
      <c r="F32" s="2">
        <v>0.10316910489403144</v>
      </c>
      <c r="G32" s="2">
        <v>0.72255138341214598</v>
      </c>
      <c r="H32" s="2">
        <f>SUM(C32:G32)</f>
        <v>1</v>
      </c>
      <c r="I32" s="12"/>
      <c r="J32" s="12">
        <v>2010</v>
      </c>
      <c r="K32" s="13">
        <v>1.0599129079069107</v>
      </c>
      <c r="L32" s="13">
        <v>1.3037046289715226</v>
      </c>
      <c r="M32" s="13">
        <v>1.4311045195330185</v>
      </c>
      <c r="N32" s="13">
        <v>1.6663193145589432</v>
      </c>
      <c r="O32" s="13">
        <v>1.3459713635426673</v>
      </c>
      <c r="P32" s="12"/>
      <c r="Q32" s="12" t="s">
        <v>56</v>
      </c>
      <c r="R32" s="12">
        <v>2010</v>
      </c>
      <c r="S32" s="13">
        <f t="shared" si="1"/>
        <v>1.3505628025988687</v>
      </c>
      <c r="T32" s="13">
        <v>0.99237243418458587</v>
      </c>
      <c r="U32" s="13">
        <f t="shared" si="2"/>
        <v>1.3402612959341957</v>
      </c>
      <c r="V32" s="13">
        <v>1.2812419110935516</v>
      </c>
      <c r="W32" s="18">
        <f t="shared" si="3"/>
        <v>1.046064200936317</v>
      </c>
      <c r="Z32" s="30">
        <v>2010</v>
      </c>
      <c r="AA32" s="31">
        <f t="shared" si="4"/>
        <v>1.046064200936317</v>
      </c>
      <c r="AB32" s="31">
        <f t="shared" si="5"/>
        <v>1.1292531741201974</v>
      </c>
      <c r="AC32" s="31">
        <f t="shared" si="6"/>
        <v>0.8639573688518164</v>
      </c>
      <c r="AD32" s="31">
        <f>W143</f>
        <v>0.90218492860721122</v>
      </c>
      <c r="AE32" s="31">
        <f>W180</f>
        <v>1.0891166457807551</v>
      </c>
      <c r="AF32" s="31">
        <f>W249</f>
        <v>1.0942359425857311</v>
      </c>
      <c r="AG32" s="31">
        <f>W318</f>
        <v>0.904336472347954</v>
      </c>
      <c r="AH32" s="31">
        <f>W355</f>
        <v>1.0289761762265868</v>
      </c>
      <c r="AI32" s="31">
        <f>W392</f>
        <v>0.94915482121360151</v>
      </c>
      <c r="AK32" s="32">
        <v>2010</v>
      </c>
      <c r="AL32" s="38">
        <f t="shared" si="13"/>
        <v>0.64504820279088348</v>
      </c>
      <c r="AM32" s="38">
        <f t="shared" si="14"/>
        <v>1.0218445025597989</v>
      </c>
      <c r="AN32" s="38">
        <f t="shared" si="15"/>
        <v>0.67621407183423443</v>
      </c>
      <c r="AO32" s="38">
        <f t="shared" si="16"/>
        <v>0.4320293153037551</v>
      </c>
      <c r="AP32" s="38">
        <f t="shared" si="17"/>
        <v>0.41968818278877928</v>
      </c>
      <c r="AQ32" s="38">
        <f t="shared" si="18"/>
        <v>0.90448644311985626</v>
      </c>
      <c r="AR32" s="38">
        <f t="shared" si="19"/>
        <v>2.5431119566503408</v>
      </c>
      <c r="AS32" s="38">
        <f t="shared" si="20"/>
        <v>0.85969182859559168</v>
      </c>
      <c r="AT32" s="38">
        <f t="shared" si="21"/>
        <v>0.6059156973504034</v>
      </c>
    </row>
    <row r="33" spans="1:46" s="17" customFormat="1">
      <c r="A33" s="9" t="s">
        <v>56</v>
      </c>
      <c r="B33" s="9">
        <v>2011</v>
      </c>
      <c r="C33" s="8">
        <v>2.3486751606611692E-2</v>
      </c>
      <c r="D33" s="8">
        <v>0.12022769610356146</v>
      </c>
      <c r="E33" s="8">
        <v>3.0565063983649533E-2</v>
      </c>
      <c r="F33" s="8">
        <v>0.10316910489403144</v>
      </c>
      <c r="G33" s="8">
        <v>0.72255138341214598</v>
      </c>
      <c r="H33" s="8">
        <f>SUM(C33:G33)</f>
        <v>1</v>
      </c>
      <c r="J33" s="17">
        <v>2011</v>
      </c>
      <c r="K33" s="18">
        <v>1.1624310906564101</v>
      </c>
      <c r="L33" s="18">
        <v>1.4121675217185814</v>
      </c>
      <c r="M33" s="18">
        <v>1.4760373532480657</v>
      </c>
      <c r="N33" s="18">
        <v>1.8402381782433546</v>
      </c>
      <c r="O33" s="18">
        <v>1.451233555524966</v>
      </c>
      <c r="Q33" s="17" t="s">
        <v>56</v>
      </c>
      <c r="R33" s="17">
        <v>2011</v>
      </c>
      <c r="S33" s="18">
        <f t="shared" si="1"/>
        <v>1.4519804555189804</v>
      </c>
      <c r="T33" s="18">
        <v>0.94461842986905953</v>
      </c>
      <c r="U33" s="18">
        <f>S33*T33</f>
        <v>1.3715674980929011</v>
      </c>
      <c r="V33" s="18">
        <v>1.3105595139163249</v>
      </c>
      <c r="W33" s="18">
        <f t="shared" si="3"/>
        <v>1.0465510978545851</v>
      </c>
      <c r="Z33" s="17">
        <v>2011</v>
      </c>
      <c r="AA33" s="18">
        <f>W33</f>
        <v>1.0465510978545851</v>
      </c>
      <c r="AB33" s="18">
        <f>W70</f>
        <v>1.1267597460803787</v>
      </c>
      <c r="AC33" s="18">
        <f>W107</f>
        <v>0.85787813645121358</v>
      </c>
      <c r="AD33" s="18">
        <f>W144</f>
        <v>0.89582256956895401</v>
      </c>
      <c r="AE33" s="18">
        <f>W181</f>
        <v>1.0766275780206986</v>
      </c>
      <c r="AF33" s="18">
        <f>W250</f>
        <v>1.0835079559608261</v>
      </c>
      <c r="AG33" s="18">
        <f>W319</f>
        <v>0.90936175564820332</v>
      </c>
      <c r="AH33" s="18">
        <f>W356</f>
        <v>1.0287066619958167</v>
      </c>
      <c r="AI33" s="18">
        <f>W393</f>
        <v>0.93796357194818181</v>
      </c>
      <c r="AK33" s="32">
        <v>2011</v>
      </c>
      <c r="AL33" s="38">
        <f t="shared" si="13"/>
        <v>2.0209796688153148E-2</v>
      </c>
      <c r="AM33" s="38">
        <f t="shared" si="14"/>
        <v>-9.5999670033002776E-2</v>
      </c>
      <c r="AN33" s="38">
        <f t="shared" si="15"/>
        <v>-0.30667134557611914</v>
      </c>
      <c r="AO33" s="38">
        <f t="shared" si="16"/>
        <v>-0.30735677775393794</v>
      </c>
      <c r="AP33" s="38">
        <f t="shared" si="17"/>
        <v>-0.50088955811515712</v>
      </c>
      <c r="AQ33" s="38">
        <f t="shared" si="18"/>
        <v>-0.42788714365131275</v>
      </c>
      <c r="AR33" s="38">
        <f t="shared" si="19"/>
        <v>0.24066389419436784</v>
      </c>
      <c r="AS33" s="38">
        <f t="shared" si="20"/>
        <v>-1.1376733256743439E-2</v>
      </c>
      <c r="AT33" s="38">
        <f t="shared" si="21"/>
        <v>-0.5151086224909649</v>
      </c>
    </row>
    <row r="34" spans="1:46" s="17" customFormat="1">
      <c r="A34" s="9" t="s">
        <v>56</v>
      </c>
      <c r="B34" s="9">
        <v>2012</v>
      </c>
      <c r="C34" s="8">
        <v>2.3486751606611692E-2</v>
      </c>
      <c r="D34" s="8">
        <v>0.12022769610356146</v>
      </c>
      <c r="E34" s="8">
        <v>3.0565063983649533E-2</v>
      </c>
      <c r="F34" s="8">
        <v>0.10316910489403144</v>
      </c>
      <c r="G34" s="8">
        <v>0.72255138341214598</v>
      </c>
      <c r="H34" s="8">
        <f>SUM(C34:G34)</f>
        <v>1</v>
      </c>
      <c r="J34" s="9">
        <v>2012</v>
      </c>
      <c r="K34" s="18">
        <v>1.1622410176257667</v>
      </c>
      <c r="L34" s="18">
        <v>1.4313012983042772</v>
      </c>
      <c r="M34" s="18">
        <v>1.5067035036716694</v>
      </c>
      <c r="N34" s="18">
        <v>1.9335586861649114</v>
      </c>
      <c r="O34" s="18">
        <v>1.3748538183152961</v>
      </c>
      <c r="Q34" s="17" t="s">
        <v>56</v>
      </c>
      <c r="R34" s="17">
        <v>2012</v>
      </c>
      <c r="S34" s="18">
        <f t="shared" si="1"/>
        <v>1.4036981421959751</v>
      </c>
      <c r="T34" s="18">
        <v>1.0225691195800954</v>
      </c>
      <c r="U34" s="18">
        <f>S34*T34</f>
        <v>1.4353783734215539</v>
      </c>
      <c r="V34" s="18">
        <v>1.3396046483113766</v>
      </c>
      <c r="W34" s="18">
        <f t="shared" si="3"/>
        <v>1.0714940226811722</v>
      </c>
      <c r="Z34" s="9">
        <v>2012</v>
      </c>
      <c r="AA34" s="18">
        <f>W34</f>
        <v>1.0714940226811722</v>
      </c>
      <c r="AB34" s="18">
        <f>W71</f>
        <v>1.1592177155060432</v>
      </c>
      <c r="AC34" s="18">
        <f>W108</f>
        <v>0.86883157010978995</v>
      </c>
      <c r="AD34" s="18">
        <f>W145</f>
        <v>0.91016111147231693</v>
      </c>
      <c r="AE34" s="18">
        <f>W182</f>
        <v>1.0903522957767677</v>
      </c>
      <c r="AF34" s="18">
        <f>W251</f>
        <v>1.1072641237059051</v>
      </c>
      <c r="AG34" s="18">
        <f>W320</f>
        <v>0.94698539494764689</v>
      </c>
      <c r="AH34" s="18">
        <f>W357</f>
        <v>1.0431640974007887</v>
      </c>
      <c r="AI34" s="18">
        <f>W394</f>
        <v>0.95047450560560831</v>
      </c>
      <c r="AK34" s="32">
        <v>2012</v>
      </c>
      <c r="AL34" s="38">
        <f t="shared" si="13"/>
        <v>1.0229315057819419</v>
      </c>
      <c r="AM34" s="38">
        <f t="shared" si="14"/>
        <v>1.2333686274167039</v>
      </c>
      <c r="AN34" s="38">
        <f t="shared" si="15"/>
        <v>0.55099934717391663</v>
      </c>
      <c r="AO34" s="38">
        <f t="shared" si="16"/>
        <v>0.68962754652292302</v>
      </c>
      <c r="AP34" s="38">
        <f t="shared" si="17"/>
        <v>0.5501342178666262</v>
      </c>
      <c r="AQ34" s="38">
        <f t="shared" si="18"/>
        <v>0.94191240382621511</v>
      </c>
      <c r="AR34" s="38">
        <f t="shared" si="19"/>
        <v>1.7606595617504126</v>
      </c>
      <c r="AS34" s="38">
        <f t="shared" si="20"/>
        <v>0.6061079149954065</v>
      </c>
      <c r="AT34" s="38">
        <f t="shared" si="21"/>
        <v>0.57545005156998252</v>
      </c>
    </row>
    <row r="35" spans="1:46" s="17" customFormat="1">
      <c r="A35" s="9" t="s">
        <v>56</v>
      </c>
      <c r="B35" s="9">
        <v>2013</v>
      </c>
      <c r="C35" s="8">
        <v>2.3486751606611692E-2</v>
      </c>
      <c r="D35" s="8">
        <v>0.12022769610356146</v>
      </c>
      <c r="E35" s="8">
        <v>3.0565063983649533E-2</v>
      </c>
      <c r="F35" s="8">
        <v>0.10316910489403144</v>
      </c>
      <c r="G35" s="8">
        <v>0.72255138341214598</v>
      </c>
      <c r="H35" s="8">
        <f>SUM(C35:G35)</f>
        <v>1</v>
      </c>
      <c r="J35" s="9">
        <v>2013</v>
      </c>
      <c r="K35" s="18">
        <v>0.95358752256342094</v>
      </c>
      <c r="L35" s="18">
        <v>1.4528723341816787</v>
      </c>
      <c r="M35" s="18">
        <v>1.5288057066733165</v>
      </c>
      <c r="N35" s="18">
        <v>2.0216325588894977</v>
      </c>
      <c r="O35" s="18">
        <v>1.4398738153645187</v>
      </c>
      <c r="Q35" s="17" t="s">
        <v>56</v>
      </c>
      <c r="R35" s="17">
        <v>2013</v>
      </c>
      <c r="S35" s="18">
        <f t="shared" si="1"/>
        <v>1.4513771710829677</v>
      </c>
      <c r="T35" s="18">
        <v>0.99290310008169569</v>
      </c>
      <c r="U35" s="18">
        <f>S35*T35</f>
        <v>1.4410768925560802</v>
      </c>
      <c r="V35" s="18">
        <v>1.3528466138986144</v>
      </c>
      <c r="W35" s="18">
        <f t="shared" si="3"/>
        <v>1.0652182425938186</v>
      </c>
      <c r="Z35" s="9">
        <v>2013</v>
      </c>
      <c r="AA35" s="18">
        <f>W35</f>
        <v>1.0652182425938186</v>
      </c>
      <c r="AB35" s="18">
        <f>W72</f>
        <v>1.1439836792583344</v>
      </c>
      <c r="AC35" s="18">
        <f>W109</f>
        <v>0.8614840796473755</v>
      </c>
      <c r="AD35" s="18">
        <f>W146</f>
        <v>0.9049911263376863</v>
      </c>
      <c r="AE35" s="18">
        <f>W183</f>
        <v>1.0730632425356768</v>
      </c>
      <c r="AF35" s="18">
        <f>W252</f>
        <v>1.0841965366587663</v>
      </c>
      <c r="AG35" s="18">
        <f>W321</f>
        <v>0.9380083554611639</v>
      </c>
      <c r="AH35" s="18">
        <f>W358</f>
        <v>1.0254404867550415</v>
      </c>
      <c r="AI35" s="18">
        <f>W395</f>
        <v>0.95511432382674433</v>
      </c>
      <c r="AK35" s="32">
        <v>2013</v>
      </c>
      <c r="AL35" s="38">
        <f t="shared" si="13"/>
        <v>-0.25511572553301548</v>
      </c>
      <c r="AM35" s="38">
        <f t="shared" si="14"/>
        <v>-0.57451809282472943</v>
      </c>
      <c r="AN35" s="38">
        <f t="shared" si="15"/>
        <v>-0.36883371464323245</v>
      </c>
      <c r="AO35" s="38">
        <f t="shared" si="16"/>
        <v>-0.24739545701730134</v>
      </c>
      <c r="AP35" s="38">
        <f t="shared" si="17"/>
        <v>-0.69415238425165127</v>
      </c>
      <c r="AQ35" s="38">
        <f t="shared" si="18"/>
        <v>-0.91432129917730576</v>
      </c>
      <c r="AR35" s="38">
        <f t="shared" si="19"/>
        <v>-0.41365741256213195</v>
      </c>
      <c r="AS35" s="38">
        <f t="shared" si="20"/>
        <v>-0.74421711328495255</v>
      </c>
      <c r="AT35" s="38">
        <f t="shared" si="21"/>
        <v>0.21148858572452267</v>
      </c>
    </row>
    <row r="36" spans="1:46" s="17" customFormat="1">
      <c r="A36" s="9" t="s">
        <v>56</v>
      </c>
      <c r="B36" s="9">
        <v>2014</v>
      </c>
      <c r="C36" s="8">
        <v>2.3486751606611692E-2</v>
      </c>
      <c r="D36" s="8">
        <v>0.12022769610356146</v>
      </c>
      <c r="E36" s="8">
        <v>3.0565063983649533E-2</v>
      </c>
      <c r="F36" s="8">
        <v>0.10316910489403144</v>
      </c>
      <c r="G36" s="8">
        <v>0.72255138341214598</v>
      </c>
      <c r="H36" s="8">
        <f t="shared" ref="H36:H38" si="22">SUM(C36:G36)</f>
        <v>1</v>
      </c>
      <c r="J36" s="9">
        <v>2014</v>
      </c>
      <c r="K36" s="18">
        <v>0.90257810680152006</v>
      </c>
      <c r="L36" s="18">
        <v>1.5517176766913996</v>
      </c>
      <c r="M36" s="18">
        <v>1.553421313401101</v>
      </c>
      <c r="N36" s="18">
        <v>2.079397300302753</v>
      </c>
      <c r="O36" s="18">
        <v>1.4449822540320765</v>
      </c>
      <c r="Q36" s="17" t="s">
        <v>56</v>
      </c>
      <c r="R36" s="17">
        <v>2014</v>
      </c>
      <c r="S36" s="18">
        <f t="shared" si="1"/>
        <v>1.468443549686212</v>
      </c>
      <c r="T36" s="18">
        <v>0.99064974449806154</v>
      </c>
      <c r="U36" s="18">
        <f t="shared" ref="U36:U38" si="23">S36*T36</f>
        <v>1.4547132273064725</v>
      </c>
      <c r="V36" s="18">
        <v>1.361143277522717</v>
      </c>
      <c r="W36" s="18">
        <f t="shared" si="3"/>
        <v>1.0687436446470595</v>
      </c>
      <c r="Z36" s="17">
        <v>2014</v>
      </c>
      <c r="AA36" s="18">
        <f t="shared" ref="AA36:AA38" si="24">W36</f>
        <v>1.0687436446470595</v>
      </c>
      <c r="AB36" s="18">
        <f t="shared" ref="AB36:AB38" si="25">W73</f>
        <v>1.1465977445914062</v>
      </c>
      <c r="AC36" s="18">
        <f t="shared" ref="AC36:AC38" si="26">W110</f>
        <v>0.86643082138011718</v>
      </c>
      <c r="AD36" s="18">
        <f t="shared" ref="AD36:AD38" si="27">W147</f>
        <v>0.91474334844070571</v>
      </c>
      <c r="AE36" s="18">
        <f t="shared" ref="AE36:AE38" si="28">W184</f>
        <v>1.0664604794803934</v>
      </c>
      <c r="AF36" s="18">
        <f t="shared" ref="AF36:AF38" si="29">W253</f>
        <v>1.0830371332992321</v>
      </c>
      <c r="AG36" s="18">
        <f t="shared" ref="AG36:AG38" si="30">W322</f>
        <v>0.95004851124226186</v>
      </c>
      <c r="AH36" s="18">
        <f t="shared" ref="AH36:AH38" si="31">W359</f>
        <v>1.0333654936713108</v>
      </c>
      <c r="AI36" s="18">
        <f t="shared" ref="AI36:AI38" si="32">W396</f>
        <v>0.96596270115023641</v>
      </c>
      <c r="AK36" s="32">
        <v>2014</v>
      </c>
      <c r="AL36" s="38">
        <f t="shared" ref="AL36:AL38" si="33">(LOG(AA36)-LOG(AA35))*100</f>
        <v>0.14349497619952425</v>
      </c>
      <c r="AM36" s="38">
        <f t="shared" ref="AM36:AM38" si="34">(LOG(AB36)-LOG(AB35))*100</f>
        <v>9.9125456141781892E-2</v>
      </c>
      <c r="AN36" s="38">
        <f t="shared" ref="AN36:AN38" si="35">(LOG(AC36)-LOG(AC35))*100</f>
        <v>0.24866369354685225</v>
      </c>
      <c r="AO36" s="38">
        <f t="shared" ref="AO36:AO38" si="36">(LOG(AD36)-LOG(AD35))*100</f>
        <v>0.46549393353232382</v>
      </c>
      <c r="AP36" s="38">
        <f t="shared" ref="AP36:AP38" si="37">(LOG(AE36)-LOG(AE35))*100</f>
        <v>-0.2680552343699707</v>
      </c>
      <c r="AQ36" s="38">
        <f t="shared" ref="AQ36:AQ38" si="38">(LOG(AF36)-LOG(AF35))*100</f>
        <v>-4.6466842626180505E-2</v>
      </c>
      <c r="AR36" s="38">
        <f t="shared" ref="AR36:AR38" si="39">(LOG(AG36)-LOG(AG35))*100</f>
        <v>0.55390747935972073</v>
      </c>
      <c r="AS36" s="38">
        <f t="shared" ref="AS36:AS38" si="40">(LOG(AH36)-LOG(AH35))*100</f>
        <v>0.33434950208607439</v>
      </c>
      <c r="AT36" s="38">
        <f t="shared" ref="AT36:AT38" si="41">(LOG(AI36)-LOG(AI35))*100</f>
        <v>0.49049990492894041</v>
      </c>
    </row>
    <row r="37" spans="1:46" s="17" customFormat="1">
      <c r="A37" s="9" t="s">
        <v>56</v>
      </c>
      <c r="B37" s="9">
        <v>2015</v>
      </c>
      <c r="C37" s="8">
        <v>2.3486751606611692E-2</v>
      </c>
      <c r="D37" s="8">
        <v>0.12022769610356146</v>
      </c>
      <c r="E37" s="8">
        <v>3.0565063983649533E-2</v>
      </c>
      <c r="F37" s="8">
        <v>0.10316910489403144</v>
      </c>
      <c r="G37" s="8">
        <v>0.72255138341214598</v>
      </c>
      <c r="H37" s="8">
        <f t="shared" si="22"/>
        <v>1</v>
      </c>
      <c r="J37" s="9">
        <v>2015</v>
      </c>
      <c r="K37" s="18">
        <v>0.79622976428767289</v>
      </c>
      <c r="L37" s="18">
        <v>1.4414548953334489</v>
      </c>
      <c r="M37" s="18">
        <v>1.5552587887100267</v>
      </c>
      <c r="N37" s="18">
        <v>2.0808772520480292</v>
      </c>
      <c r="O37" s="18">
        <v>1.2083141537180071</v>
      </c>
      <c r="Q37" s="17" t="s">
        <v>56</v>
      </c>
      <c r="R37" s="17">
        <v>2015</v>
      </c>
      <c r="S37" s="18">
        <f t="shared" si="1"/>
        <v>1.2754472597755819</v>
      </c>
      <c r="T37" s="18">
        <v>1.1850756542776901</v>
      </c>
      <c r="U37" s="18">
        <f t="shared" si="23"/>
        <v>1.5115014958752349</v>
      </c>
      <c r="V37" s="18">
        <v>1.362314891761917</v>
      </c>
      <c r="W37" s="18">
        <f t="shared" si="3"/>
        <v>1.109509633209963</v>
      </c>
      <c r="Z37" s="9">
        <v>2015</v>
      </c>
      <c r="AA37" s="18">
        <f t="shared" si="24"/>
        <v>1.109509633209963</v>
      </c>
      <c r="AB37" s="18">
        <f t="shared" si="25"/>
        <v>1.2000191640974511</v>
      </c>
      <c r="AC37" s="18">
        <f t="shared" si="26"/>
        <v>0.90032194581325375</v>
      </c>
      <c r="AD37" s="18">
        <f t="shared" si="27"/>
        <v>0.94465635254438485</v>
      </c>
      <c r="AE37" s="18">
        <f t="shared" si="28"/>
        <v>1.0871977663128047</v>
      </c>
      <c r="AF37" s="18">
        <f t="shared" si="29"/>
        <v>1.1427931689705217</v>
      </c>
      <c r="AG37" s="18">
        <f t="shared" si="30"/>
        <v>1.0166698418084037</v>
      </c>
      <c r="AH37" s="18">
        <f t="shared" si="31"/>
        <v>1.0630192999212846</v>
      </c>
      <c r="AI37" s="18">
        <f t="shared" si="32"/>
        <v>0.99004898607403491</v>
      </c>
      <c r="AK37" s="32">
        <v>2015</v>
      </c>
      <c r="AL37" s="38">
        <f t="shared" si="33"/>
        <v>1.6257532120395495</v>
      </c>
      <c r="AM37" s="38">
        <f t="shared" si="34"/>
        <v>1.9777098547390224</v>
      </c>
      <c r="AN37" s="38">
        <f t="shared" si="35"/>
        <v>1.6663943458528785</v>
      </c>
      <c r="AO37" s="38">
        <f t="shared" si="36"/>
        <v>1.3974589226703915</v>
      </c>
      <c r="AP37" s="38">
        <f t="shared" si="37"/>
        <v>0.83637853010450314</v>
      </c>
      <c r="AQ37" s="38">
        <f t="shared" si="38"/>
        <v>2.332428851282208</v>
      </c>
      <c r="AR37" s="38">
        <f t="shared" si="39"/>
        <v>2.9434159227616998</v>
      </c>
      <c r="AS37" s="38">
        <f t="shared" si="40"/>
        <v>1.2287194129080081</v>
      </c>
      <c r="AT37" s="38">
        <f t="shared" si="41"/>
        <v>1.0696326073224136</v>
      </c>
    </row>
    <row r="38" spans="1:46" s="17" customFormat="1">
      <c r="A38" s="9" t="s">
        <v>56</v>
      </c>
      <c r="B38" s="9">
        <v>2016</v>
      </c>
      <c r="C38" s="8">
        <v>2.3486751606611692E-2</v>
      </c>
      <c r="D38" s="8">
        <v>0.12022769610356146</v>
      </c>
      <c r="E38" s="8">
        <v>3.0565063983649533E-2</v>
      </c>
      <c r="F38" s="8">
        <v>0.10316910489403144</v>
      </c>
      <c r="G38" s="8">
        <v>0.72255138341214598</v>
      </c>
      <c r="H38" s="8">
        <f t="shared" si="22"/>
        <v>1</v>
      </c>
      <c r="J38" s="9">
        <v>2016</v>
      </c>
      <c r="K38" s="18">
        <v>0.79476178339056147</v>
      </c>
      <c r="L38" s="18">
        <v>1.4526396905376202</v>
      </c>
      <c r="M38" s="18">
        <v>1.5679636179888832</v>
      </c>
      <c r="N38" s="18">
        <v>2.1183401801060033</v>
      </c>
      <c r="O38" s="18">
        <v>1.2127003340960036</v>
      </c>
      <c r="Q38" s="17" t="s">
        <v>56</v>
      </c>
      <c r="R38" s="17">
        <v>2016</v>
      </c>
      <c r="S38" s="18">
        <f t="shared" si="1"/>
        <v>1.2816979369843422</v>
      </c>
      <c r="T38" s="18">
        <v>1.1850756542776901</v>
      </c>
      <c r="U38" s="18">
        <f t="shared" si="23"/>
        <v>1.5189090212580849</v>
      </c>
      <c r="V38" s="18">
        <v>1.3677506368949497</v>
      </c>
      <c r="W38" s="18">
        <f t="shared" si="3"/>
        <v>1.1105160401945</v>
      </c>
      <c r="Z38" s="9">
        <v>2016</v>
      </c>
      <c r="AA38" s="18">
        <f t="shared" si="24"/>
        <v>1.1105160401945</v>
      </c>
      <c r="AB38" s="18">
        <f t="shared" si="25"/>
        <v>1.2005680789088551</v>
      </c>
      <c r="AC38" s="18">
        <f t="shared" si="26"/>
        <v>0.90320139278564138</v>
      </c>
      <c r="AD38" s="18">
        <f t="shared" si="27"/>
        <v>0.95255841772854311</v>
      </c>
      <c r="AE38" s="18">
        <f t="shared" si="28"/>
        <v>1.0764788762324926</v>
      </c>
      <c r="AF38" s="18">
        <f t="shared" si="29"/>
        <v>1.1448239078980542</v>
      </c>
      <c r="AG38" s="18">
        <f t="shared" si="30"/>
        <v>1.0128330029744983</v>
      </c>
      <c r="AH38" s="18">
        <f t="shared" si="31"/>
        <v>1.0646254687497916</v>
      </c>
      <c r="AI38" s="18">
        <f t="shared" si="32"/>
        <v>0.98810285490401606</v>
      </c>
      <c r="AK38" s="32">
        <v>2016</v>
      </c>
      <c r="AL38" s="38">
        <f t="shared" si="33"/>
        <v>3.9375853631833796E-2</v>
      </c>
      <c r="AM38" s="38">
        <f t="shared" si="34"/>
        <v>1.9861030127268919E-2</v>
      </c>
      <c r="AN38" s="38">
        <f t="shared" si="35"/>
        <v>0.1386762196887055</v>
      </c>
      <c r="AO38" s="38">
        <f t="shared" si="36"/>
        <v>0.36177698003778158</v>
      </c>
      <c r="AP38" s="38">
        <f t="shared" si="37"/>
        <v>-0.43030393781920762</v>
      </c>
      <c r="AQ38" s="38">
        <f t="shared" si="38"/>
        <v>7.7105469354592227E-2</v>
      </c>
      <c r="AR38" s="38">
        <f t="shared" si="39"/>
        <v>-0.16420966573223328</v>
      </c>
      <c r="AS38" s="38">
        <f t="shared" si="40"/>
        <v>6.5570193107769917E-2</v>
      </c>
      <c r="AT38" s="38">
        <f t="shared" si="41"/>
        <v>-8.5452924631475913E-2</v>
      </c>
    </row>
    <row r="39" spans="1:46">
      <c r="A39" t="s">
        <v>57</v>
      </c>
      <c r="B39">
        <v>1980</v>
      </c>
      <c r="C39" s="2">
        <v>1.8746957704956838E-2</v>
      </c>
      <c r="D39" s="2">
        <v>0.10981116400695942</v>
      </c>
      <c r="E39" s="2">
        <v>9.777002787454362E-3</v>
      </c>
      <c r="F39" s="2">
        <v>9.3566234819237454E-2</v>
      </c>
      <c r="G39" s="2">
        <v>0.76809864068139189</v>
      </c>
      <c r="H39" s="2">
        <f t="shared" si="0"/>
        <v>1</v>
      </c>
      <c r="J39">
        <v>1980</v>
      </c>
      <c r="K39" s="2">
        <v>0.31658275174233591</v>
      </c>
      <c r="L39" s="2">
        <v>0.68530960386146311</v>
      </c>
      <c r="M39" s="2">
        <v>0.54063117276861583</v>
      </c>
      <c r="N39" s="2">
        <v>1.5372680040641178</v>
      </c>
      <c r="O39" s="2">
        <v>0.54627401402841602</v>
      </c>
      <c r="Q39" s="12" t="s">
        <v>57</v>
      </c>
      <c r="R39" s="12">
        <v>1980</v>
      </c>
      <c r="S39" s="13">
        <f t="shared" si="1"/>
        <v>0.55944062637357561</v>
      </c>
      <c r="T39" s="13">
        <v>1.2680999290540931</v>
      </c>
      <c r="U39" s="13">
        <f t="shared" si="2"/>
        <v>0.70942661861430867</v>
      </c>
      <c r="V39" s="13">
        <v>0.65177146504947348</v>
      </c>
      <c r="W39" s="18">
        <f t="shared" si="3"/>
        <v>1.0884591557877712</v>
      </c>
    </row>
    <row r="40" spans="1:46">
      <c r="A40" t="s">
        <v>57</v>
      </c>
      <c r="B40">
        <v>1981</v>
      </c>
      <c r="C40" s="2">
        <v>2.1105936185189501E-2</v>
      </c>
      <c r="D40" s="2">
        <v>0.11426337444202048</v>
      </c>
      <c r="E40" s="2">
        <v>9.4080580069981837E-3</v>
      </c>
      <c r="F40" s="2">
        <v>0.10159101298645734</v>
      </c>
      <c r="G40" s="2">
        <v>0.75363161837933446</v>
      </c>
      <c r="H40" s="2">
        <f t="shared" si="0"/>
        <v>1</v>
      </c>
      <c r="J40">
        <v>1981</v>
      </c>
      <c r="K40" s="2">
        <v>0.34149908557503394</v>
      </c>
      <c r="L40" s="2">
        <v>0.66477686831956528</v>
      </c>
      <c r="M40" s="2">
        <v>0.59673979380902065</v>
      </c>
      <c r="N40" s="2">
        <v>1.3851832053629425</v>
      </c>
      <c r="O40" s="2">
        <v>0.4786768565692906</v>
      </c>
      <c r="Q40" s="12" t="s">
        <v>57</v>
      </c>
      <c r="R40" s="12">
        <v>1981</v>
      </c>
      <c r="S40" s="13">
        <f t="shared" si="1"/>
        <v>0.50969812681315096</v>
      </c>
      <c r="T40" s="13">
        <v>1.5765866877565968</v>
      </c>
      <c r="U40" s="13">
        <f t="shared" si="2"/>
        <v>0.80358328150808755</v>
      </c>
      <c r="V40" s="13">
        <v>0.69298595595276102</v>
      </c>
      <c r="W40" s="18">
        <f t="shared" si="3"/>
        <v>1.1595953346605277</v>
      </c>
    </row>
    <row r="41" spans="1:46">
      <c r="A41" t="s">
        <v>57</v>
      </c>
      <c r="B41">
        <v>1982</v>
      </c>
      <c r="C41" s="2">
        <v>2.0590784385560425E-2</v>
      </c>
      <c r="D41" s="2">
        <v>0.12469035788611355</v>
      </c>
      <c r="E41" s="2">
        <v>7.9267917440043363E-3</v>
      </c>
      <c r="F41" s="2">
        <v>0.10599984211070225</v>
      </c>
      <c r="G41" s="2">
        <v>0.74079222387361932</v>
      </c>
      <c r="H41" s="2">
        <f t="shared" si="0"/>
        <v>0.99999999999999989</v>
      </c>
      <c r="J41">
        <v>1982</v>
      </c>
      <c r="K41" s="2">
        <v>0.31059621901204315</v>
      </c>
      <c r="L41" s="2">
        <v>0.62709973308690137</v>
      </c>
      <c r="M41" s="2">
        <v>0.63348929998753134</v>
      </c>
      <c r="N41" s="2">
        <v>1.2724932191648346</v>
      </c>
      <c r="O41" s="2">
        <v>0.46028312812126859</v>
      </c>
      <c r="Q41" s="12" t="s">
        <v>57</v>
      </c>
      <c r="R41" s="12">
        <v>1982</v>
      </c>
      <c r="S41" s="13">
        <f t="shared" si="1"/>
        <v>0.49483374688945281</v>
      </c>
      <c r="T41" s="13">
        <v>1.6934031937288476</v>
      </c>
      <c r="U41" s="13">
        <f t="shared" si="2"/>
        <v>0.83795304734741161</v>
      </c>
      <c r="V41" s="13">
        <v>0.72941270347909348</v>
      </c>
      <c r="W41" s="18">
        <f t="shared" si="3"/>
        <v>1.1488051186257262</v>
      </c>
    </row>
    <row r="42" spans="1:46">
      <c r="A42" t="s">
        <v>57</v>
      </c>
      <c r="B42">
        <v>1983</v>
      </c>
      <c r="C42" s="2">
        <v>2.1726801297174702E-2</v>
      </c>
      <c r="D42" s="2">
        <v>0.1405277017208359</v>
      </c>
      <c r="E42" s="2">
        <v>1.0402334205155369E-2</v>
      </c>
      <c r="F42" s="2">
        <v>0.11472930639367027</v>
      </c>
      <c r="G42" s="2">
        <v>0.71261385638316366</v>
      </c>
      <c r="H42" s="2">
        <f t="shared" si="0"/>
        <v>0.99999999999999989</v>
      </c>
      <c r="J42">
        <v>1983</v>
      </c>
      <c r="K42" s="2">
        <v>0.3318224490898527</v>
      </c>
      <c r="L42" s="2">
        <v>0.57242372286113608</v>
      </c>
      <c r="M42" s="2">
        <v>0.65350465603118457</v>
      </c>
      <c r="N42" s="2">
        <v>1.2433313009894578</v>
      </c>
      <c r="O42" s="2">
        <v>0.44415383380343465</v>
      </c>
      <c r="Q42" s="12" t="s">
        <v>57</v>
      </c>
      <c r="R42" s="12">
        <v>1983</v>
      </c>
      <c r="S42" s="13">
        <f t="shared" si="1"/>
        <v>0.48323501005166691</v>
      </c>
      <c r="T42" s="13">
        <v>1.7818122608483273</v>
      </c>
      <c r="U42" s="13">
        <f t="shared" si="2"/>
        <v>0.86103406578122477</v>
      </c>
      <c r="V42" s="13">
        <v>0.75337801893818512</v>
      </c>
      <c r="W42" s="18">
        <f t="shared" si="3"/>
        <v>1.1428977805786935</v>
      </c>
    </row>
    <row r="43" spans="1:46">
      <c r="A43" t="s">
        <v>57</v>
      </c>
      <c r="B43">
        <v>1984</v>
      </c>
      <c r="C43" s="2">
        <v>2.2979953688035459E-2</v>
      </c>
      <c r="D43" s="2">
        <v>0.13811059453759258</v>
      </c>
      <c r="E43" s="2">
        <v>9.6214483066461715E-3</v>
      </c>
      <c r="F43" s="2">
        <v>0.14603744195473931</v>
      </c>
      <c r="G43" s="2">
        <v>0.68325056151298647</v>
      </c>
      <c r="H43" s="2">
        <f t="shared" si="0"/>
        <v>1</v>
      </c>
      <c r="J43">
        <v>1984</v>
      </c>
      <c r="K43" s="2">
        <v>0.33941364003722191</v>
      </c>
      <c r="L43" s="2">
        <v>0.5246494717576059</v>
      </c>
      <c r="M43" s="2">
        <v>0.68205114743770634</v>
      </c>
      <c r="N43" s="2">
        <v>1.0873740115390884</v>
      </c>
      <c r="O43" s="2">
        <v>0.41825983404044081</v>
      </c>
      <c r="Q43" s="12" t="s">
        <v>57</v>
      </c>
      <c r="R43" s="12">
        <v>1984</v>
      </c>
      <c r="S43" s="13">
        <f t="shared" si="1"/>
        <v>0.46554439429470218</v>
      </c>
      <c r="T43" s="13">
        <v>1.9863225596352685</v>
      </c>
      <c r="U43" s="13">
        <f t="shared" si="2"/>
        <v>0.92472133289930347</v>
      </c>
      <c r="V43" s="13">
        <v>0.77142515161187375</v>
      </c>
      <c r="W43" s="18">
        <f t="shared" si="3"/>
        <v>1.1987181529758539</v>
      </c>
    </row>
    <row r="44" spans="1:46">
      <c r="A44" t="s">
        <v>57</v>
      </c>
      <c r="B44">
        <v>1985</v>
      </c>
      <c r="C44" s="2">
        <v>2.2446075422293293E-2</v>
      </c>
      <c r="D44" s="2">
        <v>0.13793027431787847</v>
      </c>
      <c r="E44" s="2">
        <v>1.8860111027404938E-2</v>
      </c>
      <c r="F44" s="2">
        <v>0.15430704581360211</v>
      </c>
      <c r="G44" s="2">
        <v>0.66645649341882129</v>
      </c>
      <c r="H44" s="2">
        <f t="shared" si="0"/>
        <v>1</v>
      </c>
      <c r="J44">
        <v>1985</v>
      </c>
      <c r="K44" s="2">
        <v>0.34485545701411158</v>
      </c>
      <c r="L44" s="2">
        <v>0.53228986709325932</v>
      </c>
      <c r="M44" s="2">
        <v>0.70611551157281316</v>
      </c>
      <c r="N44" s="2">
        <v>0.93896092785333896</v>
      </c>
      <c r="O44" s="2">
        <v>0.42172825313121698</v>
      </c>
      <c r="Q44" s="12" t="s">
        <v>57</v>
      </c>
      <c r="R44" s="12">
        <v>1985</v>
      </c>
      <c r="S44" s="13">
        <f t="shared" si="1"/>
        <v>0.4765566261966267</v>
      </c>
      <c r="T44" s="13">
        <v>2.054256172875403</v>
      </c>
      <c r="U44" s="13">
        <f t="shared" si="2"/>
        <v>0.97896939108909631</v>
      </c>
      <c r="V44" s="13">
        <v>0.78750398978614755</v>
      </c>
      <c r="W44" s="18">
        <f t="shared" si="3"/>
        <v>1.2431294365314169</v>
      </c>
    </row>
    <row r="45" spans="1:46">
      <c r="A45" t="s">
        <v>57</v>
      </c>
      <c r="B45">
        <v>1986</v>
      </c>
      <c r="C45" s="2">
        <v>2.5007965323789943E-2</v>
      </c>
      <c r="D45" s="2">
        <v>0.12970021124643805</v>
      </c>
      <c r="E45" s="2">
        <v>1.7723699223286121E-2</v>
      </c>
      <c r="F45" s="2">
        <v>0.1456722119562055</v>
      </c>
      <c r="G45" s="2">
        <v>0.68189591225028034</v>
      </c>
      <c r="H45" s="2">
        <f t="shared" si="0"/>
        <v>1</v>
      </c>
      <c r="J45">
        <v>1986</v>
      </c>
      <c r="K45" s="2">
        <v>0.49108268663471411</v>
      </c>
      <c r="L45" s="2">
        <v>0.63007067551410978</v>
      </c>
      <c r="M45" s="2">
        <v>0.71984407709521392</v>
      </c>
      <c r="N45" s="2">
        <v>0.85052011333417843</v>
      </c>
      <c r="O45" s="2">
        <v>0.56601098200684807</v>
      </c>
      <c r="Q45" s="12" t="s">
        <v>57</v>
      </c>
      <c r="R45" s="12">
        <v>1986</v>
      </c>
      <c r="S45" s="13">
        <f t="shared" si="1"/>
        <v>0.59657739011922217</v>
      </c>
      <c r="T45" s="13">
        <v>1.5156429908933367</v>
      </c>
      <c r="U45" s="13">
        <f t="shared" si="2"/>
        <v>0.90419833985963882</v>
      </c>
      <c r="V45" s="13">
        <v>0.78651984253644014</v>
      </c>
      <c r="W45" s="18">
        <f t="shared" si="3"/>
        <v>1.1496192352168744</v>
      </c>
    </row>
    <row r="46" spans="1:46">
      <c r="A46" t="s">
        <v>57</v>
      </c>
      <c r="B46">
        <v>1987</v>
      </c>
      <c r="C46" s="2">
        <v>2.8618939893138358E-2</v>
      </c>
      <c r="D46" s="2">
        <v>0.13276664281739725</v>
      </c>
      <c r="E46" s="2">
        <v>1.3873682996121647E-2</v>
      </c>
      <c r="F46" s="2">
        <v>0.12944523050752016</v>
      </c>
      <c r="G46" s="2">
        <v>0.69529550378582261</v>
      </c>
      <c r="H46" s="2">
        <f t="shared" si="0"/>
        <v>1</v>
      </c>
      <c r="J46">
        <v>1987</v>
      </c>
      <c r="K46" s="2">
        <v>0.57296711779534093</v>
      </c>
      <c r="L46" s="2">
        <v>0.73097688619677958</v>
      </c>
      <c r="M46" s="2">
        <v>0.74560154347925944</v>
      </c>
      <c r="N46" s="2">
        <v>0.84656946700762425</v>
      </c>
      <c r="O46" s="2">
        <v>0.67963262794582879</v>
      </c>
      <c r="Q46" s="12" t="s">
        <v>57</v>
      </c>
      <c r="R46" s="12">
        <v>1987</v>
      </c>
      <c r="S46" s="13">
        <f t="shared" si="1"/>
        <v>0.69323889085172774</v>
      </c>
      <c r="T46" s="13">
        <v>1.254242216303602</v>
      </c>
      <c r="U46" s="13">
        <f t="shared" si="2"/>
        <v>0.86948948288972183</v>
      </c>
      <c r="V46" s="13">
        <v>0.78842164060006392</v>
      </c>
      <c r="W46" s="18">
        <f t="shared" si="3"/>
        <v>1.1028229542608161</v>
      </c>
    </row>
    <row r="47" spans="1:46">
      <c r="A47" t="s">
        <v>57</v>
      </c>
      <c r="B47">
        <v>1988</v>
      </c>
      <c r="C47" s="2">
        <v>3.3704247716522168E-2</v>
      </c>
      <c r="D47" s="2">
        <v>0.14230213703986172</v>
      </c>
      <c r="E47" s="2">
        <v>1.2516144303486314E-2</v>
      </c>
      <c r="F47" s="2">
        <v>0.11206368341494691</v>
      </c>
      <c r="G47" s="2">
        <v>0.69941378752518291</v>
      </c>
      <c r="H47" s="2">
        <f t="shared" si="0"/>
        <v>1</v>
      </c>
      <c r="J47">
        <v>1988</v>
      </c>
      <c r="K47" s="2">
        <v>0.65098754498109268</v>
      </c>
      <c r="L47" s="2">
        <v>0.83237654781514725</v>
      </c>
      <c r="M47" s="2">
        <v>0.7761692577255993</v>
      </c>
      <c r="N47" s="2">
        <v>1.005723678144248</v>
      </c>
      <c r="O47" s="2">
        <v>0.7116383074420084</v>
      </c>
      <c r="Q47" s="12" t="s">
        <v>57</v>
      </c>
      <c r="R47" s="12">
        <v>1988</v>
      </c>
      <c r="S47" s="13">
        <f t="shared" si="1"/>
        <v>0.73577532004795831</v>
      </c>
      <c r="T47" s="13">
        <v>1.2254916783940637</v>
      </c>
      <c r="U47" s="13">
        <f t="shared" si="2"/>
        <v>0.90168653188650183</v>
      </c>
      <c r="V47" s="13">
        <v>0.79846260240451117</v>
      </c>
      <c r="W47" s="18">
        <f t="shared" si="3"/>
        <v>1.1292783521371439</v>
      </c>
    </row>
    <row r="48" spans="1:46">
      <c r="A48" t="s">
        <v>57</v>
      </c>
      <c r="B48">
        <v>1989</v>
      </c>
      <c r="C48" s="2">
        <v>3.5159345127389545E-2</v>
      </c>
      <c r="D48" s="2">
        <v>0.14218074164014557</v>
      </c>
      <c r="E48" s="2">
        <v>1.0498228990919397E-2</v>
      </c>
      <c r="F48" s="2">
        <v>0.10150415731080462</v>
      </c>
      <c r="G48" s="2">
        <v>0.7106575269307408</v>
      </c>
      <c r="H48" s="2">
        <f t="shared" si="0"/>
        <v>1</v>
      </c>
      <c r="J48">
        <v>1989</v>
      </c>
      <c r="K48" s="2">
        <v>0.61845543804235092</v>
      </c>
      <c r="L48" s="2">
        <v>0.8052625964981176</v>
      </c>
      <c r="M48" s="2">
        <v>0.81335844549588854</v>
      </c>
      <c r="N48" s="2">
        <v>1.1732051022941257</v>
      </c>
      <c r="O48" s="2">
        <v>0.70000197475253567</v>
      </c>
      <c r="Q48" s="12" t="s">
        <v>57</v>
      </c>
      <c r="R48" s="12">
        <v>1989</v>
      </c>
      <c r="S48" s="13">
        <f t="shared" si="1"/>
        <v>0.72581985914689251</v>
      </c>
      <c r="T48" s="13">
        <v>1.3119061187936871</v>
      </c>
      <c r="U48" s="13">
        <f t="shared" si="2"/>
        <v>0.95220751435678042</v>
      </c>
      <c r="V48" s="13">
        <v>0.82064581338440268</v>
      </c>
      <c r="W48" s="18">
        <f t="shared" si="3"/>
        <v>1.1603148384195221</v>
      </c>
    </row>
    <row r="49" spans="1:23">
      <c r="A49" t="s">
        <v>57</v>
      </c>
      <c r="B49">
        <v>1990</v>
      </c>
      <c r="C49" s="2">
        <v>3.7982301342791777E-2</v>
      </c>
      <c r="D49" s="2">
        <v>0.13027488452474822</v>
      </c>
      <c r="E49" s="2">
        <v>8.7853475855337298E-3</v>
      </c>
      <c r="F49" s="2">
        <v>0.10023771834305051</v>
      </c>
      <c r="G49" s="2">
        <v>0.72271974820387574</v>
      </c>
      <c r="H49" s="2">
        <f t="shared" si="0"/>
        <v>1</v>
      </c>
      <c r="J49">
        <v>1990</v>
      </c>
      <c r="K49" s="2">
        <v>0.60720385656386333</v>
      </c>
      <c r="L49" s="2">
        <v>0.93530203382904387</v>
      </c>
      <c r="M49" s="2">
        <v>0.85743160326283097</v>
      </c>
      <c r="N49" s="2">
        <v>0.95212260819137928</v>
      </c>
      <c r="O49" s="2">
        <v>0.84680197476394992</v>
      </c>
      <c r="Q49" s="12" t="s">
        <v>57</v>
      </c>
      <c r="R49" s="12">
        <v>1990</v>
      </c>
      <c r="S49" s="13">
        <f t="shared" si="1"/>
        <v>0.84900394827435999</v>
      </c>
      <c r="T49" s="13">
        <v>1.1276037729265767</v>
      </c>
      <c r="U49" s="13">
        <f t="shared" si="2"/>
        <v>0.95734005530372845</v>
      </c>
      <c r="V49" s="13">
        <v>0.84269603149271211</v>
      </c>
      <c r="W49" s="18">
        <f t="shared" si="3"/>
        <v>1.1360443380846843</v>
      </c>
    </row>
    <row r="50" spans="1:23">
      <c r="A50" t="s">
        <v>57</v>
      </c>
      <c r="B50">
        <v>1991</v>
      </c>
      <c r="C50" s="2">
        <v>3.6217124128903912E-2</v>
      </c>
      <c r="D50" s="2">
        <v>0.11629551663722418</v>
      </c>
      <c r="E50" s="2">
        <v>9.2076507207867128E-3</v>
      </c>
      <c r="F50" s="2">
        <v>9.3141611639060581E-2</v>
      </c>
      <c r="G50" s="2">
        <v>0.74513809687402466</v>
      </c>
      <c r="H50" s="2">
        <f t="shared" si="0"/>
        <v>1</v>
      </c>
      <c r="J50">
        <v>1991</v>
      </c>
      <c r="K50" s="2">
        <v>0.67419349594172029</v>
      </c>
      <c r="L50" s="2">
        <v>0.99871930697954747</v>
      </c>
      <c r="M50" s="2">
        <v>0.89358392996594105</v>
      </c>
      <c r="N50" s="2">
        <v>0.88458293059659299</v>
      </c>
      <c r="O50" s="2">
        <v>0.84000059604448252</v>
      </c>
      <c r="Q50" s="12" t="s">
        <v>57</v>
      </c>
      <c r="R50" s="12">
        <v>1991</v>
      </c>
      <c r="S50" s="13">
        <f t="shared" si="1"/>
        <v>0.85559933869086258</v>
      </c>
      <c r="T50" s="13">
        <v>1.1575638803921799</v>
      </c>
      <c r="U50" s="13">
        <f t="shared" si="2"/>
        <v>0.99041089055597786</v>
      </c>
      <c r="V50" s="13">
        <v>0.87196776252792862</v>
      </c>
      <c r="W50" s="18">
        <f t="shared" si="3"/>
        <v>1.135834296998171</v>
      </c>
    </row>
    <row r="51" spans="1:23">
      <c r="A51" t="s">
        <v>57</v>
      </c>
      <c r="B51">
        <v>1992</v>
      </c>
      <c r="C51" s="2">
        <v>3.2744572462653623E-2</v>
      </c>
      <c r="D51" s="2">
        <v>0.11680998131581036</v>
      </c>
      <c r="E51" s="2">
        <v>1.2787280412550752E-2</v>
      </c>
      <c r="F51" s="2">
        <v>9.4957619408092803E-2</v>
      </c>
      <c r="G51" s="2">
        <v>0.74270054640089245</v>
      </c>
      <c r="H51" s="2">
        <f t="shared" si="0"/>
        <v>1</v>
      </c>
      <c r="J51">
        <v>1992</v>
      </c>
      <c r="K51" s="2">
        <v>0.72930408524845425</v>
      </c>
      <c r="L51" s="2">
        <v>1.0363871655275791</v>
      </c>
      <c r="M51" s="2">
        <v>0.9207588773025861</v>
      </c>
      <c r="N51" s="2">
        <v>0.90857519570985845</v>
      </c>
      <c r="O51" s="2">
        <v>0.91141330578705315</v>
      </c>
      <c r="Q51" s="12" t="s">
        <v>57</v>
      </c>
      <c r="R51" s="12">
        <v>1992</v>
      </c>
      <c r="S51" s="13">
        <f t="shared" si="1"/>
        <v>0.91932197066740684</v>
      </c>
      <c r="T51" s="13">
        <v>1.0899733662088136</v>
      </c>
      <c r="U51" s="13">
        <f t="shared" si="2"/>
        <v>1.0020364629980736</v>
      </c>
      <c r="V51" s="13">
        <v>0.91596180444728181</v>
      </c>
      <c r="W51" s="18">
        <f t="shared" si="3"/>
        <v>1.0939718863088748</v>
      </c>
    </row>
    <row r="52" spans="1:23">
      <c r="A52" t="s">
        <v>57</v>
      </c>
      <c r="B52">
        <v>1993</v>
      </c>
      <c r="C52" s="2">
        <v>3.5830686889837766E-2</v>
      </c>
      <c r="D52" s="2">
        <v>0.12592319636913549</v>
      </c>
      <c r="E52" s="2">
        <v>2.3383090296528616E-2</v>
      </c>
      <c r="F52" s="2">
        <v>0.11349934772508835</v>
      </c>
      <c r="G52" s="2">
        <v>0.70136367871940974</v>
      </c>
      <c r="H52" s="2">
        <f t="shared" si="0"/>
        <v>1</v>
      </c>
      <c r="J52">
        <v>1993</v>
      </c>
      <c r="K52" s="2">
        <v>0.84115776269656373</v>
      </c>
      <c r="L52" s="2">
        <v>0.90792500322892566</v>
      </c>
      <c r="M52" s="2">
        <v>0.94810444734648869</v>
      </c>
      <c r="N52" s="2">
        <v>0.99738201077216226</v>
      </c>
      <c r="O52" s="2">
        <v>0.85174039953111069</v>
      </c>
      <c r="Q52" s="12" t="s">
        <v>57</v>
      </c>
      <c r="R52" s="12">
        <v>1993</v>
      </c>
      <c r="S52" s="13">
        <f t="shared" si="1"/>
        <v>0.87195170669065925</v>
      </c>
      <c r="T52" s="13">
        <v>1.1537258231469745</v>
      </c>
      <c r="U52" s="13">
        <f t="shared" si="2"/>
        <v>1.0059932005460901</v>
      </c>
      <c r="V52" s="13">
        <v>0.95696350675603814</v>
      </c>
      <c r="W52" s="18">
        <f t="shared" si="3"/>
        <v>1.0512346536141752</v>
      </c>
    </row>
    <row r="53" spans="1:23">
      <c r="A53" t="s">
        <v>57</v>
      </c>
      <c r="B53">
        <v>1994</v>
      </c>
      <c r="C53" s="2">
        <v>3.7562542477620489E-2</v>
      </c>
      <c r="D53" s="2">
        <v>0.1284868013229572</v>
      </c>
      <c r="E53" s="2">
        <v>2.286220105851795E-2</v>
      </c>
      <c r="F53" s="2">
        <v>0.11658237079543182</v>
      </c>
      <c r="G53" s="2">
        <v>0.69450608434547245</v>
      </c>
      <c r="H53" s="2">
        <f t="shared" si="0"/>
        <v>0.99999999999999989</v>
      </c>
      <c r="J53">
        <v>1994</v>
      </c>
      <c r="K53" s="2">
        <v>0.92143381990463136</v>
      </c>
      <c r="L53" s="2">
        <v>0.94449436836419898</v>
      </c>
      <c r="M53" s="2">
        <v>0.97271349166245569</v>
      </c>
      <c r="N53" s="2">
        <v>0.82748660878487834</v>
      </c>
      <c r="O53" s="2">
        <v>0.88571841920523564</v>
      </c>
      <c r="Q53" s="12" t="s">
        <v>57</v>
      </c>
      <c r="R53" s="12">
        <v>1994</v>
      </c>
      <c r="S53" s="13">
        <f t="shared" si="1"/>
        <v>0.90280560547821365</v>
      </c>
      <c r="T53" s="13">
        <v>1.13252346448634</v>
      </c>
      <c r="U53" s="13">
        <f t="shared" si="2"/>
        <v>1.0224485320738743</v>
      </c>
      <c r="V53" s="13">
        <v>0.9829636131503352</v>
      </c>
      <c r="W53" s="18">
        <f t="shared" si="3"/>
        <v>1.0401692579412909</v>
      </c>
    </row>
    <row r="54" spans="1:23">
      <c r="A54" t="s">
        <v>57</v>
      </c>
      <c r="B54">
        <v>1995</v>
      </c>
      <c r="C54" s="2">
        <v>3.7616969910952376E-2</v>
      </c>
      <c r="D54" s="2">
        <v>0.12996870486531648</v>
      </c>
      <c r="E54" s="2">
        <v>2.2247261846799902E-2</v>
      </c>
      <c r="F54" s="2">
        <v>0.10931799496340558</v>
      </c>
      <c r="G54" s="2">
        <v>0.70084906841352557</v>
      </c>
      <c r="H54" s="2">
        <f t="shared" si="0"/>
        <v>0.99999999999999989</v>
      </c>
      <c r="J54">
        <v>1995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Q54" s="12" t="s">
        <v>57</v>
      </c>
      <c r="R54" s="12">
        <v>1995</v>
      </c>
      <c r="S54" s="13">
        <f t="shared" si="1"/>
        <v>1</v>
      </c>
      <c r="T54" s="13">
        <v>1</v>
      </c>
      <c r="U54" s="13">
        <f t="shared" si="2"/>
        <v>1</v>
      </c>
      <c r="V54" s="13">
        <v>1</v>
      </c>
      <c r="W54" s="18">
        <f t="shared" si="3"/>
        <v>1</v>
      </c>
    </row>
    <row r="55" spans="1:23">
      <c r="A55" t="s">
        <v>57</v>
      </c>
      <c r="B55">
        <v>1996</v>
      </c>
      <c r="C55" s="2">
        <v>3.9615529770935902E-2</v>
      </c>
      <c r="D55" s="2">
        <v>0.12889124455786785</v>
      </c>
      <c r="E55" s="2">
        <v>2.1328387839119327E-2</v>
      </c>
      <c r="F55" s="2">
        <v>0.11372358856546383</v>
      </c>
      <c r="G55" s="2">
        <v>0.69644124926661299</v>
      </c>
      <c r="H55" s="2">
        <f t="shared" si="0"/>
        <v>0.99999999999999989</v>
      </c>
      <c r="J55">
        <v>1996</v>
      </c>
      <c r="K55" s="2">
        <v>0.86581354245103936</v>
      </c>
      <c r="L55" s="2">
        <v>1.0129126350590054</v>
      </c>
      <c r="M55" s="2">
        <v>1.0293667928837207</v>
      </c>
      <c r="N55" s="2">
        <v>1.087860295635682</v>
      </c>
      <c r="O55" s="2">
        <v>0.98659810524378311</v>
      </c>
      <c r="Q55" s="12" t="s">
        <v>57</v>
      </c>
      <c r="R55" s="12">
        <v>1996</v>
      </c>
      <c r="S55" s="13">
        <f t="shared" si="1"/>
        <v>0.9916714954036342</v>
      </c>
      <c r="T55" s="13">
        <v>1.050016864190926</v>
      </c>
      <c r="U55" s="13">
        <f t="shared" si="2"/>
        <v>1.0412717939112504</v>
      </c>
      <c r="V55" s="13">
        <v>1.0126343228002979</v>
      </c>
      <c r="W55" s="18">
        <f t="shared" si="3"/>
        <v>1.0282801703104034</v>
      </c>
    </row>
    <row r="56" spans="1:23">
      <c r="A56" t="s">
        <v>57</v>
      </c>
      <c r="B56">
        <v>1997</v>
      </c>
      <c r="C56" s="2">
        <v>3.5667228410690824E-2</v>
      </c>
      <c r="D56" s="2">
        <v>0.13763087683994901</v>
      </c>
      <c r="E56" s="2">
        <v>1.895300307727155E-2</v>
      </c>
      <c r="F56" s="2">
        <v>0.13120824078630142</v>
      </c>
      <c r="G56" s="2">
        <v>0.67654065088578719</v>
      </c>
      <c r="H56" s="2">
        <f t="shared" si="0"/>
        <v>1</v>
      </c>
      <c r="J56">
        <v>1997</v>
      </c>
      <c r="K56" s="2">
        <v>0.79212761249563257</v>
      </c>
      <c r="L56" s="2">
        <v>1.0821680893093313</v>
      </c>
      <c r="M56" s="2">
        <v>1.0534311570188275</v>
      </c>
      <c r="N56" s="2">
        <v>1.1216084718100128</v>
      </c>
      <c r="O56" s="2">
        <v>0.89584509886831454</v>
      </c>
      <c r="Q56" s="12" t="s">
        <v>57</v>
      </c>
      <c r="R56" s="12">
        <v>1997</v>
      </c>
      <c r="S56" s="13">
        <f t="shared" si="1"/>
        <v>0.93908456565956466</v>
      </c>
      <c r="T56" s="13">
        <v>1.2101394494132427</v>
      </c>
      <c r="U56" s="13">
        <f t="shared" si="2"/>
        <v>1.1364232792397397</v>
      </c>
      <c r="V56" s="13">
        <v>1.0279285030322376</v>
      </c>
      <c r="W56" s="18">
        <f t="shared" si="3"/>
        <v>1.105547006321411</v>
      </c>
    </row>
    <row r="57" spans="1:23">
      <c r="A57" t="s">
        <v>57</v>
      </c>
      <c r="B57">
        <v>1998</v>
      </c>
      <c r="C57" s="2">
        <v>2.9198247207819931E-2</v>
      </c>
      <c r="D57" s="2">
        <v>0.13370376434227177</v>
      </c>
      <c r="E57" s="2">
        <v>1.9591407377656855E-2</v>
      </c>
      <c r="F57" s="2">
        <v>0.14250210161617255</v>
      </c>
      <c r="G57" s="2">
        <v>0.675004479456079</v>
      </c>
      <c r="H57" s="2">
        <f t="shared" si="0"/>
        <v>1</v>
      </c>
      <c r="J57">
        <v>1998</v>
      </c>
      <c r="K57" s="2">
        <v>0.73702332889219779</v>
      </c>
      <c r="L57" s="2">
        <v>1.1117808448878956</v>
      </c>
      <c r="M57" s="2">
        <v>1.0697256255619065</v>
      </c>
      <c r="N57" s="2">
        <v>1.1140860406536948</v>
      </c>
      <c r="O57" s="2">
        <v>0.89492784281161364</v>
      </c>
      <c r="Q57" s="12" t="s">
        <v>57</v>
      </c>
      <c r="R57" s="12">
        <v>1998</v>
      </c>
      <c r="S57" s="13">
        <f t="shared" si="1"/>
        <v>0.94369336780409019</v>
      </c>
      <c r="T57" s="13">
        <v>1.2277421755969344</v>
      </c>
      <c r="U57" s="13">
        <f t="shared" si="2"/>
        <v>1.1586121484841918</v>
      </c>
      <c r="V57" s="13">
        <v>1.0342456644323865</v>
      </c>
      <c r="W57" s="18">
        <f t="shared" si="3"/>
        <v>1.1202484944619613</v>
      </c>
    </row>
    <row r="58" spans="1:23">
      <c r="A58" t="s">
        <v>57</v>
      </c>
      <c r="B58">
        <v>1999</v>
      </c>
      <c r="C58" s="2">
        <v>2.9417972363878109E-2</v>
      </c>
      <c r="D58" s="2">
        <v>0.12900309578900143</v>
      </c>
      <c r="E58" s="2">
        <v>2.0757547141461951E-2</v>
      </c>
      <c r="F58" s="2">
        <v>0.14830654879955169</v>
      </c>
      <c r="G58" s="2">
        <v>0.67251483590610683</v>
      </c>
      <c r="H58" s="2">
        <f t="shared" si="0"/>
        <v>1</v>
      </c>
      <c r="J58">
        <v>1999</v>
      </c>
      <c r="K58" s="2">
        <v>0.84422544399096144</v>
      </c>
      <c r="L58" s="2">
        <v>1.1008165431771675</v>
      </c>
      <c r="M58" s="2">
        <v>1.0931862478097949</v>
      </c>
      <c r="N58" s="2">
        <v>1.0985911249073672</v>
      </c>
      <c r="O58" s="2">
        <v>0.86253283372977296</v>
      </c>
      <c r="Q58" s="12" t="s">
        <v>57</v>
      </c>
      <c r="R58" s="12">
        <v>1999</v>
      </c>
      <c r="S58" s="13">
        <f t="shared" si="1"/>
        <v>0.9260028652618697</v>
      </c>
      <c r="T58" s="13">
        <v>1.2809422891103845</v>
      </c>
      <c r="U58" s="13">
        <f t="shared" si="2"/>
        <v>1.1861562299513144</v>
      </c>
      <c r="V58" s="13">
        <v>1.0410017023087563</v>
      </c>
      <c r="W58" s="18">
        <f t="shared" si="3"/>
        <v>1.1394373585755251</v>
      </c>
    </row>
    <row r="59" spans="1:23">
      <c r="A59" t="s">
        <v>57</v>
      </c>
      <c r="B59">
        <v>2000</v>
      </c>
      <c r="C59" s="2">
        <v>3.2695989371809897E-2</v>
      </c>
      <c r="D59" s="2">
        <v>0.12775112065646227</v>
      </c>
      <c r="E59" s="2">
        <v>2.3876303242211683E-2</v>
      </c>
      <c r="F59" s="2">
        <v>0.1504216663905906</v>
      </c>
      <c r="G59" s="2">
        <v>0.66525492033892553</v>
      </c>
      <c r="H59" s="2">
        <f t="shared" si="0"/>
        <v>1</v>
      </c>
      <c r="J59">
        <v>2000</v>
      </c>
      <c r="K59" s="2">
        <v>0.88652604278823965</v>
      </c>
      <c r="L59" s="2">
        <v>1.0376151890979308</v>
      </c>
      <c r="M59" s="2">
        <v>1.129994815694664</v>
      </c>
      <c r="N59" s="2">
        <v>1.1029454336632167</v>
      </c>
      <c r="O59" s="2">
        <v>0.76236171907560202</v>
      </c>
      <c r="Q59" s="12" t="s">
        <v>57</v>
      </c>
      <c r="R59" s="12">
        <v>2000</v>
      </c>
      <c r="S59" s="13">
        <f t="shared" si="1"/>
        <v>0.85299274994014462</v>
      </c>
      <c r="T59" s="13">
        <v>1.4809587251834702</v>
      </c>
      <c r="U59" s="13">
        <f t="shared" si="2"/>
        <v>1.2632470555420992</v>
      </c>
      <c r="V59" s="13">
        <v>1.0554048303010961</v>
      </c>
      <c r="W59" s="18">
        <f t="shared" si="3"/>
        <v>1.1969312810343191</v>
      </c>
    </row>
    <row r="60" spans="1:23">
      <c r="A60" t="s">
        <v>57</v>
      </c>
      <c r="B60">
        <v>2001</v>
      </c>
      <c r="C60" s="2">
        <v>3.1759950410797474E-2</v>
      </c>
      <c r="D60" s="2">
        <v>0.12600929327900476</v>
      </c>
      <c r="E60" s="2">
        <v>2.9685782489255366E-2</v>
      </c>
      <c r="F60" s="2">
        <v>0.15901582916253421</v>
      </c>
      <c r="G60" s="2">
        <v>0.65352914465840817</v>
      </c>
      <c r="H60" s="2">
        <f t="shared" si="0"/>
        <v>1</v>
      </c>
      <c r="J60">
        <v>2001</v>
      </c>
      <c r="K60" s="2">
        <v>0.7798093500793688</v>
      </c>
      <c r="L60" s="2">
        <v>0.9994642507896897</v>
      </c>
      <c r="M60" s="2">
        <v>1.1618225130099813</v>
      </c>
      <c r="N60" s="2">
        <v>1.1108648488159827</v>
      </c>
      <c r="O60" s="2">
        <v>0.75870296505571999</v>
      </c>
      <c r="Q60" s="12" t="s">
        <v>57</v>
      </c>
      <c r="R60" s="12">
        <v>2001</v>
      </c>
      <c r="S60" s="13">
        <f t="shared" si="1"/>
        <v>0.8508977821921363</v>
      </c>
      <c r="T60" s="13">
        <v>1.524007867145067</v>
      </c>
      <c r="U60" s="13">
        <f t="shared" si="2"/>
        <v>1.2967749141971054</v>
      </c>
      <c r="V60" s="13">
        <v>1.0755798489200981</v>
      </c>
      <c r="W60" s="18">
        <f t="shared" si="3"/>
        <v>1.2056519239358112</v>
      </c>
    </row>
    <row r="61" spans="1:23">
      <c r="A61" t="s">
        <v>57</v>
      </c>
      <c r="B61">
        <v>2002</v>
      </c>
      <c r="C61" s="2">
        <v>2.9469504361749541E-2</v>
      </c>
      <c r="D61" s="2">
        <v>0.12631822471479162</v>
      </c>
      <c r="E61" s="2">
        <v>3.5218299236690447E-2</v>
      </c>
      <c r="F61" s="2">
        <v>0.15767134251287207</v>
      </c>
      <c r="G61" s="2">
        <v>0.65132262917389627</v>
      </c>
      <c r="H61" s="2">
        <f t="shared" si="0"/>
        <v>1</v>
      </c>
      <c r="J61">
        <v>2002</v>
      </c>
      <c r="K61" s="2">
        <v>0.7490054561491839</v>
      </c>
      <c r="L61" s="2">
        <v>1.0533946033763797</v>
      </c>
      <c r="M61" s="2">
        <v>1.1803613263946764</v>
      </c>
      <c r="N61" s="2">
        <v>1.1019929023275377</v>
      </c>
      <c r="O61" s="2">
        <v>0.81656135595112556</v>
      </c>
      <c r="Q61" s="12" t="s">
        <v>57</v>
      </c>
      <c r="R61" s="12">
        <v>2002</v>
      </c>
      <c r="S61" s="13">
        <f t="shared" si="1"/>
        <v>0.90088901716589753</v>
      </c>
      <c r="T61" s="13">
        <v>1.4481799597585518</v>
      </c>
      <c r="U61" s="13">
        <f t="shared" si="2"/>
        <v>1.3046494206262309</v>
      </c>
      <c r="V61" s="13">
        <v>1.0901026704968615</v>
      </c>
      <c r="W61" s="18">
        <f t="shared" si="3"/>
        <v>1.1968133423905662</v>
      </c>
    </row>
    <row r="62" spans="1:23">
      <c r="A62" t="s">
        <v>57</v>
      </c>
      <c r="B62">
        <v>2003</v>
      </c>
      <c r="C62" s="2">
        <v>2.7053304890493325E-2</v>
      </c>
      <c r="D62" s="2">
        <v>0.12713757829250483</v>
      </c>
      <c r="E62" s="2">
        <v>4.2952840900676165E-2</v>
      </c>
      <c r="F62" s="2">
        <v>0.13727895474639218</v>
      </c>
      <c r="G62" s="2">
        <v>0.66557732116993362</v>
      </c>
      <c r="H62" s="2">
        <f t="shared" si="0"/>
        <v>1</v>
      </c>
      <c r="J62">
        <v>2003</v>
      </c>
      <c r="K62" s="2">
        <v>0.80806582976797248</v>
      </c>
      <c r="L62" s="2">
        <v>1.1633498005805101</v>
      </c>
      <c r="M62" s="2">
        <v>1.207483774436781</v>
      </c>
      <c r="N62" s="2">
        <v>1.1152032834766705</v>
      </c>
      <c r="O62" s="2">
        <v>0.99956936236978289</v>
      </c>
      <c r="Q62" s="12" t="s">
        <v>57</v>
      </c>
      <c r="R62" s="12">
        <v>2003</v>
      </c>
      <c r="S62" s="13">
        <f t="shared" si="1"/>
        <v>1.0447212879605736</v>
      </c>
      <c r="T62" s="13">
        <v>1.2080942694897712</v>
      </c>
      <c r="U62" s="13">
        <f t="shared" si="2"/>
        <v>1.262121801199142</v>
      </c>
      <c r="V62" s="13">
        <v>1.1012873709969146</v>
      </c>
      <c r="W62" s="18">
        <f t="shared" si="3"/>
        <v>1.1460421997363284</v>
      </c>
    </row>
    <row r="63" spans="1:23">
      <c r="A63" t="s">
        <v>57</v>
      </c>
      <c r="B63">
        <v>2004</v>
      </c>
      <c r="C63" s="2">
        <v>2.7773876507315689E-2</v>
      </c>
      <c r="D63" s="2">
        <v>0.12266365610895823</v>
      </c>
      <c r="E63" s="2">
        <v>4.468231125349191E-2</v>
      </c>
      <c r="F63" s="2">
        <v>0.13416794283743716</v>
      </c>
      <c r="G63" s="2">
        <v>0.67071221329279695</v>
      </c>
      <c r="H63" s="2">
        <f t="shared" si="0"/>
        <v>1</v>
      </c>
      <c r="J63">
        <v>2004</v>
      </c>
      <c r="K63" s="2">
        <v>0.86579483686195946</v>
      </c>
      <c r="L63" s="2">
        <v>1.3221168423304315</v>
      </c>
      <c r="M63" s="2">
        <v>1.2396920916375185</v>
      </c>
      <c r="N63" s="2">
        <v>1.1587289909640994</v>
      </c>
      <c r="O63" s="2">
        <v>1.12322730287914</v>
      </c>
      <c r="Q63" s="12" t="s">
        <v>57</v>
      </c>
      <c r="R63" s="12">
        <v>2004</v>
      </c>
      <c r="S63" s="13">
        <f t="shared" si="1"/>
        <v>1.1544231475914504</v>
      </c>
      <c r="T63" s="13">
        <v>1.0984980919621776</v>
      </c>
      <c r="U63" s="13">
        <f t="shared" si="2"/>
        <v>1.2681316249461796</v>
      </c>
      <c r="V63" s="13">
        <v>1.1209038195552719</v>
      </c>
      <c r="W63" s="18">
        <f t="shared" si="3"/>
        <v>1.1313474027141077</v>
      </c>
    </row>
    <row r="64" spans="1:23">
      <c r="A64" t="s">
        <v>57</v>
      </c>
      <c r="B64">
        <v>2005</v>
      </c>
      <c r="C64" s="2">
        <v>2.6675469179504273E-2</v>
      </c>
      <c r="D64" s="2">
        <v>0.1216101446005875</v>
      </c>
      <c r="E64" s="2">
        <v>4.2820012526621383E-2</v>
      </c>
      <c r="F64" s="2">
        <v>0.13406745338277096</v>
      </c>
      <c r="G64" s="2">
        <v>0.67482692031051617</v>
      </c>
      <c r="H64" s="2">
        <f t="shared" si="0"/>
        <v>1.0000000000000002</v>
      </c>
      <c r="J64">
        <v>2005</v>
      </c>
      <c r="K64" s="2">
        <v>0.84756166051686432</v>
      </c>
      <c r="L64" s="2">
        <v>1.3396635729495521</v>
      </c>
      <c r="M64" s="2">
        <v>1.281422468385581</v>
      </c>
      <c r="N64" s="2">
        <v>1.1914568535891865</v>
      </c>
      <c r="O64" s="2">
        <v>1.1482374402107316</v>
      </c>
      <c r="Q64" s="12" t="s">
        <v>57</v>
      </c>
      <c r="R64" s="12">
        <v>2005</v>
      </c>
      <c r="S64" s="13">
        <f t="shared" si="1"/>
        <v>1.1795996323382811</v>
      </c>
      <c r="T64" s="13">
        <v>1.0981796306742184</v>
      </c>
      <c r="U64" s="13">
        <f t="shared" si="2"/>
        <v>1.2954122885846975</v>
      </c>
      <c r="V64" s="13">
        <v>1.1427412490690501</v>
      </c>
      <c r="W64" s="18">
        <f t="shared" si="3"/>
        <v>1.1336007076317784</v>
      </c>
    </row>
    <row r="65" spans="1:23">
      <c r="A65" t="s">
        <v>57</v>
      </c>
      <c r="B65">
        <v>2006</v>
      </c>
      <c r="C65" s="2">
        <v>2.5670828374139566E-2</v>
      </c>
      <c r="D65" s="2">
        <v>0.11778438379193362</v>
      </c>
      <c r="E65" s="2">
        <v>4.9929065031078218E-2</v>
      </c>
      <c r="F65" s="2">
        <v>0.13275691469239448</v>
      </c>
      <c r="G65" s="2">
        <v>0.67385880811045418</v>
      </c>
      <c r="H65" s="2">
        <f t="shared" si="0"/>
        <v>1</v>
      </c>
      <c r="J65">
        <v>2006</v>
      </c>
      <c r="K65" s="2">
        <v>0.80518788899987914</v>
      </c>
      <c r="L65" s="2">
        <v>1.3875312640471722</v>
      </c>
      <c r="M65" s="2">
        <v>1.3227066011300472</v>
      </c>
      <c r="N65" s="2">
        <v>1.2428275119873471</v>
      </c>
      <c r="O65" s="2">
        <v>1.1852297696301326</v>
      </c>
      <c r="Q65" s="12" t="s">
        <v>57</v>
      </c>
      <c r="R65" s="12">
        <v>2006</v>
      </c>
      <c r="S65" s="13">
        <f t="shared" si="1"/>
        <v>1.2159332914135195</v>
      </c>
      <c r="T65" s="13">
        <v>1.0873633205010409</v>
      </c>
      <c r="U65" s="13">
        <f t="shared" si="2"/>
        <v>1.3221612612591642</v>
      </c>
      <c r="V65" s="13">
        <v>1.1633551441642729</v>
      </c>
      <c r="W65" s="18">
        <f t="shared" si="3"/>
        <v>1.1365069969316841</v>
      </c>
    </row>
    <row r="66" spans="1:23">
      <c r="A66" t="s">
        <v>57</v>
      </c>
      <c r="B66">
        <v>2007</v>
      </c>
      <c r="C66" s="2">
        <v>2.5670828374139566E-2</v>
      </c>
      <c r="D66" s="2">
        <v>0.11778438379193362</v>
      </c>
      <c r="E66" s="2">
        <v>4.9929065031078218E-2</v>
      </c>
      <c r="F66" s="2">
        <v>0.13275691469239448</v>
      </c>
      <c r="G66" s="2">
        <v>0.67385880811045418</v>
      </c>
      <c r="H66" s="2">
        <f t="shared" si="0"/>
        <v>1</v>
      </c>
      <c r="J66">
        <v>2007</v>
      </c>
      <c r="K66" s="2">
        <v>0.79573391894729084</v>
      </c>
      <c r="L66" s="2">
        <v>1.5438209905453453</v>
      </c>
      <c r="M66" s="2">
        <v>1.36067671590663</v>
      </c>
      <c r="N66" s="2">
        <v>1.3651399710974046</v>
      </c>
      <c r="O66" s="2">
        <v>1.3206394958318881</v>
      </c>
      <c r="Q66" s="12" t="s">
        <v>57</v>
      </c>
      <c r="R66" s="12">
        <v>2007</v>
      </c>
      <c r="S66" s="13">
        <f t="shared" si="1"/>
        <v>1.3352547166502606</v>
      </c>
      <c r="T66" s="13">
        <v>0.99699993004268384</v>
      </c>
      <c r="U66" s="13">
        <f t="shared" si="2"/>
        <v>1.3312488590894735</v>
      </c>
      <c r="V66" s="13">
        <v>1.1897276305989999</v>
      </c>
      <c r="W66" s="18">
        <f t="shared" si="3"/>
        <v>1.1189526281903877</v>
      </c>
    </row>
    <row r="67" spans="1:23">
      <c r="A67" t="s">
        <v>57</v>
      </c>
      <c r="B67">
        <v>2008</v>
      </c>
      <c r="C67" s="2">
        <v>2.5670828374139566E-2</v>
      </c>
      <c r="D67" s="2">
        <v>0.11778438379193362</v>
      </c>
      <c r="E67" s="2">
        <v>4.9929065031078218E-2</v>
      </c>
      <c r="F67" s="2">
        <v>0.13275691469239448</v>
      </c>
      <c r="G67" s="2">
        <v>0.67385880811045418</v>
      </c>
      <c r="H67" s="2">
        <f t="shared" si="0"/>
        <v>1</v>
      </c>
      <c r="J67">
        <v>2008</v>
      </c>
      <c r="K67" s="2">
        <v>0.919033379906116</v>
      </c>
      <c r="L67" s="2">
        <v>1.4694189860559161</v>
      </c>
      <c r="M67" s="2">
        <v>1.4125853933837762</v>
      </c>
      <c r="N67" s="2">
        <v>1.5827581708795784</v>
      </c>
      <c r="O67" s="2">
        <v>1.4603823432284995</v>
      </c>
      <c r="Q67" s="12" t="s">
        <v>57</v>
      </c>
      <c r="R67" s="12">
        <v>2008</v>
      </c>
      <c r="S67" s="13">
        <f t="shared" si="1"/>
        <v>1.443594281046837</v>
      </c>
      <c r="T67" s="13">
        <v>0.93351239756457838</v>
      </c>
      <c r="U67" s="13">
        <f t="shared" si="2"/>
        <v>1.3476131584105466</v>
      </c>
      <c r="V67" s="13">
        <v>1.2225369720182999</v>
      </c>
      <c r="W67" s="18">
        <f t="shared" si="3"/>
        <v>1.1023087147914692</v>
      </c>
    </row>
    <row r="68" spans="1:23">
      <c r="A68" t="s">
        <v>57</v>
      </c>
      <c r="B68">
        <v>2009</v>
      </c>
      <c r="C68" s="2">
        <v>2.5670828374139566E-2</v>
      </c>
      <c r="D68" s="2">
        <v>0.11778438379193362</v>
      </c>
      <c r="E68" s="2">
        <v>4.9929065031078218E-2</v>
      </c>
      <c r="F68" s="2">
        <v>0.13275691469239448</v>
      </c>
      <c r="G68" s="2">
        <v>0.67385880811045418</v>
      </c>
      <c r="H68" s="2">
        <f t="shared" si="0"/>
        <v>1</v>
      </c>
      <c r="J68">
        <v>2009</v>
      </c>
      <c r="K68" s="2">
        <v>1.0015426172999531</v>
      </c>
      <c r="L68" s="2">
        <v>1.2723836935073045</v>
      </c>
      <c r="M68" s="2">
        <v>1.4080638916414561</v>
      </c>
      <c r="N68" s="2">
        <v>1.59864196690363</v>
      </c>
      <c r="O68" s="2">
        <v>1.3893680983488821</v>
      </c>
      <c r="Q68" s="12" t="s">
        <v>57</v>
      </c>
      <c r="R68" s="12">
        <v>2009</v>
      </c>
      <c r="S68" s="13">
        <f t="shared" si="1"/>
        <v>1.3755678826447588</v>
      </c>
      <c r="T68" s="13">
        <v>0.98241890700666423</v>
      </c>
      <c r="U68" s="13">
        <f t="shared" si="2"/>
        <v>1.3513838957813353</v>
      </c>
      <c r="V68" s="13">
        <v>1.2251968294499416</v>
      </c>
      <c r="W68" s="18">
        <f t="shared" si="3"/>
        <v>1.1029933014012501</v>
      </c>
    </row>
    <row r="69" spans="1:23">
      <c r="A69" t="s">
        <v>57</v>
      </c>
      <c r="B69">
        <v>2010</v>
      </c>
      <c r="C69" s="2">
        <v>2.5670828374139566E-2</v>
      </c>
      <c r="D69" s="2">
        <v>0.11778438379193362</v>
      </c>
      <c r="E69" s="2">
        <v>4.9929065031078218E-2</v>
      </c>
      <c r="F69" s="2">
        <v>0.13275691469239448</v>
      </c>
      <c r="G69" s="2">
        <v>0.67385880811045418</v>
      </c>
      <c r="H69" s="2">
        <f>SUM(C69:G69)</f>
        <v>1</v>
      </c>
      <c r="J69" s="12">
        <v>2010</v>
      </c>
      <c r="K69" s="13">
        <v>1.0599129079069107</v>
      </c>
      <c r="L69" s="13">
        <v>1.3037046289715226</v>
      </c>
      <c r="M69" s="13">
        <v>1.4311045195330185</v>
      </c>
      <c r="N69" s="13">
        <v>1.6663193145589432</v>
      </c>
      <c r="O69" s="13">
        <v>1.3459713635426673</v>
      </c>
      <c r="Q69" s="12" t="s">
        <v>57</v>
      </c>
      <c r="R69" s="12">
        <v>2010</v>
      </c>
      <c r="S69" s="13">
        <f t="shared" si="1"/>
        <v>1.3580181424939561</v>
      </c>
      <c r="T69" s="13">
        <v>1.0305066524774078</v>
      </c>
      <c r="U69" s="13">
        <f t="shared" si="2"/>
        <v>1.3994467300250342</v>
      </c>
      <c r="V69" s="13">
        <v>1.2392674752633261</v>
      </c>
      <c r="W69" s="18">
        <f t="shared" si="3"/>
        <v>1.1292531741201974</v>
      </c>
    </row>
    <row r="70" spans="1:23">
      <c r="A70" s="9" t="s">
        <v>57</v>
      </c>
      <c r="B70" s="9">
        <v>2011</v>
      </c>
      <c r="C70" s="8">
        <v>2.5670828374139566E-2</v>
      </c>
      <c r="D70" s="8">
        <v>0.11778438379193362</v>
      </c>
      <c r="E70" s="8">
        <v>4.9929065031078218E-2</v>
      </c>
      <c r="F70" s="8">
        <v>0.13275691469239448</v>
      </c>
      <c r="G70" s="8">
        <v>0.67385880811045418</v>
      </c>
      <c r="H70" s="8">
        <f>SUM(C70:G70)</f>
        <v>1</v>
      </c>
      <c r="I70" s="9"/>
      <c r="J70" s="17">
        <v>2011</v>
      </c>
      <c r="K70" s="18">
        <v>1.1624310906564101</v>
      </c>
      <c r="L70" s="18">
        <v>1.4121675217185814</v>
      </c>
      <c r="M70" s="18">
        <v>1.4760373532480657</v>
      </c>
      <c r="N70" s="18">
        <v>1.8402381782433546</v>
      </c>
      <c r="O70" s="18">
        <v>1.451233555524966</v>
      </c>
      <c r="P70" s="9"/>
      <c r="Q70" s="17" t="s">
        <v>57</v>
      </c>
      <c r="R70" s="17">
        <v>2011</v>
      </c>
      <c r="S70" s="18">
        <f t="shared" si="1"/>
        <v>1.4587946227528579</v>
      </c>
      <c r="T70" s="18">
        <v>0.98091758950628627</v>
      </c>
      <c r="U70" s="18">
        <f t="shared" si="2"/>
        <v>1.4309573049354656</v>
      </c>
      <c r="V70" s="18">
        <v>1.269975529311629</v>
      </c>
      <c r="W70" s="18">
        <f>U70/V70</f>
        <v>1.1267597460803787</v>
      </c>
    </row>
    <row r="71" spans="1:23">
      <c r="A71" s="9" t="s">
        <v>57</v>
      </c>
      <c r="B71" s="9">
        <v>2012</v>
      </c>
      <c r="C71" s="8">
        <v>2.5670828374139566E-2</v>
      </c>
      <c r="D71" s="8">
        <v>0.11778438379193362</v>
      </c>
      <c r="E71" s="8">
        <v>4.9929065031078218E-2</v>
      </c>
      <c r="F71" s="8">
        <v>0.13275691469239448</v>
      </c>
      <c r="G71" s="8">
        <v>0.67385880811045418</v>
      </c>
      <c r="H71" s="8">
        <f>SUM(C71:G71)</f>
        <v>1</v>
      </c>
      <c r="I71" s="9"/>
      <c r="J71" s="9">
        <v>2012</v>
      </c>
      <c r="K71" s="18">
        <v>1.1622410176257667</v>
      </c>
      <c r="L71" s="18">
        <v>1.4313012983042772</v>
      </c>
      <c r="M71" s="18">
        <v>1.5067035036716694</v>
      </c>
      <c r="N71" s="18">
        <v>1.9335586861649114</v>
      </c>
      <c r="O71" s="18">
        <v>1.3748538183152961</v>
      </c>
      <c r="P71" s="9"/>
      <c r="Q71" s="17" t="s">
        <v>57</v>
      </c>
      <c r="R71" s="17">
        <v>2012</v>
      </c>
      <c r="S71" s="18">
        <f t="shared" si="1"/>
        <v>1.416172797495624</v>
      </c>
      <c r="T71" s="18">
        <v>1.061863715723939</v>
      </c>
      <c r="U71" s="18">
        <f t="shared" si="2"/>
        <v>1.5037825088558687</v>
      </c>
      <c r="V71" s="18">
        <v>1.297239067985956</v>
      </c>
      <c r="W71" s="18">
        <f>U71/V71</f>
        <v>1.1592177155060432</v>
      </c>
    </row>
    <row r="72" spans="1:23">
      <c r="A72" s="9" t="s">
        <v>57</v>
      </c>
      <c r="B72" s="9">
        <v>2013</v>
      </c>
      <c r="C72" s="8">
        <v>2.5670828374139566E-2</v>
      </c>
      <c r="D72" s="8">
        <v>0.11778438379193362</v>
      </c>
      <c r="E72" s="8">
        <v>4.9929065031078218E-2</v>
      </c>
      <c r="F72" s="8">
        <v>0.13275691469239448</v>
      </c>
      <c r="G72" s="8">
        <v>0.67385880811045418</v>
      </c>
      <c r="H72" s="8">
        <f>SUM(C72:G72)</f>
        <v>1</v>
      </c>
      <c r="I72" s="9"/>
      <c r="J72" s="9">
        <v>2013</v>
      </c>
      <c r="K72" s="18">
        <v>0.95358752256342094</v>
      </c>
      <c r="L72" s="18">
        <v>1.4528723341816787</v>
      </c>
      <c r="M72" s="18">
        <v>1.5288057066733165</v>
      </c>
      <c r="N72" s="18">
        <v>2.0216325588894977</v>
      </c>
      <c r="O72" s="18">
        <v>1.4398738153645187</v>
      </c>
      <c r="P72" s="9"/>
      <c r="Q72" s="17" t="s">
        <v>57</v>
      </c>
      <c r="R72" s="17">
        <v>2013</v>
      </c>
      <c r="S72" s="18">
        <f t="shared" si="1"/>
        <v>1.462190007556063</v>
      </c>
      <c r="T72" s="18">
        <v>1.0310577104455425</v>
      </c>
      <c r="U72" s="18">
        <f t="shared" si="2"/>
        <v>1.5076022814271048</v>
      </c>
      <c r="V72" s="18">
        <v>1.3178529630811788</v>
      </c>
      <c r="W72" s="18">
        <f>U72/V72</f>
        <v>1.1439836792583344</v>
      </c>
    </row>
    <row r="73" spans="1:23">
      <c r="A73" s="9" t="s">
        <v>57</v>
      </c>
      <c r="B73" s="9">
        <v>2014</v>
      </c>
      <c r="C73" s="8">
        <v>2.5670828374139566E-2</v>
      </c>
      <c r="D73" s="8">
        <v>0.11778438379193362</v>
      </c>
      <c r="E73" s="8">
        <v>4.9929065031078218E-2</v>
      </c>
      <c r="F73" s="8">
        <v>0.13275691469239448</v>
      </c>
      <c r="G73" s="8">
        <v>0.67385880811045418</v>
      </c>
      <c r="H73" s="8">
        <f t="shared" ref="H73:H75" si="42">SUM(C73:G73)</f>
        <v>1</v>
      </c>
      <c r="I73" s="9"/>
      <c r="J73" s="9">
        <v>2014</v>
      </c>
      <c r="K73" s="18">
        <v>0.90257810680152006</v>
      </c>
      <c r="L73" s="18">
        <v>1.5517176766913996</v>
      </c>
      <c r="M73" s="18">
        <v>1.553421313401101</v>
      </c>
      <c r="N73" s="18">
        <v>2.079397300302753</v>
      </c>
      <c r="O73" s="18">
        <v>1.4449822540320765</v>
      </c>
      <c r="P73" s="9"/>
      <c r="Q73" s="17" t="s">
        <v>57</v>
      </c>
      <c r="R73" s="17">
        <v>2014</v>
      </c>
      <c r="S73" s="18">
        <f t="shared" si="1"/>
        <v>1.4802193276282658</v>
      </c>
      <c r="T73" s="18">
        <v>1.0287177644340029</v>
      </c>
      <c r="U73" s="18">
        <f t="shared" si="2"/>
        <v>1.5227279175897523</v>
      </c>
      <c r="V73" s="18">
        <v>1.3280402170443666</v>
      </c>
      <c r="W73" s="18">
        <f t="shared" ref="W73:W75" si="43">U73/V73</f>
        <v>1.1465977445914062</v>
      </c>
    </row>
    <row r="74" spans="1:23">
      <c r="A74" s="9" t="s">
        <v>57</v>
      </c>
      <c r="B74" s="9">
        <v>2015</v>
      </c>
      <c r="C74" s="8">
        <v>2.5670828374139566E-2</v>
      </c>
      <c r="D74" s="8">
        <v>0.11778438379193362</v>
      </c>
      <c r="E74" s="8">
        <v>4.9929065031078218E-2</v>
      </c>
      <c r="F74" s="8">
        <v>0.13275691469239448</v>
      </c>
      <c r="G74" s="8">
        <v>0.67385880811045418</v>
      </c>
      <c r="H74" s="8">
        <f t="shared" si="42"/>
        <v>1</v>
      </c>
      <c r="I74" s="9"/>
      <c r="J74" s="9">
        <v>2015</v>
      </c>
      <c r="K74" s="18">
        <v>0.79622976428767289</v>
      </c>
      <c r="L74" s="18">
        <v>1.4414548953334489</v>
      </c>
      <c r="M74" s="18">
        <v>1.5552587887100267</v>
      </c>
      <c r="N74" s="18">
        <v>2.0808772520480292</v>
      </c>
      <c r="O74" s="18">
        <v>1.2083141537180071</v>
      </c>
      <c r="P74" s="9"/>
      <c r="Q74" s="17" t="s">
        <v>57</v>
      </c>
      <c r="R74" s="17">
        <v>2015</v>
      </c>
      <c r="S74" s="18">
        <f t="shared" si="1"/>
        <v>1.2968637804967142</v>
      </c>
      <c r="T74" s="18">
        <v>1.2306149418848351</v>
      </c>
      <c r="U74" s="18">
        <f t="shared" si="2"/>
        <v>1.5959399458685115</v>
      </c>
      <c r="V74" s="18">
        <v>1.3299287158208322</v>
      </c>
      <c r="W74" s="18">
        <f t="shared" si="43"/>
        <v>1.2000191640974511</v>
      </c>
    </row>
    <row r="75" spans="1:23">
      <c r="A75" s="9" t="s">
        <v>57</v>
      </c>
      <c r="B75" s="9">
        <v>2016</v>
      </c>
      <c r="C75" s="8">
        <v>2.5670828374139566E-2</v>
      </c>
      <c r="D75" s="8">
        <v>0.11778438379193362</v>
      </c>
      <c r="E75" s="8">
        <v>4.9929065031078218E-2</v>
      </c>
      <c r="F75" s="8">
        <v>0.13275691469239448</v>
      </c>
      <c r="G75" s="8">
        <v>0.67385880811045418</v>
      </c>
      <c r="H75" s="8">
        <f t="shared" si="42"/>
        <v>1</v>
      </c>
      <c r="I75" s="9"/>
      <c r="J75" s="9">
        <v>2016</v>
      </c>
      <c r="K75" s="18">
        <v>0.79476178339056147</v>
      </c>
      <c r="L75" s="18">
        <v>1.4526396905376202</v>
      </c>
      <c r="M75" s="18">
        <v>1.5679636179888832</v>
      </c>
      <c r="N75" s="18">
        <v>2.1183401801060033</v>
      </c>
      <c r="O75" s="18">
        <v>1.2127003340960036</v>
      </c>
      <c r="P75" s="9"/>
      <c r="Q75" s="17" t="s">
        <v>57</v>
      </c>
      <c r="R75" s="17">
        <v>2016</v>
      </c>
      <c r="S75" s="18">
        <f t="shared" si="1"/>
        <v>1.3037237114193023</v>
      </c>
      <c r="T75" s="18">
        <v>1.2306149418848351</v>
      </c>
      <c r="U75" s="18">
        <f t="shared" si="2"/>
        <v>1.6043818793621463</v>
      </c>
      <c r="V75" s="18">
        <v>1.3363522715182468</v>
      </c>
      <c r="W75" s="18">
        <f t="shared" si="43"/>
        <v>1.2005680789088551</v>
      </c>
    </row>
    <row r="76" spans="1:23">
      <c r="A76" t="s">
        <v>58</v>
      </c>
      <c r="B76">
        <v>1980</v>
      </c>
      <c r="C76" s="2">
        <v>1.6036295346439772E-2</v>
      </c>
      <c r="D76" s="2">
        <v>0.10461150186976303</v>
      </c>
      <c r="E76" s="2">
        <v>5.4076551835845945E-3</v>
      </c>
      <c r="F76" s="2">
        <v>8.4796338784113245E-2</v>
      </c>
      <c r="G76" s="2">
        <v>0.78914820881609948</v>
      </c>
      <c r="H76" s="2">
        <f t="shared" si="0"/>
        <v>1.0000000000000002</v>
      </c>
      <c r="J76">
        <v>1980</v>
      </c>
      <c r="K76" s="2">
        <v>0.31658275174233591</v>
      </c>
      <c r="L76" s="2">
        <v>0.68530960386146311</v>
      </c>
      <c r="M76" s="2">
        <v>0.54063117276861583</v>
      </c>
      <c r="N76" s="2">
        <v>1.5372680040641178</v>
      </c>
      <c r="O76" s="2">
        <v>0.54627401402841602</v>
      </c>
      <c r="Q76" s="12" t="s">
        <v>58</v>
      </c>
      <c r="R76" s="12">
        <v>1980</v>
      </c>
      <c r="S76" s="13">
        <f t="shared" si="1"/>
        <v>0.55713495364423271</v>
      </c>
      <c r="T76" s="13">
        <v>0.52573390580386659</v>
      </c>
      <c r="U76" s="13">
        <f t="shared" si="2"/>
        <v>0.2929047352392386</v>
      </c>
      <c r="V76" s="13">
        <v>0.30819214185947658</v>
      </c>
      <c r="W76" s="18">
        <f t="shared" si="3"/>
        <v>0.95039650742552539</v>
      </c>
    </row>
    <row r="77" spans="1:23">
      <c r="A77" t="s">
        <v>58</v>
      </c>
      <c r="B77">
        <v>1981</v>
      </c>
      <c r="C77" s="2">
        <v>1.6828482587267841E-2</v>
      </c>
      <c r="D77" s="2">
        <v>0.10624646576924265</v>
      </c>
      <c r="E77" s="2">
        <v>7.6041068365525471E-3</v>
      </c>
      <c r="F77" s="2">
        <v>0.11509111787213155</v>
      </c>
      <c r="G77" s="2">
        <v>0.75422982693480556</v>
      </c>
      <c r="H77" s="2">
        <f t="shared" si="0"/>
        <v>1.0000000000000002</v>
      </c>
      <c r="J77">
        <v>1981</v>
      </c>
      <c r="K77" s="2">
        <v>0.34149908557503394</v>
      </c>
      <c r="L77" s="2">
        <v>0.66477686831956528</v>
      </c>
      <c r="M77" s="2">
        <v>0.59673979380902065</v>
      </c>
      <c r="N77" s="2">
        <v>1.3851832053629425</v>
      </c>
      <c r="O77" s="2">
        <v>0.4786768565692906</v>
      </c>
      <c r="Q77" s="12" t="s">
        <v>58</v>
      </c>
      <c r="R77" s="12">
        <v>1981</v>
      </c>
      <c r="S77" s="13">
        <f t="shared" si="1"/>
        <v>0.50963228634564395</v>
      </c>
      <c r="T77" s="13">
        <v>0.69768200834624061</v>
      </c>
      <c r="U77" s="13">
        <f t="shared" si="2"/>
        <v>0.35556127705571522</v>
      </c>
      <c r="V77" s="13">
        <v>0.3683123823404385</v>
      </c>
      <c r="W77" s="18">
        <f t="shared" si="3"/>
        <v>0.96537964538771004</v>
      </c>
    </row>
    <row r="78" spans="1:23">
      <c r="A78" t="s">
        <v>58</v>
      </c>
      <c r="B78">
        <v>1982</v>
      </c>
      <c r="C78" s="2">
        <v>1.913054772530574E-2</v>
      </c>
      <c r="D78" s="2">
        <v>0.10661999918087031</v>
      </c>
      <c r="E78" s="2">
        <v>4.8353107750575865E-3</v>
      </c>
      <c r="F78" s="2">
        <v>0.11820340572418445</v>
      </c>
      <c r="G78" s="2">
        <v>0.75121073659458193</v>
      </c>
      <c r="H78" s="2">
        <f t="shared" si="0"/>
        <v>1</v>
      </c>
      <c r="J78">
        <v>1982</v>
      </c>
      <c r="K78" s="2">
        <v>0.31059621901204315</v>
      </c>
      <c r="L78" s="2">
        <v>0.62709973308690137</v>
      </c>
      <c r="M78" s="2">
        <v>0.63348929998753134</v>
      </c>
      <c r="N78" s="2">
        <v>1.2724932191648346</v>
      </c>
      <c r="O78" s="2">
        <v>0.46028312812126859</v>
      </c>
      <c r="Q78" s="12" t="s">
        <v>58</v>
      </c>
      <c r="R78" s="12">
        <v>1982</v>
      </c>
      <c r="S78" s="13">
        <f t="shared" si="1"/>
        <v>0.49273024206874583</v>
      </c>
      <c r="T78" s="13">
        <v>0.83034506510785122</v>
      </c>
      <c r="U78" s="13">
        <f t="shared" si="2"/>
        <v>0.40913612493118007</v>
      </c>
      <c r="V78" s="13">
        <v>0.42893362482540842</v>
      </c>
      <c r="W78" s="18">
        <f t="shared" si="3"/>
        <v>0.95384484044055384</v>
      </c>
    </row>
    <row r="79" spans="1:23">
      <c r="A79" t="s">
        <v>58</v>
      </c>
      <c r="B79">
        <v>1983</v>
      </c>
      <c r="C79" s="2">
        <v>1.9751043617923146E-2</v>
      </c>
      <c r="D79" s="2">
        <v>0.10689363481210575</v>
      </c>
      <c r="E79" s="2">
        <v>6.0876548532448182E-3</v>
      </c>
      <c r="F79" s="2">
        <v>0.12322465002659125</v>
      </c>
      <c r="G79" s="2">
        <v>0.74404301669013506</v>
      </c>
      <c r="H79" s="2">
        <f t="shared" si="0"/>
        <v>1</v>
      </c>
      <c r="J79">
        <v>1983</v>
      </c>
      <c r="K79" s="2">
        <v>0.3318224490898527</v>
      </c>
      <c r="L79" s="2">
        <v>0.57242372286113608</v>
      </c>
      <c r="M79" s="2">
        <v>0.65350465603118457</v>
      </c>
      <c r="N79" s="2">
        <v>1.2433313009894578</v>
      </c>
      <c r="O79" s="2">
        <v>0.44415383380343465</v>
      </c>
      <c r="Q79" s="12" t="s">
        <v>58</v>
      </c>
      <c r="R79" s="12">
        <v>1983</v>
      </c>
      <c r="S79" s="13">
        <f t="shared" si="1"/>
        <v>0.47884895078144729</v>
      </c>
      <c r="T79" s="13">
        <v>0.93242002021636727</v>
      </c>
      <c r="U79" s="13">
        <f t="shared" si="2"/>
        <v>0.44648834836822332</v>
      </c>
      <c r="V79" s="13">
        <v>0.49199914981478104</v>
      </c>
      <c r="W79" s="18">
        <f t="shared" si="3"/>
        <v>0.90749821119875751</v>
      </c>
    </row>
    <row r="80" spans="1:23">
      <c r="A80" t="s">
        <v>58</v>
      </c>
      <c r="B80">
        <v>1984</v>
      </c>
      <c r="C80" s="2">
        <v>1.9611977266226481E-2</v>
      </c>
      <c r="D80" s="2">
        <v>0.10666461428212967</v>
      </c>
      <c r="E80" s="2">
        <v>9.8519227730123997E-3</v>
      </c>
      <c r="F80" s="2">
        <v>0.17007875460753374</v>
      </c>
      <c r="G80" s="2">
        <v>0.69379273107109762</v>
      </c>
      <c r="H80" s="2">
        <f t="shared" si="0"/>
        <v>0.99999999999999989</v>
      </c>
      <c r="J80">
        <v>1984</v>
      </c>
      <c r="K80" s="2">
        <v>0.33941364003722191</v>
      </c>
      <c r="L80" s="2">
        <v>0.5246494717576059</v>
      </c>
      <c r="M80" s="2">
        <v>0.68205114743770634</v>
      </c>
      <c r="N80" s="2">
        <v>1.0873740115390884</v>
      </c>
      <c r="O80" s="2">
        <v>0.41825983404044081</v>
      </c>
      <c r="Q80" s="12" t="s">
        <v>58</v>
      </c>
      <c r="R80" s="12">
        <v>1984</v>
      </c>
      <c r="S80" s="13">
        <f t="shared" si="1"/>
        <v>0.46813695666201588</v>
      </c>
      <c r="T80" s="13">
        <v>1.078389672870768</v>
      </c>
      <c r="U80" s="13">
        <f t="shared" si="2"/>
        <v>0.50483405955346816</v>
      </c>
      <c r="V80" s="13">
        <v>0.54483208841926278</v>
      </c>
      <c r="W80" s="18">
        <f t="shared" si="3"/>
        <v>0.92658650304198842</v>
      </c>
    </row>
    <row r="81" spans="1:23">
      <c r="A81" t="s">
        <v>58</v>
      </c>
      <c r="B81">
        <v>1985</v>
      </c>
      <c r="C81" s="2">
        <v>1.8575220088732251E-2</v>
      </c>
      <c r="D81" s="2">
        <v>0.10709335511514644</v>
      </c>
      <c r="E81" s="2">
        <v>1.5523364359528368E-2</v>
      </c>
      <c r="F81" s="2">
        <v>0.18795453041336516</v>
      </c>
      <c r="G81" s="2">
        <v>0.67085353002322778</v>
      </c>
      <c r="H81" s="2">
        <f t="shared" ref="H81:H158" si="44">SUM(C81:G81)</f>
        <v>1</v>
      </c>
      <c r="J81">
        <v>1985</v>
      </c>
      <c r="K81" s="2">
        <v>0.34485545701411158</v>
      </c>
      <c r="L81" s="2">
        <v>0.53228986709325932</v>
      </c>
      <c r="M81" s="2">
        <v>0.70611551157281316</v>
      </c>
      <c r="N81" s="2">
        <v>0.93896092785333896</v>
      </c>
      <c r="O81" s="2">
        <v>0.42172825313121698</v>
      </c>
      <c r="Q81" s="12" t="s">
        <v>58</v>
      </c>
      <c r="R81" s="12">
        <v>1985</v>
      </c>
      <c r="S81" s="13">
        <f t="shared" ref="S81:S158" si="45">K81^C81*L81^D81*M81^F81*N81^E81*O81^G81</f>
        <v>0.48051458111111733</v>
      </c>
      <c r="T81" s="13">
        <v>1.1721154050823173</v>
      </c>
      <c r="U81" s="13">
        <f t="shared" ref="U81:U158" si="46">S81*T81</f>
        <v>0.56321854288701734</v>
      </c>
      <c r="V81" s="13">
        <v>0.59370255662840843</v>
      </c>
      <c r="W81" s="18">
        <f t="shared" ref="W81:W106" si="47">U81/V81</f>
        <v>0.9486544004214712</v>
      </c>
    </row>
    <row r="82" spans="1:23">
      <c r="A82" t="s">
        <v>58</v>
      </c>
      <c r="B82">
        <v>1986</v>
      </c>
      <c r="C82" s="2">
        <v>2.0087987116222235E-2</v>
      </c>
      <c r="D82" s="2">
        <v>9.914782398900697E-2</v>
      </c>
      <c r="E82" s="2">
        <v>1.4910269316398155E-2</v>
      </c>
      <c r="F82" s="2">
        <v>0.15302879482149012</v>
      </c>
      <c r="G82" s="2">
        <v>0.71282512475688253</v>
      </c>
      <c r="H82" s="2">
        <f t="shared" si="44"/>
        <v>1</v>
      </c>
      <c r="J82">
        <v>1986</v>
      </c>
      <c r="K82" s="2">
        <v>0.49108268663471411</v>
      </c>
      <c r="L82" s="2">
        <v>0.63007067551410978</v>
      </c>
      <c r="M82" s="2">
        <v>0.71984407709521392</v>
      </c>
      <c r="N82" s="2">
        <v>0.85052011333417843</v>
      </c>
      <c r="O82" s="2">
        <v>0.56601098200684807</v>
      </c>
      <c r="Q82" s="12" t="s">
        <v>58</v>
      </c>
      <c r="R82" s="12">
        <v>1986</v>
      </c>
      <c r="S82" s="13">
        <f t="shared" si="45"/>
        <v>0.59541270423130321</v>
      </c>
      <c r="T82" s="13">
        <v>0.91529572922322533</v>
      </c>
      <c r="U82" s="13">
        <f t="shared" si="46"/>
        <v>0.54497870530816328</v>
      </c>
      <c r="V82" s="13">
        <v>0.62825651302605212</v>
      </c>
      <c r="W82" s="18">
        <f t="shared" si="47"/>
        <v>0.8674461688956091</v>
      </c>
    </row>
    <row r="83" spans="1:23">
      <c r="A83" t="s">
        <v>58</v>
      </c>
      <c r="B83">
        <v>1987</v>
      </c>
      <c r="C83" s="2">
        <v>2.2759655881701348E-2</v>
      </c>
      <c r="D83" s="2">
        <v>0.10123038614609423</v>
      </c>
      <c r="E83" s="2">
        <v>1.318960775405301E-2</v>
      </c>
      <c r="F83" s="2">
        <v>0.12988198814498855</v>
      </c>
      <c r="G83" s="2">
        <v>0.73293836207316287</v>
      </c>
      <c r="H83" s="2">
        <f t="shared" si="44"/>
        <v>1</v>
      </c>
      <c r="J83">
        <v>1987</v>
      </c>
      <c r="K83" s="2">
        <v>0.57296711779534093</v>
      </c>
      <c r="L83" s="2">
        <v>0.73097688619677958</v>
      </c>
      <c r="M83" s="2">
        <v>0.74560154347925944</v>
      </c>
      <c r="N83" s="2">
        <v>0.84656946700762425</v>
      </c>
      <c r="O83" s="2">
        <v>0.67963262794582879</v>
      </c>
      <c r="Q83" s="12" t="s">
        <v>58</v>
      </c>
      <c r="R83" s="12">
        <v>1987</v>
      </c>
      <c r="S83" s="13">
        <f t="shared" si="45"/>
        <v>0.69226471810500378</v>
      </c>
      <c r="T83" s="13">
        <v>0.79616046272306817</v>
      </c>
      <c r="U83" s="13">
        <f t="shared" si="46"/>
        <v>0.55115379829333422</v>
      </c>
      <c r="V83" s="13">
        <v>0.65790672253598115</v>
      </c>
      <c r="W83" s="18">
        <f t="shared" si="47"/>
        <v>0.83773851127230492</v>
      </c>
    </row>
    <row r="84" spans="1:23">
      <c r="A84" t="s">
        <v>58</v>
      </c>
      <c r="B84">
        <v>1988</v>
      </c>
      <c r="C84" s="2">
        <v>2.6819485013302193E-2</v>
      </c>
      <c r="D84" s="2">
        <v>0.10905803441514181</v>
      </c>
      <c r="E84" s="2">
        <v>1.4171706612970219E-2</v>
      </c>
      <c r="F84" s="2">
        <v>0.12124587801981446</v>
      </c>
      <c r="G84" s="2">
        <v>0.72870489593877141</v>
      </c>
      <c r="H84" s="2">
        <f t="shared" si="44"/>
        <v>1</v>
      </c>
      <c r="J84">
        <v>1988</v>
      </c>
      <c r="K84" s="2">
        <v>0.65098754498109268</v>
      </c>
      <c r="L84" s="2">
        <v>0.83237654781514725</v>
      </c>
      <c r="M84" s="2">
        <v>0.7761692577255993</v>
      </c>
      <c r="N84" s="2">
        <v>1.005723678144248</v>
      </c>
      <c r="O84" s="2">
        <v>0.7116383074420084</v>
      </c>
      <c r="Q84" s="12" t="s">
        <v>58</v>
      </c>
      <c r="R84" s="12">
        <v>1988</v>
      </c>
      <c r="S84" s="13">
        <f t="shared" si="45"/>
        <v>0.73340487696220191</v>
      </c>
      <c r="T84" s="13">
        <v>0.7990658231317449</v>
      </c>
      <c r="U84" s="13">
        <f t="shared" si="46"/>
        <v>0.58603877169863794</v>
      </c>
      <c r="V84" s="13">
        <v>0.69139794740997151</v>
      </c>
      <c r="W84" s="18">
        <f t="shared" si="47"/>
        <v>0.84761427755749497</v>
      </c>
    </row>
    <row r="85" spans="1:23">
      <c r="A85" t="s">
        <v>58</v>
      </c>
      <c r="B85">
        <v>1989</v>
      </c>
      <c r="C85" s="2">
        <v>3.2334595147834558E-2</v>
      </c>
      <c r="D85" s="2">
        <v>0.10763327008418518</v>
      </c>
      <c r="E85" s="2">
        <v>1.2361634499080999E-2</v>
      </c>
      <c r="F85" s="2">
        <v>0.11818170719457241</v>
      </c>
      <c r="G85" s="2">
        <v>0.72948879307432679</v>
      </c>
      <c r="H85" s="2">
        <f t="shared" si="44"/>
        <v>1</v>
      </c>
      <c r="J85">
        <v>1989</v>
      </c>
      <c r="K85" s="2">
        <v>0.61845543804235092</v>
      </c>
      <c r="L85" s="2">
        <v>0.8052625964981176</v>
      </c>
      <c r="M85" s="2">
        <v>0.81335844549588854</v>
      </c>
      <c r="N85" s="2">
        <v>1.1732051022941257</v>
      </c>
      <c r="O85" s="2">
        <v>0.70000197475253567</v>
      </c>
      <c r="Q85" s="12" t="s">
        <v>58</v>
      </c>
      <c r="R85" s="12">
        <v>1989</v>
      </c>
      <c r="S85" s="13">
        <f t="shared" si="45"/>
        <v>0.72507676259836962</v>
      </c>
      <c r="T85" s="13">
        <v>0.84202467513215318</v>
      </c>
      <c r="U85" s="13">
        <f t="shared" si="46"/>
        <v>0.61053252547276549</v>
      </c>
      <c r="V85" s="13">
        <v>0.73457521102811685</v>
      </c>
      <c r="W85" s="18">
        <f t="shared" si="47"/>
        <v>0.83113684794544007</v>
      </c>
    </row>
    <row r="86" spans="1:23">
      <c r="A86" t="s">
        <v>58</v>
      </c>
      <c r="B86">
        <v>1990</v>
      </c>
      <c r="C86" s="2">
        <v>3.3713191637044289E-2</v>
      </c>
      <c r="D86" s="2">
        <v>9.552800908197881E-2</v>
      </c>
      <c r="E86" s="2">
        <v>7.9339322572292079E-3</v>
      </c>
      <c r="F86" s="2">
        <v>0.10406924036482514</v>
      </c>
      <c r="G86" s="2">
        <v>0.75875562665892249</v>
      </c>
      <c r="H86" s="2">
        <f t="shared" si="44"/>
        <v>1</v>
      </c>
      <c r="J86">
        <v>1990</v>
      </c>
      <c r="K86" s="2">
        <v>0.60720385656386333</v>
      </c>
      <c r="L86" s="2">
        <v>0.93530203382904387</v>
      </c>
      <c r="M86" s="2">
        <v>0.85743160326283097</v>
      </c>
      <c r="N86" s="2">
        <v>0.95212260819137928</v>
      </c>
      <c r="O86" s="2">
        <v>0.84680197476394992</v>
      </c>
      <c r="Q86" s="12" t="s">
        <v>58</v>
      </c>
      <c r="R86" s="12">
        <v>1990</v>
      </c>
      <c r="S86" s="13">
        <f t="shared" si="45"/>
        <v>0.84723474846950908</v>
      </c>
      <c r="T86" s="13">
        <v>0.73563517142085277</v>
      </c>
      <c r="U86" s="13">
        <f t="shared" si="46"/>
        <v>0.62325567942407034</v>
      </c>
      <c r="V86" s="13">
        <v>0.78154794437359565</v>
      </c>
      <c r="W86" s="18">
        <f t="shared" si="47"/>
        <v>0.79746314210269564</v>
      </c>
    </row>
    <row r="87" spans="1:23">
      <c r="A87" t="s">
        <v>58</v>
      </c>
      <c r="B87">
        <v>1991</v>
      </c>
      <c r="C87" s="2">
        <v>3.085817446429797E-2</v>
      </c>
      <c r="D87" s="2">
        <v>8.8133401238005976E-2</v>
      </c>
      <c r="E87" s="2">
        <v>1.03227624127469E-2</v>
      </c>
      <c r="F87" s="2">
        <v>9.4135090321212658E-2</v>
      </c>
      <c r="G87" s="2">
        <v>0.77655057156373652</v>
      </c>
      <c r="H87" s="2">
        <f t="shared" si="44"/>
        <v>1</v>
      </c>
      <c r="J87">
        <v>1991</v>
      </c>
      <c r="K87" s="2">
        <v>0.67419349594172029</v>
      </c>
      <c r="L87" s="2">
        <v>0.99871930697954747</v>
      </c>
      <c r="M87" s="2">
        <v>0.89358392996594105</v>
      </c>
      <c r="N87" s="2">
        <v>0.88458293059659299</v>
      </c>
      <c r="O87" s="2">
        <v>0.84000059604448252</v>
      </c>
      <c r="Q87" s="12" t="s">
        <v>58</v>
      </c>
      <c r="R87" s="12">
        <v>1991</v>
      </c>
      <c r="S87" s="13">
        <f t="shared" si="45"/>
        <v>0.85254467301986214</v>
      </c>
      <c r="T87" s="13">
        <v>0.76158334264397587</v>
      </c>
      <c r="U87" s="13">
        <f t="shared" si="46"/>
        <v>0.64928382183178202</v>
      </c>
      <c r="V87" s="13">
        <v>0.83017550252019201</v>
      </c>
      <c r="W87" s="18">
        <f t="shared" si="47"/>
        <v>0.78210428982875191</v>
      </c>
    </row>
    <row r="88" spans="1:23">
      <c r="A88" t="s">
        <v>58</v>
      </c>
      <c r="B88">
        <v>1992</v>
      </c>
      <c r="C88" s="2">
        <v>2.7281610240678194E-2</v>
      </c>
      <c r="D88" s="2">
        <v>9.0502919223343276E-2</v>
      </c>
      <c r="E88" s="2">
        <v>1.1802750033491433E-2</v>
      </c>
      <c r="F88" s="2">
        <v>9.5171365058983298E-2</v>
      </c>
      <c r="G88" s="2">
        <v>0.77524135544350381</v>
      </c>
      <c r="H88" s="2">
        <f t="shared" si="44"/>
        <v>1</v>
      </c>
      <c r="J88">
        <v>1992</v>
      </c>
      <c r="K88" s="2">
        <v>0.72930408524845425</v>
      </c>
      <c r="L88" s="2">
        <v>1.0363871655275791</v>
      </c>
      <c r="M88" s="2">
        <v>0.9207588773025861</v>
      </c>
      <c r="N88" s="2">
        <v>0.90857519570985845</v>
      </c>
      <c r="O88" s="2">
        <v>0.91141330578705315</v>
      </c>
      <c r="Q88" s="12" t="s">
        <v>58</v>
      </c>
      <c r="R88" s="12">
        <v>1992</v>
      </c>
      <c r="S88" s="13">
        <f t="shared" si="45"/>
        <v>0.917340699123808</v>
      </c>
      <c r="T88" s="13">
        <v>0.75629255648056759</v>
      </c>
      <c r="U88" s="13">
        <f t="shared" si="46"/>
        <v>0.69377794250401592</v>
      </c>
      <c r="V88" s="13">
        <v>0.87169794133722012</v>
      </c>
      <c r="W88" s="18">
        <f t="shared" si="47"/>
        <v>0.79589260178787657</v>
      </c>
    </row>
    <row r="89" spans="1:23">
      <c r="A89" t="s">
        <v>58</v>
      </c>
      <c r="B89">
        <v>1993</v>
      </c>
      <c r="C89" s="2">
        <v>2.9580591290434E-2</v>
      </c>
      <c r="D89" s="2">
        <v>9.0389005428770541E-2</v>
      </c>
      <c r="E89" s="2">
        <v>2.1534318557409959E-2</v>
      </c>
      <c r="F89" s="2">
        <v>0.11759123390638682</v>
      </c>
      <c r="G89" s="2">
        <v>0.74090485081699864</v>
      </c>
      <c r="H89" s="2">
        <f t="shared" si="44"/>
        <v>1</v>
      </c>
      <c r="J89">
        <v>1993</v>
      </c>
      <c r="K89" s="2">
        <v>0.84115776269656373</v>
      </c>
      <c r="L89" s="2">
        <v>0.90792500322892566</v>
      </c>
      <c r="M89" s="2">
        <v>0.94810444734648869</v>
      </c>
      <c r="N89" s="2">
        <v>0.99738201077216226</v>
      </c>
      <c r="O89" s="2">
        <v>0.85174039953111069</v>
      </c>
      <c r="Q89" s="12" t="s">
        <v>58</v>
      </c>
      <c r="R89" s="12">
        <v>1993</v>
      </c>
      <c r="S89" s="13">
        <f t="shared" si="45"/>
        <v>0.8701703578449872</v>
      </c>
      <c r="T89" s="13">
        <v>0.96477873061247854</v>
      </c>
      <c r="U89" s="13">
        <f t="shared" si="46"/>
        <v>0.83952185325829298</v>
      </c>
      <c r="V89" s="13">
        <v>0.91089755268112005</v>
      </c>
      <c r="W89" s="18">
        <f t="shared" si="47"/>
        <v>0.92164245121447408</v>
      </c>
    </row>
    <row r="90" spans="1:23">
      <c r="A90" t="s">
        <v>58</v>
      </c>
      <c r="B90">
        <v>1994</v>
      </c>
      <c r="C90" s="2">
        <v>3.3308818538117069E-2</v>
      </c>
      <c r="D90" s="2">
        <v>9.090868268063089E-2</v>
      </c>
      <c r="E90" s="2">
        <v>1.7683141948883339E-2</v>
      </c>
      <c r="F90" s="2">
        <v>0.11622797107550423</v>
      </c>
      <c r="G90" s="2">
        <v>0.74187138575686462</v>
      </c>
      <c r="H90" s="2">
        <f t="shared" si="44"/>
        <v>1</v>
      </c>
      <c r="J90">
        <v>1994</v>
      </c>
      <c r="K90" s="2">
        <v>0.92143381990463136</v>
      </c>
      <c r="L90" s="2">
        <v>0.94449436836419898</v>
      </c>
      <c r="M90" s="2">
        <v>0.97271349166245569</v>
      </c>
      <c r="N90" s="2">
        <v>0.82748660878487834</v>
      </c>
      <c r="O90" s="2">
        <v>0.88571841920523564</v>
      </c>
      <c r="Q90" s="12" t="s">
        <v>58</v>
      </c>
      <c r="R90" s="12">
        <v>1994</v>
      </c>
      <c r="S90" s="13">
        <f t="shared" si="45"/>
        <v>0.90076435148574829</v>
      </c>
      <c r="T90" s="13">
        <v>0.98995041956873242</v>
      </c>
      <c r="U90" s="13">
        <f t="shared" si="46"/>
        <v>0.89171204768587364</v>
      </c>
      <c r="V90" s="13">
        <v>0.94882188619663577</v>
      </c>
      <c r="W90" s="18">
        <f t="shared" si="47"/>
        <v>0.93980973737896412</v>
      </c>
    </row>
    <row r="91" spans="1:23">
      <c r="A91" t="s">
        <v>58</v>
      </c>
      <c r="B91">
        <v>1995</v>
      </c>
      <c r="C91" s="2">
        <v>3.6481258341806537E-2</v>
      </c>
      <c r="D91" s="2">
        <v>8.9490897229945784E-2</v>
      </c>
      <c r="E91" s="2">
        <v>1.7271164520782763E-2</v>
      </c>
      <c r="F91" s="2">
        <v>0.10955287303205143</v>
      </c>
      <c r="G91" s="2">
        <v>0.74720380687541343</v>
      </c>
      <c r="H91" s="2">
        <f t="shared" si="44"/>
        <v>1</v>
      </c>
      <c r="J91">
        <v>1995</v>
      </c>
      <c r="K91" s="1">
        <v>1</v>
      </c>
      <c r="L91" s="1">
        <v>1</v>
      </c>
      <c r="M91" s="1">
        <v>1</v>
      </c>
      <c r="N91" s="1">
        <v>1</v>
      </c>
      <c r="O91" s="1">
        <v>1</v>
      </c>
      <c r="Q91" s="12" t="s">
        <v>58</v>
      </c>
      <c r="R91" s="12">
        <v>1995</v>
      </c>
      <c r="S91" s="13">
        <f t="shared" si="45"/>
        <v>1</v>
      </c>
      <c r="T91" s="13">
        <v>1</v>
      </c>
      <c r="U91" s="13">
        <f t="shared" si="46"/>
        <v>1</v>
      </c>
      <c r="V91" s="13">
        <v>1</v>
      </c>
      <c r="W91" s="18">
        <f t="shared" si="47"/>
        <v>1</v>
      </c>
    </row>
    <row r="92" spans="1:23">
      <c r="A92" t="s">
        <v>58</v>
      </c>
      <c r="B92">
        <v>1996</v>
      </c>
      <c r="C92" s="2">
        <v>3.6809566733284622E-2</v>
      </c>
      <c r="D92" s="2">
        <v>9.6395189451447982E-2</v>
      </c>
      <c r="E92" s="2">
        <v>1.7329007604658032E-2</v>
      </c>
      <c r="F92" s="2">
        <v>0.11528770824502799</v>
      </c>
      <c r="G92" s="2">
        <v>0.73417852796558147</v>
      </c>
      <c r="H92" s="2">
        <f t="shared" si="44"/>
        <v>1</v>
      </c>
      <c r="J92">
        <v>1996</v>
      </c>
      <c r="K92" s="2">
        <v>0.86581354245103936</v>
      </c>
      <c r="L92" s="2">
        <v>1.0129126350590054</v>
      </c>
      <c r="M92" s="2">
        <v>1.0293667928837207</v>
      </c>
      <c r="N92" s="2">
        <v>1.087860295635682</v>
      </c>
      <c r="O92" s="2">
        <v>0.98659810524378311</v>
      </c>
      <c r="Q92" s="12" t="s">
        <v>58</v>
      </c>
      <c r="R92" s="12">
        <v>1996</v>
      </c>
      <c r="S92" s="13">
        <f t="shared" si="45"/>
        <v>0.99086527481407616</v>
      </c>
      <c r="T92" s="13">
        <v>0.94721376457566187</v>
      </c>
      <c r="U92" s="13">
        <f t="shared" si="46"/>
        <v>0.93856122714393886</v>
      </c>
      <c r="V92" s="13">
        <v>1.0398372502580921</v>
      </c>
      <c r="W92" s="18">
        <f t="shared" si="47"/>
        <v>0.90260396702559353</v>
      </c>
    </row>
    <row r="93" spans="1:23">
      <c r="A93" t="s">
        <v>58</v>
      </c>
      <c r="B93">
        <v>1997</v>
      </c>
      <c r="C93" s="2">
        <v>3.3327165496063349E-2</v>
      </c>
      <c r="D93" s="2">
        <v>0.10692645975865703</v>
      </c>
      <c r="E93" s="2">
        <v>1.6361833419449027E-2</v>
      </c>
      <c r="F93" s="2">
        <v>0.12745653263420331</v>
      </c>
      <c r="G93" s="2">
        <v>0.71592800869162732</v>
      </c>
      <c r="H93" s="2">
        <f t="shared" si="44"/>
        <v>1</v>
      </c>
      <c r="J93">
        <v>1997</v>
      </c>
      <c r="K93" s="2">
        <v>0.79212761249563257</v>
      </c>
      <c r="L93" s="2">
        <v>1.0821680893093313</v>
      </c>
      <c r="M93" s="2">
        <v>1.0534311570188275</v>
      </c>
      <c r="N93" s="2">
        <v>1.1216084718100128</v>
      </c>
      <c r="O93" s="2">
        <v>0.89584509886831454</v>
      </c>
      <c r="Q93" s="12" t="s">
        <v>58</v>
      </c>
      <c r="R93" s="12">
        <v>1997</v>
      </c>
      <c r="S93" s="13">
        <f t="shared" si="45"/>
        <v>0.93280990945905107</v>
      </c>
      <c r="T93" s="13">
        <v>1.0452578257470357</v>
      </c>
      <c r="U93" s="13">
        <f t="shared" si="46"/>
        <v>0.97502685779645704</v>
      </c>
      <c r="V93" s="13">
        <v>1.0590575089573087</v>
      </c>
      <c r="W93" s="18">
        <f t="shared" si="47"/>
        <v>0.92065525200460196</v>
      </c>
    </row>
    <row r="94" spans="1:23">
      <c r="A94" t="s">
        <v>58</v>
      </c>
      <c r="B94">
        <v>1998</v>
      </c>
      <c r="C94" s="2">
        <v>2.7623152562079391E-2</v>
      </c>
      <c r="D94" s="2">
        <v>0.10823261490021868</v>
      </c>
      <c r="E94" s="2">
        <v>1.2769460310651621E-2</v>
      </c>
      <c r="F94" s="2">
        <v>0.13191916746080776</v>
      </c>
      <c r="G94" s="2">
        <v>0.71945560476624248</v>
      </c>
      <c r="H94" s="2">
        <f t="shared" si="44"/>
        <v>1</v>
      </c>
      <c r="J94">
        <v>1998</v>
      </c>
      <c r="K94" s="2">
        <v>0.73702332889219779</v>
      </c>
      <c r="L94" s="2">
        <v>1.1117808448878956</v>
      </c>
      <c r="M94" s="2">
        <v>1.0697256255619065</v>
      </c>
      <c r="N94" s="2">
        <v>1.1140860406536948</v>
      </c>
      <c r="O94" s="2">
        <v>0.89492784281161364</v>
      </c>
      <c r="Q94" s="12" t="s">
        <v>58</v>
      </c>
      <c r="R94" s="12">
        <v>1998</v>
      </c>
      <c r="S94" s="13">
        <f t="shared" si="45"/>
        <v>0.93560929797222958</v>
      </c>
      <c r="T94" s="13">
        <v>1.0659043147844274</v>
      </c>
      <c r="U94" s="13">
        <f t="shared" si="46"/>
        <v>0.99726998766102848</v>
      </c>
      <c r="V94" s="13">
        <v>1.0805702313718346</v>
      </c>
      <c r="W94" s="18">
        <f t="shared" si="47"/>
        <v>0.92291084716904281</v>
      </c>
    </row>
    <row r="95" spans="1:23">
      <c r="A95" t="s">
        <v>58</v>
      </c>
      <c r="B95">
        <v>1999</v>
      </c>
      <c r="C95" s="2">
        <v>2.6596673246395339E-2</v>
      </c>
      <c r="D95" s="2">
        <v>0.10389204349860831</v>
      </c>
      <c r="E95" s="2">
        <v>1.2065797695820448E-2</v>
      </c>
      <c r="F95" s="2">
        <v>0.14144923254357319</v>
      </c>
      <c r="G95" s="2">
        <v>0.71599625301560277</v>
      </c>
      <c r="H95" s="2">
        <f t="shared" si="44"/>
        <v>1</v>
      </c>
      <c r="J95">
        <v>1999</v>
      </c>
      <c r="K95" s="2">
        <v>0.84422544399096144</v>
      </c>
      <c r="L95" s="2">
        <v>1.1008165431771675</v>
      </c>
      <c r="M95" s="2">
        <v>1.0931862478097949</v>
      </c>
      <c r="N95" s="2">
        <v>1.0985911249073672</v>
      </c>
      <c r="O95" s="2">
        <v>0.86253283372977296</v>
      </c>
      <c r="Q95" s="12" t="s">
        <v>58</v>
      </c>
      <c r="R95" s="12">
        <v>1999</v>
      </c>
      <c r="S95" s="13">
        <f t="shared" si="45"/>
        <v>0.91697915973771937</v>
      </c>
      <c r="T95" s="13">
        <v>1.1155402517199073</v>
      </c>
      <c r="U95" s="13">
        <f t="shared" si="46"/>
        <v>1.0229271626757246</v>
      </c>
      <c r="V95" s="13">
        <v>1.0984089390903018</v>
      </c>
      <c r="W95" s="18">
        <f t="shared" si="47"/>
        <v>0.93128080651174328</v>
      </c>
    </row>
    <row r="96" spans="1:23">
      <c r="A96" t="s">
        <v>58</v>
      </c>
      <c r="B96">
        <v>2000</v>
      </c>
      <c r="C96" s="2">
        <v>2.9083573309394092E-2</v>
      </c>
      <c r="D96" s="2">
        <v>0.10118038863460457</v>
      </c>
      <c r="E96" s="2">
        <v>1.3504620512682797E-2</v>
      </c>
      <c r="F96" s="2">
        <v>0.16176067753899151</v>
      </c>
      <c r="G96" s="2">
        <v>0.69447074000432696</v>
      </c>
      <c r="H96" s="2">
        <f t="shared" si="44"/>
        <v>1</v>
      </c>
      <c r="J96">
        <v>2000</v>
      </c>
      <c r="K96" s="2">
        <v>0.88652604278823965</v>
      </c>
      <c r="L96" s="2">
        <v>1.0376151890979308</v>
      </c>
      <c r="M96" s="2">
        <v>1.129994815694664</v>
      </c>
      <c r="N96" s="2">
        <v>1.1029454336632167</v>
      </c>
      <c r="O96" s="2">
        <v>0.76236171907560202</v>
      </c>
      <c r="Q96" s="12" t="s">
        <v>58</v>
      </c>
      <c r="R96" s="12">
        <v>2000</v>
      </c>
      <c r="S96" s="13">
        <f t="shared" si="45"/>
        <v>0.84610823146462677</v>
      </c>
      <c r="T96" s="13">
        <v>1.2897295085989589</v>
      </c>
      <c r="U96" s="13">
        <f t="shared" si="46"/>
        <v>1.0912507535884073</v>
      </c>
      <c r="V96" s="13">
        <v>1.1267535070140282</v>
      </c>
      <c r="W96" s="18">
        <f t="shared" si="47"/>
        <v>0.96849110900954227</v>
      </c>
    </row>
    <row r="97" spans="1:23">
      <c r="A97" t="s">
        <v>58</v>
      </c>
      <c r="B97">
        <v>2001</v>
      </c>
      <c r="C97" s="2">
        <v>2.8911107057024217E-2</v>
      </c>
      <c r="D97" s="2">
        <v>0.10040788088922352</v>
      </c>
      <c r="E97" s="2">
        <v>1.7853271580930832E-2</v>
      </c>
      <c r="F97" s="2">
        <v>0.15062330315587763</v>
      </c>
      <c r="G97" s="2">
        <v>0.68815101406740187</v>
      </c>
      <c r="H97" s="2">
        <f t="shared" si="44"/>
        <v>0.98594657675045805</v>
      </c>
      <c r="J97">
        <v>2001</v>
      </c>
      <c r="K97" s="2">
        <v>0.7798093500793688</v>
      </c>
      <c r="L97" s="2">
        <v>0.9994642507896897</v>
      </c>
      <c r="M97" s="2">
        <v>1.1618225130099813</v>
      </c>
      <c r="N97" s="2">
        <v>1.1108648488159827</v>
      </c>
      <c r="O97" s="2">
        <v>0.75870296505571999</v>
      </c>
      <c r="Q97" s="12" t="s">
        <v>58</v>
      </c>
      <c r="R97" s="12">
        <v>2001</v>
      </c>
      <c r="S97" s="13">
        <f t="shared" si="45"/>
        <v>0.84130204512415774</v>
      </c>
      <c r="T97" s="13">
        <v>1.327219917861282</v>
      </c>
      <c r="U97" s="13">
        <f t="shared" si="46"/>
        <v>1.1165928312262132</v>
      </c>
      <c r="V97" s="13">
        <v>1.1529422481326288</v>
      </c>
      <c r="W97" s="18">
        <f t="shared" si="47"/>
        <v>0.96847247382486923</v>
      </c>
    </row>
    <row r="98" spans="1:23">
      <c r="A98" t="s">
        <v>58</v>
      </c>
      <c r="B98">
        <v>2002</v>
      </c>
      <c r="C98" s="2">
        <v>2.8600285998431653E-2</v>
      </c>
      <c r="D98" s="2">
        <v>0.10517981178742991</v>
      </c>
      <c r="E98" s="2">
        <v>2.271572750218568E-2</v>
      </c>
      <c r="F98" s="2">
        <v>0.15104889067442626</v>
      </c>
      <c r="G98" s="2">
        <v>0.69245528403752654</v>
      </c>
      <c r="H98" s="2">
        <f t="shared" si="44"/>
        <v>1</v>
      </c>
      <c r="J98">
        <v>2002</v>
      </c>
      <c r="K98" s="2">
        <v>0.7490054561491839</v>
      </c>
      <c r="L98" s="2">
        <v>1.0533946033763797</v>
      </c>
      <c r="M98" s="2">
        <v>1.1803613263946764</v>
      </c>
      <c r="N98" s="2">
        <v>1.1019929023275377</v>
      </c>
      <c r="O98" s="2">
        <v>0.81656135595112556</v>
      </c>
      <c r="Q98" s="12" t="s">
        <v>58</v>
      </c>
      <c r="R98" s="12">
        <v>2002</v>
      </c>
      <c r="S98" s="13">
        <f t="shared" si="45"/>
        <v>0.89059132426749354</v>
      </c>
      <c r="T98" s="13">
        <v>1.2611833105820469</v>
      </c>
      <c r="U98" s="13">
        <f t="shared" si="46"/>
        <v>1.1231989147153267</v>
      </c>
      <c r="V98" s="13">
        <v>1.183047914009838</v>
      </c>
      <c r="W98" s="18">
        <f t="shared" si="47"/>
        <v>0.94941117888314575</v>
      </c>
    </row>
    <row r="99" spans="1:23">
      <c r="A99" t="s">
        <v>58</v>
      </c>
      <c r="B99">
        <v>2003</v>
      </c>
      <c r="C99" s="2">
        <v>2.7548806638094003E-2</v>
      </c>
      <c r="D99" s="2">
        <v>0.10771867748849745</v>
      </c>
      <c r="E99" s="2">
        <v>2.217232166362313E-2</v>
      </c>
      <c r="F99" s="2">
        <v>0.13364236424866105</v>
      </c>
      <c r="G99" s="2">
        <v>0.7089178299611244</v>
      </c>
      <c r="H99" s="2">
        <f t="shared" si="44"/>
        <v>1</v>
      </c>
      <c r="J99">
        <v>2003</v>
      </c>
      <c r="K99" s="2">
        <v>0.80806582976797248</v>
      </c>
      <c r="L99" s="2">
        <v>1.1633498005805101</v>
      </c>
      <c r="M99" s="2">
        <v>1.207483774436781</v>
      </c>
      <c r="N99" s="2">
        <v>1.1152032834766705</v>
      </c>
      <c r="O99" s="2">
        <v>0.99956936236978289</v>
      </c>
      <c r="Q99" s="12" t="s">
        <v>58</v>
      </c>
      <c r="R99" s="12">
        <v>2003</v>
      </c>
      <c r="S99" s="13">
        <f t="shared" si="45"/>
        <v>1.0384573010478919</v>
      </c>
      <c r="T99" s="13">
        <v>1.0520987533513007</v>
      </c>
      <c r="U99" s="13">
        <f t="shared" si="46"/>
        <v>1.0925596318410433</v>
      </c>
      <c r="V99" s="13">
        <v>1.2163265925790978</v>
      </c>
      <c r="W99" s="18">
        <f t="shared" si="47"/>
        <v>0.89824528914095425</v>
      </c>
    </row>
    <row r="100" spans="1:23">
      <c r="A100" t="s">
        <v>58</v>
      </c>
      <c r="B100">
        <v>2004</v>
      </c>
      <c r="C100" s="2">
        <v>2.6546793298963894E-2</v>
      </c>
      <c r="D100" s="2">
        <v>0.10551556579109711</v>
      </c>
      <c r="E100" s="2">
        <v>2.4036867839481238E-2</v>
      </c>
      <c r="F100" s="2">
        <v>0.12758409209634564</v>
      </c>
      <c r="G100" s="2">
        <v>0.71631668097411194</v>
      </c>
      <c r="H100" s="2">
        <f t="shared" si="44"/>
        <v>0.99999999999999978</v>
      </c>
      <c r="J100">
        <v>2004</v>
      </c>
      <c r="K100" s="2">
        <v>0.86579483686195946</v>
      </c>
      <c r="L100" s="2">
        <v>1.3221168423304315</v>
      </c>
      <c r="M100" s="2">
        <v>1.2396920916375185</v>
      </c>
      <c r="N100" s="2">
        <v>1.1587289909640994</v>
      </c>
      <c r="O100" s="2">
        <v>1.12322730287914</v>
      </c>
      <c r="Q100" s="12" t="s">
        <v>58</v>
      </c>
      <c r="R100" s="12">
        <v>2004</v>
      </c>
      <c r="S100" s="13">
        <f t="shared" si="45"/>
        <v>1.1500812658425914</v>
      </c>
      <c r="T100" s="13">
        <v>0.95665421341689005</v>
      </c>
      <c r="U100" s="13">
        <f t="shared" si="46"/>
        <v>1.1002300887401455</v>
      </c>
      <c r="V100" s="13">
        <v>1.2437754296471732</v>
      </c>
      <c r="W100" s="18">
        <f t="shared" si="47"/>
        <v>0.88458902026409392</v>
      </c>
    </row>
    <row r="101" spans="1:23">
      <c r="A101" t="s">
        <v>58</v>
      </c>
      <c r="B101">
        <v>2005</v>
      </c>
      <c r="C101" s="2">
        <v>2.612742571519177E-2</v>
      </c>
      <c r="D101" s="2">
        <v>9.9558062898666116E-2</v>
      </c>
      <c r="E101" s="2">
        <v>2.4503863423232783E-2</v>
      </c>
      <c r="F101" s="2">
        <v>0.13462000731575693</v>
      </c>
      <c r="G101" s="2">
        <v>0.71519064064715243</v>
      </c>
      <c r="H101" s="2">
        <f t="shared" si="44"/>
        <v>1</v>
      </c>
      <c r="J101">
        <v>2005</v>
      </c>
      <c r="K101" s="2">
        <v>0.84756166051686432</v>
      </c>
      <c r="L101" s="2">
        <v>1.3396635729495521</v>
      </c>
      <c r="M101" s="2">
        <v>1.281422468385581</v>
      </c>
      <c r="N101" s="2">
        <v>1.1914568535891865</v>
      </c>
      <c r="O101" s="2">
        <v>1.1482374402107316</v>
      </c>
      <c r="Q101" s="12" t="s">
        <v>58</v>
      </c>
      <c r="R101" s="12">
        <v>2005</v>
      </c>
      <c r="S101" s="13">
        <f t="shared" si="45"/>
        <v>1.1750669731787995</v>
      </c>
      <c r="T101" s="13">
        <v>0.95637687353331136</v>
      </c>
      <c r="U101" s="13">
        <f t="shared" si="46"/>
        <v>1.1238068780009918</v>
      </c>
      <c r="V101" s="13">
        <v>1.2712242667152489</v>
      </c>
      <c r="W101" s="18">
        <f t="shared" si="47"/>
        <v>0.88403510491884096</v>
      </c>
    </row>
    <row r="102" spans="1:23">
      <c r="A102" t="s">
        <v>58</v>
      </c>
      <c r="B102">
        <v>2006</v>
      </c>
      <c r="C102" s="2">
        <v>2.3995978002119736E-2</v>
      </c>
      <c r="D102" s="2">
        <v>9.5269993387126106E-2</v>
      </c>
      <c r="E102" s="2">
        <v>2.7893738322257833E-2</v>
      </c>
      <c r="F102" s="2">
        <v>0.12673523983097412</v>
      </c>
      <c r="G102" s="2">
        <v>0.72610505045752216</v>
      </c>
      <c r="H102" s="2">
        <f t="shared" si="44"/>
        <v>1</v>
      </c>
      <c r="J102">
        <v>2006</v>
      </c>
      <c r="K102" s="2">
        <v>0.80518788899987914</v>
      </c>
      <c r="L102" s="2">
        <v>1.3875312640471722</v>
      </c>
      <c r="M102" s="2">
        <v>1.3227066011300472</v>
      </c>
      <c r="N102" s="2">
        <v>1.2428275119873471</v>
      </c>
      <c r="O102" s="2">
        <v>1.1852297696301326</v>
      </c>
      <c r="Q102" s="12" t="s">
        <v>58</v>
      </c>
      <c r="R102" s="12">
        <v>2006</v>
      </c>
      <c r="S102" s="13">
        <f t="shared" si="45"/>
        <v>1.2103444023059928</v>
      </c>
      <c r="T102" s="13">
        <v>0.94695722248748093</v>
      </c>
      <c r="U102" s="13">
        <f t="shared" si="46"/>
        <v>1.1461443734609531</v>
      </c>
      <c r="V102" s="13">
        <v>1.2995688346389749</v>
      </c>
      <c r="W102" s="18">
        <f t="shared" si="47"/>
        <v>0.88194202793371568</v>
      </c>
    </row>
    <row r="103" spans="1:23">
      <c r="A103" t="s">
        <v>58</v>
      </c>
      <c r="B103">
        <v>2007</v>
      </c>
      <c r="C103" s="2">
        <v>2.3995978002119736E-2</v>
      </c>
      <c r="D103" s="2">
        <v>9.5269993387126106E-2</v>
      </c>
      <c r="E103" s="2">
        <v>2.7893738322257833E-2</v>
      </c>
      <c r="F103" s="2">
        <v>0.12673523983097412</v>
      </c>
      <c r="G103" s="2">
        <v>0.72610505045752216</v>
      </c>
      <c r="H103" s="2">
        <f t="shared" si="44"/>
        <v>1</v>
      </c>
      <c r="J103">
        <v>2007</v>
      </c>
      <c r="K103" s="2">
        <v>0.79573391894729084</v>
      </c>
      <c r="L103" s="2">
        <v>1.5438209905453453</v>
      </c>
      <c r="M103" s="2">
        <v>1.36067671590663</v>
      </c>
      <c r="N103" s="2">
        <v>1.3651399710974046</v>
      </c>
      <c r="O103" s="2">
        <v>1.3206394958318881</v>
      </c>
      <c r="Q103" s="12" t="s">
        <v>58</v>
      </c>
      <c r="R103" s="12">
        <v>2007</v>
      </c>
      <c r="S103" s="13">
        <f t="shared" si="45"/>
        <v>1.3304868825865912</v>
      </c>
      <c r="T103" s="13">
        <v>0.8682620305220502</v>
      </c>
      <c r="U103" s="13">
        <f t="shared" si="46"/>
        <v>1.1552112422575862</v>
      </c>
      <c r="V103" s="13">
        <v>1.3258790307888506</v>
      </c>
      <c r="W103" s="18">
        <f t="shared" si="47"/>
        <v>0.87127951753658617</v>
      </c>
    </row>
    <row r="104" spans="1:23">
      <c r="A104" t="s">
        <v>58</v>
      </c>
      <c r="B104">
        <v>2008</v>
      </c>
      <c r="C104" s="2">
        <v>2.3995978002119736E-2</v>
      </c>
      <c r="D104" s="2">
        <v>9.5269993387126106E-2</v>
      </c>
      <c r="E104" s="2">
        <v>2.7893738322257833E-2</v>
      </c>
      <c r="F104" s="2">
        <v>0.12673523983097412</v>
      </c>
      <c r="G104" s="2">
        <v>0.72610505045752216</v>
      </c>
      <c r="H104" s="2">
        <f t="shared" si="44"/>
        <v>1</v>
      </c>
      <c r="J104">
        <v>2008</v>
      </c>
      <c r="K104" s="2">
        <v>0.919033379906116</v>
      </c>
      <c r="L104" s="2">
        <v>1.4694189860559161</v>
      </c>
      <c r="M104" s="2">
        <v>1.4125853933837762</v>
      </c>
      <c r="N104" s="2">
        <v>1.5827581708795784</v>
      </c>
      <c r="O104" s="2">
        <v>1.4603823432284995</v>
      </c>
      <c r="Q104" s="12" t="s">
        <v>58</v>
      </c>
      <c r="R104" s="12">
        <v>2008</v>
      </c>
      <c r="S104" s="13">
        <f t="shared" si="45"/>
        <v>1.4422436673283969</v>
      </c>
      <c r="T104" s="13">
        <v>0.81297234373148597</v>
      </c>
      <c r="U104" s="13">
        <f t="shared" si="46"/>
        <v>1.1725042144598603</v>
      </c>
      <c r="V104" s="13">
        <v>1.3721837614623187</v>
      </c>
      <c r="W104" s="18">
        <f t="shared" si="47"/>
        <v>0.85448046201212702</v>
      </c>
    </row>
    <row r="105" spans="1:23">
      <c r="A105" t="s">
        <v>58</v>
      </c>
      <c r="B105">
        <v>2009</v>
      </c>
      <c r="C105" s="2">
        <v>2.3995978002119736E-2</v>
      </c>
      <c r="D105" s="2">
        <v>9.5269993387126106E-2</v>
      </c>
      <c r="E105" s="2">
        <v>2.7893738322257833E-2</v>
      </c>
      <c r="F105" s="2">
        <v>0.12673523983097412</v>
      </c>
      <c r="G105" s="2">
        <v>0.72610505045752216</v>
      </c>
      <c r="H105" s="2">
        <f t="shared" si="44"/>
        <v>1</v>
      </c>
      <c r="J105">
        <v>2009</v>
      </c>
      <c r="K105" s="2">
        <v>1.0015426172999531</v>
      </c>
      <c r="L105" s="2">
        <v>1.2723836935073045</v>
      </c>
      <c r="M105" s="2">
        <v>1.4080638916414561</v>
      </c>
      <c r="N105" s="2">
        <v>1.59864196690363</v>
      </c>
      <c r="O105" s="2">
        <v>1.3893680983488821</v>
      </c>
      <c r="Q105" s="12" t="s">
        <v>58</v>
      </c>
      <c r="R105" s="12">
        <v>2009</v>
      </c>
      <c r="S105" s="13">
        <f t="shared" si="45"/>
        <v>1.3746827460806461</v>
      </c>
      <c r="T105" s="13">
        <v>0.85556378623250329</v>
      </c>
      <c r="U105" s="13">
        <f t="shared" si="46"/>
        <v>1.1761287751052525</v>
      </c>
      <c r="V105" s="13">
        <v>1.3826896216675777</v>
      </c>
      <c r="W105" s="18">
        <f t="shared" si="47"/>
        <v>0.85060938960892407</v>
      </c>
    </row>
    <row r="106" spans="1:23">
      <c r="A106" t="s">
        <v>58</v>
      </c>
      <c r="B106">
        <v>2010</v>
      </c>
      <c r="C106" s="2">
        <v>2.3995978002119736E-2</v>
      </c>
      <c r="D106" s="2">
        <v>9.5269993387126106E-2</v>
      </c>
      <c r="E106" s="2">
        <v>2.7893738322257833E-2</v>
      </c>
      <c r="F106" s="2">
        <v>0.12673523983097412</v>
      </c>
      <c r="G106" s="2">
        <v>0.72610505045752216</v>
      </c>
      <c r="H106" s="2">
        <f>SUM(C106:G106)</f>
        <v>1</v>
      </c>
      <c r="J106" s="12">
        <v>2010</v>
      </c>
      <c r="K106" s="13">
        <v>1.0599129079069107</v>
      </c>
      <c r="L106" s="13">
        <v>1.3037046289715226</v>
      </c>
      <c r="M106" s="13">
        <v>1.4311045195330185</v>
      </c>
      <c r="N106" s="13">
        <v>1.6663193145589432</v>
      </c>
      <c r="O106" s="13">
        <v>1.3459713635426673</v>
      </c>
      <c r="Q106" s="12" t="s">
        <v>58</v>
      </c>
      <c r="R106" s="12">
        <v>2010</v>
      </c>
      <c r="S106" s="13">
        <f t="shared" si="45"/>
        <v>1.3526572916703226</v>
      </c>
      <c r="T106" s="13">
        <v>0.89744218789284036</v>
      </c>
      <c r="U106" s="13">
        <f t="shared" si="46"/>
        <v>1.2139317193058181</v>
      </c>
      <c r="V106" s="13">
        <v>1.4050828930588453</v>
      </c>
      <c r="W106" s="18">
        <f t="shared" si="47"/>
        <v>0.8639573688518164</v>
      </c>
    </row>
    <row r="107" spans="1:23">
      <c r="A107" s="9" t="s">
        <v>58</v>
      </c>
      <c r="B107" s="9">
        <v>2011</v>
      </c>
      <c r="C107" s="8">
        <v>2.3995978002119736E-2</v>
      </c>
      <c r="D107" s="8">
        <v>9.5269993387126106E-2</v>
      </c>
      <c r="E107" s="8">
        <v>2.7893738322257833E-2</v>
      </c>
      <c r="F107" s="8">
        <v>0.12673523983097412</v>
      </c>
      <c r="G107" s="8">
        <v>0.72610505045752216</v>
      </c>
      <c r="H107" s="8">
        <f>SUM(C107:G107)</f>
        <v>1</v>
      </c>
      <c r="I107" s="9"/>
      <c r="J107" s="17">
        <v>2011</v>
      </c>
      <c r="K107" s="18">
        <v>1.1624310906564101</v>
      </c>
      <c r="L107" s="18">
        <v>1.4121675217185814</v>
      </c>
      <c r="M107" s="18">
        <v>1.4760373532480657</v>
      </c>
      <c r="N107" s="18">
        <v>1.8402381782433546</v>
      </c>
      <c r="O107" s="18">
        <v>1.451233555524966</v>
      </c>
      <c r="P107" s="9"/>
      <c r="Q107" s="17" t="s">
        <v>58</v>
      </c>
      <c r="R107" s="17">
        <v>2011</v>
      </c>
      <c r="S107" s="18">
        <f>K107^C107*L107^D107*M107^F107*N107^E107*O107^G107</f>
        <v>1.4524641044559576</v>
      </c>
      <c r="T107" s="18">
        <v>0.854256326781347</v>
      </c>
      <c r="U107" s="18">
        <f t="shared" si="46"/>
        <v>1.240776650654305</v>
      </c>
      <c r="V107" s="18">
        <v>1.4463320580555048</v>
      </c>
      <c r="W107" s="18">
        <f>U107/V107</f>
        <v>0.85787813645121358</v>
      </c>
    </row>
    <row r="108" spans="1:23">
      <c r="A108" s="9" t="s">
        <v>58</v>
      </c>
      <c r="B108" s="9">
        <v>2012</v>
      </c>
      <c r="C108" s="8">
        <v>2.3995978002119736E-2</v>
      </c>
      <c r="D108" s="8">
        <v>9.5269993387126106E-2</v>
      </c>
      <c r="E108" s="8">
        <v>2.7893738322257833E-2</v>
      </c>
      <c r="F108" s="8">
        <v>0.12673523983097412</v>
      </c>
      <c r="G108" s="8">
        <v>0.72610505045752216</v>
      </c>
      <c r="H108" s="8">
        <f>SUM(C108:G108)</f>
        <v>1</v>
      </c>
      <c r="I108" s="9"/>
      <c r="J108" s="9">
        <v>2012</v>
      </c>
      <c r="K108" s="18">
        <v>1.1622410176257667</v>
      </c>
      <c r="L108" s="18">
        <v>1.4313012983042772</v>
      </c>
      <c r="M108" s="18">
        <v>1.5067035036716694</v>
      </c>
      <c r="N108" s="18">
        <v>1.9335586861649114</v>
      </c>
      <c r="O108" s="18">
        <v>1.3748538183152961</v>
      </c>
      <c r="P108" s="9"/>
      <c r="Q108" s="17" t="s">
        <v>58</v>
      </c>
      <c r="R108" s="17">
        <v>2012</v>
      </c>
      <c r="S108" s="18">
        <f>K108^C108*L108^D108*M108^F108*N108^E108*O108^G108</f>
        <v>1.4039190821991872</v>
      </c>
      <c r="T108" s="18">
        <v>0.92475026142949135</v>
      </c>
      <c r="U108" s="18">
        <f t="shared" si="46"/>
        <v>1.29827453828955</v>
      </c>
      <c r="V108" s="18">
        <v>1.4942764316511812</v>
      </c>
      <c r="W108" s="18">
        <f>U108/V108</f>
        <v>0.86883157010978995</v>
      </c>
    </row>
    <row r="109" spans="1:23">
      <c r="A109" s="9" t="s">
        <v>58</v>
      </c>
      <c r="B109" s="9">
        <v>2013</v>
      </c>
      <c r="C109" s="8">
        <v>2.3995978002119736E-2</v>
      </c>
      <c r="D109" s="8">
        <v>9.5269993387126106E-2</v>
      </c>
      <c r="E109" s="8">
        <v>2.7893738322257833E-2</v>
      </c>
      <c r="F109" s="8">
        <v>0.12673523983097412</v>
      </c>
      <c r="G109" s="8">
        <v>0.72610505045752216</v>
      </c>
      <c r="H109" s="8">
        <f>SUM(C109:G109)</f>
        <v>1</v>
      </c>
      <c r="I109" s="9"/>
      <c r="J109" s="9">
        <v>2013</v>
      </c>
      <c r="K109" s="18">
        <v>0.95358752256342094</v>
      </c>
      <c r="L109" s="18">
        <v>1.4528723341816787</v>
      </c>
      <c r="M109" s="18">
        <v>1.5288057066733165</v>
      </c>
      <c r="N109" s="18">
        <v>2.0216325588894977</v>
      </c>
      <c r="O109" s="18">
        <v>1.4398738153645187</v>
      </c>
      <c r="P109" s="9"/>
      <c r="Q109" s="17" t="s">
        <v>58</v>
      </c>
      <c r="R109" s="17">
        <v>2013</v>
      </c>
      <c r="S109" s="18">
        <f>K109^C109*L109^D109*M109^F109*N109^E109*O109^G109</f>
        <v>1.4514812370973351</v>
      </c>
      <c r="T109" s="18">
        <v>0.89792209034411485</v>
      </c>
      <c r="U109" s="18">
        <f t="shared" si="46"/>
        <v>1.3033170665097009</v>
      </c>
      <c r="V109" s="18">
        <v>1.5128742333151153</v>
      </c>
      <c r="W109" s="18">
        <f>U109/V109</f>
        <v>0.8614840796473755</v>
      </c>
    </row>
    <row r="110" spans="1:23">
      <c r="A110" s="9" t="s">
        <v>58</v>
      </c>
      <c r="B110" s="9">
        <v>2014</v>
      </c>
      <c r="C110" s="8">
        <v>2.3995978002119736E-2</v>
      </c>
      <c r="D110" s="8">
        <v>9.5269993387126106E-2</v>
      </c>
      <c r="E110" s="8">
        <v>2.7893738322257833E-2</v>
      </c>
      <c r="F110" s="8">
        <v>0.12673523983097412</v>
      </c>
      <c r="G110" s="8">
        <v>0.72610505045752216</v>
      </c>
      <c r="H110" s="8">
        <f t="shared" ref="H110:H112" si="48">SUM(C110:G110)</f>
        <v>1</v>
      </c>
      <c r="I110" s="9"/>
      <c r="J110" s="9">
        <v>2014</v>
      </c>
      <c r="K110" s="18">
        <v>0.90257810680152006</v>
      </c>
      <c r="L110" s="18">
        <v>1.5517176766913996</v>
      </c>
      <c r="M110" s="18">
        <v>1.553421313401101</v>
      </c>
      <c r="N110" s="18">
        <v>2.079397300302753</v>
      </c>
      <c r="O110" s="18">
        <v>1.4449822540320765</v>
      </c>
      <c r="P110" s="9"/>
      <c r="Q110" s="17" t="s">
        <v>58</v>
      </c>
      <c r="R110" s="17">
        <v>2014</v>
      </c>
      <c r="S110" s="18">
        <f t="shared" ref="S110:S112" si="49">K110^C110*L110^D110*M110^F110*N110^E110*O110^G110</f>
        <v>1.4665574244905855</v>
      </c>
      <c r="T110" s="18">
        <v>0.89588429052681251</v>
      </c>
      <c r="U110" s="18">
        <f t="shared" si="46"/>
        <v>1.3138657577565775</v>
      </c>
      <c r="V110" s="18">
        <v>1.51641161110099</v>
      </c>
      <c r="W110" s="18">
        <f t="shared" ref="W110:W112" si="50">U110/V110</f>
        <v>0.86643082138011718</v>
      </c>
    </row>
    <row r="111" spans="1:23">
      <c r="A111" s="9" t="s">
        <v>58</v>
      </c>
      <c r="B111" s="9">
        <v>2015</v>
      </c>
      <c r="C111" s="8">
        <v>2.3995978002119736E-2</v>
      </c>
      <c r="D111" s="8">
        <v>9.5269993387126106E-2</v>
      </c>
      <c r="E111" s="8">
        <v>2.7893738322257833E-2</v>
      </c>
      <c r="F111" s="8">
        <v>0.12673523983097412</v>
      </c>
      <c r="G111" s="8">
        <v>0.72610505045752216</v>
      </c>
      <c r="H111" s="8">
        <f t="shared" si="48"/>
        <v>1</v>
      </c>
      <c r="I111" s="9"/>
      <c r="J111" s="9">
        <v>2015</v>
      </c>
      <c r="K111" s="18">
        <v>0.79622976428767289</v>
      </c>
      <c r="L111" s="18">
        <v>1.4414548953334489</v>
      </c>
      <c r="M111" s="18">
        <v>1.5552587887100267</v>
      </c>
      <c r="N111" s="18">
        <v>2.0808772520480292</v>
      </c>
      <c r="O111" s="18">
        <v>1.2083141537180071</v>
      </c>
      <c r="P111" s="9"/>
      <c r="Q111" s="17" t="s">
        <v>58</v>
      </c>
      <c r="R111" s="17">
        <v>2015</v>
      </c>
      <c r="S111" s="18">
        <f t="shared" si="49"/>
        <v>1.2752952703482019</v>
      </c>
      <c r="T111" s="18">
        <v>1.0717114375183125</v>
      </c>
      <c r="U111" s="18">
        <f t="shared" si="46"/>
        <v>1.3667485274451765</v>
      </c>
      <c r="V111" s="18">
        <v>1.5180664359021074</v>
      </c>
      <c r="W111" s="18">
        <f t="shared" si="50"/>
        <v>0.90032194581325375</v>
      </c>
    </row>
    <row r="112" spans="1:23">
      <c r="A112" s="9" t="s">
        <v>58</v>
      </c>
      <c r="B112" s="9">
        <v>2016</v>
      </c>
      <c r="C112" s="8">
        <v>2.3995978002119736E-2</v>
      </c>
      <c r="D112" s="8">
        <v>9.5269993387126106E-2</v>
      </c>
      <c r="E112" s="8">
        <v>2.7893738322257833E-2</v>
      </c>
      <c r="F112" s="8">
        <v>0.12673523983097412</v>
      </c>
      <c r="G112" s="8">
        <v>0.72610505045752216</v>
      </c>
      <c r="H112" s="8">
        <f t="shared" si="48"/>
        <v>1</v>
      </c>
      <c r="I112" s="9"/>
      <c r="J112" s="9">
        <v>2016</v>
      </c>
      <c r="K112" s="18">
        <v>0.79476178339056147</v>
      </c>
      <c r="L112" s="18">
        <v>1.4526396905376202</v>
      </c>
      <c r="M112" s="18">
        <v>1.5679636179888832</v>
      </c>
      <c r="N112" s="18">
        <v>2.1183401801060033</v>
      </c>
      <c r="O112" s="18">
        <v>1.2127003340960036</v>
      </c>
      <c r="P112" s="9"/>
      <c r="Q112" s="17" t="s">
        <v>58</v>
      </c>
      <c r="R112" s="17">
        <v>2016</v>
      </c>
      <c r="S112" s="18">
        <f t="shared" si="49"/>
        <v>1.281497903261547</v>
      </c>
      <c r="T112" s="18">
        <v>1.0717114375183125</v>
      </c>
      <c r="U112" s="18">
        <f t="shared" si="46"/>
        <v>1.3733959600811361</v>
      </c>
      <c r="V112" s="18">
        <v>1.5205866278010567</v>
      </c>
      <c r="W112" s="18">
        <f t="shared" si="50"/>
        <v>0.90320139278564138</v>
      </c>
    </row>
    <row r="113" spans="1:23">
      <c r="A113" t="s">
        <v>59</v>
      </c>
      <c r="B113">
        <v>1980</v>
      </c>
      <c r="C113" s="2">
        <v>2.2666656737712582E-2</v>
      </c>
      <c r="D113" s="2">
        <v>0.12981299325144605</v>
      </c>
      <c r="E113" s="2">
        <v>5.2627458083470535E-3</v>
      </c>
      <c r="F113" s="2">
        <v>8.7553417082066723E-2</v>
      </c>
      <c r="G113" s="2">
        <v>0.75470418712042753</v>
      </c>
      <c r="H113" s="2">
        <f t="shared" si="44"/>
        <v>1</v>
      </c>
      <c r="J113">
        <v>1980</v>
      </c>
      <c r="K113" s="2">
        <v>0.31658275174233591</v>
      </c>
      <c r="L113" s="2">
        <v>0.68530960386146311</v>
      </c>
      <c r="M113" s="2">
        <v>0.54063117276861583</v>
      </c>
      <c r="N113" s="2">
        <v>1.5372680040641178</v>
      </c>
      <c r="O113" s="2">
        <v>0.54627401402841602</v>
      </c>
      <c r="Q113" s="12" t="s">
        <v>59</v>
      </c>
      <c r="R113" s="12">
        <v>1980</v>
      </c>
      <c r="S113" s="13">
        <f t="shared" si="45"/>
        <v>0.55820499936488066</v>
      </c>
      <c r="T113" s="13">
        <v>0.57522005838816404</v>
      </c>
      <c r="U113" s="13">
        <f t="shared" si="46"/>
        <v>0.32109071232723174</v>
      </c>
      <c r="V113" s="13">
        <v>0.31559265753254606</v>
      </c>
      <c r="W113" s="18">
        <f t="shared" ref="W113:W158" si="51">U113/V113</f>
        <v>1.0174213647353905</v>
      </c>
    </row>
    <row r="114" spans="1:23">
      <c r="A114" t="s">
        <v>59</v>
      </c>
      <c r="B114">
        <v>1981</v>
      </c>
      <c r="C114" s="2">
        <v>3.1119791316156727E-2</v>
      </c>
      <c r="D114" s="2">
        <v>0.12931635290416246</v>
      </c>
      <c r="E114" s="2">
        <v>6.604253958516099E-3</v>
      </c>
      <c r="F114" s="2">
        <v>0.12084702116926621</v>
      </c>
      <c r="G114" s="2">
        <v>0.71211258065189842</v>
      </c>
      <c r="H114" s="2">
        <f t="shared" si="44"/>
        <v>0.99999999999999989</v>
      </c>
      <c r="J114">
        <v>1981</v>
      </c>
      <c r="K114" s="2">
        <v>0.34149908557503394</v>
      </c>
      <c r="L114" s="2">
        <v>0.66477686831956528</v>
      </c>
      <c r="M114" s="2">
        <v>0.59673979380902065</v>
      </c>
      <c r="N114" s="2">
        <v>1.3851832053629425</v>
      </c>
      <c r="O114" s="2">
        <v>0.4786768565692906</v>
      </c>
      <c r="Q114" s="12" t="s">
        <v>59</v>
      </c>
      <c r="R114" s="12">
        <v>1981</v>
      </c>
      <c r="S114" s="13">
        <f t="shared" si="45"/>
        <v>0.5111416824941768</v>
      </c>
      <c r="T114" s="13">
        <v>0.73995920006571214</v>
      </c>
      <c r="U114" s="13">
        <f t="shared" si="46"/>
        <v>0.37822399049863326</v>
      </c>
      <c r="V114" s="13">
        <v>0.3615063540583735</v>
      </c>
      <c r="W114" s="18">
        <f t="shared" si="51"/>
        <v>1.0462443778721531</v>
      </c>
    </row>
    <row r="115" spans="1:23">
      <c r="A115" t="s">
        <v>59</v>
      </c>
      <c r="B115">
        <v>1982</v>
      </c>
      <c r="C115" s="2">
        <v>2.3420669548113254E-2</v>
      </c>
      <c r="D115" s="2">
        <v>0.12951141837702326</v>
      </c>
      <c r="E115" s="2">
        <v>9.5461013705322936E-3</v>
      </c>
      <c r="F115" s="2">
        <v>0.11359491035758275</v>
      </c>
      <c r="G115" s="2">
        <v>0.72392690034674856</v>
      </c>
      <c r="H115" s="2">
        <f t="shared" si="44"/>
        <v>1</v>
      </c>
      <c r="J115">
        <v>1982</v>
      </c>
      <c r="K115" s="2">
        <v>0.31059621901204315</v>
      </c>
      <c r="L115" s="2">
        <v>0.62709973308690137</v>
      </c>
      <c r="M115" s="2">
        <v>0.63348929998753134</v>
      </c>
      <c r="N115" s="2">
        <v>1.2724932191648346</v>
      </c>
      <c r="O115" s="2">
        <v>0.46028312812126859</v>
      </c>
      <c r="Q115" s="12" t="s">
        <v>59</v>
      </c>
      <c r="R115" s="12">
        <v>1982</v>
      </c>
      <c r="S115" s="13">
        <f t="shared" si="45"/>
        <v>0.49704085606687909</v>
      </c>
      <c r="T115" s="13">
        <v>0.88062500371768249</v>
      </c>
      <c r="U115" s="13">
        <f t="shared" si="46"/>
        <v>0.43770660572173548</v>
      </c>
      <c r="V115" s="13">
        <v>0.41362670101013227</v>
      </c>
      <c r="W115" s="18">
        <f t="shared" si="51"/>
        <v>1.0582165141969724</v>
      </c>
    </row>
    <row r="116" spans="1:23">
      <c r="A116" t="s">
        <v>59</v>
      </c>
      <c r="B116">
        <v>1983</v>
      </c>
      <c r="C116" s="2">
        <v>2.5935266833754349E-2</v>
      </c>
      <c r="D116" s="2">
        <v>0.13602981676833523</v>
      </c>
      <c r="E116" s="2">
        <v>9.107850369396972E-3</v>
      </c>
      <c r="F116" s="2">
        <v>0.11847889215618139</v>
      </c>
      <c r="G116" s="2">
        <v>0.71044817387233206</v>
      </c>
      <c r="H116" s="2">
        <f t="shared" si="44"/>
        <v>1</v>
      </c>
      <c r="J116">
        <v>1983</v>
      </c>
      <c r="K116" s="2">
        <v>0.3318224490898527</v>
      </c>
      <c r="L116" s="2">
        <v>0.57242372286113608</v>
      </c>
      <c r="M116" s="2">
        <v>0.65350465603118457</v>
      </c>
      <c r="N116" s="2">
        <v>1.2433313009894578</v>
      </c>
      <c r="O116" s="2">
        <v>0.44415383380343465</v>
      </c>
      <c r="Q116" s="12" t="s">
        <v>59</v>
      </c>
      <c r="R116" s="12">
        <v>1983</v>
      </c>
      <c r="S116" s="13">
        <f t="shared" si="45"/>
        <v>0.48214764121004744</v>
      </c>
      <c r="T116" s="13">
        <v>1.1510770518314755</v>
      </c>
      <c r="U116" s="13">
        <f t="shared" si="46"/>
        <v>0.55498908539156144</v>
      </c>
      <c r="V116" s="13">
        <v>0.46397815259050079</v>
      </c>
      <c r="W116" s="18">
        <f t="shared" si="51"/>
        <v>1.1961534876004933</v>
      </c>
    </row>
    <row r="117" spans="1:23">
      <c r="A117" t="s">
        <v>59</v>
      </c>
      <c r="B117">
        <v>1984</v>
      </c>
      <c r="C117" s="2">
        <v>2.380240928587278E-2</v>
      </c>
      <c r="D117" s="2">
        <v>0.1469092334877834</v>
      </c>
      <c r="E117" s="2">
        <v>1.2692849080577443E-2</v>
      </c>
      <c r="F117" s="2">
        <v>0.15509497553011184</v>
      </c>
      <c r="G117" s="2">
        <v>0.66150053261565467</v>
      </c>
      <c r="H117" s="2">
        <f t="shared" si="44"/>
        <v>1</v>
      </c>
      <c r="J117">
        <v>1984</v>
      </c>
      <c r="K117" s="2">
        <v>0.33941364003722191</v>
      </c>
      <c r="L117" s="2">
        <v>0.5246494717576059</v>
      </c>
      <c r="M117" s="2">
        <v>0.68205114743770634</v>
      </c>
      <c r="N117" s="2">
        <v>1.0873740115390884</v>
      </c>
      <c r="O117" s="2">
        <v>0.41825983404044081</v>
      </c>
      <c r="Q117" s="12" t="s">
        <v>59</v>
      </c>
      <c r="R117" s="12">
        <v>1984</v>
      </c>
      <c r="S117" s="13">
        <f t="shared" si="45"/>
        <v>0.46984051137549321</v>
      </c>
      <c r="T117" s="13">
        <v>1.2896564754607238</v>
      </c>
      <c r="U117" s="13">
        <f t="shared" si="46"/>
        <v>0.60593285792918272</v>
      </c>
      <c r="V117" s="13">
        <v>0.5163157323071671</v>
      </c>
      <c r="W117" s="18">
        <f t="shared" si="51"/>
        <v>1.1735703950401815</v>
      </c>
    </row>
    <row r="118" spans="1:23">
      <c r="A118" t="s">
        <v>59</v>
      </c>
      <c r="B118">
        <v>1985</v>
      </c>
      <c r="C118" s="2">
        <v>1.8606932010731797E-2</v>
      </c>
      <c r="D118" s="2">
        <v>0.1361058997673095</v>
      </c>
      <c r="E118" s="2">
        <v>2.9519682918606585E-2</v>
      </c>
      <c r="F118" s="2">
        <v>0.15258684820842533</v>
      </c>
      <c r="G118" s="2">
        <v>0.66318063709492669</v>
      </c>
      <c r="H118" s="2">
        <f t="shared" si="44"/>
        <v>0.99999999999999989</v>
      </c>
      <c r="J118">
        <v>1985</v>
      </c>
      <c r="K118" s="2">
        <v>0.34485545701411158</v>
      </c>
      <c r="L118" s="2">
        <v>0.53228986709325932</v>
      </c>
      <c r="M118" s="2">
        <v>0.70611551157281316</v>
      </c>
      <c r="N118" s="2">
        <v>0.93896092785333896</v>
      </c>
      <c r="O118" s="2">
        <v>0.42172825313121698</v>
      </c>
      <c r="Q118" s="12" t="s">
        <v>59</v>
      </c>
      <c r="R118" s="12">
        <v>1985</v>
      </c>
      <c r="S118" s="13">
        <f t="shared" si="45"/>
        <v>0.48038112521505011</v>
      </c>
      <c r="T118" s="13">
        <v>1.3638851407596393</v>
      </c>
      <c r="U118" s="13">
        <f t="shared" si="46"/>
        <v>0.65518467858220253</v>
      </c>
      <c r="V118" s="13">
        <v>0.56182599655530896</v>
      </c>
      <c r="W118" s="18">
        <f t="shared" si="51"/>
        <v>1.1661700999941231</v>
      </c>
    </row>
    <row r="119" spans="1:23">
      <c r="A119" t="s">
        <v>59</v>
      </c>
      <c r="B119">
        <v>1986</v>
      </c>
      <c r="C119" s="2">
        <v>1.5462498421263553E-2</v>
      </c>
      <c r="D119" s="2">
        <v>0.12521471889085026</v>
      </c>
      <c r="E119" s="2">
        <v>1.6094954711345557E-2</v>
      </c>
      <c r="F119" s="2">
        <v>0.12928572385837808</v>
      </c>
      <c r="G119" s="2">
        <v>0.71394210411816261</v>
      </c>
      <c r="H119" s="2">
        <f t="shared" si="44"/>
        <v>1</v>
      </c>
      <c r="J119">
        <v>1986</v>
      </c>
      <c r="K119" s="2">
        <v>0.49108268663471411</v>
      </c>
      <c r="L119" s="2">
        <v>0.63007067551410978</v>
      </c>
      <c r="M119" s="2">
        <v>0.71984407709521392</v>
      </c>
      <c r="N119" s="2">
        <v>0.85052011333417843</v>
      </c>
      <c r="O119" s="2">
        <v>0.56601098200684807</v>
      </c>
      <c r="Q119" s="12" t="s">
        <v>59</v>
      </c>
      <c r="R119" s="12">
        <v>1986</v>
      </c>
      <c r="S119" s="13">
        <f t="shared" si="45"/>
        <v>0.59435725131356676</v>
      </c>
      <c r="T119" s="13">
        <v>1.1225573991769571</v>
      </c>
      <c r="U119" s="13">
        <f t="shared" si="46"/>
        <v>0.66720013021652258</v>
      </c>
      <c r="V119" s="13">
        <v>0.61124645057178761</v>
      </c>
      <c r="W119" s="18">
        <f t="shared" si="51"/>
        <v>1.0915402937594048</v>
      </c>
    </row>
    <row r="120" spans="1:23">
      <c r="A120" t="s">
        <v>59</v>
      </c>
      <c r="B120">
        <v>1987</v>
      </c>
      <c r="C120" s="2">
        <v>1.433401595551494E-2</v>
      </c>
      <c r="D120" s="2">
        <v>0.1323133071764783</v>
      </c>
      <c r="E120" s="2">
        <v>1.0500421419615177E-2</v>
      </c>
      <c r="F120" s="2">
        <v>0.10911392965722477</v>
      </c>
      <c r="G120" s="2">
        <v>0.73373832579116671</v>
      </c>
      <c r="H120" s="2">
        <f t="shared" si="44"/>
        <v>0.99999999999999989</v>
      </c>
      <c r="J120">
        <v>1987</v>
      </c>
      <c r="K120" s="2">
        <v>0.57296711779534093</v>
      </c>
      <c r="L120" s="2">
        <v>0.73097688619677958</v>
      </c>
      <c r="M120" s="2">
        <v>0.74560154347925944</v>
      </c>
      <c r="N120" s="2">
        <v>0.84656946700762425</v>
      </c>
      <c r="O120" s="2">
        <v>0.67963262794582879</v>
      </c>
      <c r="Q120" s="12" t="s">
        <v>59</v>
      </c>
      <c r="R120" s="12">
        <v>1987</v>
      </c>
      <c r="S120" s="13">
        <f t="shared" si="45"/>
        <v>0.69308735944641775</v>
      </c>
      <c r="T120" s="13">
        <v>0.99064193362521857</v>
      </c>
      <c r="U120" s="13">
        <f t="shared" si="46"/>
        <v>0.68660140193319619</v>
      </c>
      <c r="V120" s="13">
        <v>0.64331931664778808</v>
      </c>
      <c r="W120" s="18">
        <f t="shared" si="51"/>
        <v>1.0672793186297322</v>
      </c>
    </row>
    <row r="121" spans="1:23">
      <c r="A121" t="s">
        <v>59</v>
      </c>
      <c r="B121">
        <v>1988</v>
      </c>
      <c r="C121" s="2">
        <v>1.6545202610476775E-2</v>
      </c>
      <c r="D121" s="2">
        <v>0.1346538981657911</v>
      </c>
      <c r="E121" s="2">
        <v>7.1483318695871392E-3</v>
      </c>
      <c r="F121" s="2">
        <v>0.1029671671584108</v>
      </c>
      <c r="G121" s="2">
        <v>0.73868540019573425</v>
      </c>
      <c r="H121" s="2">
        <f t="shared" si="44"/>
        <v>1</v>
      </c>
      <c r="J121">
        <v>1988</v>
      </c>
      <c r="K121" s="2">
        <v>0.65098754498109268</v>
      </c>
      <c r="L121" s="2">
        <v>0.83237654781514725</v>
      </c>
      <c r="M121" s="2">
        <v>0.7761692577255993</v>
      </c>
      <c r="N121" s="2">
        <v>1.005723678144248</v>
      </c>
      <c r="O121" s="2">
        <v>0.7116383074420084</v>
      </c>
      <c r="Q121" s="12" t="s">
        <v>59</v>
      </c>
      <c r="R121" s="12">
        <v>1988</v>
      </c>
      <c r="S121" s="13">
        <f t="shared" si="45"/>
        <v>0.73407297742020916</v>
      </c>
      <c r="T121" s="13">
        <v>0.9341550174274923</v>
      </c>
      <c r="U121" s="13">
        <f t="shared" si="46"/>
        <v>0.68573795501502666</v>
      </c>
      <c r="V121" s="13">
        <v>0.67443015190776923</v>
      </c>
      <c r="W121" s="18">
        <f t="shared" si="51"/>
        <v>1.0167664554665459</v>
      </c>
    </row>
    <row r="122" spans="1:23">
      <c r="A122" t="s">
        <v>59</v>
      </c>
      <c r="B122">
        <v>1989</v>
      </c>
      <c r="C122" s="2">
        <v>1.7345874569249478E-2</v>
      </c>
      <c r="D122" s="2">
        <v>0.12926776578571589</v>
      </c>
      <c r="E122" s="2">
        <v>6.6146931942032538E-3</v>
      </c>
      <c r="F122" s="2">
        <v>9.9319495788216722E-2</v>
      </c>
      <c r="G122" s="2">
        <v>0.7474521706626146</v>
      </c>
      <c r="H122" s="2">
        <f t="shared" si="44"/>
        <v>1</v>
      </c>
      <c r="J122">
        <v>1989</v>
      </c>
      <c r="K122" s="2">
        <v>0.61845543804235092</v>
      </c>
      <c r="L122" s="2">
        <v>0.8052625964981176</v>
      </c>
      <c r="M122" s="2">
        <v>0.81335844549588854</v>
      </c>
      <c r="N122" s="2">
        <v>1.1732051022941257</v>
      </c>
      <c r="O122" s="2">
        <v>0.70000197475253567</v>
      </c>
      <c r="Q122" s="12" t="s">
        <v>59</v>
      </c>
      <c r="R122" s="12">
        <v>1989</v>
      </c>
      <c r="S122" s="13">
        <f t="shared" si="45"/>
        <v>0.72441605120802866</v>
      </c>
      <c r="T122" s="13">
        <v>0.94957051663052128</v>
      </c>
      <c r="U122" s="13">
        <f t="shared" si="46"/>
        <v>0.68788412400104992</v>
      </c>
      <c r="V122" s="13">
        <v>0.72023523205114293</v>
      </c>
      <c r="W122" s="18">
        <f t="shared" si="51"/>
        <v>0.95508258050920258</v>
      </c>
    </row>
    <row r="123" spans="1:23">
      <c r="A123" t="s">
        <v>59</v>
      </c>
      <c r="B123">
        <v>1990</v>
      </c>
      <c r="C123" s="2">
        <v>1.3913800154413158E-2</v>
      </c>
      <c r="D123" s="2">
        <v>0.11534647258243536</v>
      </c>
      <c r="E123" s="2">
        <v>6.9265661186173385E-3</v>
      </c>
      <c r="F123" s="2">
        <v>7.6851353503185588E-2</v>
      </c>
      <c r="G123" s="2">
        <v>0.7869618076413486</v>
      </c>
      <c r="H123" s="2">
        <f t="shared" si="44"/>
        <v>1</v>
      </c>
      <c r="J123">
        <v>1990</v>
      </c>
      <c r="K123" s="2">
        <v>0.60720385656386333</v>
      </c>
      <c r="L123" s="2">
        <v>0.93530203382904387</v>
      </c>
      <c r="M123" s="2">
        <v>0.85743160326283097</v>
      </c>
      <c r="N123" s="2">
        <v>0.95212260819137928</v>
      </c>
      <c r="O123" s="2">
        <v>0.84680197476394992</v>
      </c>
      <c r="Q123" s="12" t="s">
        <v>59</v>
      </c>
      <c r="R123" s="12">
        <v>1990</v>
      </c>
      <c r="S123" s="13">
        <f t="shared" si="45"/>
        <v>0.85412326223393442</v>
      </c>
      <c r="T123" s="13">
        <v>0.81759657068284874</v>
      </c>
      <c r="U123" s="13">
        <f t="shared" si="46"/>
        <v>0.69832825014291233</v>
      </c>
      <c r="V123" s="13">
        <v>0.76864710537340752</v>
      </c>
      <c r="W123" s="18">
        <f t="shared" si="51"/>
        <v>0.90851607358056152</v>
      </c>
    </row>
    <row r="124" spans="1:23">
      <c r="A124" t="s">
        <v>59</v>
      </c>
      <c r="B124">
        <v>1991</v>
      </c>
      <c r="C124" s="2">
        <v>1.2402048554699001E-2</v>
      </c>
      <c r="D124" s="2">
        <v>9.7845864622314482E-2</v>
      </c>
      <c r="E124" s="2">
        <v>6.7956450909191796E-3</v>
      </c>
      <c r="F124" s="2">
        <v>6.1157339060618501E-2</v>
      </c>
      <c r="G124" s="2">
        <v>0.82179910267144873</v>
      </c>
      <c r="H124" s="2">
        <f t="shared" si="44"/>
        <v>0.99999999999999989</v>
      </c>
      <c r="J124">
        <v>1991</v>
      </c>
      <c r="K124" s="2">
        <v>0.67419349594172029</v>
      </c>
      <c r="L124" s="2">
        <v>0.99871930697954747</v>
      </c>
      <c r="M124" s="2">
        <v>0.89358392996594105</v>
      </c>
      <c r="N124" s="2">
        <v>0.88458293059659299</v>
      </c>
      <c r="O124" s="2">
        <v>0.84000059604448252</v>
      </c>
      <c r="Q124" s="12" t="s">
        <v>59</v>
      </c>
      <c r="R124" s="12">
        <v>1991</v>
      </c>
      <c r="S124" s="13">
        <f t="shared" si="45"/>
        <v>0.85554879090084035</v>
      </c>
      <c r="T124" s="13">
        <v>0.83355610465491248</v>
      </c>
      <c r="U124" s="13">
        <f t="shared" si="46"/>
        <v>0.71314791748552475</v>
      </c>
      <c r="V124" s="13">
        <v>0.81426598600400324</v>
      </c>
      <c r="W124" s="18">
        <f t="shared" si="51"/>
        <v>0.87581690718199623</v>
      </c>
    </row>
    <row r="125" spans="1:23">
      <c r="A125" t="s">
        <v>59</v>
      </c>
      <c r="B125">
        <v>1992</v>
      </c>
      <c r="C125" s="2">
        <v>1.1428577889008995E-2</v>
      </c>
      <c r="D125" s="2">
        <v>9.9807291712270416E-2</v>
      </c>
      <c r="E125" s="2">
        <v>5.3006827000317272E-3</v>
      </c>
      <c r="F125" s="2">
        <v>5.8106594341079398E-2</v>
      </c>
      <c r="G125" s="2">
        <v>0.82535685335760944</v>
      </c>
      <c r="H125" s="2">
        <f t="shared" si="44"/>
        <v>1</v>
      </c>
      <c r="J125">
        <v>1992</v>
      </c>
      <c r="K125" s="2">
        <v>0.72930408524845425</v>
      </c>
      <c r="L125" s="2">
        <v>1.0363871655275791</v>
      </c>
      <c r="M125" s="2">
        <v>0.9207588773025861</v>
      </c>
      <c r="N125" s="2">
        <v>0.90857519570985845</v>
      </c>
      <c r="O125" s="2">
        <v>0.91141330578705315</v>
      </c>
      <c r="Q125" s="12" t="s">
        <v>59</v>
      </c>
      <c r="R125" s="12">
        <v>1992</v>
      </c>
      <c r="S125" s="13">
        <f t="shared" si="45"/>
        <v>0.92135962629746215</v>
      </c>
      <c r="T125" s="13">
        <v>0.82125864649362579</v>
      </c>
      <c r="U125" s="13">
        <f t="shared" si="46"/>
        <v>0.75667455962692665</v>
      </c>
      <c r="V125" s="13">
        <v>0.87245333374710998</v>
      </c>
      <c r="W125" s="18">
        <f t="shared" si="51"/>
        <v>0.86729516681090124</v>
      </c>
    </row>
    <row r="126" spans="1:23">
      <c r="A126" t="s">
        <v>59</v>
      </c>
      <c r="B126">
        <v>1993</v>
      </c>
      <c r="C126" s="2">
        <v>1.3407847406596037E-2</v>
      </c>
      <c r="D126" s="2">
        <v>4.7230805841445581E-2</v>
      </c>
      <c r="E126" s="2">
        <v>1.4191421756774899E-2</v>
      </c>
      <c r="F126" s="2">
        <v>6.8821604423394134E-2</v>
      </c>
      <c r="G126" s="2">
        <v>0.85634832057178922</v>
      </c>
      <c r="H126" s="2">
        <f t="shared" si="44"/>
        <v>0.99999999999999989</v>
      </c>
      <c r="J126">
        <v>1993</v>
      </c>
      <c r="K126" s="2">
        <v>0.84115776269656373</v>
      </c>
      <c r="L126" s="2">
        <v>0.90792500322892566</v>
      </c>
      <c r="M126" s="2">
        <v>0.94810444734648869</v>
      </c>
      <c r="N126" s="2">
        <v>0.99738201077216226</v>
      </c>
      <c r="O126" s="2">
        <v>0.85174039953111069</v>
      </c>
      <c r="Q126" s="12" t="s">
        <v>59</v>
      </c>
      <c r="R126" s="12">
        <v>1993</v>
      </c>
      <c r="S126" s="13">
        <f t="shared" si="45"/>
        <v>0.86242475104613892</v>
      </c>
      <c r="T126" s="13">
        <v>1.0205088409325882</v>
      </c>
      <c r="U126" s="13">
        <f t="shared" si="46"/>
        <v>0.8801120830816711</v>
      </c>
      <c r="V126" s="13">
        <v>0.91231554610765431</v>
      </c>
      <c r="W126" s="18">
        <f t="shared" si="51"/>
        <v>0.96470139836663138</v>
      </c>
    </row>
    <row r="127" spans="1:23">
      <c r="A127" t="s">
        <v>59</v>
      </c>
      <c r="B127">
        <v>1994</v>
      </c>
      <c r="C127" s="2">
        <v>1.7165762687141178E-2</v>
      </c>
      <c r="D127" s="2">
        <v>0.10572685337096291</v>
      </c>
      <c r="E127" s="2">
        <v>1.4089302736217686E-2</v>
      </c>
      <c r="F127" s="2">
        <v>6.5277653238253547E-2</v>
      </c>
      <c r="G127" s="2">
        <v>0.79774042796742473</v>
      </c>
      <c r="H127" s="2">
        <f t="shared" si="44"/>
        <v>1</v>
      </c>
      <c r="J127">
        <v>1994</v>
      </c>
      <c r="K127" s="2">
        <v>0.92143381990463136</v>
      </c>
      <c r="L127" s="2">
        <v>0.94449436836419898</v>
      </c>
      <c r="M127" s="2">
        <v>0.97271349166245569</v>
      </c>
      <c r="N127" s="2">
        <v>0.82748660878487834</v>
      </c>
      <c r="O127" s="2">
        <v>0.88571841920523564</v>
      </c>
      <c r="Q127" s="12" t="s">
        <v>59</v>
      </c>
      <c r="R127" s="12">
        <v>1994</v>
      </c>
      <c r="S127" s="13">
        <f t="shared" si="45"/>
        <v>0.8969754000262663</v>
      </c>
      <c r="T127" s="13">
        <v>1.0743858606031875</v>
      </c>
      <c r="U127" s="13">
        <f t="shared" si="46"/>
        <v>0.96369768709710857</v>
      </c>
      <c r="V127" s="13">
        <v>0.95535866681148851</v>
      </c>
      <c r="W127" s="18">
        <f t="shared" si="51"/>
        <v>1.0087286802070383</v>
      </c>
    </row>
    <row r="128" spans="1:23">
      <c r="A128" t="s">
        <v>59</v>
      </c>
      <c r="B128">
        <v>1995</v>
      </c>
      <c r="C128" s="2">
        <v>1.8591902147140772E-2</v>
      </c>
      <c r="D128" s="2">
        <v>0.10181849324056444</v>
      </c>
      <c r="E128" s="2">
        <v>1.2098330918946128E-2</v>
      </c>
      <c r="F128" s="2">
        <v>5.5460358568115521E-2</v>
      </c>
      <c r="G128" s="2">
        <v>0.81203091512523318</v>
      </c>
      <c r="H128" s="2">
        <f t="shared" si="44"/>
        <v>1</v>
      </c>
      <c r="J128">
        <v>1995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Q128" s="12" t="s">
        <v>59</v>
      </c>
      <c r="R128" s="12">
        <v>1995</v>
      </c>
      <c r="S128" s="13">
        <f t="shared" si="45"/>
        <v>1</v>
      </c>
      <c r="T128" s="13">
        <v>1</v>
      </c>
      <c r="U128" s="13">
        <f t="shared" si="46"/>
        <v>1</v>
      </c>
      <c r="V128" s="13">
        <v>1</v>
      </c>
      <c r="W128" s="18">
        <f t="shared" si="51"/>
        <v>1</v>
      </c>
    </row>
    <row r="129" spans="1:23">
      <c r="A129" t="s">
        <v>59</v>
      </c>
      <c r="B129">
        <v>1996</v>
      </c>
      <c r="C129" s="2">
        <v>1.7775705937474767E-2</v>
      </c>
      <c r="D129" s="2">
        <v>0.10734842498331101</v>
      </c>
      <c r="E129" s="2">
        <v>7.6670392442096912E-3</v>
      </c>
      <c r="F129" s="2">
        <v>5.6680943053917882E-2</v>
      </c>
      <c r="G129" s="2">
        <v>0.81052788678108678</v>
      </c>
      <c r="H129" s="2">
        <f t="shared" si="44"/>
        <v>1.0000000000000002</v>
      </c>
      <c r="J129">
        <v>1996</v>
      </c>
      <c r="K129" s="2">
        <v>0.86581354245103936</v>
      </c>
      <c r="L129" s="2">
        <v>1.0129126350590054</v>
      </c>
      <c r="M129" s="2">
        <v>1.0293667928837207</v>
      </c>
      <c r="N129" s="2">
        <v>1.087860295635682</v>
      </c>
      <c r="O129" s="2">
        <v>0.98659810524378311</v>
      </c>
      <c r="Q129" s="12" t="s">
        <v>59</v>
      </c>
      <c r="R129" s="12">
        <v>1996</v>
      </c>
      <c r="S129" s="13">
        <f t="shared" si="45"/>
        <v>0.99021441714279723</v>
      </c>
      <c r="T129" s="13">
        <v>1.0160822425514189</v>
      </c>
      <c r="U129" s="13">
        <f t="shared" si="46"/>
        <v>1.0061392855771996</v>
      </c>
      <c r="V129" s="13">
        <v>1.0359985724704019</v>
      </c>
      <c r="W129" s="18">
        <f t="shared" si="51"/>
        <v>0.97117825479044717</v>
      </c>
    </row>
    <row r="130" spans="1:23">
      <c r="A130" t="s">
        <v>59</v>
      </c>
      <c r="B130">
        <v>1997</v>
      </c>
      <c r="C130" s="2">
        <v>1.5472508444511006E-2</v>
      </c>
      <c r="D130" s="2">
        <v>0.11370325325281788</v>
      </c>
      <c r="E130" s="2">
        <v>6.1110097018505036E-3</v>
      </c>
      <c r="F130" s="2">
        <v>6.0855493292608476E-2</v>
      </c>
      <c r="G130" s="2">
        <v>0.80385773530821214</v>
      </c>
      <c r="H130" s="2">
        <f t="shared" si="44"/>
        <v>1</v>
      </c>
      <c r="J130">
        <v>1997</v>
      </c>
      <c r="K130" s="2">
        <v>0.79212761249563257</v>
      </c>
      <c r="L130" s="2">
        <v>1.0821680893093313</v>
      </c>
      <c r="M130" s="2">
        <v>1.0534311570188275</v>
      </c>
      <c r="N130" s="2">
        <v>1.1216084718100128</v>
      </c>
      <c r="O130" s="2">
        <v>0.89584509886831454</v>
      </c>
      <c r="Q130" s="12" t="s">
        <v>59</v>
      </c>
      <c r="R130" s="12">
        <v>1997</v>
      </c>
      <c r="S130" s="13">
        <f t="shared" si="45"/>
        <v>0.92388067539390573</v>
      </c>
      <c r="T130" s="13">
        <v>1.174250927950214</v>
      </c>
      <c r="U130" s="13">
        <f t="shared" si="46"/>
        <v>1.0848677403965643</v>
      </c>
      <c r="V130" s="13">
        <v>1.0554409049296321</v>
      </c>
      <c r="W130" s="18">
        <f t="shared" si="51"/>
        <v>1.0278810829952569</v>
      </c>
    </row>
    <row r="131" spans="1:23">
      <c r="A131" t="s">
        <v>59</v>
      </c>
      <c r="B131">
        <v>1998</v>
      </c>
      <c r="C131" s="2">
        <v>1.274616869228699E-2</v>
      </c>
      <c r="D131" s="2">
        <v>0.11685827617872541</v>
      </c>
      <c r="E131" s="2">
        <v>6.2142693876980773E-3</v>
      </c>
      <c r="F131" s="2">
        <v>5.819911862701449E-2</v>
      </c>
      <c r="G131" s="2">
        <v>0.80598216711427506</v>
      </c>
      <c r="H131" s="2">
        <f t="shared" si="44"/>
        <v>1</v>
      </c>
      <c r="J131">
        <v>1998</v>
      </c>
      <c r="K131" s="2">
        <v>0.73702332889219779</v>
      </c>
      <c r="L131" s="2">
        <v>1.1117808448878956</v>
      </c>
      <c r="M131" s="2">
        <v>1.0697256255619065</v>
      </c>
      <c r="N131" s="2">
        <v>1.1140860406536948</v>
      </c>
      <c r="O131" s="2">
        <v>0.89492784281161364</v>
      </c>
      <c r="Q131" s="12" t="s">
        <v>59</v>
      </c>
      <c r="R131" s="12">
        <v>1998</v>
      </c>
      <c r="S131" s="13">
        <f t="shared" si="45"/>
        <v>0.92645816615967869</v>
      </c>
      <c r="T131" s="13">
        <v>1.1980445625963798</v>
      </c>
      <c r="U131" s="13">
        <f t="shared" si="46"/>
        <v>1.1099381684406164</v>
      </c>
      <c r="V131" s="13">
        <v>1.0740453395813614</v>
      </c>
      <c r="W131" s="18">
        <f t="shared" si="51"/>
        <v>1.0334183553864171</v>
      </c>
    </row>
    <row r="132" spans="1:23">
      <c r="A132" t="s">
        <v>59</v>
      </c>
      <c r="B132">
        <v>1999</v>
      </c>
      <c r="C132" s="2">
        <v>1.4753853863203568E-2</v>
      </c>
      <c r="D132" s="2">
        <v>0.11563930004240167</v>
      </c>
      <c r="E132" s="2">
        <v>5.5208518937364236E-3</v>
      </c>
      <c r="F132" s="2">
        <v>6.0015833987404482E-2</v>
      </c>
      <c r="G132" s="2">
        <v>0.80407016021325395</v>
      </c>
      <c r="H132" s="2">
        <f t="shared" si="44"/>
        <v>1</v>
      </c>
      <c r="J132">
        <v>1999</v>
      </c>
      <c r="K132" s="2">
        <v>0.84422544399096144</v>
      </c>
      <c r="L132" s="2">
        <v>1.1008165431771675</v>
      </c>
      <c r="M132" s="2">
        <v>1.0931862478097949</v>
      </c>
      <c r="N132" s="2">
        <v>1.0985911249073672</v>
      </c>
      <c r="O132" s="2">
        <v>0.86253283372977296</v>
      </c>
      <c r="Q132" s="12" t="s">
        <v>59</v>
      </c>
      <c r="R132" s="12">
        <v>1999</v>
      </c>
      <c r="S132" s="13">
        <f t="shared" si="45"/>
        <v>0.90083589650546303</v>
      </c>
      <c r="T132" s="13">
        <v>1.2524199598202919</v>
      </c>
      <c r="U132" s="13">
        <f t="shared" si="46"/>
        <v>1.1282248573060487</v>
      </c>
      <c r="V132" s="13">
        <v>1.0980650767297158</v>
      </c>
      <c r="W132" s="18">
        <f t="shared" si="51"/>
        <v>1.0274662961380718</v>
      </c>
    </row>
    <row r="133" spans="1:23">
      <c r="A133" t="s">
        <v>59</v>
      </c>
      <c r="B133">
        <v>2000</v>
      </c>
      <c r="C133" s="2">
        <v>1.3833017241155973E-2</v>
      </c>
      <c r="D133" s="2">
        <v>0.11291022147082229</v>
      </c>
      <c r="E133" s="2">
        <v>5.9490376788454979E-3</v>
      </c>
      <c r="F133" s="2">
        <v>6.6701833850358244E-2</v>
      </c>
      <c r="G133" s="2">
        <v>0.80060588975881797</v>
      </c>
      <c r="H133" s="2">
        <f t="shared" si="44"/>
        <v>1</v>
      </c>
      <c r="J133">
        <v>2000</v>
      </c>
      <c r="K133" s="2">
        <v>0.88652604278823965</v>
      </c>
      <c r="L133" s="2">
        <v>1.0376151890979308</v>
      </c>
      <c r="M133" s="2">
        <v>1.129994815694664</v>
      </c>
      <c r="N133" s="2">
        <v>1.1029454336632167</v>
      </c>
      <c r="O133" s="2">
        <v>0.76236171907560202</v>
      </c>
      <c r="Q133" s="12" t="s">
        <v>59</v>
      </c>
      <c r="R133" s="12">
        <v>2000</v>
      </c>
      <c r="S133" s="13">
        <f t="shared" si="45"/>
        <v>0.81383806588668661</v>
      </c>
      <c r="T133" s="13">
        <v>1.4479826943475653</v>
      </c>
      <c r="U133" s="13">
        <f t="shared" si="46"/>
        <v>1.1784234354052159</v>
      </c>
      <c r="V133" s="13">
        <v>1.136313559979518</v>
      </c>
      <c r="W133" s="18">
        <f t="shared" si="51"/>
        <v>1.0370583234318325</v>
      </c>
    </row>
    <row r="134" spans="1:23">
      <c r="A134" t="s">
        <v>59</v>
      </c>
      <c r="B134">
        <v>2001</v>
      </c>
      <c r="C134" s="2">
        <v>1.3035325369936004E-2</v>
      </c>
      <c r="D134" s="2">
        <v>0.12259518288963603</v>
      </c>
      <c r="E134" s="2">
        <v>6.4594376014272311E-3</v>
      </c>
      <c r="F134" s="2">
        <v>6.0889207763223083E-2</v>
      </c>
      <c r="G134" s="2">
        <v>0.79702084637577764</v>
      </c>
      <c r="H134" s="2">
        <f t="shared" si="44"/>
        <v>1</v>
      </c>
      <c r="J134">
        <v>2001</v>
      </c>
      <c r="K134" s="2">
        <v>0.7798093500793688</v>
      </c>
      <c r="L134" s="2">
        <v>0.9994642507896897</v>
      </c>
      <c r="M134" s="2">
        <v>1.1618225130099813</v>
      </c>
      <c r="N134" s="2">
        <v>1.1108648488159827</v>
      </c>
      <c r="O134" s="2">
        <v>0.75870296505571999</v>
      </c>
      <c r="Q134" s="12" t="s">
        <v>59</v>
      </c>
      <c r="R134" s="12">
        <v>2001</v>
      </c>
      <c r="S134" s="13">
        <f t="shared" si="45"/>
        <v>0.80768025770412466</v>
      </c>
      <c r="T134" s="13">
        <v>1.4900732749335848</v>
      </c>
      <c r="U134" s="13">
        <f t="shared" si="46"/>
        <v>1.2035027666963867</v>
      </c>
      <c r="V134" s="13">
        <v>1.1770912532778872</v>
      </c>
      <c r="W134" s="18">
        <f t="shared" si="51"/>
        <v>1.0224379489227793</v>
      </c>
    </row>
    <row r="135" spans="1:23">
      <c r="A135" t="s">
        <v>59</v>
      </c>
      <c r="B135">
        <v>2002</v>
      </c>
      <c r="C135" s="2">
        <v>1.0880351351318377E-2</v>
      </c>
      <c r="D135" s="2">
        <v>0.13350211316539407</v>
      </c>
      <c r="E135" s="2">
        <v>7.8852244653011307E-3</v>
      </c>
      <c r="F135" s="2">
        <v>5.8787966714734949E-2</v>
      </c>
      <c r="G135" s="2">
        <v>0.78894434430325144</v>
      </c>
      <c r="H135" s="2">
        <f t="shared" si="44"/>
        <v>1</v>
      </c>
      <c r="J135">
        <v>2002</v>
      </c>
      <c r="K135" s="2">
        <v>0.7490054561491839</v>
      </c>
      <c r="L135" s="2">
        <v>1.0533946033763797</v>
      </c>
      <c r="M135" s="2">
        <v>1.1803613263946764</v>
      </c>
      <c r="N135" s="2">
        <v>1.1019929023275377</v>
      </c>
      <c r="O135" s="2">
        <v>0.81656135595112556</v>
      </c>
      <c r="Q135" s="12" t="s">
        <v>59</v>
      </c>
      <c r="R135" s="12">
        <v>2002</v>
      </c>
      <c r="S135" s="13">
        <f t="shared" si="45"/>
        <v>0.86453104509715073</v>
      </c>
      <c r="T135" s="13">
        <v>1.4159338031325315</v>
      </c>
      <c r="U135" s="13">
        <f t="shared" si="46"/>
        <v>1.2241187306105508</v>
      </c>
      <c r="V135" s="13">
        <v>1.2185982280013032</v>
      </c>
      <c r="W135" s="18">
        <f t="shared" si="51"/>
        <v>1.0045302073172238</v>
      </c>
    </row>
    <row r="136" spans="1:23">
      <c r="A136" t="s">
        <v>59</v>
      </c>
      <c r="B136">
        <v>2003</v>
      </c>
      <c r="C136" s="2">
        <v>1.04578158678414E-2</v>
      </c>
      <c r="D136" s="2">
        <v>0.12613902020351328</v>
      </c>
      <c r="E136" s="2">
        <v>1.053668479648092E-2</v>
      </c>
      <c r="F136" s="2">
        <v>5.8145590187518789E-2</v>
      </c>
      <c r="G136" s="2">
        <v>0.79472088894464565</v>
      </c>
      <c r="H136" s="2">
        <f t="shared" si="44"/>
        <v>1</v>
      </c>
      <c r="J136">
        <v>2003</v>
      </c>
      <c r="K136" s="2">
        <v>0.80806582976797248</v>
      </c>
      <c r="L136" s="2">
        <v>1.1633498005805101</v>
      </c>
      <c r="M136" s="2">
        <v>1.207483774436781</v>
      </c>
      <c r="N136" s="2">
        <v>1.1152032834766705</v>
      </c>
      <c r="O136" s="2">
        <v>0.99956936236978289</v>
      </c>
      <c r="Q136" s="12" t="s">
        <v>59</v>
      </c>
      <c r="R136" s="12">
        <v>2003</v>
      </c>
      <c r="S136" s="13">
        <f t="shared" si="45"/>
        <v>1.0290395298373565</v>
      </c>
      <c r="T136" s="13">
        <v>1.1811940235842415</v>
      </c>
      <c r="U136" s="13">
        <f t="shared" si="46"/>
        <v>1.2154953426758233</v>
      </c>
      <c r="V136" s="13">
        <v>1.2556364144180487</v>
      </c>
      <c r="W136" s="18">
        <f t="shared" si="51"/>
        <v>0.96803129370787666</v>
      </c>
    </row>
    <row r="137" spans="1:23">
      <c r="A137" t="s">
        <v>59</v>
      </c>
      <c r="B137">
        <v>2004</v>
      </c>
      <c r="C137" s="2">
        <v>1.1521975979952932E-2</v>
      </c>
      <c r="D137" s="2">
        <v>0.12365773991320902</v>
      </c>
      <c r="E137" s="2">
        <v>1.0573713813678633E-2</v>
      </c>
      <c r="F137" s="2">
        <v>5.5322244614855139E-2</v>
      </c>
      <c r="G137" s="2">
        <v>0.79892432567830429</v>
      </c>
      <c r="H137" s="2">
        <f t="shared" si="44"/>
        <v>1</v>
      </c>
      <c r="J137">
        <v>2004</v>
      </c>
      <c r="K137" s="2">
        <v>0.86579483686195946</v>
      </c>
      <c r="L137" s="2">
        <v>1.3221168423304315</v>
      </c>
      <c r="M137" s="2">
        <v>1.2396920916375185</v>
      </c>
      <c r="N137" s="2">
        <v>1.1587289909640994</v>
      </c>
      <c r="O137" s="2">
        <v>1.12322730287914</v>
      </c>
      <c r="Q137" s="12" t="s">
        <v>59</v>
      </c>
      <c r="R137" s="12">
        <v>2004</v>
      </c>
      <c r="S137" s="13">
        <f t="shared" si="45"/>
        <v>1.149300358427459</v>
      </c>
      <c r="T137" s="13">
        <v>1.0740381888347357</v>
      </c>
      <c r="U137" s="13">
        <f t="shared" si="46"/>
        <v>1.2343924753925406</v>
      </c>
      <c r="V137" s="13">
        <v>1.2938848976678508</v>
      </c>
      <c r="W137" s="18">
        <f t="shared" si="51"/>
        <v>0.95402031325773906</v>
      </c>
    </row>
    <row r="138" spans="1:23">
      <c r="A138" t="s">
        <v>59</v>
      </c>
      <c r="B138">
        <v>2005</v>
      </c>
      <c r="C138" s="2">
        <v>1.1256990210677099E-2</v>
      </c>
      <c r="D138" s="2">
        <v>0.12479432639927848</v>
      </c>
      <c r="E138" s="2">
        <v>1.3510190792272565E-2</v>
      </c>
      <c r="F138" s="2">
        <v>5.8456204885648511E-2</v>
      </c>
      <c r="G138" s="2">
        <v>0.7919822877121232</v>
      </c>
      <c r="H138" s="2">
        <f t="shared" si="44"/>
        <v>0.99999999999999989</v>
      </c>
      <c r="J138">
        <v>2005</v>
      </c>
      <c r="K138" s="2">
        <v>0.84756166051686432</v>
      </c>
      <c r="L138" s="2">
        <v>1.3396635729495521</v>
      </c>
      <c r="M138" s="2">
        <v>1.281422468385581</v>
      </c>
      <c r="N138" s="2">
        <v>1.1914568535891865</v>
      </c>
      <c r="O138" s="2">
        <v>1.1482374402107316</v>
      </c>
      <c r="Q138" s="12" t="s">
        <v>59</v>
      </c>
      <c r="R138" s="12">
        <v>2005</v>
      </c>
      <c r="S138" s="13">
        <f t="shared" si="45"/>
        <v>1.1746458204680517</v>
      </c>
      <c r="T138" s="13">
        <v>1.0737268186216817</v>
      </c>
      <c r="U138" s="13">
        <f t="shared" si="46"/>
        <v>1.2612487198184161</v>
      </c>
      <c r="V138" s="13">
        <v>1.3375952332924728</v>
      </c>
      <c r="W138" s="18">
        <f t="shared" si="51"/>
        <v>0.94292255865316543</v>
      </c>
    </row>
    <row r="139" spans="1:23">
      <c r="A139" t="s">
        <v>59</v>
      </c>
      <c r="B139">
        <v>2006</v>
      </c>
      <c r="C139" s="2">
        <v>1.1091662395853161E-2</v>
      </c>
      <c r="D139" s="2">
        <v>0.12085921657525193</v>
      </c>
      <c r="E139" s="2">
        <v>1.4006003993644373E-2</v>
      </c>
      <c r="F139" s="2">
        <v>6.1274650596882974E-2</v>
      </c>
      <c r="G139" s="2">
        <v>0.79276846643836762</v>
      </c>
      <c r="H139" s="2">
        <f t="shared" si="44"/>
        <v>1</v>
      </c>
      <c r="J139">
        <v>2006</v>
      </c>
      <c r="K139" s="2">
        <v>0.80518788899987914</v>
      </c>
      <c r="L139" s="2">
        <v>1.3875312640471722</v>
      </c>
      <c r="M139" s="2">
        <v>1.3227066011300472</v>
      </c>
      <c r="N139" s="2">
        <v>1.2428275119873471</v>
      </c>
      <c r="O139" s="2">
        <v>1.1852297696301326</v>
      </c>
      <c r="Q139" s="12" t="s">
        <v>59</v>
      </c>
      <c r="R139" s="12">
        <v>2006</v>
      </c>
      <c r="S139" s="13">
        <f t="shared" si="45"/>
        <v>1.2117719172886221</v>
      </c>
      <c r="T139" s="13">
        <v>1.0631513517426054</v>
      </c>
      <c r="U139" s="13">
        <f t="shared" si="46"/>
        <v>1.2882969518691272</v>
      </c>
      <c r="V139" s="13">
        <v>1.3846416435210327</v>
      </c>
      <c r="W139" s="18">
        <f t="shared" si="51"/>
        <v>0.93041904228237082</v>
      </c>
    </row>
    <row r="140" spans="1:23">
      <c r="A140" t="s">
        <v>59</v>
      </c>
      <c r="B140">
        <v>2007</v>
      </c>
      <c r="C140" s="2">
        <v>1.1091662395853161E-2</v>
      </c>
      <c r="D140" s="2">
        <v>0.12085921657525193</v>
      </c>
      <c r="E140" s="2">
        <v>1.4006003993644373E-2</v>
      </c>
      <c r="F140" s="2">
        <v>6.1274650596882974E-2</v>
      </c>
      <c r="G140" s="2">
        <v>0.79276846643836762</v>
      </c>
      <c r="H140" s="2">
        <f t="shared" si="44"/>
        <v>1</v>
      </c>
      <c r="J140">
        <v>2007</v>
      </c>
      <c r="K140" s="2">
        <v>0.79573391894729084</v>
      </c>
      <c r="L140" s="2">
        <v>1.5438209905453453</v>
      </c>
      <c r="M140" s="2">
        <v>1.36067671590663</v>
      </c>
      <c r="N140" s="2">
        <v>1.3651399710974046</v>
      </c>
      <c r="O140" s="2">
        <v>1.3206394958318881</v>
      </c>
      <c r="Q140" s="12" t="s">
        <v>59</v>
      </c>
      <c r="R140" s="12">
        <v>2007</v>
      </c>
      <c r="S140" s="13">
        <f t="shared" si="45"/>
        <v>1.3413313619660343</v>
      </c>
      <c r="T140" s="13">
        <v>0.97480005378859735</v>
      </c>
      <c r="U140" s="13">
        <f t="shared" si="46"/>
        <v>1.3075298837928229</v>
      </c>
      <c r="V140" s="13">
        <v>1.4231539094139369</v>
      </c>
      <c r="W140" s="18">
        <f t="shared" si="51"/>
        <v>0.91875507992756122</v>
      </c>
    </row>
    <row r="141" spans="1:23">
      <c r="A141" t="s">
        <v>59</v>
      </c>
      <c r="B141">
        <v>2008</v>
      </c>
      <c r="C141" s="2">
        <v>1.1091662395853161E-2</v>
      </c>
      <c r="D141" s="2">
        <v>0.12085921657525193</v>
      </c>
      <c r="E141" s="2">
        <v>1.4006003993644373E-2</v>
      </c>
      <c r="F141" s="2">
        <v>6.1274650596882974E-2</v>
      </c>
      <c r="G141" s="2">
        <v>0.79276846643836762</v>
      </c>
      <c r="H141" s="2">
        <f t="shared" si="44"/>
        <v>1</v>
      </c>
      <c r="J141">
        <v>2008</v>
      </c>
      <c r="K141" s="2">
        <v>0.919033379906116</v>
      </c>
      <c r="L141" s="2">
        <v>1.4694189860559161</v>
      </c>
      <c r="M141" s="2">
        <v>1.4125853933837762</v>
      </c>
      <c r="N141" s="2">
        <v>1.5827581708795784</v>
      </c>
      <c r="O141" s="2">
        <v>1.4603823432284995</v>
      </c>
      <c r="Q141" s="12" t="s">
        <v>59</v>
      </c>
      <c r="R141" s="12">
        <v>2008</v>
      </c>
      <c r="S141" s="13">
        <f t="shared" si="45"/>
        <v>1.4526580274391347</v>
      </c>
      <c r="T141" s="13">
        <v>0.91272617774337739</v>
      </c>
      <c r="U141" s="13">
        <f t="shared" si="46"/>
        <v>1.3258790089527557</v>
      </c>
      <c r="V141" s="13">
        <v>1.4811860908963954</v>
      </c>
      <c r="W141" s="18">
        <f t="shared" si="51"/>
        <v>0.89514681315320088</v>
      </c>
    </row>
    <row r="142" spans="1:23">
      <c r="A142" t="s">
        <v>59</v>
      </c>
      <c r="B142">
        <v>2009</v>
      </c>
      <c r="C142" s="2">
        <v>1.1091662395853161E-2</v>
      </c>
      <c r="D142" s="2">
        <v>0.12085921657525193</v>
      </c>
      <c r="E142" s="2">
        <v>1.4006003993644373E-2</v>
      </c>
      <c r="F142" s="2">
        <v>6.1274650596882974E-2</v>
      </c>
      <c r="G142" s="2">
        <v>0.79276846643836762</v>
      </c>
      <c r="H142" s="2">
        <f t="shared" si="44"/>
        <v>1</v>
      </c>
      <c r="J142">
        <v>2009</v>
      </c>
      <c r="K142" s="2">
        <v>1.0015426172999531</v>
      </c>
      <c r="L142" s="2">
        <v>1.2723836935073045</v>
      </c>
      <c r="M142" s="2">
        <v>1.4080638916414561</v>
      </c>
      <c r="N142" s="2">
        <v>1.59864196690363</v>
      </c>
      <c r="O142" s="2">
        <v>1.3893680983488821</v>
      </c>
      <c r="Q142" s="12" t="s">
        <v>59</v>
      </c>
      <c r="R142" s="12">
        <v>2009</v>
      </c>
      <c r="S142" s="13">
        <f t="shared" si="45"/>
        <v>1.3735139654043722</v>
      </c>
      <c r="T142" s="13">
        <v>0.96054370169517622</v>
      </c>
      <c r="U142" s="13">
        <f t="shared" si="46"/>
        <v>1.3193201886595358</v>
      </c>
      <c r="V142" s="13">
        <v>1.4769810852328269</v>
      </c>
      <c r="W142" s="18">
        <f t="shared" si="51"/>
        <v>0.8932546271921703</v>
      </c>
    </row>
    <row r="143" spans="1:23">
      <c r="A143" t="s">
        <v>59</v>
      </c>
      <c r="B143">
        <v>2010</v>
      </c>
      <c r="C143" s="2">
        <v>1.1091662395853161E-2</v>
      </c>
      <c r="D143" s="2">
        <v>0.12085921657525193</v>
      </c>
      <c r="E143" s="2">
        <v>1.4006003993644373E-2</v>
      </c>
      <c r="F143" s="2">
        <v>6.1274650596882974E-2</v>
      </c>
      <c r="G143" s="2">
        <v>0.79276846643836762</v>
      </c>
      <c r="H143" s="2">
        <f>SUM(C143:G143)</f>
        <v>1</v>
      </c>
      <c r="J143" s="12">
        <v>2010</v>
      </c>
      <c r="K143" s="13">
        <v>1.0599129079069107</v>
      </c>
      <c r="L143" s="13">
        <v>1.3037046289715226</v>
      </c>
      <c r="M143" s="13">
        <v>1.4311045195330185</v>
      </c>
      <c r="N143" s="13">
        <v>1.6663193145589432</v>
      </c>
      <c r="O143" s="13">
        <v>1.3459713635426673</v>
      </c>
      <c r="Q143" s="12" t="s">
        <v>59</v>
      </c>
      <c r="R143" s="12">
        <v>2010</v>
      </c>
      <c r="S143" s="13">
        <f t="shared" si="45"/>
        <v>1.3462971942897513</v>
      </c>
      <c r="T143" s="13">
        <v>1.0075606928292142</v>
      </c>
      <c r="U143" s="13">
        <f t="shared" si="46"/>
        <v>1.356476133832609</v>
      </c>
      <c r="V143" s="13">
        <v>1.5035455490558132</v>
      </c>
      <c r="W143" s="18">
        <f t="shared" si="51"/>
        <v>0.90218492860721122</v>
      </c>
    </row>
    <row r="144" spans="1:23">
      <c r="A144" s="9" t="s">
        <v>59</v>
      </c>
      <c r="B144" s="9">
        <v>2011</v>
      </c>
      <c r="C144" s="8">
        <v>1.1091662395853161E-2</v>
      </c>
      <c r="D144" s="8">
        <v>0.12085921657525193</v>
      </c>
      <c r="E144" s="8">
        <v>1.4006003993644373E-2</v>
      </c>
      <c r="F144" s="8">
        <v>6.1274650596882974E-2</v>
      </c>
      <c r="G144" s="8">
        <v>0.79276846643836762</v>
      </c>
      <c r="H144" s="8">
        <f>SUM(C144:G144)</f>
        <v>1</v>
      </c>
      <c r="I144" s="9"/>
      <c r="J144" s="17">
        <v>2011</v>
      </c>
      <c r="K144" s="18">
        <v>1.1624310906564101</v>
      </c>
      <c r="L144" s="18">
        <v>1.4121675217185814</v>
      </c>
      <c r="M144" s="18">
        <v>1.4760373532480657</v>
      </c>
      <c r="N144" s="18">
        <v>1.8402381782433546</v>
      </c>
      <c r="O144" s="18">
        <v>1.451233555524966</v>
      </c>
      <c r="P144" s="9"/>
      <c r="Q144" s="17" t="s">
        <v>59</v>
      </c>
      <c r="R144" s="17">
        <v>2011</v>
      </c>
      <c r="S144" s="18">
        <f t="shared" si="45"/>
        <v>1.4492109616977786</v>
      </c>
      <c r="T144" s="18">
        <v>0.95907581354792282</v>
      </c>
      <c r="U144" s="18">
        <f t="shared" si="46"/>
        <v>1.3899031820928647</v>
      </c>
      <c r="V144" s="18">
        <v>1.5515384734743278</v>
      </c>
      <c r="W144" s="18">
        <f t="shared" si="51"/>
        <v>0.89582256956895401</v>
      </c>
    </row>
    <row r="145" spans="1:23">
      <c r="A145" s="9" t="s">
        <v>59</v>
      </c>
      <c r="B145" s="9">
        <v>2012</v>
      </c>
      <c r="C145" s="8">
        <v>1.1091662395853161E-2</v>
      </c>
      <c r="D145" s="8">
        <v>0.12085921657525193</v>
      </c>
      <c r="E145" s="8">
        <v>1.4006003993644373E-2</v>
      </c>
      <c r="F145" s="8">
        <v>6.1274650596882974E-2</v>
      </c>
      <c r="G145" s="8">
        <v>0.79276846643836762</v>
      </c>
      <c r="H145" s="8">
        <f>SUM(C145:G145)</f>
        <v>1</v>
      </c>
      <c r="I145" s="9"/>
      <c r="J145" s="9">
        <v>2012</v>
      </c>
      <c r="K145" s="18">
        <v>1.1622410176257667</v>
      </c>
      <c r="L145" s="18">
        <v>1.4313012983042772</v>
      </c>
      <c r="M145" s="18">
        <v>1.5067035036716694</v>
      </c>
      <c r="N145" s="18">
        <v>1.9335586861649114</v>
      </c>
      <c r="O145" s="18">
        <v>1.3748538183152961</v>
      </c>
      <c r="P145" s="9"/>
      <c r="Q145" s="17" t="s">
        <v>59</v>
      </c>
      <c r="R145" s="17">
        <v>2012</v>
      </c>
      <c r="S145" s="18">
        <f>K145^C145*L145^D145*M145^F145*N145^E145*O145^G145</f>
        <v>1.3933829883554527</v>
      </c>
      <c r="T145" s="18">
        <v>1.0382195384502588</v>
      </c>
      <c r="U145" s="18">
        <f t="shared" si="46"/>
        <v>1.4466374430548405</v>
      </c>
      <c r="V145" s="18">
        <v>1.5894300743246388</v>
      </c>
      <c r="W145" s="18">
        <f t="shared" si="51"/>
        <v>0.91016111147231693</v>
      </c>
    </row>
    <row r="146" spans="1:23">
      <c r="A146" s="9" t="s">
        <v>59</v>
      </c>
      <c r="B146" s="9">
        <v>2013</v>
      </c>
      <c r="C146" s="8">
        <v>1.1091662395853161E-2</v>
      </c>
      <c r="D146" s="8">
        <v>0.12085921657525193</v>
      </c>
      <c r="E146" s="8">
        <v>1.4006003993644373E-2</v>
      </c>
      <c r="F146" s="8">
        <v>6.1274650596882974E-2</v>
      </c>
      <c r="G146" s="8">
        <v>0.79276846643836762</v>
      </c>
      <c r="H146" s="8">
        <f>SUM(C146:G146)</f>
        <v>1</v>
      </c>
      <c r="I146" s="9"/>
      <c r="J146" s="9">
        <v>2013</v>
      </c>
      <c r="K146" s="18">
        <v>0.95358752256342094</v>
      </c>
      <c r="L146" s="18">
        <v>1.4528723341816787</v>
      </c>
      <c r="M146" s="18">
        <v>1.5288057066733165</v>
      </c>
      <c r="N146" s="18">
        <v>2.0216325588894977</v>
      </c>
      <c r="O146" s="18">
        <v>1.4398738153645187</v>
      </c>
      <c r="P146" s="9"/>
      <c r="Q146" s="17" t="s">
        <v>59</v>
      </c>
      <c r="R146" s="17">
        <v>2013</v>
      </c>
      <c r="S146" s="18">
        <f>K146^C146*L146^D146*M146^F146*N146^E146*O146^G146</f>
        <v>1.4470054439924338</v>
      </c>
      <c r="T146" s="18">
        <v>1.0080994805670984</v>
      </c>
      <c r="U146" s="18">
        <f t="shared" si="46"/>
        <v>1.4587254364665361</v>
      </c>
      <c r="V146" s="18">
        <v>1.6118671156143807</v>
      </c>
      <c r="W146" s="18">
        <f t="shared" si="51"/>
        <v>0.9049911263376863</v>
      </c>
    </row>
    <row r="147" spans="1:23">
      <c r="A147" s="9" t="s">
        <v>59</v>
      </c>
      <c r="B147" s="9">
        <v>2014</v>
      </c>
      <c r="C147" s="8">
        <v>1.1091662395853161E-2</v>
      </c>
      <c r="D147" s="8">
        <v>0.12085921657525193</v>
      </c>
      <c r="E147" s="8">
        <v>1.4006003993644373E-2</v>
      </c>
      <c r="F147" s="8">
        <v>6.1274650596882974E-2</v>
      </c>
      <c r="G147" s="8">
        <v>0.79276846643836762</v>
      </c>
      <c r="H147" s="8">
        <f t="shared" ref="H147:H149" si="52">SUM(C147:G147)</f>
        <v>1</v>
      </c>
      <c r="I147" s="9"/>
      <c r="J147" s="9">
        <v>2014</v>
      </c>
      <c r="K147" s="18">
        <v>0.90257810680152006</v>
      </c>
      <c r="L147" s="18">
        <v>1.5517176766913996</v>
      </c>
      <c r="M147" s="18">
        <v>1.553421313401101</v>
      </c>
      <c r="N147" s="18">
        <v>2.079397300302753</v>
      </c>
      <c r="O147" s="18">
        <v>1.4449822540320765</v>
      </c>
      <c r="P147" s="9"/>
      <c r="Q147" s="17" t="s">
        <v>59</v>
      </c>
      <c r="R147" s="17">
        <v>2014</v>
      </c>
      <c r="S147" s="18">
        <f t="shared" ref="S147:S149" si="53">K147^C147*L147^D147*M147^F147*N147^E147*O147^G147</f>
        <v>1.4637803151501281</v>
      </c>
      <c r="T147" s="18">
        <v>1.0058116373795731</v>
      </c>
      <c r="U147" s="18">
        <f t="shared" si="46"/>
        <v>1.4722872755451379</v>
      </c>
      <c r="V147" s="18">
        <v>1.6095085884525266</v>
      </c>
      <c r="W147" s="18">
        <f t="shared" si="51"/>
        <v>0.91474334844070571</v>
      </c>
    </row>
    <row r="148" spans="1:23">
      <c r="A148" s="9" t="s">
        <v>59</v>
      </c>
      <c r="B148" s="9">
        <v>2015</v>
      </c>
      <c r="C148" s="8">
        <v>1.1091662395853161E-2</v>
      </c>
      <c r="D148" s="8">
        <v>0.12085921657525193</v>
      </c>
      <c r="E148" s="8">
        <v>1.4006003993644373E-2</v>
      </c>
      <c r="F148" s="8">
        <v>6.1274650596882974E-2</v>
      </c>
      <c r="G148" s="8">
        <v>0.79276846643836762</v>
      </c>
      <c r="H148" s="8">
        <f t="shared" si="52"/>
        <v>1</v>
      </c>
      <c r="I148" s="9"/>
      <c r="J148" s="9">
        <v>2015</v>
      </c>
      <c r="K148" s="18">
        <v>0.79622976428767289</v>
      </c>
      <c r="L148" s="18">
        <v>1.4414548953334489</v>
      </c>
      <c r="M148" s="18">
        <v>1.5552587887100267</v>
      </c>
      <c r="N148" s="18">
        <v>2.0808772520480292</v>
      </c>
      <c r="O148" s="18">
        <v>1.2083141537180071</v>
      </c>
      <c r="P148" s="9"/>
      <c r="Q148" s="17" t="s">
        <v>59</v>
      </c>
      <c r="R148" s="17">
        <v>2015</v>
      </c>
      <c r="S148" s="18">
        <f t="shared" si="53"/>
        <v>1.2573452023114993</v>
      </c>
      <c r="T148" s="18">
        <v>1.2032132354222242</v>
      </c>
      <c r="U148" s="18">
        <f t="shared" si="46"/>
        <v>1.5128543889158301</v>
      </c>
      <c r="V148" s="18">
        <v>1.6014864927770105</v>
      </c>
      <c r="W148" s="18">
        <f t="shared" si="51"/>
        <v>0.94465635254438485</v>
      </c>
    </row>
    <row r="149" spans="1:23">
      <c r="A149" s="9" t="s">
        <v>59</v>
      </c>
      <c r="B149" s="9">
        <v>2016</v>
      </c>
      <c r="C149" s="8">
        <v>1.1091662395853161E-2</v>
      </c>
      <c r="D149" s="8">
        <v>0.12085921657525193</v>
      </c>
      <c r="E149" s="8">
        <v>1.4006003993644373E-2</v>
      </c>
      <c r="F149" s="8">
        <v>6.1274650596882974E-2</v>
      </c>
      <c r="G149" s="8">
        <v>0.79276846643836762</v>
      </c>
      <c r="H149" s="8">
        <f t="shared" si="52"/>
        <v>1</v>
      </c>
      <c r="I149" s="9"/>
      <c r="J149" s="9">
        <v>2016</v>
      </c>
      <c r="K149" s="18">
        <v>0.79476178339056147</v>
      </c>
      <c r="L149" s="18">
        <v>1.4526396905376202</v>
      </c>
      <c r="M149" s="18">
        <v>1.5679636179888832</v>
      </c>
      <c r="N149" s="18">
        <v>2.1183401801060033</v>
      </c>
      <c r="O149" s="18">
        <v>1.2127003340960036</v>
      </c>
      <c r="P149" s="9"/>
      <c r="Q149" s="17" t="s">
        <v>59</v>
      </c>
      <c r="R149" s="17">
        <v>2016</v>
      </c>
      <c r="S149" s="18">
        <f t="shared" si="53"/>
        <v>1.2630597986780328</v>
      </c>
      <c r="T149" s="18">
        <v>1.2032132354222242</v>
      </c>
      <c r="U149" s="18">
        <f t="shared" si="46"/>
        <v>1.519730266899139</v>
      </c>
      <c r="V149" s="18">
        <v>1.5954194919856628</v>
      </c>
      <c r="W149" s="18">
        <f t="shared" si="51"/>
        <v>0.95255841772854311</v>
      </c>
    </row>
    <row r="150" spans="1:23">
      <c r="A150" t="s">
        <v>60</v>
      </c>
      <c r="B150">
        <v>1980</v>
      </c>
      <c r="C150" s="2">
        <v>1.3605868619487583E-2</v>
      </c>
      <c r="D150" s="2">
        <v>6.5328611517180751E-2</v>
      </c>
      <c r="E150" s="2">
        <v>8.2997575840926992E-3</v>
      </c>
      <c r="F150" s="2">
        <v>3.3909924213269299E-2</v>
      </c>
      <c r="G150" s="2">
        <v>0.87885583806596967</v>
      </c>
      <c r="H150" s="2">
        <f t="shared" si="44"/>
        <v>1</v>
      </c>
      <c r="J150">
        <v>1980</v>
      </c>
      <c r="K150" s="2">
        <v>0.31658275174233591</v>
      </c>
      <c r="L150" s="2">
        <v>0.68530960386146311</v>
      </c>
      <c r="M150" s="2">
        <v>0.54063117276861583</v>
      </c>
      <c r="N150" s="2">
        <v>1.5372680040641178</v>
      </c>
      <c r="O150" s="2">
        <v>0.54627401402841602</v>
      </c>
      <c r="Q150" s="12" t="s">
        <v>60</v>
      </c>
      <c r="R150" s="12">
        <v>1980</v>
      </c>
      <c r="S150" s="13">
        <f t="shared" si="45"/>
        <v>0.55487710145050928</v>
      </c>
      <c r="T150" s="13">
        <v>1.2833699200429793</v>
      </c>
      <c r="U150" s="13">
        <f t="shared" si="46"/>
        <v>0.71211258132222022</v>
      </c>
      <c r="V150" s="13">
        <v>0.6211263495768895</v>
      </c>
      <c r="W150" s="18">
        <f t="shared" si="51"/>
        <v>1.1464858668567359</v>
      </c>
    </row>
    <row r="151" spans="1:23">
      <c r="A151" t="s">
        <v>60</v>
      </c>
      <c r="B151">
        <v>1981</v>
      </c>
      <c r="C151" s="2">
        <v>1.4176300779054201E-2</v>
      </c>
      <c r="D151" s="2">
        <v>7.5105908207439342E-2</v>
      </c>
      <c r="E151" s="2">
        <v>5.0888094445451556E-3</v>
      </c>
      <c r="F151" s="2">
        <v>3.9483252344643567E-2</v>
      </c>
      <c r="G151" s="2">
        <v>0.86614572922431776</v>
      </c>
      <c r="H151" s="2">
        <f t="shared" si="44"/>
        <v>1</v>
      </c>
      <c r="J151">
        <v>1981</v>
      </c>
      <c r="K151" s="2">
        <v>0.34149908557503394</v>
      </c>
      <c r="L151" s="2">
        <v>0.66477686831956528</v>
      </c>
      <c r="M151" s="2">
        <v>0.59673979380902065</v>
      </c>
      <c r="N151" s="2">
        <v>1.3851832053629425</v>
      </c>
      <c r="O151" s="2">
        <v>0.4786768565692906</v>
      </c>
      <c r="Q151" s="12" t="s">
        <v>60</v>
      </c>
      <c r="R151" s="12">
        <v>1981</v>
      </c>
      <c r="S151" s="13">
        <f t="shared" si="45"/>
        <v>0.49522730903175649</v>
      </c>
      <c r="T151" s="13">
        <v>1.5792241916533096</v>
      </c>
      <c r="U151" s="13">
        <f t="shared" si="46"/>
        <v>0.78207494679031941</v>
      </c>
      <c r="V151" s="13">
        <v>0.66340239276334989</v>
      </c>
      <c r="W151" s="18">
        <f t="shared" si="51"/>
        <v>1.1788847241455498</v>
      </c>
    </row>
    <row r="152" spans="1:23">
      <c r="A152" t="s">
        <v>60</v>
      </c>
      <c r="B152">
        <v>1982</v>
      </c>
      <c r="C152" s="2">
        <v>1.4359738469758118E-2</v>
      </c>
      <c r="D152" s="2">
        <v>7.4406086934681037E-2</v>
      </c>
      <c r="E152" s="2">
        <v>6.1184306789444538E-3</v>
      </c>
      <c r="F152" s="2">
        <v>4.8256975635172589E-2</v>
      </c>
      <c r="G152" s="2">
        <v>0.85685876828144392</v>
      </c>
      <c r="H152" s="2">
        <f t="shared" si="44"/>
        <v>1</v>
      </c>
      <c r="J152">
        <v>1982</v>
      </c>
      <c r="K152" s="2">
        <v>0.31059621901204315</v>
      </c>
      <c r="L152" s="2">
        <v>0.62709973308690137</v>
      </c>
      <c r="M152" s="2">
        <v>0.63348929998753134</v>
      </c>
      <c r="N152" s="2">
        <v>1.2724932191648346</v>
      </c>
      <c r="O152" s="2">
        <v>0.46028312812126859</v>
      </c>
      <c r="Q152" s="12" t="s">
        <v>60</v>
      </c>
      <c r="R152" s="12">
        <v>1982</v>
      </c>
      <c r="S152" s="13">
        <f t="shared" si="45"/>
        <v>0.47858778461570339</v>
      </c>
      <c r="T152" s="13">
        <v>1.6918467535426593</v>
      </c>
      <c r="U152" s="13">
        <f t="shared" si="46"/>
        <v>0.80969718968725124</v>
      </c>
      <c r="V152" s="13">
        <v>0.69949226728917424</v>
      </c>
      <c r="W152" s="18">
        <f t="shared" si="51"/>
        <v>1.1575498794649544</v>
      </c>
    </row>
    <row r="153" spans="1:23">
      <c r="A153" t="s">
        <v>60</v>
      </c>
      <c r="B153">
        <v>1983</v>
      </c>
      <c r="C153" s="2">
        <v>1.605141277606191E-2</v>
      </c>
      <c r="D153" s="2">
        <v>7.0159257586463422E-2</v>
      </c>
      <c r="E153" s="2">
        <v>4.4253980151596206E-3</v>
      </c>
      <c r="F153" s="2">
        <v>4.5631720151236829E-2</v>
      </c>
      <c r="G153" s="2">
        <v>0.86373221147107815</v>
      </c>
      <c r="H153" s="2">
        <f t="shared" si="44"/>
        <v>1</v>
      </c>
      <c r="J153">
        <v>1983</v>
      </c>
      <c r="K153" s="2">
        <v>0.3318224490898527</v>
      </c>
      <c r="L153" s="2">
        <v>0.57242372286113608</v>
      </c>
      <c r="M153" s="2">
        <v>0.65350465603118457</v>
      </c>
      <c r="N153" s="2">
        <v>1.2433313009894578</v>
      </c>
      <c r="O153" s="2">
        <v>0.44415383380343465</v>
      </c>
      <c r="Q153" s="12" t="s">
        <v>60</v>
      </c>
      <c r="R153" s="12">
        <v>1983</v>
      </c>
      <c r="S153" s="13">
        <f t="shared" si="45"/>
        <v>0.46011122707501267</v>
      </c>
      <c r="T153" s="13">
        <v>1.7819927380991929</v>
      </c>
      <c r="U153" s="13">
        <f t="shared" si="46"/>
        <v>0.81991486536558134</v>
      </c>
      <c r="V153" s="13">
        <v>0.7228246279544791</v>
      </c>
      <c r="W153" s="18">
        <f t="shared" si="51"/>
        <v>1.1343205995704073</v>
      </c>
    </row>
    <row r="154" spans="1:23">
      <c r="A154" t="s">
        <v>60</v>
      </c>
      <c r="B154">
        <v>1984</v>
      </c>
      <c r="C154" s="2">
        <v>1.6819522239101197E-2</v>
      </c>
      <c r="D154" s="2">
        <v>7.180532062574807E-2</v>
      </c>
      <c r="E154" s="2">
        <v>9.200399050502836E-3</v>
      </c>
      <c r="F154" s="2">
        <v>6.4899478658643678E-2</v>
      </c>
      <c r="G154" s="2">
        <v>0.83727527942600422</v>
      </c>
      <c r="H154" s="2">
        <f t="shared" si="44"/>
        <v>1</v>
      </c>
      <c r="J154">
        <v>1984</v>
      </c>
      <c r="K154" s="2">
        <v>0.33941364003722191</v>
      </c>
      <c r="L154" s="2">
        <v>0.5246494717576059</v>
      </c>
      <c r="M154" s="2">
        <v>0.68205114743770634</v>
      </c>
      <c r="N154" s="2">
        <v>1.0873740115390884</v>
      </c>
      <c r="O154" s="2">
        <v>0.41825983404044081</v>
      </c>
      <c r="Q154" s="12" t="s">
        <v>60</v>
      </c>
      <c r="R154" s="12">
        <v>1984</v>
      </c>
      <c r="S154" s="13">
        <f t="shared" si="45"/>
        <v>0.44115169019155065</v>
      </c>
      <c r="T154" s="13">
        <v>1.9841844110718327</v>
      </c>
      <c r="U154" s="13">
        <f t="shared" si="46"/>
        <v>0.87532630659606558</v>
      </c>
      <c r="V154" s="13">
        <v>0.76377006127808589</v>
      </c>
      <c r="W154" s="18">
        <f t="shared" si="51"/>
        <v>1.1460599871266262</v>
      </c>
    </row>
    <row r="155" spans="1:23">
      <c r="A155" t="s">
        <v>60</v>
      </c>
      <c r="B155">
        <v>1985</v>
      </c>
      <c r="C155" s="2">
        <v>1.4630937237610629E-2</v>
      </c>
      <c r="D155" s="2">
        <v>7.3976696446453466E-2</v>
      </c>
      <c r="E155" s="2">
        <v>1.4175812456500115E-2</v>
      </c>
      <c r="F155" s="2">
        <v>7.0407672205064747E-2</v>
      </c>
      <c r="G155" s="2">
        <v>0.82680888165437094</v>
      </c>
      <c r="H155" s="2">
        <f t="shared" si="44"/>
        <v>0.99999999999999989</v>
      </c>
      <c r="J155">
        <v>1985</v>
      </c>
      <c r="K155" s="2">
        <v>0.34485545701411158</v>
      </c>
      <c r="L155" s="2">
        <v>0.53228986709325932</v>
      </c>
      <c r="M155" s="2">
        <v>0.70611551157281316</v>
      </c>
      <c r="N155" s="2">
        <v>0.93896092785333896</v>
      </c>
      <c r="O155" s="2">
        <v>0.42172825313121698</v>
      </c>
      <c r="Q155" s="12" t="s">
        <v>60</v>
      </c>
      <c r="R155" s="12">
        <v>1985</v>
      </c>
      <c r="S155" s="13">
        <f t="shared" si="45"/>
        <v>0.44866500765673273</v>
      </c>
      <c r="T155" s="13">
        <v>2.0514695114688211</v>
      </c>
      <c r="U155" s="13">
        <f t="shared" si="46"/>
        <v>0.92042258407071231</v>
      </c>
      <c r="V155" s="13">
        <v>0.78812955938138307</v>
      </c>
      <c r="W155" s="18">
        <f t="shared" si="51"/>
        <v>1.1678569508205838</v>
      </c>
    </row>
    <row r="156" spans="1:23">
      <c r="A156" t="s">
        <v>60</v>
      </c>
      <c r="B156">
        <v>1986</v>
      </c>
      <c r="C156" s="2">
        <v>1.5461061017486646E-2</v>
      </c>
      <c r="D156" s="2">
        <v>6.8183764706516742E-2</v>
      </c>
      <c r="E156" s="2">
        <v>1.2674609995722232E-2</v>
      </c>
      <c r="F156" s="2">
        <v>5.3658879872742926E-2</v>
      </c>
      <c r="G156" s="2">
        <v>0.85002168440753145</v>
      </c>
      <c r="H156" s="2">
        <f t="shared" si="44"/>
        <v>1</v>
      </c>
      <c r="J156">
        <v>1986</v>
      </c>
      <c r="K156" s="2">
        <v>0.49108268663471411</v>
      </c>
      <c r="L156" s="2">
        <v>0.63007067551410978</v>
      </c>
      <c r="M156" s="2">
        <v>0.71984407709521392</v>
      </c>
      <c r="N156" s="2">
        <v>0.85052011333417843</v>
      </c>
      <c r="O156" s="2">
        <v>0.56601098200684807</v>
      </c>
      <c r="Q156" s="12" t="s">
        <v>60</v>
      </c>
      <c r="R156" s="12">
        <v>1986</v>
      </c>
      <c r="S156" s="13">
        <f t="shared" si="45"/>
        <v>0.57928282297859046</v>
      </c>
      <c r="T156" s="13">
        <v>1.5142275764245299</v>
      </c>
      <c r="U156" s="13">
        <f t="shared" si="46"/>
        <v>0.87716602510323105</v>
      </c>
      <c r="V156" s="13">
        <v>0.8018208345491683</v>
      </c>
      <c r="W156" s="18">
        <f t="shared" si="51"/>
        <v>1.0939676138453378</v>
      </c>
    </row>
    <row r="157" spans="1:23">
      <c r="A157" t="s">
        <v>60</v>
      </c>
      <c r="B157">
        <v>1987</v>
      </c>
      <c r="C157" s="2">
        <v>1.5882045009080421E-2</v>
      </c>
      <c r="D157" s="2">
        <v>6.6539022723947405E-2</v>
      </c>
      <c r="E157" s="2">
        <v>8.7824468023069736E-3</v>
      </c>
      <c r="F157" s="2">
        <v>4.6912172021214053E-2</v>
      </c>
      <c r="G157" s="2">
        <v>0.86188431344345107</v>
      </c>
      <c r="H157" s="2">
        <f t="shared" si="44"/>
        <v>0.99999999999999989</v>
      </c>
      <c r="J157">
        <v>1987</v>
      </c>
      <c r="K157" s="2">
        <v>0.57296711779534093</v>
      </c>
      <c r="L157" s="2">
        <v>0.73097688619677958</v>
      </c>
      <c r="M157" s="2">
        <v>0.74560154347925944</v>
      </c>
      <c r="N157" s="2">
        <v>0.84656946700762425</v>
      </c>
      <c r="O157" s="2">
        <v>0.67963262794582879</v>
      </c>
      <c r="Q157" s="12" t="s">
        <v>60</v>
      </c>
      <c r="R157" s="12">
        <v>1987</v>
      </c>
      <c r="S157" s="13">
        <f t="shared" si="45"/>
        <v>0.68537204392294671</v>
      </c>
      <c r="T157" s="13">
        <v>1.2539237524524929</v>
      </c>
      <c r="U157" s="13">
        <f t="shared" si="46"/>
        <v>0.85940428514189615</v>
      </c>
      <c r="V157" s="13">
        <v>0.81310767435074416</v>
      </c>
      <c r="W157" s="18">
        <f t="shared" si="51"/>
        <v>1.0569378598327943</v>
      </c>
    </row>
    <row r="158" spans="1:23">
      <c r="A158" t="s">
        <v>60</v>
      </c>
      <c r="B158">
        <v>1988</v>
      </c>
      <c r="C158" s="2">
        <v>1.7585619144546295E-2</v>
      </c>
      <c r="D158" s="2">
        <v>6.8729846056359317E-2</v>
      </c>
      <c r="E158" s="2">
        <v>7.7517864145941178E-3</v>
      </c>
      <c r="F158" s="2">
        <v>4.6002771640655415E-2</v>
      </c>
      <c r="G158" s="2">
        <v>0.85992997674384475</v>
      </c>
      <c r="H158" s="2">
        <f t="shared" si="44"/>
        <v>0.99999999999999989</v>
      </c>
      <c r="J158">
        <v>1988</v>
      </c>
      <c r="K158" s="2">
        <v>0.65098754498109268</v>
      </c>
      <c r="L158" s="2">
        <v>0.83237654781514725</v>
      </c>
      <c r="M158" s="2">
        <v>0.7761692577255993</v>
      </c>
      <c r="N158" s="2">
        <v>1.005723678144248</v>
      </c>
      <c r="O158" s="2">
        <v>0.7116383074420084</v>
      </c>
      <c r="Q158" s="12" t="s">
        <v>60</v>
      </c>
      <c r="R158" s="12">
        <v>1988</v>
      </c>
      <c r="S158" s="13">
        <f t="shared" si="45"/>
        <v>0.7230285039367067</v>
      </c>
      <c r="T158" s="13">
        <v>1.2242990681424926</v>
      </c>
      <c r="U158" s="13">
        <f t="shared" si="46"/>
        <v>0.88520312361017051</v>
      </c>
      <c r="V158" s="13">
        <v>0.8282929676101547</v>
      </c>
      <c r="W158" s="18">
        <f t="shared" si="51"/>
        <v>1.0687077618976009</v>
      </c>
    </row>
    <row r="159" spans="1:23">
      <c r="A159" t="s">
        <v>60</v>
      </c>
      <c r="B159">
        <v>1989</v>
      </c>
      <c r="C159" s="2">
        <v>2.0082703083129278E-2</v>
      </c>
      <c r="D159" s="2">
        <v>6.4500995095835831E-2</v>
      </c>
      <c r="E159" s="2">
        <v>7.4442149107452477E-3</v>
      </c>
      <c r="F159" s="2">
        <v>4.6171143562488949E-2</v>
      </c>
      <c r="G159" s="2">
        <v>0.86180094334780066</v>
      </c>
      <c r="H159" s="2">
        <f t="shared" ref="H159:H231" si="54">SUM(C159:G159)</f>
        <v>1</v>
      </c>
      <c r="J159">
        <v>1989</v>
      </c>
      <c r="K159" s="2">
        <v>0.61845543804235092</v>
      </c>
      <c r="L159" s="2">
        <v>0.8052625964981176</v>
      </c>
      <c r="M159" s="2">
        <v>0.81335844549588854</v>
      </c>
      <c r="N159" s="2">
        <v>1.1732051022941257</v>
      </c>
      <c r="O159" s="2">
        <v>0.70000197475253567</v>
      </c>
      <c r="Q159" s="12" t="s">
        <v>60</v>
      </c>
      <c r="R159" s="12">
        <v>1989</v>
      </c>
      <c r="S159" s="13">
        <f t="shared" ref="S159:S231" si="55">K159^C159*L159^D159*M159^F159*N159^E159*O159^G159</f>
        <v>0.71223323824439977</v>
      </c>
      <c r="T159" s="13">
        <v>1.3121516087330549</v>
      </c>
      <c r="U159" s="13">
        <f t="shared" ref="U159:U229" si="56">S159*T159</f>
        <v>0.93455798935554235</v>
      </c>
      <c r="V159" s="13">
        <v>0.84693317770644894</v>
      </c>
      <c r="W159" s="18">
        <f t="shared" ref="W159:W186" si="57">U159/V159</f>
        <v>1.103461304806109</v>
      </c>
    </row>
    <row r="160" spans="1:23">
      <c r="A160" t="s">
        <v>60</v>
      </c>
      <c r="B160">
        <v>1990</v>
      </c>
      <c r="C160" s="2">
        <v>2.0947826915994582E-2</v>
      </c>
      <c r="D160" s="2">
        <v>5.5309518071713991E-2</v>
      </c>
      <c r="E160" s="2">
        <v>8.7389039266875558E-3</v>
      </c>
      <c r="F160" s="2">
        <v>4.3047412512928561E-2</v>
      </c>
      <c r="G160" s="2">
        <v>0.87195633857267552</v>
      </c>
      <c r="H160" s="2">
        <f t="shared" si="54"/>
        <v>1.0000000000000002</v>
      </c>
      <c r="J160">
        <v>1990</v>
      </c>
      <c r="K160" s="2">
        <v>0.60720385656386333</v>
      </c>
      <c r="L160" s="2">
        <v>0.93530203382904387</v>
      </c>
      <c r="M160" s="2">
        <v>0.85743160326283097</v>
      </c>
      <c r="N160" s="2">
        <v>0.95212260819137928</v>
      </c>
      <c r="O160" s="2">
        <v>0.84680197476394992</v>
      </c>
      <c r="Q160" s="12" t="s">
        <v>60</v>
      </c>
      <c r="R160" s="12">
        <v>1990</v>
      </c>
      <c r="S160" s="13">
        <f t="shared" si="55"/>
        <v>0.84687992511630072</v>
      </c>
      <c r="T160" s="13">
        <v>1.1275545766943129</v>
      </c>
      <c r="U160" s="13">
        <f t="shared" si="56"/>
        <v>0.95490333547542183</v>
      </c>
      <c r="V160" s="13">
        <v>0.87034724248613959</v>
      </c>
      <c r="W160" s="18">
        <f t="shared" si="57"/>
        <v>1.097152135218753</v>
      </c>
    </row>
    <row r="161" spans="1:23">
      <c r="A161" t="s">
        <v>60</v>
      </c>
      <c r="B161">
        <v>1991</v>
      </c>
      <c r="C161" s="2">
        <v>2.1942760808807114E-2</v>
      </c>
      <c r="D161" s="2">
        <v>5.0205589847137272E-2</v>
      </c>
      <c r="E161" s="2">
        <v>9.788763094791408E-3</v>
      </c>
      <c r="F161" s="2">
        <v>3.8729406259245744E-2</v>
      </c>
      <c r="G161" s="2">
        <v>0.87933347999001843</v>
      </c>
      <c r="H161" s="2">
        <f t="shared" si="54"/>
        <v>1</v>
      </c>
      <c r="J161">
        <v>1991</v>
      </c>
      <c r="K161" s="2">
        <v>0.67419349594172029</v>
      </c>
      <c r="L161" s="2">
        <v>0.99871930697954747</v>
      </c>
      <c r="M161" s="2">
        <v>0.89358392996594105</v>
      </c>
      <c r="N161" s="2">
        <v>0.88458293059659299</v>
      </c>
      <c r="O161" s="2">
        <v>0.84000059604448252</v>
      </c>
      <c r="Q161" s="12" t="s">
        <v>60</v>
      </c>
      <c r="R161" s="12">
        <v>1991</v>
      </c>
      <c r="S161" s="13">
        <f t="shared" si="55"/>
        <v>0.84570279889024302</v>
      </c>
      <c r="T161" s="13">
        <v>1.1573829777555384</v>
      </c>
      <c r="U161" s="13">
        <f t="shared" si="56"/>
        <v>0.97880202367578273</v>
      </c>
      <c r="V161" s="13">
        <v>0.89748468047855268</v>
      </c>
      <c r="W161" s="18">
        <f t="shared" si="57"/>
        <v>1.0906058286742792</v>
      </c>
    </row>
    <row r="162" spans="1:23">
      <c r="A162" t="s">
        <v>60</v>
      </c>
      <c r="B162">
        <v>1992</v>
      </c>
      <c r="C162" s="2">
        <v>1.9467860529650362E-2</v>
      </c>
      <c r="D162" s="2">
        <v>4.8946546280693282E-2</v>
      </c>
      <c r="E162" s="2">
        <v>7.3791542806182307E-3</v>
      </c>
      <c r="F162" s="2">
        <v>3.5837867038224114E-2</v>
      </c>
      <c r="G162" s="2">
        <v>0.88836857187081386</v>
      </c>
      <c r="H162" s="2">
        <f t="shared" si="54"/>
        <v>0.99999999999999989</v>
      </c>
      <c r="J162">
        <v>1992</v>
      </c>
      <c r="K162" s="2">
        <v>0.72930408524845425</v>
      </c>
      <c r="L162" s="2">
        <v>1.0363871655275791</v>
      </c>
      <c r="M162" s="2">
        <v>0.9207588773025861</v>
      </c>
      <c r="N162" s="2">
        <v>0.90857519570985845</v>
      </c>
      <c r="O162" s="2">
        <v>0.91141330578705315</v>
      </c>
      <c r="Q162" s="12" t="s">
        <v>60</v>
      </c>
      <c r="R162" s="12">
        <v>1992</v>
      </c>
      <c r="S162" s="13">
        <f t="shared" si="55"/>
        <v>0.91350530700398658</v>
      </c>
      <c r="T162" s="13">
        <v>1.0900354819633356</v>
      </c>
      <c r="U162" s="13">
        <f t="shared" si="56"/>
        <v>0.99575319759615533</v>
      </c>
      <c r="V162" s="13">
        <v>0.92821709950393938</v>
      </c>
      <c r="W162" s="18">
        <f t="shared" si="57"/>
        <v>1.0727589462942546</v>
      </c>
    </row>
    <row r="163" spans="1:23">
      <c r="A163" t="s">
        <v>60</v>
      </c>
      <c r="B163">
        <v>1993</v>
      </c>
      <c r="C163" s="2">
        <v>1.9939632176425404E-2</v>
      </c>
      <c r="D163" s="2">
        <v>4.7055407640297642E-2</v>
      </c>
      <c r="E163" s="2">
        <v>1.1059640533512218E-2</v>
      </c>
      <c r="F163" s="2">
        <v>4.4486810255944073E-2</v>
      </c>
      <c r="G163" s="2">
        <v>0.87745850939382042</v>
      </c>
      <c r="H163" s="2">
        <f t="shared" si="54"/>
        <v>0.99999999999999978</v>
      </c>
      <c r="J163">
        <v>1993</v>
      </c>
      <c r="K163" s="2">
        <v>0.84115776269656373</v>
      </c>
      <c r="L163" s="2">
        <v>0.90792500322892566</v>
      </c>
      <c r="M163" s="2">
        <v>0.94810444734648869</v>
      </c>
      <c r="N163" s="2">
        <v>0.99738201077216226</v>
      </c>
      <c r="O163" s="2">
        <v>0.85174039953111069</v>
      </c>
      <c r="Q163" s="12" t="s">
        <v>60</v>
      </c>
      <c r="R163" s="12">
        <v>1993</v>
      </c>
      <c r="S163" s="13">
        <f t="shared" si="55"/>
        <v>0.85967327119682291</v>
      </c>
      <c r="T163" s="13">
        <v>1.1536983123322566</v>
      </c>
      <c r="U163" s="13">
        <f t="shared" si="56"/>
        <v>0.99180360213692498</v>
      </c>
      <c r="V163" s="13">
        <v>0.95827254158155806</v>
      </c>
      <c r="W163" s="18">
        <f t="shared" si="57"/>
        <v>1.0349911524126805</v>
      </c>
    </row>
    <row r="164" spans="1:23">
      <c r="A164" t="s">
        <v>60</v>
      </c>
      <c r="B164">
        <v>1994</v>
      </c>
      <c r="C164" s="2">
        <v>2.01676690303534E-2</v>
      </c>
      <c r="D164" s="2">
        <v>4.437206892415968E-2</v>
      </c>
      <c r="E164" s="2">
        <v>1.0265162601357203E-2</v>
      </c>
      <c r="F164" s="2">
        <v>4.8202507812456698E-2</v>
      </c>
      <c r="G164" s="2">
        <v>0.87699259163167309</v>
      </c>
      <c r="H164" s="2">
        <f t="shared" si="54"/>
        <v>1</v>
      </c>
      <c r="J164">
        <v>1994</v>
      </c>
      <c r="K164" s="2">
        <v>0.92143381990463136</v>
      </c>
      <c r="L164" s="2">
        <v>0.94449436836419898</v>
      </c>
      <c r="M164" s="2">
        <v>0.97271349166245569</v>
      </c>
      <c r="N164" s="2">
        <v>0.82748660878487834</v>
      </c>
      <c r="O164" s="2">
        <v>0.88571841920523564</v>
      </c>
      <c r="Q164" s="12" t="s">
        <v>60</v>
      </c>
      <c r="R164" s="12">
        <v>1994</v>
      </c>
      <c r="S164" s="13">
        <f t="shared" si="55"/>
        <v>0.89235613766680422</v>
      </c>
      <c r="T164" s="13">
        <v>1.1325456034208252</v>
      </c>
      <c r="U164" s="13">
        <f t="shared" si="56"/>
        <v>1.0106340204001278</v>
      </c>
      <c r="V164" s="13">
        <v>0.98424277793988924</v>
      </c>
      <c r="W164" s="18">
        <f t="shared" si="57"/>
        <v>1.0268137527160504</v>
      </c>
    </row>
    <row r="165" spans="1:23">
      <c r="A165" t="s">
        <v>60</v>
      </c>
      <c r="B165">
        <v>1995</v>
      </c>
      <c r="C165" s="2">
        <v>2.0463040336330108E-2</v>
      </c>
      <c r="D165" s="2">
        <v>4.3156631531711766E-2</v>
      </c>
      <c r="E165" s="2">
        <v>1.1176625326635927E-2</v>
      </c>
      <c r="F165" s="2">
        <v>4.625240484625262E-2</v>
      </c>
      <c r="G165" s="2">
        <v>0.87895129795906957</v>
      </c>
      <c r="H165" s="2">
        <f t="shared" si="54"/>
        <v>1</v>
      </c>
      <c r="J165">
        <v>1995</v>
      </c>
      <c r="K165" s="1">
        <v>1</v>
      </c>
      <c r="L165" s="1">
        <v>1</v>
      </c>
      <c r="M165" s="1">
        <v>1</v>
      </c>
      <c r="N165" s="1">
        <v>1</v>
      </c>
      <c r="O165" s="1">
        <v>1</v>
      </c>
      <c r="Q165" s="12" t="s">
        <v>60</v>
      </c>
      <c r="R165" s="12">
        <v>1995</v>
      </c>
      <c r="S165" s="13">
        <f t="shared" si="55"/>
        <v>1</v>
      </c>
      <c r="T165" s="13">
        <v>1</v>
      </c>
      <c r="U165" s="13">
        <f t="shared" si="56"/>
        <v>1</v>
      </c>
      <c r="V165" s="13">
        <v>1</v>
      </c>
      <c r="W165" s="18">
        <f t="shared" si="57"/>
        <v>1</v>
      </c>
    </row>
    <row r="166" spans="1:23">
      <c r="A166" t="s">
        <v>60</v>
      </c>
      <c r="B166">
        <v>1996</v>
      </c>
      <c r="C166" s="2">
        <v>2.253666225422734E-2</v>
      </c>
      <c r="D166" s="2">
        <v>5.0840860032832044E-2</v>
      </c>
      <c r="E166" s="2">
        <v>8.4509703767739128E-3</v>
      </c>
      <c r="F166" s="2">
        <v>5.1092371730037653E-2</v>
      </c>
      <c r="G166" s="2">
        <v>0.86707913560612904</v>
      </c>
      <c r="H166" s="2">
        <f t="shared" si="54"/>
        <v>1</v>
      </c>
      <c r="J166">
        <v>1996</v>
      </c>
      <c r="K166" s="2">
        <v>0.86581354245103936</v>
      </c>
      <c r="L166" s="2">
        <v>1.0129126350590054</v>
      </c>
      <c r="M166" s="2">
        <v>1.0293667928837207</v>
      </c>
      <c r="N166" s="2">
        <v>1.087860295635682</v>
      </c>
      <c r="O166" s="2">
        <v>0.98659810524378311</v>
      </c>
      <c r="Q166" s="12" t="s">
        <v>60</v>
      </c>
      <c r="R166" s="12">
        <v>1996</v>
      </c>
      <c r="S166" s="13">
        <f t="shared" si="55"/>
        <v>0.98796944386191043</v>
      </c>
      <c r="T166" s="13">
        <v>1.0491629895828594</v>
      </c>
      <c r="U166" s="13">
        <f t="shared" si="56"/>
        <v>1.036540975338677</v>
      </c>
      <c r="V166" s="13">
        <v>1.0179282170995039</v>
      </c>
      <c r="W166" s="18">
        <f t="shared" si="57"/>
        <v>1.018284941832351</v>
      </c>
    </row>
    <row r="167" spans="1:23">
      <c r="A167" t="s">
        <v>60</v>
      </c>
      <c r="B167">
        <v>1997</v>
      </c>
      <c r="C167" s="2">
        <v>2.0258451932056734E-2</v>
      </c>
      <c r="D167" s="2">
        <v>6.5444121575448516E-2</v>
      </c>
      <c r="E167" s="2">
        <v>8.5347926904270344E-3</v>
      </c>
      <c r="F167" s="2">
        <v>5.837433510253702E-2</v>
      </c>
      <c r="G167" s="2">
        <v>0.84738829869953092</v>
      </c>
      <c r="H167" s="2">
        <f t="shared" si="54"/>
        <v>1.0000000000000002</v>
      </c>
      <c r="J167">
        <v>1997</v>
      </c>
      <c r="K167" s="2">
        <v>0.79212761249563257</v>
      </c>
      <c r="L167" s="2">
        <v>1.0821680893093313</v>
      </c>
      <c r="M167" s="2">
        <v>1.0534311570188275</v>
      </c>
      <c r="N167" s="2">
        <v>1.1216084718100128</v>
      </c>
      <c r="O167" s="2">
        <v>0.89584509886831454</v>
      </c>
      <c r="Q167" s="12" t="s">
        <v>60</v>
      </c>
      <c r="R167" s="12">
        <v>1997</v>
      </c>
      <c r="S167" s="13">
        <f t="shared" si="55"/>
        <v>0.91508592625668372</v>
      </c>
      <c r="T167" s="13">
        <v>1.209662011554383</v>
      </c>
      <c r="U167" s="13">
        <f t="shared" si="56"/>
        <v>1.1069446823007658</v>
      </c>
      <c r="V167" s="13">
        <v>1.0297052815873942</v>
      </c>
      <c r="W167" s="18">
        <f t="shared" si="57"/>
        <v>1.075011172705941</v>
      </c>
    </row>
    <row r="168" spans="1:23">
      <c r="A168" t="s">
        <v>60</v>
      </c>
      <c r="B168">
        <v>1998</v>
      </c>
      <c r="C168" s="2">
        <v>1.3528960983001964E-2</v>
      </c>
      <c r="D168" s="2">
        <v>6.318796314000158E-2</v>
      </c>
      <c r="E168" s="2">
        <v>9.3320106043493778E-3</v>
      </c>
      <c r="F168" s="2">
        <v>5.9581570075615486E-2</v>
      </c>
      <c r="G168" s="2">
        <v>0.85436949519703176</v>
      </c>
      <c r="H168" s="2">
        <f t="shared" si="54"/>
        <v>1.0000000000000002</v>
      </c>
      <c r="J168">
        <v>1998</v>
      </c>
      <c r="K168" s="2">
        <v>0.73702332889219779</v>
      </c>
      <c r="L168" s="2">
        <v>1.1117808448878956</v>
      </c>
      <c r="M168" s="2">
        <v>1.0697256255619065</v>
      </c>
      <c r="N168" s="2">
        <v>1.1140860406536948</v>
      </c>
      <c r="O168" s="2">
        <v>0.89492784281161364</v>
      </c>
      <c r="Q168" s="12" t="s">
        <v>60</v>
      </c>
      <c r="R168" s="12">
        <v>1998</v>
      </c>
      <c r="S168" s="13">
        <f t="shared" si="55"/>
        <v>0.91644438380322446</v>
      </c>
      <c r="T168" s="13">
        <v>1.2273802483737433</v>
      </c>
      <c r="U168" s="13">
        <f t="shared" si="56"/>
        <v>1.1248257354131237</v>
      </c>
      <c r="V168" s="13">
        <v>1.0381908374671724</v>
      </c>
      <c r="W168" s="18">
        <f t="shared" si="57"/>
        <v>1.0834479508192449</v>
      </c>
    </row>
    <row r="169" spans="1:23">
      <c r="A169" t="s">
        <v>60</v>
      </c>
      <c r="B169">
        <v>1999</v>
      </c>
      <c r="C169" s="2">
        <v>1.7905647663876544E-2</v>
      </c>
      <c r="D169" s="2">
        <v>6.3167114250981135E-2</v>
      </c>
      <c r="E169" s="2">
        <v>9.3550319012330515E-3</v>
      </c>
      <c r="F169" s="2">
        <v>6.4854907829187514E-2</v>
      </c>
      <c r="G169" s="2">
        <v>0.84471729835472176</v>
      </c>
      <c r="H169" s="2">
        <f t="shared" si="54"/>
        <v>1</v>
      </c>
      <c r="J169">
        <v>1999</v>
      </c>
      <c r="K169" s="2">
        <v>0.84422544399096144</v>
      </c>
      <c r="L169" s="2">
        <v>1.1008165431771675</v>
      </c>
      <c r="M169" s="2">
        <v>1.0931862478097949</v>
      </c>
      <c r="N169" s="2">
        <v>1.0985911249073672</v>
      </c>
      <c r="O169" s="2">
        <v>0.86253283372977296</v>
      </c>
      <c r="Q169" s="12" t="s">
        <v>60</v>
      </c>
      <c r="R169" s="12">
        <v>1999</v>
      </c>
      <c r="S169" s="13">
        <f t="shared" si="55"/>
        <v>0.89116536938753754</v>
      </c>
      <c r="T169" s="13">
        <v>1.2808078970113266</v>
      </c>
      <c r="U169" s="13">
        <f t="shared" si="56"/>
        <v>1.141411642654574</v>
      </c>
      <c r="V169" s="13">
        <v>1.0435366209512693</v>
      </c>
      <c r="W169" s="18">
        <f t="shared" si="57"/>
        <v>1.0937916501809812</v>
      </c>
    </row>
    <row r="170" spans="1:23">
      <c r="A170" t="s">
        <v>60</v>
      </c>
      <c r="B170">
        <v>2000</v>
      </c>
      <c r="C170" s="2">
        <v>1.9822870240907075E-2</v>
      </c>
      <c r="D170" s="2">
        <v>6.097095836633297E-2</v>
      </c>
      <c r="E170" s="2">
        <v>1.0323086163510947E-2</v>
      </c>
      <c r="F170" s="2">
        <v>7.6069391821088655E-2</v>
      </c>
      <c r="G170" s="2">
        <v>0.83281369340816047</v>
      </c>
      <c r="H170" s="2">
        <f t="shared" si="54"/>
        <v>1</v>
      </c>
      <c r="J170">
        <v>2000</v>
      </c>
      <c r="K170" s="2">
        <v>0.88652604278823965</v>
      </c>
      <c r="L170" s="2">
        <v>1.0376151890979308</v>
      </c>
      <c r="M170" s="2">
        <v>1.129994815694664</v>
      </c>
      <c r="N170" s="2">
        <v>1.1029454336632167</v>
      </c>
      <c r="O170" s="2">
        <v>0.76236171907560202</v>
      </c>
      <c r="Q170" s="12" t="s">
        <v>60</v>
      </c>
      <c r="R170" s="12">
        <v>2000</v>
      </c>
      <c r="S170" s="13">
        <f t="shared" si="55"/>
        <v>0.80589741327608611</v>
      </c>
      <c r="T170" s="13">
        <v>1.480803348041668</v>
      </c>
      <c r="U170" s="13">
        <f t="shared" si="56"/>
        <v>1.1933755877573482</v>
      </c>
      <c r="V170" s="13">
        <v>1.063985993580391</v>
      </c>
      <c r="W170" s="18">
        <f t="shared" si="57"/>
        <v>1.1216083622882587</v>
      </c>
    </row>
    <row r="171" spans="1:23">
      <c r="A171" t="s">
        <v>60</v>
      </c>
      <c r="B171">
        <v>2001</v>
      </c>
      <c r="C171" s="2">
        <v>1.8503274006291967E-2</v>
      </c>
      <c r="D171" s="2">
        <v>6.8621940875504106E-2</v>
      </c>
      <c r="E171" s="2">
        <v>1.3687089516289153E-2</v>
      </c>
      <c r="F171" s="2">
        <v>8.4743737852773518E-2</v>
      </c>
      <c r="G171" s="2">
        <v>0.81444395774914125</v>
      </c>
      <c r="H171" s="2">
        <f t="shared" si="54"/>
        <v>1</v>
      </c>
      <c r="J171">
        <v>2001</v>
      </c>
      <c r="K171" s="2">
        <v>0.7798093500793688</v>
      </c>
      <c r="L171" s="2">
        <v>0.9994642507896897</v>
      </c>
      <c r="M171" s="2">
        <v>1.1618225130099813</v>
      </c>
      <c r="N171" s="2">
        <v>1.1108648488159827</v>
      </c>
      <c r="O171" s="2">
        <v>0.75870296505571999</v>
      </c>
      <c r="Q171" s="12" t="s">
        <v>60</v>
      </c>
      <c r="R171" s="12">
        <v>2001</v>
      </c>
      <c r="S171" s="13">
        <f t="shared" si="55"/>
        <v>0.80622415734043607</v>
      </c>
      <c r="T171" s="13">
        <v>1.5238479734340171</v>
      </c>
      <c r="U171" s="13">
        <f t="shared" si="56"/>
        <v>1.2285630482967718</v>
      </c>
      <c r="V171" s="13">
        <v>1.0883921797490517</v>
      </c>
      <c r="W171" s="18">
        <f t="shared" si="57"/>
        <v>1.1287870963755353</v>
      </c>
    </row>
    <row r="172" spans="1:23">
      <c r="A172" t="s">
        <v>60</v>
      </c>
      <c r="B172">
        <v>2002</v>
      </c>
      <c r="C172" s="2">
        <v>1.7209299508001197E-2</v>
      </c>
      <c r="D172" s="2">
        <v>7.4388545927969646E-2</v>
      </c>
      <c r="E172" s="2">
        <v>1.6706624944870373E-2</v>
      </c>
      <c r="F172" s="2">
        <v>7.6869526846029046E-2</v>
      </c>
      <c r="G172" s="2">
        <v>0.81482600277312978</v>
      </c>
      <c r="H172" s="2">
        <f t="shared" si="54"/>
        <v>1</v>
      </c>
      <c r="J172">
        <v>2002</v>
      </c>
      <c r="K172" s="2">
        <v>0.7490054561491839</v>
      </c>
      <c r="L172" s="2">
        <v>1.0533946033763797</v>
      </c>
      <c r="M172" s="2">
        <v>1.1803613263946764</v>
      </c>
      <c r="N172" s="2">
        <v>1.1019929023275377</v>
      </c>
      <c r="O172" s="2">
        <v>0.81656135595112556</v>
      </c>
      <c r="Q172" s="12" t="s">
        <v>60</v>
      </c>
      <c r="R172" s="12">
        <v>2002</v>
      </c>
      <c r="S172" s="13">
        <f t="shared" si="55"/>
        <v>0.85910672619539008</v>
      </c>
      <c r="T172" s="13">
        <v>1.4480280216530961</v>
      </c>
      <c r="U172" s="13">
        <f t="shared" si="56"/>
        <v>1.2440106131215787</v>
      </c>
      <c r="V172" s="13">
        <v>1.106892325649256</v>
      </c>
      <c r="W172" s="18">
        <f t="shared" si="57"/>
        <v>1.1238768074319196</v>
      </c>
    </row>
    <row r="173" spans="1:23">
      <c r="A173" t="s">
        <v>60</v>
      </c>
      <c r="B173">
        <v>2003</v>
      </c>
      <c r="C173" s="2">
        <v>1.6822486977622092E-2</v>
      </c>
      <c r="D173" s="2">
        <v>7.6505397314162213E-2</v>
      </c>
      <c r="E173" s="2">
        <v>1.729932262038153E-2</v>
      </c>
      <c r="F173" s="2">
        <v>8.1912690299533492E-2</v>
      </c>
      <c r="G173" s="2">
        <v>0.80746010278830083</v>
      </c>
      <c r="H173" s="2">
        <f t="shared" si="54"/>
        <v>1.0000000000000002</v>
      </c>
      <c r="J173">
        <v>2003</v>
      </c>
      <c r="K173" s="2">
        <v>0.80806582976797248</v>
      </c>
      <c r="L173" s="2">
        <v>1.1633498005805101</v>
      </c>
      <c r="M173" s="2">
        <v>1.207483774436781</v>
      </c>
      <c r="N173" s="2">
        <v>1.1152032834766705</v>
      </c>
      <c r="O173" s="2">
        <v>0.99956936236978289</v>
      </c>
      <c r="Q173" s="12" t="s">
        <v>60</v>
      </c>
      <c r="R173" s="12">
        <v>2003</v>
      </c>
      <c r="S173" s="13">
        <f t="shared" si="55"/>
        <v>1.0252870741672608</v>
      </c>
      <c r="T173" s="13">
        <v>1.2079675203566393</v>
      </c>
      <c r="U173" s="13">
        <f t="shared" si="56"/>
        <v>1.2385134846355399</v>
      </c>
      <c r="V173" s="13">
        <v>1.121248905748468</v>
      </c>
      <c r="W173" s="18">
        <f t="shared" si="57"/>
        <v>1.1045838959448475</v>
      </c>
    </row>
    <row r="174" spans="1:23">
      <c r="A174" t="s">
        <v>60</v>
      </c>
      <c r="B174">
        <v>2004</v>
      </c>
      <c r="C174" s="2">
        <v>1.8015422739830526E-2</v>
      </c>
      <c r="D174" s="2">
        <v>6.5446498910515419E-2</v>
      </c>
      <c r="E174" s="2">
        <v>1.7839950898438713E-2</v>
      </c>
      <c r="F174" s="2">
        <v>9.0030704078856577E-2</v>
      </c>
      <c r="G174" s="2">
        <v>0.80866742337235875</v>
      </c>
      <c r="H174" s="2">
        <f t="shared" si="54"/>
        <v>1</v>
      </c>
      <c r="J174">
        <v>2004</v>
      </c>
      <c r="K174" s="2">
        <v>0.86579483686195946</v>
      </c>
      <c r="L174" s="2">
        <v>1.3221168423304315</v>
      </c>
      <c r="M174" s="2">
        <v>1.2396920916375185</v>
      </c>
      <c r="N174" s="2">
        <v>1.1587289909640994</v>
      </c>
      <c r="O174" s="2">
        <v>1.12322730287914</v>
      </c>
      <c r="Q174" s="12" t="s">
        <v>60</v>
      </c>
      <c r="R174" s="12">
        <v>2004</v>
      </c>
      <c r="S174" s="13">
        <f t="shared" si="55"/>
        <v>1.1406785634276106</v>
      </c>
      <c r="T174" s="13">
        <v>1.0983828412864485</v>
      </c>
      <c r="U174" s="13">
        <f t="shared" si="56"/>
        <v>1.2529017614921634</v>
      </c>
      <c r="V174" s="13">
        <v>1.1431105923548295</v>
      </c>
      <c r="W174" s="18">
        <f t="shared" si="57"/>
        <v>1.0960459730419976</v>
      </c>
    </row>
    <row r="175" spans="1:23">
      <c r="A175" t="s">
        <v>60</v>
      </c>
      <c r="B175">
        <v>2005</v>
      </c>
      <c r="C175" s="2">
        <v>1.7210667846073061E-2</v>
      </c>
      <c r="D175" s="2">
        <v>6.0138420014243736E-2</v>
      </c>
      <c r="E175" s="2">
        <v>1.9435200481162974E-2</v>
      </c>
      <c r="F175" s="2">
        <v>8.6284328353056244E-2</v>
      </c>
      <c r="G175" s="2">
        <v>0.81693138330546378</v>
      </c>
      <c r="H175" s="2">
        <f t="shared" si="54"/>
        <v>0.99999999999999978</v>
      </c>
      <c r="J175">
        <v>2005</v>
      </c>
      <c r="K175" s="2">
        <v>0.84756166051686432</v>
      </c>
      <c r="L175" s="2">
        <v>1.3396635729495521</v>
      </c>
      <c r="M175" s="2">
        <v>1.281422468385581</v>
      </c>
      <c r="N175" s="2">
        <v>1.1914568535891865</v>
      </c>
      <c r="O175" s="2">
        <v>1.1482374402107316</v>
      </c>
      <c r="Q175" s="12" t="s">
        <v>60</v>
      </c>
      <c r="R175" s="12">
        <v>2005</v>
      </c>
      <c r="S175" s="13">
        <f t="shared" si="55"/>
        <v>1.1646988447430529</v>
      </c>
      <c r="T175" s="13">
        <v>1.0980644134103623</v>
      </c>
      <c r="U175" s="13">
        <f t="shared" si="56"/>
        <v>1.2789143537525069</v>
      </c>
      <c r="V175" s="13">
        <v>1.1672016340822877</v>
      </c>
      <c r="W175" s="18">
        <f t="shared" si="57"/>
        <v>1.0957098725774603</v>
      </c>
    </row>
    <row r="176" spans="1:23">
      <c r="A176" t="s">
        <v>60</v>
      </c>
      <c r="B176">
        <v>2006</v>
      </c>
      <c r="C176" s="2">
        <v>1.6309077173157934E-2</v>
      </c>
      <c r="D176" s="2">
        <v>5.4959003892425751E-2</v>
      </c>
      <c r="E176" s="2">
        <v>1.7695455075539421E-2</v>
      </c>
      <c r="F176" s="2">
        <v>9.4813938849967583E-2</v>
      </c>
      <c r="G176" s="2">
        <v>0.81622252500890924</v>
      </c>
      <c r="H176" s="2">
        <f t="shared" si="54"/>
        <v>1</v>
      </c>
      <c r="J176">
        <v>2006</v>
      </c>
      <c r="K176" s="2">
        <v>0.80518788899987914</v>
      </c>
      <c r="L176" s="2">
        <v>1.3875312640471722</v>
      </c>
      <c r="M176" s="2">
        <v>1.3227066011300472</v>
      </c>
      <c r="N176" s="2">
        <v>1.2428275119873471</v>
      </c>
      <c r="O176" s="2">
        <v>1.1852297696301326</v>
      </c>
      <c r="Q176" s="12" t="s">
        <v>60</v>
      </c>
      <c r="R176" s="12">
        <v>2006</v>
      </c>
      <c r="S176" s="13">
        <f t="shared" si="55"/>
        <v>1.2014596078329998</v>
      </c>
      <c r="T176" s="13">
        <v>1.0872492380475822</v>
      </c>
      <c r="U176" s="13">
        <f t="shared" si="56"/>
        <v>1.3062860431613759</v>
      </c>
      <c r="V176" s="13">
        <v>1.1869273416982784</v>
      </c>
      <c r="W176" s="18">
        <f t="shared" si="57"/>
        <v>1.1005610851396488</v>
      </c>
    </row>
    <row r="177" spans="1:23">
      <c r="A177" t="s">
        <v>60</v>
      </c>
      <c r="B177">
        <v>2007</v>
      </c>
      <c r="C177" s="2">
        <v>1.6309077173157934E-2</v>
      </c>
      <c r="D177" s="2">
        <v>5.4959003892425751E-2</v>
      </c>
      <c r="E177" s="2">
        <v>1.7695455075539421E-2</v>
      </c>
      <c r="F177" s="2">
        <v>9.4813938849967583E-2</v>
      </c>
      <c r="G177" s="2">
        <v>0.81622252500890924</v>
      </c>
      <c r="H177" s="2">
        <f t="shared" si="54"/>
        <v>1</v>
      </c>
      <c r="J177">
        <v>2007</v>
      </c>
      <c r="K177" s="2">
        <v>0.79573391894729084</v>
      </c>
      <c r="L177" s="2">
        <v>1.5438209905453453</v>
      </c>
      <c r="M177" s="2">
        <v>1.36067671590663</v>
      </c>
      <c r="N177" s="2">
        <v>1.3651399710974046</v>
      </c>
      <c r="O177" s="2">
        <v>1.3206394958318881</v>
      </c>
      <c r="Q177" s="12" t="s">
        <v>60</v>
      </c>
      <c r="R177" s="12">
        <v>2007</v>
      </c>
      <c r="S177" s="13">
        <f t="shared" si="55"/>
        <v>1.3255845158558672</v>
      </c>
      <c r="T177" s="13">
        <v>0.99689532820816085</v>
      </c>
      <c r="U177" s="13">
        <f t="shared" si="56"/>
        <v>1.3214690110017908</v>
      </c>
      <c r="V177" s="13">
        <v>1.2130726583017217</v>
      </c>
      <c r="W177" s="18">
        <f t="shared" si="57"/>
        <v>1.089356850934075</v>
      </c>
    </row>
    <row r="178" spans="1:23">
      <c r="A178" t="s">
        <v>60</v>
      </c>
      <c r="B178">
        <v>2008</v>
      </c>
      <c r="C178" s="2">
        <v>1.6309077173157934E-2</v>
      </c>
      <c r="D178" s="2">
        <v>5.4959003892425751E-2</v>
      </c>
      <c r="E178" s="2">
        <v>1.7695455075539421E-2</v>
      </c>
      <c r="F178" s="2">
        <v>9.4813938849967583E-2</v>
      </c>
      <c r="G178" s="2">
        <v>0.81622252500890924</v>
      </c>
      <c r="H178" s="2">
        <f t="shared" ref="H178:H183" si="58">SUM(C178:G178)</f>
        <v>1</v>
      </c>
      <c r="J178">
        <v>2008</v>
      </c>
      <c r="K178" s="2">
        <v>0.919033379906116</v>
      </c>
      <c r="L178" s="2">
        <v>1.4694189860559161</v>
      </c>
      <c r="M178" s="2">
        <v>1.4125853933837762</v>
      </c>
      <c r="N178" s="2">
        <v>1.5827581708795784</v>
      </c>
      <c r="O178" s="2">
        <v>1.4603823432284995</v>
      </c>
      <c r="Q178" s="12" t="s">
        <v>60</v>
      </c>
      <c r="R178" s="12">
        <v>2008</v>
      </c>
      <c r="S178" s="13">
        <f t="shared" si="55"/>
        <v>1.4473769910237095</v>
      </c>
      <c r="T178" s="13">
        <v>0.93341445662557443</v>
      </c>
      <c r="U178" s="13">
        <f t="shared" si="56"/>
        <v>1.3510026076087547</v>
      </c>
      <c r="V178" s="13">
        <v>1.2521739130434784</v>
      </c>
      <c r="W178" s="18">
        <f t="shared" si="57"/>
        <v>1.078925693576436</v>
      </c>
    </row>
    <row r="179" spans="1:23">
      <c r="A179" t="s">
        <v>60</v>
      </c>
      <c r="B179">
        <v>2009</v>
      </c>
      <c r="C179" s="2">
        <v>1.6309077173157934E-2</v>
      </c>
      <c r="D179" s="2">
        <v>5.4959003892425751E-2</v>
      </c>
      <c r="E179" s="2">
        <v>1.7695455075539421E-2</v>
      </c>
      <c r="F179" s="2">
        <v>9.4813938849967583E-2</v>
      </c>
      <c r="G179" s="2">
        <v>0.81622252500890924</v>
      </c>
      <c r="H179" s="2">
        <f t="shared" si="58"/>
        <v>1</v>
      </c>
      <c r="J179">
        <v>2009</v>
      </c>
      <c r="K179" s="2">
        <v>1.0015426172999531</v>
      </c>
      <c r="L179" s="2">
        <v>1.2723836935073045</v>
      </c>
      <c r="M179" s="2">
        <v>1.4080638916414561</v>
      </c>
      <c r="N179" s="2">
        <v>1.59864196690363</v>
      </c>
      <c r="O179" s="2">
        <v>1.3893680983488821</v>
      </c>
      <c r="Q179" s="12" t="s">
        <v>60</v>
      </c>
      <c r="R179" s="12">
        <v>2009</v>
      </c>
      <c r="S179" s="13">
        <f t="shared" si="55"/>
        <v>1.3804741597386649</v>
      </c>
      <c r="T179" s="13">
        <v>0.98231583496338071</v>
      </c>
      <c r="U179" s="13">
        <f t="shared" si="56"/>
        <v>1.356061626869058</v>
      </c>
      <c r="V179" s="13">
        <v>1.257192880070032</v>
      </c>
      <c r="W179" s="18">
        <f t="shared" si="57"/>
        <v>1.0786424647851318</v>
      </c>
    </row>
    <row r="180" spans="1:23">
      <c r="A180" t="s">
        <v>60</v>
      </c>
      <c r="B180">
        <v>2010</v>
      </c>
      <c r="C180" s="2">
        <v>1.6309077173157934E-2</v>
      </c>
      <c r="D180" s="2">
        <v>5.4959003892425751E-2</v>
      </c>
      <c r="E180" s="2">
        <v>1.7695455075539421E-2</v>
      </c>
      <c r="F180" s="2">
        <v>9.4813938849967583E-2</v>
      </c>
      <c r="G180" s="2">
        <v>0.81622252500890924</v>
      </c>
      <c r="H180" s="2">
        <f t="shared" si="58"/>
        <v>1</v>
      </c>
      <c r="J180" s="12">
        <v>2010</v>
      </c>
      <c r="K180" s="13">
        <v>1.0599129079069107</v>
      </c>
      <c r="L180" s="13">
        <v>1.3037046289715226</v>
      </c>
      <c r="M180" s="13">
        <v>1.4311045195330185</v>
      </c>
      <c r="N180" s="13">
        <v>1.6663193145589432</v>
      </c>
      <c r="O180" s="13">
        <v>1.3459713635426673</v>
      </c>
      <c r="Q180" s="12" t="s">
        <v>60</v>
      </c>
      <c r="R180" s="12">
        <v>2010</v>
      </c>
      <c r="S180" s="13">
        <f t="shared" si="55"/>
        <v>1.3512886770455006</v>
      </c>
      <c r="T180" s="13">
        <v>1.0303985352317699</v>
      </c>
      <c r="U180" s="13">
        <f t="shared" si="56"/>
        <v>1.39236587350296</v>
      </c>
      <c r="V180" s="13">
        <v>1.2784359498103297</v>
      </c>
      <c r="W180" s="18">
        <f t="shared" si="57"/>
        <v>1.0891166457807551</v>
      </c>
    </row>
    <row r="181" spans="1:23">
      <c r="A181" s="9" t="s">
        <v>60</v>
      </c>
      <c r="B181" s="9">
        <v>2011</v>
      </c>
      <c r="C181" s="8">
        <v>1.6309077173157934E-2</v>
      </c>
      <c r="D181" s="8">
        <v>5.4959003892425751E-2</v>
      </c>
      <c r="E181" s="8">
        <v>1.7695455075539421E-2</v>
      </c>
      <c r="F181" s="8">
        <v>9.4813938849967583E-2</v>
      </c>
      <c r="G181" s="8">
        <v>0.81622252500890924</v>
      </c>
      <c r="H181" s="8">
        <f t="shared" si="58"/>
        <v>1</v>
      </c>
      <c r="I181" s="9"/>
      <c r="J181" s="17">
        <v>2011</v>
      </c>
      <c r="K181" s="18">
        <v>1.1624310906564101</v>
      </c>
      <c r="L181" s="18">
        <v>1.4121675217185814</v>
      </c>
      <c r="M181" s="18">
        <v>1.4760373532480657</v>
      </c>
      <c r="N181" s="18">
        <v>1.8402381782433546</v>
      </c>
      <c r="O181" s="18">
        <v>1.451233555524966</v>
      </c>
      <c r="P181" s="9"/>
      <c r="Q181" s="17" t="s">
        <v>60</v>
      </c>
      <c r="R181" s="17">
        <v>2011</v>
      </c>
      <c r="S181" s="18">
        <f t="shared" si="55"/>
        <v>1.4522358895090273</v>
      </c>
      <c r="T181" s="18">
        <v>0.98144024928353735</v>
      </c>
      <c r="U181" s="18">
        <f t="shared" si="56"/>
        <v>1.4252827534182393</v>
      </c>
      <c r="V181" s="18">
        <v>1.3238400933761307</v>
      </c>
      <c r="W181" s="18">
        <f t="shared" si="57"/>
        <v>1.0766275780206986</v>
      </c>
    </row>
    <row r="182" spans="1:23">
      <c r="A182" s="9" t="s">
        <v>60</v>
      </c>
      <c r="B182" s="9">
        <v>2012</v>
      </c>
      <c r="C182" s="8">
        <v>1.6309077173157934E-2</v>
      </c>
      <c r="D182" s="8">
        <v>5.4959003892425751E-2</v>
      </c>
      <c r="E182" s="8">
        <v>1.7695455075539421E-2</v>
      </c>
      <c r="F182" s="8">
        <v>9.4813938849967583E-2</v>
      </c>
      <c r="G182" s="8">
        <v>0.81622252500890924</v>
      </c>
      <c r="H182" s="8">
        <f t="shared" si="58"/>
        <v>1</v>
      </c>
      <c r="I182" s="9"/>
      <c r="J182" s="9">
        <v>2012</v>
      </c>
      <c r="K182" s="18">
        <v>1.1622410176257667</v>
      </c>
      <c r="L182" s="18">
        <v>1.4313012983042772</v>
      </c>
      <c r="M182" s="18">
        <v>1.5067035036716694</v>
      </c>
      <c r="N182" s="18">
        <v>1.9335586861649114</v>
      </c>
      <c r="O182" s="18">
        <v>1.3748538183152961</v>
      </c>
      <c r="P182" s="9"/>
      <c r="Q182" s="17" t="s">
        <v>60</v>
      </c>
      <c r="R182" s="17">
        <v>2012</v>
      </c>
      <c r="S182" s="18">
        <f>K182^C182*L182^D182*M182^F182*N182^E182*O182^G182</f>
        <v>1.3945001802340888</v>
      </c>
      <c r="T182" s="18">
        <v>1.0617523086021017</v>
      </c>
      <c r="U182" s="18">
        <f t="shared" si="56"/>
        <v>1.4806137857095907</v>
      </c>
      <c r="V182" s="18">
        <v>1.3579223810913337</v>
      </c>
      <c r="W182" s="18">
        <f t="shared" si="57"/>
        <v>1.0903522957767677</v>
      </c>
    </row>
    <row r="183" spans="1:23">
      <c r="A183" s="9" t="s">
        <v>60</v>
      </c>
      <c r="B183" s="9">
        <v>2013</v>
      </c>
      <c r="C183" s="8">
        <v>1.6309077173157934E-2</v>
      </c>
      <c r="D183" s="8">
        <v>5.4959003892425751E-2</v>
      </c>
      <c r="E183" s="8">
        <v>1.7695455075539421E-2</v>
      </c>
      <c r="F183" s="8">
        <v>9.4813938849967583E-2</v>
      </c>
      <c r="G183" s="8">
        <v>0.81622252500890924</v>
      </c>
      <c r="H183" s="8">
        <f t="shared" si="58"/>
        <v>1</v>
      </c>
      <c r="I183" s="9"/>
      <c r="J183" s="9">
        <v>2013</v>
      </c>
      <c r="K183" s="18">
        <v>0.95358752256342094</v>
      </c>
      <c r="L183" s="18">
        <v>1.4528723341816787</v>
      </c>
      <c r="M183" s="18">
        <v>1.5288057066733165</v>
      </c>
      <c r="N183" s="18">
        <v>2.0216325588894977</v>
      </c>
      <c r="O183" s="18">
        <v>1.4398738153645187</v>
      </c>
      <c r="P183" s="9"/>
      <c r="Q183" s="17" t="s">
        <v>60</v>
      </c>
      <c r="R183" s="17">
        <v>2013</v>
      </c>
      <c r="S183" s="18">
        <f>K183^C183*L183^D183*M183^F183*N183^E183*O183^G183</f>
        <v>1.4477578402925868</v>
      </c>
      <c r="T183" s="18">
        <v>1.0278292316790247</v>
      </c>
      <c r="U183" s="18">
        <f t="shared" si="56"/>
        <v>1.4880478286452137</v>
      </c>
      <c r="V183" s="18">
        <v>1.3867289174204844</v>
      </c>
      <c r="W183" s="18">
        <f t="shared" si="57"/>
        <v>1.0730632425356768</v>
      </c>
    </row>
    <row r="184" spans="1:23">
      <c r="A184" s="9" t="s">
        <v>60</v>
      </c>
      <c r="B184" s="9">
        <v>2014</v>
      </c>
      <c r="C184" s="8">
        <v>1.6309077173157934E-2</v>
      </c>
      <c r="D184" s="8">
        <v>5.4959003892425751E-2</v>
      </c>
      <c r="E184" s="8">
        <v>1.7695455075539421E-2</v>
      </c>
      <c r="F184" s="8">
        <v>9.4813938849967583E-2</v>
      </c>
      <c r="G184" s="8">
        <v>0.81622252500890924</v>
      </c>
      <c r="H184" s="8">
        <f t="shared" ref="H184:H186" si="59">SUM(C184:G184)</f>
        <v>1</v>
      </c>
      <c r="I184" s="9"/>
      <c r="J184" s="9">
        <v>2014</v>
      </c>
      <c r="K184" s="18">
        <v>0.90257810680152006</v>
      </c>
      <c r="L184" s="18">
        <v>1.5517176766913996</v>
      </c>
      <c r="M184" s="18">
        <v>1.553421313401101</v>
      </c>
      <c r="N184" s="18">
        <v>2.079397300302753</v>
      </c>
      <c r="O184" s="18">
        <v>1.4449822540320765</v>
      </c>
      <c r="P184" s="9"/>
      <c r="Q184" s="17" t="s">
        <v>60</v>
      </c>
      <c r="R184" s="17">
        <v>2014</v>
      </c>
      <c r="S184" s="18">
        <f t="shared" ref="S184:S186" si="60">K184^C184*L184^D184*M184^F184*N184^E184*O184^G184</f>
        <v>1.458838429894475</v>
      </c>
      <c r="T184" s="18">
        <v>1.0286098348724015</v>
      </c>
      <c r="U184" s="18">
        <f t="shared" si="56"/>
        <v>1.5005755564792695</v>
      </c>
      <c r="V184" s="18">
        <v>1.4070615698861979</v>
      </c>
      <c r="W184" s="18">
        <f t="shared" si="57"/>
        <v>1.0664604794803934</v>
      </c>
    </row>
    <row r="185" spans="1:23">
      <c r="A185" s="9" t="s">
        <v>60</v>
      </c>
      <c r="B185" s="9">
        <v>2015</v>
      </c>
      <c r="C185" s="8">
        <v>1.6309077173157934E-2</v>
      </c>
      <c r="D185" s="8">
        <v>5.4959003892425751E-2</v>
      </c>
      <c r="E185" s="8">
        <v>1.7695455075539421E-2</v>
      </c>
      <c r="F185" s="8">
        <v>9.4813938849967583E-2</v>
      </c>
      <c r="G185" s="8">
        <v>0.81622252500890924</v>
      </c>
      <c r="H185" s="8">
        <f t="shared" si="59"/>
        <v>1</v>
      </c>
      <c r="I185" s="9"/>
      <c r="J185" s="9">
        <v>2015</v>
      </c>
      <c r="K185" s="18">
        <v>0.79622976428767289</v>
      </c>
      <c r="L185" s="18">
        <v>1.4414548953334489</v>
      </c>
      <c r="M185" s="18">
        <v>1.5552587887100267</v>
      </c>
      <c r="N185" s="18">
        <v>2.0808772520480292</v>
      </c>
      <c r="O185" s="18">
        <v>1.2083141537180071</v>
      </c>
      <c r="P185" s="9"/>
      <c r="Q185" s="17" t="s">
        <v>60</v>
      </c>
      <c r="R185" s="17">
        <v>2015</v>
      </c>
      <c r="S185" s="18">
        <f t="shared" si="60"/>
        <v>1.2531634300383723</v>
      </c>
      <c r="T185" s="18">
        <v>1.2304858299595141</v>
      </c>
      <c r="U185" s="18">
        <f t="shared" si="56"/>
        <v>1.5419998432856779</v>
      </c>
      <c r="V185" s="18">
        <v>1.4183250656550919</v>
      </c>
      <c r="W185" s="18">
        <f t="shared" si="57"/>
        <v>1.0871977663128047</v>
      </c>
    </row>
    <row r="186" spans="1:23">
      <c r="A186" s="9" t="s">
        <v>60</v>
      </c>
      <c r="B186" s="9">
        <v>2016</v>
      </c>
      <c r="C186" s="8">
        <v>1.6309077173157934E-2</v>
      </c>
      <c r="D186" s="8">
        <v>5.4959003892425751E-2</v>
      </c>
      <c r="E186" s="8">
        <v>1.7695455075539421E-2</v>
      </c>
      <c r="F186" s="8">
        <v>9.4813938849967583E-2</v>
      </c>
      <c r="G186" s="8">
        <v>0.81622252500890924</v>
      </c>
      <c r="H186" s="8">
        <f t="shared" si="59"/>
        <v>1</v>
      </c>
      <c r="I186" s="9"/>
      <c r="J186" s="9">
        <v>2016</v>
      </c>
      <c r="K186" s="18">
        <v>0.79476178339056147</v>
      </c>
      <c r="L186" s="18">
        <v>1.4526396905376202</v>
      </c>
      <c r="M186" s="18">
        <v>1.5679636179888832</v>
      </c>
      <c r="N186" s="18">
        <v>2.1183401801060033</v>
      </c>
      <c r="O186" s="18">
        <v>1.2127003340960036</v>
      </c>
      <c r="P186" s="9"/>
      <c r="Q186" s="17" t="s">
        <v>60</v>
      </c>
      <c r="R186" s="17">
        <v>2016</v>
      </c>
      <c r="S186" s="18">
        <f t="shared" si="60"/>
        <v>1.2587390374445218</v>
      </c>
      <c r="T186" s="18">
        <v>1.2304858299595141</v>
      </c>
      <c r="U186" s="18">
        <f t="shared" si="56"/>
        <v>1.5488605491923622</v>
      </c>
      <c r="V186" s="18">
        <v>1.4388211263495772</v>
      </c>
      <c r="W186" s="18">
        <f t="shared" si="57"/>
        <v>1.0764788762324926</v>
      </c>
    </row>
    <row r="187" spans="1:23">
      <c r="A187" t="s">
        <v>61</v>
      </c>
      <c r="B187">
        <v>1980</v>
      </c>
      <c r="C187" s="2">
        <v>5.1475470351846067E-3</v>
      </c>
      <c r="D187" s="2">
        <v>9.0929222772117874E-2</v>
      </c>
      <c r="E187" s="2">
        <v>1.6167298721483665E-3</v>
      </c>
      <c r="F187" s="2">
        <v>3.1443883846347727E-2</v>
      </c>
      <c r="G187" s="2">
        <v>0</v>
      </c>
      <c r="H187" s="2">
        <f t="shared" si="54"/>
        <v>0.12913738352579857</v>
      </c>
      <c r="J187">
        <v>1980</v>
      </c>
      <c r="K187" s="2">
        <v>0.31670059517720833</v>
      </c>
      <c r="L187" s="2">
        <v>0.68535653043762756</v>
      </c>
      <c r="M187" s="2">
        <v>0.54063460495389626</v>
      </c>
      <c r="N187" s="2">
        <v>1.5457884329371745</v>
      </c>
      <c r="O187" s="2">
        <v>0.54627401402841602</v>
      </c>
      <c r="Q187" s="12" t="s">
        <v>61</v>
      </c>
      <c r="R187" s="12">
        <v>1980</v>
      </c>
      <c r="S187" s="13">
        <f t="shared" si="55"/>
        <v>0.94279408785619812</v>
      </c>
      <c r="U187" s="13">
        <f t="shared" si="56"/>
        <v>0</v>
      </c>
    </row>
    <row r="188" spans="1:23">
      <c r="A188" t="s">
        <v>61</v>
      </c>
      <c r="B188">
        <v>1981</v>
      </c>
      <c r="C188" s="2">
        <v>5.9889164503968591E-3</v>
      </c>
      <c r="D188" s="2">
        <v>9.4410074263598792E-2</v>
      </c>
      <c r="E188" s="2">
        <v>2.0854243008669952E-3</v>
      </c>
      <c r="F188" s="2">
        <v>4.1478655116970617E-2</v>
      </c>
      <c r="G188" s="2">
        <v>0</v>
      </c>
      <c r="H188" s="2">
        <f t="shared" si="54"/>
        <v>0.14396307013183327</v>
      </c>
      <c r="J188">
        <v>1981</v>
      </c>
      <c r="K188" s="2">
        <v>0.34145116708404127</v>
      </c>
      <c r="L188" s="2">
        <v>0.66462010115752002</v>
      </c>
      <c r="M188" s="2">
        <v>0.59673883565358887</v>
      </c>
      <c r="N188" s="2">
        <v>1.3912427623329766</v>
      </c>
      <c r="O188" s="2">
        <v>0.4786768565692906</v>
      </c>
      <c r="Q188" s="12" t="s">
        <v>61</v>
      </c>
      <c r="R188" s="12">
        <v>1981</v>
      </c>
      <c r="S188" s="13">
        <f t="shared" si="55"/>
        <v>0.93638227159890153</v>
      </c>
      <c r="U188" s="13">
        <f t="shared" si="56"/>
        <v>0</v>
      </c>
    </row>
    <row r="189" spans="1:23">
      <c r="A189" t="s">
        <v>61</v>
      </c>
      <c r="B189">
        <v>1982</v>
      </c>
      <c r="C189" s="2">
        <v>6.3209966390770176E-3</v>
      </c>
      <c r="D189" s="2">
        <v>9.9909297032447941E-2</v>
      </c>
      <c r="E189" s="2">
        <v>3.9782988062005351E-3</v>
      </c>
      <c r="F189" s="2">
        <v>4.358713111901627E-2</v>
      </c>
      <c r="G189" s="2">
        <v>0</v>
      </c>
      <c r="H189" s="2">
        <f t="shared" si="54"/>
        <v>0.15379572359674176</v>
      </c>
      <c r="J189">
        <v>1982</v>
      </c>
      <c r="K189" s="2">
        <v>0.31068108981927228</v>
      </c>
      <c r="L189" s="2">
        <v>0.62685427861561449</v>
      </c>
      <c r="M189" s="2">
        <v>0.6334975592117158</v>
      </c>
      <c r="N189" s="2">
        <v>1.2772116282965853</v>
      </c>
      <c r="O189" s="2">
        <v>0.46028312812126859</v>
      </c>
      <c r="Q189" s="12" t="s">
        <v>61</v>
      </c>
      <c r="R189" s="12">
        <v>1982</v>
      </c>
      <c r="S189" s="13">
        <f t="shared" si="55"/>
        <v>0.9296240637657307</v>
      </c>
      <c r="U189" s="13">
        <f t="shared" si="56"/>
        <v>0</v>
      </c>
    </row>
    <row r="190" spans="1:23">
      <c r="A190" t="s">
        <v>61</v>
      </c>
      <c r="B190">
        <v>1983</v>
      </c>
      <c r="C190" s="2">
        <v>7.0444900166448622E-3</v>
      </c>
      <c r="D190" s="2">
        <v>9.9521672776726508E-2</v>
      </c>
      <c r="E190" s="2">
        <v>4.1193837810314226E-3</v>
      </c>
      <c r="F190" s="2">
        <v>4.8326976693916404E-2</v>
      </c>
      <c r="G190" s="2">
        <v>0</v>
      </c>
      <c r="H190" s="2">
        <f t="shared" si="54"/>
        <v>0.15901252326831922</v>
      </c>
      <c r="J190">
        <v>1983</v>
      </c>
      <c r="K190" s="2">
        <v>0.33201946847117464</v>
      </c>
      <c r="L190" s="2">
        <v>0.5723248782818825</v>
      </c>
      <c r="M190" s="2">
        <v>0.65350976315313691</v>
      </c>
      <c r="N190" s="2">
        <v>1.2418164045165154</v>
      </c>
      <c r="O190" s="2">
        <v>0.44415383380343465</v>
      </c>
      <c r="Q190" s="12" t="s">
        <v>61</v>
      </c>
      <c r="R190" s="12">
        <v>1983</v>
      </c>
      <c r="S190" s="13">
        <f t="shared" si="55"/>
        <v>0.92037789614414089</v>
      </c>
      <c r="U190" s="13">
        <f t="shared" si="56"/>
        <v>0</v>
      </c>
    </row>
    <row r="191" spans="1:23">
      <c r="A191" t="s">
        <v>61</v>
      </c>
      <c r="B191">
        <v>1984</v>
      </c>
      <c r="C191" s="2">
        <v>8.2623443265609428E-3</v>
      </c>
      <c r="D191" s="2">
        <v>0.10124683796338563</v>
      </c>
      <c r="E191" s="2">
        <v>4.6976642804879981E-3</v>
      </c>
      <c r="F191" s="2">
        <v>5.8677969180410836E-2</v>
      </c>
      <c r="G191" s="2">
        <v>0</v>
      </c>
      <c r="H191" s="2">
        <f t="shared" si="54"/>
        <v>0.17288481575084541</v>
      </c>
      <c r="J191">
        <v>1984</v>
      </c>
      <c r="K191" s="2">
        <v>0.33938340287102198</v>
      </c>
      <c r="L191" s="2">
        <v>0.52477592460701983</v>
      </c>
      <c r="M191" s="2">
        <v>0.68205342614355458</v>
      </c>
      <c r="N191" s="2">
        <v>1.0874023529880419</v>
      </c>
      <c r="O191" s="2">
        <v>0.41825983404044081</v>
      </c>
      <c r="Q191" s="12" t="s">
        <v>61</v>
      </c>
      <c r="R191" s="12">
        <v>1984</v>
      </c>
      <c r="S191" s="13">
        <f t="shared" si="55"/>
        <v>0.90821861155122019</v>
      </c>
      <c r="U191" s="13">
        <f t="shared" si="56"/>
        <v>0</v>
      </c>
    </row>
    <row r="192" spans="1:23">
      <c r="A192" t="s">
        <v>61</v>
      </c>
      <c r="B192">
        <v>1985</v>
      </c>
      <c r="C192" s="2">
        <v>7.8763955757938774E-3</v>
      </c>
      <c r="D192" s="2">
        <v>0.10058763194011827</v>
      </c>
      <c r="E192" s="2">
        <v>4.9865034400844175E-3</v>
      </c>
      <c r="F192" s="2">
        <v>6.0776303398341849E-2</v>
      </c>
      <c r="G192" s="2">
        <v>0</v>
      </c>
      <c r="H192" s="2">
        <f t="shared" si="54"/>
        <v>0.17422683435433842</v>
      </c>
      <c r="J192">
        <v>1985</v>
      </c>
      <c r="K192" s="2">
        <v>0.34477942988029014</v>
      </c>
      <c r="L192" s="2">
        <v>0.53219042670599626</v>
      </c>
      <c r="M192" s="2">
        <v>0.70612231061290909</v>
      </c>
      <c r="N192" s="2">
        <v>0.93895422539222517</v>
      </c>
      <c r="O192" s="2">
        <v>0.42172825313121698</v>
      </c>
      <c r="Q192" s="12" t="s">
        <v>61</v>
      </c>
      <c r="R192" s="12">
        <v>1985</v>
      </c>
      <c r="S192" s="13">
        <f t="shared" si="55"/>
        <v>0.91092432415754565</v>
      </c>
      <c r="U192" s="13">
        <f t="shared" si="56"/>
        <v>0</v>
      </c>
    </row>
    <row r="193" spans="1:21">
      <c r="A193" t="s">
        <v>61</v>
      </c>
      <c r="B193">
        <v>1986</v>
      </c>
      <c r="C193" s="2">
        <v>9.0164135688655354E-3</v>
      </c>
      <c r="D193" s="2">
        <v>8.8925470099421491E-2</v>
      </c>
      <c r="E193" s="2">
        <v>4.6910805089259008E-3</v>
      </c>
      <c r="F193" s="2">
        <v>5.1491604986115228E-2</v>
      </c>
      <c r="G193" s="2">
        <v>0</v>
      </c>
      <c r="H193" s="2">
        <f t="shared" si="54"/>
        <v>0.15412456916332817</v>
      </c>
      <c r="J193">
        <v>1986</v>
      </c>
      <c r="K193" s="2">
        <v>0.49121017143140588</v>
      </c>
      <c r="L193" s="2">
        <v>0.63004721598789859</v>
      </c>
      <c r="M193" s="2">
        <v>0.71984044476586517</v>
      </c>
      <c r="N193" s="2">
        <v>0.85050693932584465</v>
      </c>
      <c r="O193" s="2">
        <v>0.56601098200684807</v>
      </c>
      <c r="Q193" s="12" t="s">
        <v>61</v>
      </c>
      <c r="R193" s="12">
        <v>1986</v>
      </c>
      <c r="S193" s="13">
        <f t="shared" si="55"/>
        <v>0.93690266726776694</v>
      </c>
      <c r="U193" s="13">
        <f t="shared" si="56"/>
        <v>0</v>
      </c>
    </row>
    <row r="194" spans="1:21">
      <c r="A194" t="s">
        <v>61</v>
      </c>
      <c r="B194">
        <v>1987</v>
      </c>
      <c r="C194" s="2">
        <v>9.8069063863864374E-3</v>
      </c>
      <c r="D194" s="2">
        <v>8.7044058909370225E-2</v>
      </c>
      <c r="E194" s="2">
        <v>3.2722380100850541E-3</v>
      </c>
      <c r="F194" s="2">
        <v>4.8771801363777352E-2</v>
      </c>
      <c r="G194" s="2">
        <v>0</v>
      </c>
      <c r="H194" s="2">
        <f t="shared" si="54"/>
        <v>0.14889500466961908</v>
      </c>
      <c r="J194">
        <v>1987</v>
      </c>
      <c r="K194" s="2">
        <v>0.57307698673326291</v>
      </c>
      <c r="L194" s="2">
        <v>0.73131001575751198</v>
      </c>
      <c r="M194" s="2">
        <v>0.74560432109925878</v>
      </c>
      <c r="N194" s="2">
        <v>0.84656859383161109</v>
      </c>
      <c r="O194" s="2">
        <v>0.67963262794582879</v>
      </c>
      <c r="Q194" s="12" t="s">
        <v>61</v>
      </c>
      <c r="R194" s="12">
        <v>1987</v>
      </c>
      <c r="S194" s="13">
        <f t="shared" si="55"/>
        <v>0.95355327304455151</v>
      </c>
      <c r="U194" s="13">
        <f t="shared" si="56"/>
        <v>0</v>
      </c>
    </row>
    <row r="195" spans="1:21">
      <c r="A195" t="s">
        <v>61</v>
      </c>
      <c r="B195">
        <v>1988</v>
      </c>
      <c r="C195" s="2">
        <v>1.1603596755677343E-2</v>
      </c>
      <c r="D195" s="2">
        <v>9.6555940103008289E-2</v>
      </c>
      <c r="E195" s="2">
        <v>3.8622027189299021E-3</v>
      </c>
      <c r="F195" s="2">
        <v>4.6425476759358479E-2</v>
      </c>
      <c r="G195" s="2">
        <v>0</v>
      </c>
      <c r="H195" s="2">
        <f t="shared" si="54"/>
        <v>0.15844721633697401</v>
      </c>
      <c r="J195">
        <v>1988</v>
      </c>
      <c r="K195" s="2">
        <v>0.65101138493447408</v>
      </c>
      <c r="L195" s="2">
        <v>0.83233452741621816</v>
      </c>
      <c r="M195" s="2">
        <v>0.77617067438076304</v>
      </c>
      <c r="N195" s="2">
        <v>1.0057264332051112</v>
      </c>
      <c r="O195" s="2">
        <v>0.7116383074420084</v>
      </c>
      <c r="Q195" s="12" t="s">
        <v>61</v>
      </c>
      <c r="R195" s="12">
        <v>1988</v>
      </c>
      <c r="S195" s="13">
        <f t="shared" si="55"/>
        <v>0.96614439035515642</v>
      </c>
      <c r="U195" s="13">
        <f t="shared" si="56"/>
        <v>0</v>
      </c>
    </row>
    <row r="196" spans="1:21">
      <c r="A196" t="s">
        <v>61</v>
      </c>
      <c r="B196">
        <v>1989</v>
      </c>
      <c r="C196" s="2">
        <v>1.270846320962637E-2</v>
      </c>
      <c r="D196" s="2">
        <v>9.562335915382271E-2</v>
      </c>
      <c r="E196" s="2">
        <v>3.5502748302205117E-3</v>
      </c>
      <c r="F196" s="2">
        <v>4.6394743618033078E-2</v>
      </c>
      <c r="G196" s="2">
        <v>0</v>
      </c>
      <c r="H196" s="2">
        <f t="shared" si="54"/>
        <v>0.15827684081170268</v>
      </c>
      <c r="J196">
        <v>1989</v>
      </c>
      <c r="K196" s="2">
        <v>0.61812501486122662</v>
      </c>
      <c r="L196" s="2">
        <v>0.80506419939859042</v>
      </c>
      <c r="M196" s="2">
        <v>0.81335879587777982</v>
      </c>
      <c r="N196" s="2">
        <v>1.1731856044137341</v>
      </c>
      <c r="O196" s="2">
        <v>0.70000197475253567</v>
      </c>
      <c r="Q196" s="12" t="s">
        <v>61</v>
      </c>
      <c r="R196" s="12">
        <v>1989</v>
      </c>
      <c r="S196" s="13">
        <f t="shared" si="55"/>
        <v>0.96477031821056691</v>
      </c>
      <c r="U196" s="13">
        <f t="shared" si="56"/>
        <v>0</v>
      </c>
    </row>
    <row r="197" spans="1:21">
      <c r="A197" t="s">
        <v>61</v>
      </c>
      <c r="B197">
        <v>1990</v>
      </c>
      <c r="C197" s="2">
        <v>1.3160425684448642E-2</v>
      </c>
      <c r="D197" s="2">
        <v>8.9423437036776784E-2</v>
      </c>
      <c r="E197" s="2">
        <v>2.9764977780258094E-3</v>
      </c>
      <c r="F197" s="2">
        <v>4.0784622617479858E-2</v>
      </c>
      <c r="G197" s="2">
        <v>0</v>
      </c>
      <c r="H197" s="2">
        <f t="shared" si="54"/>
        <v>0.14634498311673108</v>
      </c>
      <c r="J197">
        <v>1990</v>
      </c>
      <c r="K197" s="2">
        <v>0.60706404040409401</v>
      </c>
      <c r="L197" s="2">
        <v>0.93575432492056976</v>
      </c>
      <c r="M197" s="2">
        <v>0.85743988428855544</v>
      </c>
      <c r="N197" s="2">
        <v>0.95210816035486279</v>
      </c>
      <c r="O197" s="2">
        <v>0.84680197476394992</v>
      </c>
      <c r="Q197" s="12" t="s">
        <v>61</v>
      </c>
      <c r="R197" s="12">
        <v>1990</v>
      </c>
      <c r="S197" s="13">
        <f t="shared" si="55"/>
        <v>0.98125247204571209</v>
      </c>
      <c r="U197" s="13">
        <f t="shared" si="56"/>
        <v>0</v>
      </c>
    </row>
    <row r="198" spans="1:21">
      <c r="A198" t="s">
        <v>61</v>
      </c>
      <c r="B198">
        <v>1991</v>
      </c>
      <c r="C198" s="2">
        <v>1.1677356874412464E-2</v>
      </c>
      <c r="D198" s="2">
        <v>7.6696719605052019E-2</v>
      </c>
      <c r="E198" s="2">
        <v>4.1428794240373394E-3</v>
      </c>
      <c r="F198" s="2">
        <v>3.4788251975421888E-2</v>
      </c>
      <c r="G198" s="2">
        <v>0</v>
      </c>
      <c r="H198" s="2">
        <f t="shared" si="54"/>
        <v>0.12730520787892369</v>
      </c>
      <c r="J198">
        <v>1991</v>
      </c>
      <c r="K198" s="2">
        <v>0.67577478432322424</v>
      </c>
      <c r="L198" s="2">
        <v>0.99827944092498111</v>
      </c>
      <c r="M198" s="2">
        <v>0.89358841077562823</v>
      </c>
      <c r="N198" s="2">
        <v>0.88458436623480508</v>
      </c>
      <c r="O198" s="2">
        <v>0.84014094792500005</v>
      </c>
      <c r="Q198" s="12" t="s">
        <v>61</v>
      </c>
      <c r="R198" s="12">
        <v>1991</v>
      </c>
      <c r="S198" s="13">
        <f t="shared" si="55"/>
        <v>0.99091108052724053</v>
      </c>
      <c r="U198" s="13">
        <f t="shared" si="56"/>
        <v>0</v>
      </c>
    </row>
    <row r="199" spans="1:21">
      <c r="A199" t="s">
        <v>61</v>
      </c>
      <c r="B199">
        <v>1992</v>
      </c>
      <c r="C199" s="2">
        <v>1.0118165225834856E-2</v>
      </c>
      <c r="D199" s="2">
        <v>7.8012774870256749E-2</v>
      </c>
      <c r="E199" s="2">
        <v>3.5562798766586119E-3</v>
      </c>
      <c r="F199" s="2">
        <v>3.6439466619168893E-2</v>
      </c>
      <c r="G199" s="2">
        <v>0</v>
      </c>
      <c r="H199" s="2">
        <f t="shared" si="54"/>
        <v>0.12812668659191911</v>
      </c>
      <c r="J199">
        <v>1992</v>
      </c>
      <c r="K199" s="2">
        <v>0.72931263087010079</v>
      </c>
      <c r="L199" s="2">
        <v>1.035986124677128</v>
      </c>
      <c r="M199" s="2">
        <v>0.9207647803290544</v>
      </c>
      <c r="N199" s="2">
        <v>0.90857014694540617</v>
      </c>
      <c r="O199" s="2">
        <v>0.91136326001128609</v>
      </c>
      <c r="Q199" s="12" t="s">
        <v>61</v>
      </c>
      <c r="R199" s="12">
        <v>1992</v>
      </c>
      <c r="S199" s="13">
        <f t="shared" si="55"/>
        <v>0.99622228084185049</v>
      </c>
      <c r="U199" s="13">
        <f t="shared" si="56"/>
        <v>0</v>
      </c>
    </row>
    <row r="200" spans="1:21">
      <c r="A200" t="s">
        <v>61</v>
      </c>
      <c r="B200">
        <v>1993</v>
      </c>
      <c r="C200" s="2">
        <v>1.1444158828231238E-2</v>
      </c>
      <c r="D200" s="2">
        <v>8.7608829288797499E-2</v>
      </c>
      <c r="E200" s="2">
        <v>5.8878688263984628E-3</v>
      </c>
      <c r="F200" s="2">
        <v>4.8101098002111549E-2</v>
      </c>
      <c r="G200" s="2">
        <v>0</v>
      </c>
      <c r="H200" s="2">
        <f t="shared" si="54"/>
        <v>0.15304195494553877</v>
      </c>
      <c r="J200">
        <v>1993</v>
      </c>
      <c r="K200" s="2">
        <v>0.84189837641050091</v>
      </c>
      <c r="L200" s="2">
        <v>0.90829569499779494</v>
      </c>
      <c r="M200" s="2">
        <v>0.94811064906888443</v>
      </c>
      <c r="N200" s="2">
        <v>0.99738281457413425</v>
      </c>
      <c r="O200" s="2">
        <v>0.85205655865272767</v>
      </c>
      <c r="Q200" s="12" t="s">
        <v>61</v>
      </c>
      <c r="R200" s="12">
        <v>1993</v>
      </c>
      <c r="S200" s="13">
        <f t="shared" si="55"/>
        <v>0.98710918081783594</v>
      </c>
      <c r="U200" s="13">
        <f t="shared" si="56"/>
        <v>0</v>
      </c>
    </row>
    <row r="201" spans="1:21">
      <c r="A201" t="s">
        <v>61</v>
      </c>
      <c r="B201">
        <v>1994</v>
      </c>
      <c r="C201" s="2">
        <v>1.3393724031619673E-2</v>
      </c>
      <c r="D201" s="2">
        <v>8.7202169981158761E-2</v>
      </c>
      <c r="E201" s="2">
        <v>6.7683442035821398E-3</v>
      </c>
      <c r="F201" s="2">
        <v>5.1869512985973254E-2</v>
      </c>
      <c r="G201" s="2">
        <v>0</v>
      </c>
      <c r="H201" s="2">
        <f t="shared" si="54"/>
        <v>0.15923375120233382</v>
      </c>
      <c r="J201">
        <v>1994</v>
      </c>
      <c r="K201" s="2">
        <v>0.92106267234799111</v>
      </c>
      <c r="L201" s="2">
        <v>0.94524547588578578</v>
      </c>
      <c r="M201" s="2">
        <v>0.97271063098897137</v>
      </c>
      <c r="N201" s="2">
        <v>0.82748928233697527</v>
      </c>
      <c r="O201" s="2">
        <v>0.88608170215061288</v>
      </c>
      <c r="Q201" s="12" t="s">
        <v>61</v>
      </c>
      <c r="R201" s="12">
        <v>1994</v>
      </c>
      <c r="S201" s="13">
        <f t="shared" si="55"/>
        <v>0.99130943969621543</v>
      </c>
      <c r="U201" s="13">
        <f t="shared" si="56"/>
        <v>0</v>
      </c>
    </row>
    <row r="202" spans="1:21">
      <c r="A202" t="s">
        <v>61</v>
      </c>
      <c r="B202">
        <v>1995</v>
      </c>
      <c r="C202" s="2">
        <v>1.4032015791015914E-2</v>
      </c>
      <c r="D202" s="2">
        <v>8.3620404612578428E-2</v>
      </c>
      <c r="E202" s="2">
        <v>5.6065848940167352E-3</v>
      </c>
      <c r="F202" s="2">
        <v>3.9980458493871704E-2</v>
      </c>
      <c r="G202" s="2">
        <v>0</v>
      </c>
      <c r="H202" s="2">
        <f t="shared" si="54"/>
        <v>0.14323946379148278</v>
      </c>
      <c r="J202">
        <v>1995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Q202" s="12" t="s">
        <v>61</v>
      </c>
      <c r="R202" s="12">
        <v>1995</v>
      </c>
      <c r="S202" s="13">
        <f t="shared" si="55"/>
        <v>1</v>
      </c>
      <c r="U202" s="13">
        <f t="shared" si="56"/>
        <v>0</v>
      </c>
    </row>
    <row r="203" spans="1:21">
      <c r="A203" t="s">
        <v>61</v>
      </c>
      <c r="B203">
        <v>1996</v>
      </c>
      <c r="C203" s="2">
        <v>1.3998749106667995E-2</v>
      </c>
      <c r="D203" s="2">
        <v>9.0838738643874276E-2</v>
      </c>
      <c r="E203" s="2">
        <v>4.3649469964664248E-3</v>
      </c>
      <c r="F203" s="2">
        <v>4.5369918702444612E-2</v>
      </c>
      <c r="G203" s="2">
        <v>0</v>
      </c>
      <c r="H203" s="2">
        <f t="shared" si="54"/>
        <v>0.1545723534494533</v>
      </c>
      <c r="J203">
        <v>1996</v>
      </c>
      <c r="K203" s="2">
        <v>0.86529630026920301</v>
      </c>
      <c r="L203" s="2">
        <v>1.0130348515433834</v>
      </c>
      <c r="M203" s="2">
        <v>1.0293685590309167</v>
      </c>
      <c r="N203" s="2">
        <v>1.0878555708093105</v>
      </c>
      <c r="O203" s="2">
        <v>0.99237563462344003</v>
      </c>
      <c r="Q203" s="12" t="s">
        <v>61</v>
      </c>
      <c r="R203" s="12">
        <v>1996</v>
      </c>
      <c r="S203" s="13">
        <f t="shared" si="55"/>
        <v>1.0008322029420689</v>
      </c>
      <c r="U203" s="13">
        <f t="shared" si="56"/>
        <v>0</v>
      </c>
    </row>
    <row r="204" spans="1:21">
      <c r="A204" t="s">
        <v>61</v>
      </c>
      <c r="B204">
        <v>1997</v>
      </c>
      <c r="C204" s="2">
        <v>1.2177237127098384E-2</v>
      </c>
      <c r="D204" s="2">
        <v>0.11140601720284808</v>
      </c>
      <c r="E204" s="2">
        <v>4.5861350241671369E-3</v>
      </c>
      <c r="F204" s="2">
        <v>5.5210894800815966E-2</v>
      </c>
      <c r="G204" s="2">
        <v>0</v>
      </c>
      <c r="H204" s="2">
        <f t="shared" si="54"/>
        <v>0.18338028415492957</v>
      </c>
      <c r="J204">
        <v>1997</v>
      </c>
      <c r="K204" s="2">
        <v>0.79286257731687881</v>
      </c>
      <c r="L204" s="2">
        <v>1.0826572608978915</v>
      </c>
      <c r="M204" s="2">
        <v>1.0534374435002711</v>
      </c>
      <c r="N204" s="2">
        <v>1.1215949128730689</v>
      </c>
      <c r="O204" s="2">
        <v>0.90016974404599215</v>
      </c>
      <c r="Q204" s="12" t="s">
        <v>61</v>
      </c>
      <c r="R204" s="12">
        <v>1997</v>
      </c>
      <c r="S204" s="13">
        <f t="shared" si="55"/>
        <v>1.009466282337087</v>
      </c>
      <c r="U204" s="13">
        <f t="shared" si="56"/>
        <v>0</v>
      </c>
    </row>
    <row r="205" spans="1:21">
      <c r="A205" t="s">
        <v>61</v>
      </c>
      <c r="B205">
        <v>1998</v>
      </c>
      <c r="C205" s="2">
        <v>1.1183587137971249E-2</v>
      </c>
      <c r="D205" s="2">
        <v>0.12086489699777578</v>
      </c>
      <c r="E205" s="2">
        <v>5.2915843129517056E-3</v>
      </c>
      <c r="F205" s="2">
        <v>6.2530574045615184E-2</v>
      </c>
      <c r="G205" s="2">
        <v>0</v>
      </c>
      <c r="H205" s="2">
        <f t="shared" si="54"/>
        <v>0.19987064249431391</v>
      </c>
      <c r="J205">
        <v>1998</v>
      </c>
      <c r="K205" s="2">
        <v>0.7371896182995471</v>
      </c>
      <c r="L205" s="2">
        <v>1.1121886658116606</v>
      </c>
      <c r="M205" s="2">
        <v>1.0697319652865667</v>
      </c>
      <c r="N205" s="2">
        <v>1.1140885700685461</v>
      </c>
      <c r="O205" s="2">
        <v>0.89811985798617022</v>
      </c>
      <c r="Q205" s="12" t="s">
        <v>61</v>
      </c>
      <c r="R205" s="12">
        <v>1998</v>
      </c>
      <c r="S205" s="13">
        <f t="shared" si="55"/>
        <v>1.0143300141596518</v>
      </c>
      <c r="U205" s="13">
        <f t="shared" si="56"/>
        <v>0</v>
      </c>
    </row>
    <row r="206" spans="1:21">
      <c r="A206" t="s">
        <v>61</v>
      </c>
      <c r="B206">
        <v>1999</v>
      </c>
      <c r="C206" s="2">
        <v>1.3614992980600009E-2</v>
      </c>
      <c r="D206" s="2">
        <v>0.12655723605402841</v>
      </c>
      <c r="E206" s="2">
        <v>6.2146106967008834E-3</v>
      </c>
      <c r="F206" s="2">
        <v>6.8231209034425588E-2</v>
      </c>
      <c r="G206" s="2">
        <v>0</v>
      </c>
      <c r="H206" s="2">
        <f t="shared" si="54"/>
        <v>0.21461804876575488</v>
      </c>
      <c r="J206">
        <v>1999</v>
      </c>
      <c r="K206" s="2">
        <v>0.84481550858528598</v>
      </c>
      <c r="L206" s="2">
        <v>1.1003590276327533</v>
      </c>
      <c r="M206" s="2">
        <v>1.0931906526848671</v>
      </c>
      <c r="N206" s="2">
        <v>1.0985877495825498</v>
      </c>
      <c r="O206" s="2">
        <v>0.86503342526260829</v>
      </c>
      <c r="Q206" s="12" t="s">
        <v>61</v>
      </c>
      <c r="R206" s="12">
        <v>1999</v>
      </c>
      <c r="S206" s="13">
        <f t="shared" si="55"/>
        <v>1.0166076758578841</v>
      </c>
      <c r="U206" s="13">
        <f t="shared" si="56"/>
        <v>0</v>
      </c>
    </row>
    <row r="207" spans="1:21">
      <c r="A207" t="s">
        <v>61</v>
      </c>
      <c r="B207">
        <v>2000</v>
      </c>
      <c r="C207" s="2">
        <v>1.4499053015948454E-2</v>
      </c>
      <c r="D207" s="2">
        <v>0.12602939977132963</v>
      </c>
      <c r="E207" s="2">
        <v>8.0470717624415728E-3</v>
      </c>
      <c r="F207" s="2">
        <v>7.4380384920195525E-2</v>
      </c>
      <c r="G207" s="2">
        <v>0</v>
      </c>
      <c r="H207" s="2">
        <f t="shared" si="54"/>
        <v>0.22295590946991517</v>
      </c>
      <c r="J207">
        <v>2000</v>
      </c>
      <c r="K207" s="2">
        <v>0.88530726435036911</v>
      </c>
      <c r="L207" s="2">
        <v>1.0385127283046072</v>
      </c>
      <c r="M207" s="2">
        <v>1.129994576026035</v>
      </c>
      <c r="N207" s="2">
        <v>1.1029437590147253</v>
      </c>
      <c r="O207" s="2">
        <v>0.76461887460810873</v>
      </c>
      <c r="Q207" s="12" t="s">
        <v>61</v>
      </c>
      <c r="R207" s="12">
        <v>2000</v>
      </c>
      <c r="S207" s="13">
        <f t="shared" si="55"/>
        <v>1.0129582731383426</v>
      </c>
      <c r="U207" s="13">
        <f t="shared" si="56"/>
        <v>0</v>
      </c>
    </row>
    <row r="208" spans="1:21">
      <c r="A208" t="s">
        <v>61</v>
      </c>
      <c r="B208">
        <v>2001</v>
      </c>
      <c r="C208" s="2">
        <v>1.2210714124058601E-2</v>
      </c>
      <c r="D208" s="2">
        <v>0.13730911950403141</v>
      </c>
      <c r="E208" s="2">
        <v>9.8250128863312716E-3</v>
      </c>
      <c r="F208" s="2">
        <v>7.4501855844864989E-2</v>
      </c>
      <c r="G208" s="2">
        <v>0</v>
      </c>
      <c r="H208" s="2">
        <f t="shared" si="54"/>
        <v>0.23384670235928628</v>
      </c>
      <c r="J208">
        <v>2001</v>
      </c>
      <c r="K208" s="2">
        <v>0.78045710936535007</v>
      </c>
      <c r="L208" s="2">
        <v>0.99975881786808629</v>
      </c>
      <c r="M208" s="2">
        <v>1.1618265232326885</v>
      </c>
      <c r="N208" s="2">
        <v>1.1111328398056031</v>
      </c>
      <c r="O208" s="2">
        <v>0.76100129938022809</v>
      </c>
      <c r="Q208" s="12" t="s">
        <v>61</v>
      </c>
      <c r="R208" s="12">
        <v>2001</v>
      </c>
      <c r="S208" s="13">
        <f t="shared" si="55"/>
        <v>1.0091922784926828</v>
      </c>
      <c r="U208" s="13">
        <f t="shared" si="56"/>
        <v>0</v>
      </c>
    </row>
    <row r="209" spans="1:23">
      <c r="A209" t="s">
        <v>61</v>
      </c>
      <c r="B209">
        <v>2002</v>
      </c>
      <c r="C209" s="2">
        <v>1.2607100280170399E-2</v>
      </c>
      <c r="D209" s="2">
        <v>0.14429149468007607</v>
      </c>
      <c r="E209" s="2">
        <v>1.1551258139086135E-2</v>
      </c>
      <c r="F209" s="2">
        <v>8.9540694572837795E-2</v>
      </c>
      <c r="G209" s="2">
        <v>0</v>
      </c>
      <c r="H209" s="2">
        <f t="shared" si="54"/>
        <v>0.25799054767217039</v>
      </c>
      <c r="J209">
        <v>2002</v>
      </c>
      <c r="K209" s="2">
        <v>0.75024476083255931</v>
      </c>
      <c r="L209" s="2">
        <v>1.0546247535423621</v>
      </c>
      <c r="M209" s="2">
        <v>1.1803584342795155</v>
      </c>
      <c r="N209" s="2">
        <v>1.102631290426709</v>
      </c>
      <c r="O209" s="2">
        <v>0.81897089253414423</v>
      </c>
      <c r="Q209" s="12" t="s">
        <v>61</v>
      </c>
      <c r="R209" s="12">
        <v>2002</v>
      </c>
      <c r="S209" s="13">
        <f t="shared" si="55"/>
        <v>1.0202293411543559</v>
      </c>
      <c r="U209" s="13">
        <f t="shared" si="56"/>
        <v>0</v>
      </c>
    </row>
    <row r="210" spans="1:23">
      <c r="A210" t="s">
        <v>61</v>
      </c>
      <c r="B210">
        <v>2003</v>
      </c>
      <c r="C210" s="2">
        <v>1.2655438238266585E-2</v>
      </c>
      <c r="D210" s="2">
        <v>0.13892005894903356</v>
      </c>
      <c r="E210" s="2">
        <v>1.2898218517632469E-2</v>
      </c>
      <c r="F210" s="2">
        <v>7.318561824715239E-2</v>
      </c>
      <c r="G210" s="2">
        <v>0</v>
      </c>
      <c r="H210" s="2">
        <f t="shared" si="54"/>
        <v>0.23765933395208502</v>
      </c>
      <c r="J210">
        <v>2003</v>
      </c>
      <c r="K210" s="2">
        <v>0.8081344207367076</v>
      </c>
      <c r="L210" s="2">
        <v>1.1637484913344756</v>
      </c>
      <c r="M210" s="2">
        <v>1.2074896040499006</v>
      </c>
      <c r="N210" s="2">
        <v>1.1154833699460265</v>
      </c>
      <c r="O210" s="2">
        <v>1.0024207525073117</v>
      </c>
      <c r="Q210" s="12" t="s">
        <v>61</v>
      </c>
      <c r="R210" s="12">
        <v>2003</v>
      </c>
      <c r="S210" s="13">
        <f t="shared" si="55"/>
        <v>1.0341491886247345</v>
      </c>
      <c r="U210" s="13">
        <f t="shared" si="56"/>
        <v>0</v>
      </c>
    </row>
    <row r="211" spans="1:23">
      <c r="A211" t="s">
        <v>61</v>
      </c>
      <c r="B211">
        <v>2004</v>
      </c>
      <c r="C211" s="2">
        <v>1.271950178534367E-2</v>
      </c>
      <c r="D211" s="2">
        <v>0.13031185921616095</v>
      </c>
      <c r="E211" s="2">
        <v>1.2290183904465256E-2</v>
      </c>
      <c r="F211" s="2">
        <v>7.3329163940501998E-2</v>
      </c>
      <c r="G211" s="2">
        <v>0</v>
      </c>
      <c r="H211" s="2">
        <f t="shared" si="54"/>
        <v>0.22865070884647187</v>
      </c>
      <c r="J211">
        <v>2004</v>
      </c>
      <c r="K211" s="2">
        <v>0.86634119556692946</v>
      </c>
      <c r="L211" s="2">
        <v>1.3231508227350302</v>
      </c>
      <c r="M211" s="2">
        <v>1.2396944494666426</v>
      </c>
      <c r="N211" s="2">
        <v>1.1590242284596974</v>
      </c>
      <c r="O211" s="2">
        <v>1.1264975878461128</v>
      </c>
      <c r="Q211" s="12" t="s">
        <v>61</v>
      </c>
      <c r="R211" s="12">
        <v>2004</v>
      </c>
      <c r="S211" s="13">
        <f t="shared" si="55"/>
        <v>1.0536223387385546</v>
      </c>
      <c r="U211" s="13">
        <f t="shared" si="56"/>
        <v>0</v>
      </c>
    </row>
    <row r="212" spans="1:23">
      <c r="A212" t="s">
        <v>61</v>
      </c>
      <c r="B212">
        <v>2005</v>
      </c>
      <c r="C212" s="2">
        <v>1.2107617088089485E-2</v>
      </c>
      <c r="D212" s="2">
        <v>0.12394481152663275</v>
      </c>
      <c r="E212" s="2">
        <v>1.3491627897591467E-2</v>
      </c>
      <c r="F212" s="2">
        <v>7.2837642906473751E-2</v>
      </c>
      <c r="G212" s="2">
        <v>0</v>
      </c>
      <c r="H212" s="2">
        <f t="shared" si="54"/>
        <v>0.22238169941878749</v>
      </c>
      <c r="J212">
        <v>2005</v>
      </c>
      <c r="K212" s="2">
        <v>0.84844598198931265</v>
      </c>
      <c r="L212" s="2">
        <v>1.3394542604811075</v>
      </c>
      <c r="M212" s="2">
        <v>1.2815833483999277</v>
      </c>
      <c r="N212" s="2">
        <v>1.1919513381261555</v>
      </c>
      <c r="O212" s="2">
        <v>1.1514565917221147</v>
      </c>
      <c r="Q212" s="12" t="s">
        <v>61</v>
      </c>
      <c r="R212" s="12">
        <v>2005</v>
      </c>
      <c r="S212" s="13">
        <f t="shared" si="55"/>
        <v>1.0561965411845164</v>
      </c>
      <c r="U212" s="13">
        <f t="shared" si="56"/>
        <v>0</v>
      </c>
    </row>
    <row r="213" spans="1:23">
      <c r="A213" t="s">
        <v>61</v>
      </c>
      <c r="B213">
        <v>2006</v>
      </c>
      <c r="C213" s="2">
        <v>9.8855770123905083E-3</v>
      </c>
      <c r="D213" s="2">
        <v>0.12635912395631166</v>
      </c>
      <c r="E213" s="2">
        <v>1.3860830052390735E-2</v>
      </c>
      <c r="F213" s="2">
        <v>7.3224472987182265E-2</v>
      </c>
      <c r="G213" s="2">
        <v>0</v>
      </c>
      <c r="H213" s="2">
        <f t="shared" si="54"/>
        <v>0.22333000400827518</v>
      </c>
      <c r="J213">
        <v>2006</v>
      </c>
      <c r="K213" s="2">
        <v>0.80523052538500617</v>
      </c>
      <c r="L213" s="2">
        <v>1.3872271888378622</v>
      </c>
      <c r="M213" s="2">
        <v>1.3228733502079191</v>
      </c>
      <c r="N213" s="2">
        <v>1.2429378867400636</v>
      </c>
      <c r="O213" s="2">
        <v>1.188517744009195</v>
      </c>
      <c r="Q213" s="12" t="s">
        <v>61</v>
      </c>
      <c r="R213" s="12">
        <v>2006</v>
      </c>
      <c r="S213" s="13">
        <f t="shared" si="55"/>
        <v>1.0647284798845005</v>
      </c>
      <c r="U213" s="13">
        <f t="shared" si="56"/>
        <v>0</v>
      </c>
    </row>
    <row r="214" spans="1:23">
      <c r="A214" t="s">
        <v>61</v>
      </c>
      <c r="B214">
        <v>2007</v>
      </c>
      <c r="C214" s="2">
        <v>9.8855770123905083E-3</v>
      </c>
      <c r="D214" s="2">
        <v>0.12635912395631166</v>
      </c>
      <c r="E214" s="2">
        <v>1.3860830052390735E-2</v>
      </c>
      <c r="F214" s="2">
        <v>7.3224472987182265E-2</v>
      </c>
      <c r="G214" s="2">
        <v>0</v>
      </c>
      <c r="H214" s="2">
        <f t="shared" si="54"/>
        <v>0.22333000400827518</v>
      </c>
      <c r="J214">
        <v>2007</v>
      </c>
      <c r="K214" s="2">
        <v>0.79562863895169578</v>
      </c>
      <c r="L214" s="2">
        <v>1.5437836835891283</v>
      </c>
      <c r="M214" s="2">
        <v>1.3607055686132707</v>
      </c>
      <c r="N214" s="2">
        <v>1.364819824525243</v>
      </c>
      <c r="O214" s="2">
        <v>1.3240568280753402</v>
      </c>
      <c r="Q214" s="12" t="s">
        <v>61</v>
      </c>
      <c r="R214" s="12">
        <v>2007</v>
      </c>
      <c r="S214" s="13">
        <f t="shared" si="55"/>
        <v>1.0827174832083459</v>
      </c>
      <c r="U214" s="13">
        <f t="shared" si="56"/>
        <v>0</v>
      </c>
    </row>
    <row r="215" spans="1:23">
      <c r="A215" t="s">
        <v>61</v>
      </c>
      <c r="B215">
        <v>2008</v>
      </c>
      <c r="C215" s="2">
        <v>9.8855770123905083E-3</v>
      </c>
      <c r="D215" s="2">
        <v>0.12635912395631166</v>
      </c>
      <c r="E215" s="2">
        <v>1.3860830052390735E-2</v>
      </c>
      <c r="F215" s="2">
        <v>7.3224472987182265E-2</v>
      </c>
      <c r="G215" s="2">
        <v>0</v>
      </c>
      <c r="H215" s="2">
        <f t="shared" si="54"/>
        <v>0.22333000400827518</v>
      </c>
      <c r="J215">
        <v>2008</v>
      </c>
      <c r="K215" s="2">
        <v>0.91886705054838014</v>
      </c>
      <c r="L215" s="2">
        <v>1.464020377678219</v>
      </c>
      <c r="M215" s="2">
        <v>1.4123915205207016</v>
      </c>
      <c r="N215" s="2">
        <v>1.5816818589608781</v>
      </c>
      <c r="O215" s="2">
        <v>1.4606147978597666</v>
      </c>
      <c r="Q215" s="12" t="s">
        <v>61</v>
      </c>
      <c r="R215" s="12">
        <v>2008</v>
      </c>
      <c r="S215" s="13">
        <f t="shared" si="55"/>
        <v>1.0821699260691833</v>
      </c>
      <c r="U215" s="13">
        <f t="shared" si="56"/>
        <v>0</v>
      </c>
    </row>
    <row r="216" spans="1:23">
      <c r="A216" t="s">
        <v>61</v>
      </c>
      <c r="B216">
        <v>2009</v>
      </c>
      <c r="C216" s="2">
        <v>9.8855770123905083E-3</v>
      </c>
      <c r="D216" s="2">
        <v>0.12635912395631166</v>
      </c>
      <c r="E216" s="2">
        <v>1.3860830052390735E-2</v>
      </c>
      <c r="F216" s="2">
        <v>7.3224472987182265E-2</v>
      </c>
      <c r="G216" s="2">
        <v>0</v>
      </c>
      <c r="H216" s="2">
        <f t="shared" si="54"/>
        <v>0.22333000400827518</v>
      </c>
      <c r="J216">
        <v>2009</v>
      </c>
      <c r="K216" s="2">
        <v>1.0014696519230355</v>
      </c>
      <c r="L216" s="2">
        <v>1.2730375849013877</v>
      </c>
      <c r="M216" s="2">
        <v>1.4080638916414561</v>
      </c>
      <c r="N216" s="2">
        <v>1.5985428893569091</v>
      </c>
      <c r="O216" s="2">
        <v>1.391969475347564</v>
      </c>
      <c r="Q216" s="12" t="s">
        <v>61</v>
      </c>
      <c r="R216" s="12">
        <v>2009</v>
      </c>
      <c r="S216" s="13">
        <f t="shared" si="55"/>
        <v>1.0640463157402056</v>
      </c>
      <c r="U216" s="13">
        <f t="shared" si="56"/>
        <v>0</v>
      </c>
    </row>
    <row r="217" spans="1:23">
      <c r="A217" t="s">
        <v>61</v>
      </c>
      <c r="B217">
        <v>2010</v>
      </c>
      <c r="J217" s="12">
        <v>2010</v>
      </c>
      <c r="K217" s="13">
        <v>1.0600943247077801</v>
      </c>
      <c r="L217" s="13">
        <v>1.3030866800688587</v>
      </c>
      <c r="M217" s="13">
        <v>1.431163581239377</v>
      </c>
      <c r="N217" s="13">
        <v>1.6666126357806896</v>
      </c>
      <c r="O217" s="13">
        <v>1.3485650777866434</v>
      </c>
      <c r="U217" s="13">
        <f t="shared" si="56"/>
        <v>0</v>
      </c>
    </row>
    <row r="218" spans="1:23">
      <c r="A218" s="9" t="s">
        <v>61</v>
      </c>
      <c r="B218" s="9">
        <v>2011</v>
      </c>
      <c r="C218" s="8"/>
      <c r="D218" s="8"/>
      <c r="E218" s="8"/>
      <c r="F218" s="8"/>
      <c r="G218" s="8"/>
      <c r="H218" s="8"/>
      <c r="I218" s="9"/>
      <c r="J218" s="17">
        <v>2011</v>
      </c>
      <c r="K218" s="18">
        <v>1.1619099092385463</v>
      </c>
      <c r="L218" s="18">
        <v>1.4119199203413622</v>
      </c>
      <c r="M218" s="18">
        <v>1.476129227013512</v>
      </c>
      <c r="N218" s="18">
        <v>1.8408565366957108</v>
      </c>
      <c r="O218" s="18">
        <v>1.4552470960320925</v>
      </c>
      <c r="P218" s="9"/>
      <c r="Q218" s="17"/>
      <c r="R218" s="17"/>
      <c r="S218" s="18"/>
      <c r="T218" s="18"/>
      <c r="U218" s="18"/>
      <c r="V218" s="18"/>
    </row>
    <row r="219" spans="1:23">
      <c r="A219" t="s">
        <v>62</v>
      </c>
      <c r="B219">
        <v>1980</v>
      </c>
      <c r="C219" s="2">
        <v>1.5106280043633465E-2</v>
      </c>
      <c r="D219" s="2">
        <v>0.27931306250065291</v>
      </c>
      <c r="E219" s="2">
        <v>1.3561747911936395E-2</v>
      </c>
      <c r="F219" s="2">
        <v>7.2535365852192113E-2</v>
      </c>
      <c r="G219" s="2">
        <v>0.61948354369158509</v>
      </c>
      <c r="H219" s="2">
        <f t="shared" si="54"/>
        <v>1</v>
      </c>
      <c r="J219">
        <v>1980</v>
      </c>
      <c r="K219" s="2">
        <v>0.31658275174233591</v>
      </c>
      <c r="L219" s="2">
        <v>0.68530960386146311</v>
      </c>
      <c r="M219" s="2">
        <v>0.54063117276861583</v>
      </c>
      <c r="N219" s="2">
        <v>1.5372680040641178</v>
      </c>
      <c r="O219" s="2">
        <v>0.54627401402841602</v>
      </c>
      <c r="Q219" s="12" t="s">
        <v>62</v>
      </c>
      <c r="R219" s="12">
        <v>1980</v>
      </c>
      <c r="S219" s="13">
        <f t="shared" si="55"/>
        <v>0.5849300728291621</v>
      </c>
      <c r="T219" s="13">
        <v>0.8517423776939016</v>
      </c>
      <c r="U219" s="13">
        <f t="shared" si="56"/>
        <v>0.49820973101617755</v>
      </c>
      <c r="V219" s="13">
        <v>0.47270141245722497</v>
      </c>
      <c r="W219" s="18">
        <f t="shared" ref="W219:W255" si="61">U219/V219</f>
        <v>1.053962856650573</v>
      </c>
    </row>
    <row r="220" spans="1:23">
      <c r="A220" t="s">
        <v>62</v>
      </c>
      <c r="B220">
        <v>1981</v>
      </c>
      <c r="C220" s="2">
        <v>1.9180977398849535E-2</v>
      </c>
      <c r="D220" s="2">
        <v>0.28633439871043548</v>
      </c>
      <c r="E220" s="2">
        <v>7.9808878375653789E-3</v>
      </c>
      <c r="F220" s="2">
        <v>9.3668304230445171E-2</v>
      </c>
      <c r="G220" s="2">
        <v>0.59283543182270448</v>
      </c>
      <c r="H220" s="2">
        <f t="shared" si="54"/>
        <v>1</v>
      </c>
      <c r="J220">
        <v>1981</v>
      </c>
      <c r="K220" s="2">
        <v>0.34149908557503394</v>
      </c>
      <c r="L220" s="2">
        <v>0.66477686831956528</v>
      </c>
      <c r="M220" s="2">
        <v>0.59673979380902065</v>
      </c>
      <c r="N220" s="2">
        <v>1.3851832053629425</v>
      </c>
      <c r="O220" s="2">
        <v>0.4786768565692906</v>
      </c>
      <c r="Q220" s="12" t="s">
        <v>62</v>
      </c>
      <c r="R220" s="12">
        <v>1981</v>
      </c>
      <c r="S220" s="13">
        <f t="shared" si="55"/>
        <v>0.53792446436781927</v>
      </c>
      <c r="T220" s="13">
        <v>0.98564460914333241</v>
      </c>
      <c r="U220" s="13">
        <f t="shared" si="56"/>
        <v>0.53020234843045566</v>
      </c>
      <c r="V220" s="13">
        <v>0.52942501865908098</v>
      </c>
      <c r="W220" s="18">
        <f t="shared" si="61"/>
        <v>1.0014682528100836</v>
      </c>
    </row>
    <row r="221" spans="1:23">
      <c r="A221" t="s">
        <v>62</v>
      </c>
      <c r="B221">
        <v>1982</v>
      </c>
      <c r="C221" s="2">
        <v>2.5810484325981646E-2</v>
      </c>
      <c r="D221" s="2">
        <v>0.29821152257267786</v>
      </c>
      <c r="E221" s="2">
        <v>8.2235647039550375E-3</v>
      </c>
      <c r="F221" s="2">
        <v>8.0223744114662959E-2</v>
      </c>
      <c r="G221" s="2">
        <v>0.58753068428272259</v>
      </c>
      <c r="H221" s="2">
        <f t="shared" si="54"/>
        <v>1</v>
      </c>
      <c r="J221">
        <v>1982</v>
      </c>
      <c r="K221" s="2">
        <v>0.31059621901204315</v>
      </c>
      <c r="L221" s="2">
        <v>0.62709973308690137</v>
      </c>
      <c r="M221" s="2">
        <v>0.63348929998753134</v>
      </c>
      <c r="N221" s="2">
        <v>1.2724932191648346</v>
      </c>
      <c r="O221" s="2">
        <v>0.46028312812126859</v>
      </c>
      <c r="Q221" s="12" t="s">
        <v>62</v>
      </c>
      <c r="R221" s="12">
        <v>1982</v>
      </c>
      <c r="S221" s="13">
        <f t="shared" si="55"/>
        <v>0.51692684366717401</v>
      </c>
      <c r="T221" s="13">
        <v>1.1020677258450464</v>
      </c>
      <c r="U221" s="13">
        <f t="shared" si="56"/>
        <v>0.5696883910285403</v>
      </c>
      <c r="V221" s="13">
        <v>0.57865682781540895</v>
      </c>
      <c r="W221" s="18">
        <f t="shared" si="61"/>
        <v>0.98450128581265173</v>
      </c>
    </row>
    <row r="222" spans="1:23">
      <c r="A222" t="s">
        <v>62</v>
      </c>
      <c r="B222">
        <v>1983</v>
      </c>
      <c r="C222" s="2">
        <v>2.6932617617738248E-2</v>
      </c>
      <c r="D222" s="2">
        <v>0.26987639312298417</v>
      </c>
      <c r="E222" s="2">
        <v>9.3831591472622513E-3</v>
      </c>
      <c r="F222" s="2">
        <v>9.5528794097979527E-2</v>
      </c>
      <c r="G222" s="2">
        <v>0.59827903601403576</v>
      </c>
      <c r="H222" s="2">
        <f t="shared" si="54"/>
        <v>1</v>
      </c>
      <c r="J222">
        <v>1983</v>
      </c>
      <c r="K222" s="2">
        <v>0.3318224490898527</v>
      </c>
      <c r="L222" s="2">
        <v>0.57242372286113608</v>
      </c>
      <c r="M222" s="2">
        <v>0.65350465603118457</v>
      </c>
      <c r="N222" s="2">
        <v>1.2433313009894578</v>
      </c>
      <c r="O222" s="2">
        <v>0.44415383380343465</v>
      </c>
      <c r="Q222" s="12" t="s">
        <v>62</v>
      </c>
      <c r="R222" s="12">
        <v>1983</v>
      </c>
      <c r="S222" s="13">
        <f t="shared" si="55"/>
        <v>0.4943966611825264</v>
      </c>
      <c r="T222" s="13">
        <v>1.2742465471115572</v>
      </c>
      <c r="U222" s="13">
        <f t="shared" si="56"/>
        <v>0.62998323841531667</v>
      </c>
      <c r="V222" s="13">
        <v>0.62726901465970064</v>
      </c>
      <c r="W222" s="18">
        <f t="shared" si="61"/>
        <v>1.0043270489888434</v>
      </c>
    </row>
    <row r="223" spans="1:23">
      <c r="A223" t="s">
        <v>62</v>
      </c>
      <c r="B223">
        <v>1984</v>
      </c>
      <c r="C223" s="2">
        <v>2.7055676287203439E-2</v>
      </c>
      <c r="D223" s="2">
        <v>0.26870227798059348</v>
      </c>
      <c r="E223" s="2">
        <v>1.4721086498042362E-2</v>
      </c>
      <c r="F223" s="2">
        <v>0.15032338722288385</v>
      </c>
      <c r="G223" s="2">
        <v>0.53919757201127694</v>
      </c>
      <c r="H223" s="2">
        <f t="shared" si="54"/>
        <v>1</v>
      </c>
      <c r="J223">
        <v>1984</v>
      </c>
      <c r="K223" s="2">
        <v>0.33941364003722191</v>
      </c>
      <c r="L223" s="2">
        <v>0.5246494717576059</v>
      </c>
      <c r="M223" s="2">
        <v>0.68205114743770634</v>
      </c>
      <c r="N223" s="2">
        <v>1.0873740115390884</v>
      </c>
      <c r="O223" s="2">
        <v>0.41825983404044081</v>
      </c>
      <c r="Q223" s="12" t="s">
        <v>62</v>
      </c>
      <c r="R223" s="12">
        <v>1984</v>
      </c>
      <c r="S223" s="13">
        <f t="shared" si="55"/>
        <v>0.48247055876073774</v>
      </c>
      <c r="T223" s="13">
        <v>1.3746350566926306</v>
      </c>
      <c r="U223" s="13">
        <f t="shared" si="56"/>
        <v>0.66322094389459196</v>
      </c>
      <c r="V223" s="13">
        <v>0.67117770486262696</v>
      </c>
      <c r="W223" s="18">
        <f t="shared" si="61"/>
        <v>0.98814507557329612</v>
      </c>
    </row>
    <row r="224" spans="1:23">
      <c r="A224" t="s">
        <v>62</v>
      </c>
      <c r="B224">
        <v>1985</v>
      </c>
      <c r="C224" s="2">
        <v>3.1028791075950135E-2</v>
      </c>
      <c r="D224" s="2">
        <v>0.26453693922949828</v>
      </c>
      <c r="E224" s="2">
        <v>1.7957300744515955E-2</v>
      </c>
      <c r="F224" s="2">
        <v>0.14023214822206603</v>
      </c>
      <c r="G224" s="2">
        <v>0.54624482072796954</v>
      </c>
      <c r="H224" s="2">
        <f t="shared" si="54"/>
        <v>1</v>
      </c>
      <c r="J224">
        <v>1985</v>
      </c>
      <c r="K224" s="2">
        <v>0.34485545701411158</v>
      </c>
      <c r="L224" s="2">
        <v>0.53228986709325932</v>
      </c>
      <c r="M224" s="2">
        <v>0.70611551157281316</v>
      </c>
      <c r="N224" s="2">
        <v>0.93896092785333896</v>
      </c>
      <c r="O224" s="2">
        <v>0.42172825313121698</v>
      </c>
      <c r="Q224" s="12" t="s">
        <v>62</v>
      </c>
      <c r="R224" s="12">
        <v>1985</v>
      </c>
      <c r="S224" s="13">
        <f t="shared" si="55"/>
        <v>0.48607347142907192</v>
      </c>
      <c r="T224" s="13">
        <v>1.418855690444115</v>
      </c>
      <c r="U224" s="13">
        <f t="shared" si="56"/>
        <v>0.68966811091106361</v>
      </c>
      <c r="V224" s="13">
        <v>0.71024207517145244</v>
      </c>
      <c r="W224" s="18">
        <f t="shared" si="61"/>
        <v>0.97103246205820426</v>
      </c>
    </row>
    <row r="225" spans="1:23">
      <c r="A225" t="s">
        <v>62</v>
      </c>
      <c r="B225">
        <v>1986</v>
      </c>
      <c r="C225" s="2">
        <v>3.3329796003047696E-2</v>
      </c>
      <c r="D225" s="2">
        <v>0.25042999259228033</v>
      </c>
      <c r="E225" s="2">
        <v>1.5796316539606871E-2</v>
      </c>
      <c r="F225" s="2">
        <v>0.11760538061161799</v>
      </c>
      <c r="G225" s="2">
        <v>0.5828385142534469</v>
      </c>
      <c r="H225" s="2">
        <f t="shared" si="54"/>
        <v>0.99999999999999978</v>
      </c>
      <c r="J225">
        <v>1986</v>
      </c>
      <c r="K225" s="2">
        <v>0.49108268663471411</v>
      </c>
      <c r="L225" s="2">
        <v>0.63007067551410978</v>
      </c>
      <c r="M225" s="2">
        <v>0.71984407709521392</v>
      </c>
      <c r="N225" s="2">
        <v>0.85052011333417843</v>
      </c>
      <c r="O225" s="2">
        <v>0.56601098200684807</v>
      </c>
      <c r="Q225" s="12" t="s">
        <v>62</v>
      </c>
      <c r="R225" s="12">
        <v>1986</v>
      </c>
      <c r="S225" s="13">
        <f t="shared" si="55"/>
        <v>0.59910625922999228</v>
      </c>
      <c r="T225" s="13">
        <v>1.1610463807164908</v>
      </c>
      <c r="U225" s="13">
        <f t="shared" si="56"/>
        <v>0.69559015394357826</v>
      </c>
      <c r="V225" s="13">
        <v>0.73083043472138121</v>
      </c>
      <c r="W225" s="18">
        <f t="shared" si="61"/>
        <v>0.95178049640032059</v>
      </c>
    </row>
    <row r="226" spans="1:23">
      <c r="A226" t="s">
        <v>62</v>
      </c>
      <c r="B226">
        <v>1987</v>
      </c>
      <c r="C226" s="2">
        <v>2.7834508560808994E-2</v>
      </c>
      <c r="D226" s="2">
        <v>0.25134523163713701</v>
      </c>
      <c r="E226" s="2">
        <v>1.6906092452354006E-2</v>
      </c>
      <c r="F226" s="2">
        <v>0.10299344680163822</v>
      </c>
      <c r="G226" s="2">
        <v>0.60092072054806189</v>
      </c>
      <c r="H226" s="2">
        <f t="shared" si="54"/>
        <v>1</v>
      </c>
      <c r="J226">
        <v>1987</v>
      </c>
      <c r="K226" s="2">
        <v>0.57296711779534093</v>
      </c>
      <c r="L226" s="2">
        <v>0.73097688619677958</v>
      </c>
      <c r="M226" s="2">
        <v>0.74560154347925944</v>
      </c>
      <c r="N226" s="2">
        <v>0.84656946700762425</v>
      </c>
      <c r="O226" s="2">
        <v>0.67963262794582879</v>
      </c>
      <c r="Q226" s="12" t="s">
        <v>62</v>
      </c>
      <c r="R226" s="12">
        <v>1987</v>
      </c>
      <c r="S226" s="13">
        <f t="shared" si="55"/>
        <v>0.69809846921245733</v>
      </c>
      <c r="T226" s="13">
        <v>1.0067054158540913</v>
      </c>
      <c r="U226" s="13">
        <f t="shared" si="56"/>
        <v>0.70277950975563142</v>
      </c>
      <c r="V226" s="13">
        <v>0.7606567996507585</v>
      </c>
      <c r="W226" s="18">
        <f t="shared" si="61"/>
        <v>0.92391142770077073</v>
      </c>
    </row>
    <row r="227" spans="1:23">
      <c r="A227" t="s">
        <v>62</v>
      </c>
      <c r="B227">
        <v>1988</v>
      </c>
      <c r="C227" s="2">
        <v>3.4020890187034081E-2</v>
      </c>
      <c r="D227" s="2">
        <v>0.27038436141109401</v>
      </c>
      <c r="E227" s="2">
        <v>1.0236146042474841E-2</v>
      </c>
      <c r="F227" s="2">
        <v>0.10367077349324376</v>
      </c>
      <c r="G227" s="2">
        <v>0.58168782886615333</v>
      </c>
      <c r="H227" s="2">
        <f t="shared" si="54"/>
        <v>1</v>
      </c>
      <c r="J227">
        <v>1988</v>
      </c>
      <c r="K227" s="2">
        <v>0.65098754498109268</v>
      </c>
      <c r="L227" s="2">
        <v>0.83237654781514725</v>
      </c>
      <c r="M227" s="2">
        <v>0.7761692577255993</v>
      </c>
      <c r="N227" s="2">
        <v>1.005723678144248</v>
      </c>
      <c r="O227" s="2">
        <v>0.7116383074420084</v>
      </c>
      <c r="Q227" s="12" t="s">
        <v>62</v>
      </c>
      <c r="R227" s="12">
        <v>1988</v>
      </c>
      <c r="S227" s="13">
        <f t="shared" si="55"/>
        <v>0.74953414261477402</v>
      </c>
      <c r="T227" s="13">
        <v>0.95856915508707119</v>
      </c>
      <c r="U227" s="13">
        <f t="shared" si="56"/>
        <v>0.7184803097951562</v>
      </c>
      <c r="V227" s="13">
        <v>0.79972116995958376</v>
      </c>
      <c r="W227" s="18">
        <f t="shared" si="61"/>
        <v>0.89841351809089498</v>
      </c>
    </row>
    <row r="228" spans="1:23">
      <c r="A228" t="s">
        <v>62</v>
      </c>
      <c r="B228">
        <v>1989</v>
      </c>
      <c r="C228" s="2">
        <v>3.778354579782324E-2</v>
      </c>
      <c r="D228" s="2">
        <v>0.24572333306039246</v>
      </c>
      <c r="E228" s="2">
        <v>6.8028173992454987E-3</v>
      </c>
      <c r="F228" s="2">
        <v>0.11578859256428059</v>
      </c>
      <c r="G228" s="2">
        <v>0.59390171117825807</v>
      </c>
      <c r="H228" s="2">
        <f t="shared" si="54"/>
        <v>0.99999999999999978</v>
      </c>
      <c r="J228">
        <v>1989</v>
      </c>
      <c r="K228" s="2">
        <v>0.61845543804235092</v>
      </c>
      <c r="L228" s="2">
        <v>0.8052625964981176</v>
      </c>
      <c r="M228" s="2">
        <v>0.81335844549588854</v>
      </c>
      <c r="N228" s="2">
        <v>1.1732051022941257</v>
      </c>
      <c r="O228" s="2">
        <v>0.70000197475253567</v>
      </c>
      <c r="Q228" s="12" t="s">
        <v>62</v>
      </c>
      <c r="R228" s="12">
        <v>1989</v>
      </c>
      <c r="S228" s="13">
        <f t="shared" si="55"/>
        <v>0.73635857920885417</v>
      </c>
      <c r="T228" s="13">
        <v>0.98191026115629298</v>
      </c>
      <c r="U228" s="13">
        <f t="shared" si="56"/>
        <v>0.72303804481564282</v>
      </c>
      <c r="V228" s="13">
        <v>0.85227640788046921</v>
      </c>
      <c r="W228" s="18">
        <f t="shared" si="61"/>
        <v>0.84836097553582412</v>
      </c>
    </row>
    <row r="229" spans="1:23">
      <c r="A229" t="s">
        <v>62</v>
      </c>
      <c r="B229">
        <v>1990</v>
      </c>
      <c r="C229" s="2">
        <v>2.6190691304475031E-2</v>
      </c>
      <c r="D229" s="2">
        <v>0.206747353028501</v>
      </c>
      <c r="E229" s="2">
        <v>1.1201501610048721E-2</v>
      </c>
      <c r="F229" s="2">
        <v>9.8682043610223813E-2</v>
      </c>
      <c r="G229" s="2">
        <v>0.6571784104467514</v>
      </c>
      <c r="H229" s="2">
        <f t="shared" si="54"/>
        <v>1</v>
      </c>
      <c r="J229">
        <v>1990</v>
      </c>
      <c r="K229" s="2">
        <v>0.60720385656386333</v>
      </c>
      <c r="L229" s="2">
        <v>0.93530203382904387</v>
      </c>
      <c r="M229" s="2">
        <v>0.85743160326283097</v>
      </c>
      <c r="N229" s="2">
        <v>0.95212260819137928</v>
      </c>
      <c r="O229" s="2">
        <v>0.84680197476394992</v>
      </c>
      <c r="Q229" s="12" t="s">
        <v>62</v>
      </c>
      <c r="R229" s="12">
        <v>1990</v>
      </c>
      <c r="S229" s="13">
        <f t="shared" si="55"/>
        <v>0.85907063709231613</v>
      </c>
      <c r="T229" s="13">
        <v>0.87529911039702013</v>
      </c>
      <c r="U229" s="13">
        <f t="shared" si="56"/>
        <v>0.75194376441510558</v>
      </c>
      <c r="V229" s="13">
        <v>0.89452338370111695</v>
      </c>
      <c r="W229" s="18">
        <f t="shared" si="61"/>
        <v>0.84060828159004186</v>
      </c>
    </row>
    <row r="230" spans="1:23">
      <c r="A230" t="s">
        <v>62</v>
      </c>
      <c r="B230">
        <v>1991</v>
      </c>
      <c r="C230" s="2">
        <v>2.4100243412347074E-2</v>
      </c>
      <c r="D230" s="2">
        <v>0.1816586969477989</v>
      </c>
      <c r="E230" s="2">
        <v>1.8196712511669998E-2</v>
      </c>
      <c r="F230" s="2">
        <v>8.7990224908638004E-2</v>
      </c>
      <c r="G230" s="2">
        <v>0.68805412221954598</v>
      </c>
      <c r="H230" s="2">
        <f t="shared" si="54"/>
        <v>1</v>
      </c>
      <c r="J230">
        <v>1991</v>
      </c>
      <c r="K230" s="2">
        <v>0.67419349594172029</v>
      </c>
      <c r="L230" s="2">
        <v>0.99871930697954747</v>
      </c>
      <c r="M230" s="2">
        <v>0.89358392996594105</v>
      </c>
      <c r="N230" s="2">
        <v>0.88458293059659299</v>
      </c>
      <c r="O230" s="2">
        <v>0.84000059604448252</v>
      </c>
      <c r="Q230" s="12" t="s">
        <v>62</v>
      </c>
      <c r="R230" s="12">
        <v>1991</v>
      </c>
      <c r="S230" s="13">
        <f t="shared" si="55"/>
        <v>0.86776879964901754</v>
      </c>
      <c r="T230" s="13">
        <v>0.92582252973930157</v>
      </c>
      <c r="U230" s="13">
        <f t="shared" ref="U230:U300" si="62">S230*T230</f>
        <v>0.80339990531989058</v>
      </c>
      <c r="V230" s="13">
        <v>0.93177113404965428</v>
      </c>
      <c r="W230" s="18">
        <f t="shared" si="61"/>
        <v>0.86222879842624234</v>
      </c>
    </row>
    <row r="231" spans="1:23">
      <c r="A231" t="s">
        <v>62</v>
      </c>
      <c r="B231">
        <v>1992</v>
      </c>
      <c r="C231" s="2">
        <v>1.9773009917448185E-2</v>
      </c>
      <c r="D231" s="2">
        <v>0.18416035927151692</v>
      </c>
      <c r="E231" s="2">
        <v>1.9647502567395402E-2</v>
      </c>
      <c r="F231" s="2">
        <v>8.3900026361713453E-2</v>
      </c>
      <c r="G231" s="2">
        <v>0.69251910188192611</v>
      </c>
      <c r="H231" s="2">
        <f t="shared" si="54"/>
        <v>1</v>
      </c>
      <c r="J231">
        <v>1992</v>
      </c>
      <c r="K231" s="2">
        <v>0.72930408524845425</v>
      </c>
      <c r="L231" s="2">
        <v>1.0363871655275791</v>
      </c>
      <c r="M231" s="2">
        <v>0.9207588773025861</v>
      </c>
      <c r="N231" s="2">
        <v>0.90857519570985845</v>
      </c>
      <c r="O231" s="2">
        <v>0.91141330578705315</v>
      </c>
      <c r="Q231" s="12" t="s">
        <v>62</v>
      </c>
      <c r="R231" s="12">
        <v>1992</v>
      </c>
      <c r="S231" s="13">
        <f t="shared" si="55"/>
        <v>0.92987311253446259</v>
      </c>
      <c r="T231" s="13">
        <v>1.0271823132730595</v>
      </c>
      <c r="U231" s="13">
        <f t="shared" si="62"/>
        <v>0.95514921478356929</v>
      </c>
      <c r="V231" s="13">
        <v>0.95847122276830343</v>
      </c>
      <c r="W231" s="18">
        <f t="shared" si="61"/>
        <v>0.99653405558161745</v>
      </c>
    </row>
    <row r="232" spans="1:23">
      <c r="A232" t="s">
        <v>62</v>
      </c>
      <c r="B232">
        <v>1993</v>
      </c>
      <c r="C232" s="2">
        <v>2.5597726461752575E-2</v>
      </c>
      <c r="D232" s="2">
        <v>0.19427320028780365</v>
      </c>
      <c r="E232" s="2">
        <v>2.0049236271335945E-2</v>
      </c>
      <c r="F232" s="2">
        <v>0.1234884669528873</v>
      </c>
      <c r="G232" s="2">
        <v>0.63659137002622068</v>
      </c>
      <c r="H232" s="2">
        <f t="shared" ref="H232:H304" si="63">SUM(C232:G232)</f>
        <v>1.0000000000000002</v>
      </c>
      <c r="J232">
        <v>1993</v>
      </c>
      <c r="K232" s="2">
        <v>0.84115776269656373</v>
      </c>
      <c r="L232" s="2">
        <v>0.90792500322892566</v>
      </c>
      <c r="M232" s="2">
        <v>0.94810444734648869</v>
      </c>
      <c r="N232" s="2">
        <v>0.99738201077216226</v>
      </c>
      <c r="O232" s="2">
        <v>0.85174039953111069</v>
      </c>
      <c r="Q232" s="12" t="s">
        <v>62</v>
      </c>
      <c r="R232" s="12">
        <v>1993</v>
      </c>
      <c r="S232" s="13">
        <f t="shared" ref="S232:S304" si="64">K232^C232*L232^D232*M232^F232*N232^E232*O232^G232</f>
        <v>0.87635615946035583</v>
      </c>
      <c r="T232" s="13">
        <v>1.3099642403263785</v>
      </c>
      <c r="U232" s="13">
        <f t="shared" si="62"/>
        <v>1.1479952306828276</v>
      </c>
      <c r="V232" s="13">
        <v>0.97955246370280658</v>
      </c>
      <c r="W232" s="18">
        <f t="shared" si="61"/>
        <v>1.1719589028884583</v>
      </c>
    </row>
    <row r="233" spans="1:23">
      <c r="A233" t="s">
        <v>62</v>
      </c>
      <c r="B233">
        <v>1994</v>
      </c>
      <c r="C233" s="2">
        <v>3.4519982162790383E-2</v>
      </c>
      <c r="D233" s="2">
        <v>0.19205522868871366</v>
      </c>
      <c r="E233" s="2">
        <v>2.7362200767209771E-2</v>
      </c>
      <c r="F233" s="2">
        <v>0.1159126429521796</v>
      </c>
      <c r="G233" s="2">
        <v>0.63014994542910641</v>
      </c>
      <c r="H233" s="2">
        <f t="shared" si="63"/>
        <v>0.99999999999999989</v>
      </c>
      <c r="J233">
        <v>1994</v>
      </c>
      <c r="K233" s="2">
        <v>0.92143381990463136</v>
      </c>
      <c r="L233" s="2">
        <v>0.94449436836419898</v>
      </c>
      <c r="M233" s="2">
        <v>0.97271349166245569</v>
      </c>
      <c r="N233" s="2">
        <v>0.82748660878487834</v>
      </c>
      <c r="O233" s="2">
        <v>0.88571841920523564</v>
      </c>
      <c r="Q233" s="12" t="s">
        <v>62</v>
      </c>
      <c r="R233" s="12">
        <v>1994</v>
      </c>
      <c r="S233" s="13">
        <f t="shared" si="64"/>
        <v>0.90605726716112589</v>
      </c>
      <c r="T233" s="13">
        <v>1.1959645380056256</v>
      </c>
      <c r="U233" s="13">
        <f t="shared" si="62"/>
        <v>1.0836123609269956</v>
      </c>
      <c r="V233" s="13">
        <v>0.99010012533269498</v>
      </c>
      <c r="W233" s="18">
        <f t="shared" si="61"/>
        <v>1.0944472515472903</v>
      </c>
    </row>
    <row r="234" spans="1:23">
      <c r="A234" t="s">
        <v>62</v>
      </c>
      <c r="B234">
        <v>1995</v>
      </c>
      <c r="C234" s="2">
        <v>5.2296672898725846E-2</v>
      </c>
      <c r="D234" s="2">
        <v>0.17169554876588372</v>
      </c>
      <c r="E234" s="2">
        <v>2.835171681125255E-2</v>
      </c>
      <c r="F234" s="2">
        <v>0.11969930581561669</v>
      </c>
      <c r="G234" s="2">
        <v>0.62795675570852105</v>
      </c>
      <c r="H234" s="2">
        <f t="shared" si="63"/>
        <v>0.99999999999999989</v>
      </c>
      <c r="J234">
        <v>1995</v>
      </c>
      <c r="K234" s="1">
        <v>1</v>
      </c>
      <c r="L234" s="1">
        <v>1</v>
      </c>
      <c r="M234" s="1">
        <v>1</v>
      </c>
      <c r="N234" s="1">
        <v>1</v>
      </c>
      <c r="O234" s="1">
        <v>1</v>
      </c>
      <c r="Q234" s="12" t="s">
        <v>62</v>
      </c>
      <c r="R234" s="12">
        <v>1995</v>
      </c>
      <c r="S234" s="13">
        <f t="shared" si="64"/>
        <v>1</v>
      </c>
      <c r="T234" s="13">
        <v>1</v>
      </c>
      <c r="U234" s="13">
        <f t="shared" si="62"/>
        <v>1</v>
      </c>
      <c r="V234" s="13">
        <v>1</v>
      </c>
      <c r="W234" s="18">
        <f t="shared" si="61"/>
        <v>1</v>
      </c>
    </row>
    <row r="235" spans="1:23">
      <c r="A235" t="s">
        <v>62</v>
      </c>
      <c r="B235">
        <v>1996</v>
      </c>
      <c r="C235" s="2">
        <v>5.3535619512157226E-2</v>
      </c>
      <c r="D235" s="2">
        <v>0.17971102578958592</v>
      </c>
      <c r="E235" s="2">
        <v>2.869523574363848E-2</v>
      </c>
      <c r="F235" s="2">
        <v>0.14820596397462177</v>
      </c>
      <c r="G235" s="2">
        <v>0.58985215497999666</v>
      </c>
      <c r="H235" s="2">
        <f t="shared" si="63"/>
        <v>1</v>
      </c>
      <c r="J235">
        <v>1996</v>
      </c>
      <c r="K235" s="2">
        <v>0.86581354245103936</v>
      </c>
      <c r="L235" s="2">
        <v>1.0129126350590054</v>
      </c>
      <c r="M235" s="2">
        <v>1.0293667928837207</v>
      </c>
      <c r="N235" s="2">
        <v>1.087860295635682</v>
      </c>
      <c r="O235" s="2">
        <v>0.98659810524378311</v>
      </c>
      <c r="Q235" s="12" t="s">
        <v>62</v>
      </c>
      <c r="R235" s="12">
        <v>1996</v>
      </c>
      <c r="S235" s="13">
        <f t="shared" si="64"/>
        <v>0.99336167166034861</v>
      </c>
      <c r="T235" s="13">
        <v>1.051550031103665</v>
      </c>
      <c r="U235" s="13">
        <f t="shared" si="62"/>
        <v>1.0445694967316281</v>
      </c>
      <c r="V235" s="13">
        <v>1.0106884848826239</v>
      </c>
      <c r="W235" s="18">
        <f t="shared" si="61"/>
        <v>1.0335227049241973</v>
      </c>
    </row>
    <row r="236" spans="1:23">
      <c r="A236" t="s">
        <v>62</v>
      </c>
      <c r="B236">
        <v>1997</v>
      </c>
      <c r="C236" s="2">
        <v>3.8219686021291208E-2</v>
      </c>
      <c r="D236" s="2">
        <v>0.18398617485698499</v>
      </c>
      <c r="E236" s="2">
        <v>3.6156618752533259E-2</v>
      </c>
      <c r="F236" s="2">
        <v>0.13335941524868594</v>
      </c>
      <c r="G236" s="2">
        <v>0.6082781051205044</v>
      </c>
      <c r="H236" s="2">
        <f t="shared" si="63"/>
        <v>0.99999999999999978</v>
      </c>
      <c r="J236">
        <v>1997</v>
      </c>
      <c r="K236" s="2">
        <v>0.79212761249563257</v>
      </c>
      <c r="L236" s="2">
        <v>1.0821680893093313</v>
      </c>
      <c r="M236" s="2">
        <v>1.0534311570188275</v>
      </c>
      <c r="N236" s="2">
        <v>1.1216084718100128</v>
      </c>
      <c r="O236" s="2">
        <v>0.89584509886831454</v>
      </c>
      <c r="Q236" s="12" t="s">
        <v>62</v>
      </c>
      <c r="R236" s="12">
        <v>1997</v>
      </c>
      <c r="S236" s="13">
        <f t="shared" si="64"/>
        <v>0.95104902828343185</v>
      </c>
      <c r="T236" s="13">
        <v>1.187782175119358</v>
      </c>
      <c r="U236" s="13">
        <f t="shared" si="62"/>
        <v>1.1296390834596466</v>
      </c>
      <c r="V236" s="13">
        <v>1.0229823548464323</v>
      </c>
      <c r="W236" s="18">
        <f t="shared" si="61"/>
        <v>1.1042605750802275</v>
      </c>
    </row>
    <row r="237" spans="1:23">
      <c r="A237" t="s">
        <v>62</v>
      </c>
      <c r="B237">
        <v>1998</v>
      </c>
      <c r="C237" s="2">
        <v>2.8528812733253188E-2</v>
      </c>
      <c r="D237" s="2">
        <v>0.17134624249460001</v>
      </c>
      <c r="E237" s="2">
        <v>5.4718913174112829E-2</v>
      </c>
      <c r="F237" s="2">
        <v>0.13448370604755344</v>
      </c>
      <c r="G237" s="2">
        <v>0.61092232555048054</v>
      </c>
      <c r="H237" s="2">
        <f t="shared" si="63"/>
        <v>1</v>
      </c>
      <c r="J237">
        <v>1998</v>
      </c>
      <c r="K237" s="2">
        <v>0.73702332889219779</v>
      </c>
      <c r="L237" s="2">
        <v>1.1117808448878956</v>
      </c>
      <c r="M237" s="2">
        <v>1.0697256255619065</v>
      </c>
      <c r="N237" s="2">
        <v>1.1140860406536948</v>
      </c>
      <c r="O237" s="2">
        <v>0.89492784281161364</v>
      </c>
      <c r="Q237" s="12" t="s">
        <v>62</v>
      </c>
      <c r="R237" s="12">
        <v>1998</v>
      </c>
      <c r="S237" s="13">
        <f t="shared" si="64"/>
        <v>0.95753540195083242</v>
      </c>
      <c r="T237" s="13">
        <v>1.2239788266094715</v>
      </c>
      <c r="U237" s="13">
        <f t="shared" si="62"/>
        <v>1.1720030577168086</v>
      </c>
      <c r="V237" s="13">
        <v>1.0367830336145105</v>
      </c>
      <c r="W237" s="18">
        <f t="shared" si="61"/>
        <v>1.1304226821988819</v>
      </c>
    </row>
    <row r="238" spans="1:23">
      <c r="A238" t="s">
        <v>62</v>
      </c>
      <c r="B238">
        <v>1999</v>
      </c>
      <c r="C238" s="2">
        <v>2.9854170387750255E-2</v>
      </c>
      <c r="D238" s="2">
        <v>0.16486413061161198</v>
      </c>
      <c r="E238" s="2">
        <v>4.5016595231749904E-2</v>
      </c>
      <c r="F238" s="2">
        <v>0.1417092618583341</v>
      </c>
      <c r="G238" s="2">
        <v>0.61855584191055379</v>
      </c>
      <c r="H238" s="2">
        <f t="shared" si="63"/>
        <v>1</v>
      </c>
      <c r="J238">
        <v>1999</v>
      </c>
      <c r="K238" s="2">
        <v>0.84422544399096144</v>
      </c>
      <c r="L238" s="2">
        <v>1.1008165431771675</v>
      </c>
      <c r="M238" s="2">
        <v>1.0931862478097949</v>
      </c>
      <c r="N238" s="2">
        <v>1.0985911249073672</v>
      </c>
      <c r="O238" s="2">
        <v>0.86253283372977296</v>
      </c>
      <c r="Q238" s="12" t="s">
        <v>62</v>
      </c>
      <c r="R238" s="12">
        <v>1999</v>
      </c>
      <c r="S238" s="13">
        <f t="shared" si="64"/>
        <v>0.93816028301504517</v>
      </c>
      <c r="T238" s="13">
        <v>1.277791783900132</v>
      </c>
      <c r="U238" s="13">
        <f t="shared" si="62"/>
        <v>1.1987735016180474</v>
      </c>
      <c r="V238" s="13">
        <v>1.0503724775034853</v>
      </c>
      <c r="W238" s="18">
        <f t="shared" si="61"/>
        <v>1.1412841894594195</v>
      </c>
    </row>
    <row r="239" spans="1:23">
      <c r="A239" t="s">
        <v>62</v>
      </c>
      <c r="B239">
        <v>2000</v>
      </c>
      <c r="C239" s="2">
        <v>3.1230041041547044E-2</v>
      </c>
      <c r="D239" s="2">
        <v>0.16930485596628164</v>
      </c>
      <c r="E239" s="2">
        <v>5.3903823788911821E-2</v>
      </c>
      <c r="F239" s="2">
        <v>0.13709971176787122</v>
      </c>
      <c r="G239" s="2">
        <v>0.60846156743538815</v>
      </c>
      <c r="H239" s="2">
        <f t="shared" si="63"/>
        <v>0.99999999999999989</v>
      </c>
      <c r="J239">
        <v>2000</v>
      </c>
      <c r="K239" s="2">
        <v>0.88652604278823965</v>
      </c>
      <c r="L239" s="2">
        <v>1.0376151890979308</v>
      </c>
      <c r="M239" s="2">
        <v>1.129994815694664</v>
      </c>
      <c r="N239" s="2">
        <v>1.1029454336632167</v>
      </c>
      <c r="O239" s="2">
        <v>0.76236171907560202</v>
      </c>
      <c r="Q239" s="12" t="s">
        <v>62</v>
      </c>
      <c r="R239" s="12">
        <v>2000</v>
      </c>
      <c r="S239" s="13">
        <f t="shared" si="64"/>
        <v>0.86886352852599313</v>
      </c>
      <c r="T239" s="13">
        <v>1.4773162752311779</v>
      </c>
      <c r="U239" s="13">
        <f t="shared" si="62"/>
        <v>1.2835862316462385</v>
      </c>
      <c r="V239" s="13">
        <v>1.0813676754305672</v>
      </c>
      <c r="W239" s="18">
        <f t="shared" si="61"/>
        <v>1.1870025901552441</v>
      </c>
    </row>
    <row r="240" spans="1:23">
      <c r="A240" t="s">
        <v>62</v>
      </c>
      <c r="B240">
        <v>2001</v>
      </c>
      <c r="C240" s="2">
        <v>3.1931376879517477E-2</v>
      </c>
      <c r="D240" s="2">
        <v>0.16562407148201713</v>
      </c>
      <c r="E240" s="2">
        <v>4.7840745085420425E-2</v>
      </c>
      <c r="F240" s="2">
        <v>0.17371507039556427</v>
      </c>
      <c r="G240" s="2">
        <v>0.5808887361574806</v>
      </c>
      <c r="H240" s="2">
        <f t="shared" si="63"/>
        <v>0.99999999999999989</v>
      </c>
      <c r="J240">
        <v>2001</v>
      </c>
      <c r="K240" s="2">
        <v>0.7798093500793688</v>
      </c>
      <c r="L240" s="2">
        <v>0.9994642507896897</v>
      </c>
      <c r="M240" s="2">
        <v>1.1618225130099813</v>
      </c>
      <c r="N240" s="2">
        <v>1.1108648488159827</v>
      </c>
      <c r="O240" s="2">
        <v>0.75870296505571999</v>
      </c>
      <c r="Q240" s="12" t="s">
        <v>62</v>
      </c>
      <c r="R240" s="12">
        <v>2001</v>
      </c>
      <c r="S240" s="13">
        <f t="shared" si="64"/>
        <v>0.8716613187837905</v>
      </c>
      <c r="T240" s="13">
        <v>1.5202595368988692</v>
      </c>
      <c r="U240" s="13">
        <f t="shared" si="62"/>
        <v>1.325151432826903</v>
      </c>
      <c r="V240" s="13">
        <v>1.1101941952655223</v>
      </c>
      <c r="W240" s="18">
        <f t="shared" si="61"/>
        <v>1.1936212947951597</v>
      </c>
    </row>
    <row r="241" spans="1:23">
      <c r="A241" t="s">
        <v>62</v>
      </c>
      <c r="B241">
        <v>2002</v>
      </c>
      <c r="C241" s="2">
        <v>3.7180339719252886E-2</v>
      </c>
      <c r="D241" s="2">
        <v>0.16217905067047225</v>
      </c>
      <c r="E241" s="2">
        <v>4.6420169712401753E-2</v>
      </c>
      <c r="F241" s="2">
        <v>0.16262884780511019</v>
      </c>
      <c r="G241" s="2">
        <v>0.5915915920927628</v>
      </c>
      <c r="H241" s="2">
        <f t="shared" si="63"/>
        <v>0.99999999999999989</v>
      </c>
      <c r="J241">
        <v>2002</v>
      </c>
      <c r="K241" s="2">
        <v>0.7490054561491839</v>
      </c>
      <c r="L241" s="2">
        <v>1.0533946033763797</v>
      </c>
      <c r="M241" s="2">
        <v>1.1803613263946764</v>
      </c>
      <c r="N241" s="2">
        <v>1.1019929023275377</v>
      </c>
      <c r="O241" s="2">
        <v>0.81656135595112556</v>
      </c>
      <c r="Q241" s="12" t="s">
        <v>62</v>
      </c>
      <c r="R241" s="12">
        <v>2002</v>
      </c>
      <c r="S241" s="13">
        <f t="shared" si="64"/>
        <v>0.91327190322441465</v>
      </c>
      <c r="T241" s="13">
        <v>1.4446181298873786</v>
      </c>
      <c r="U241" s="13">
        <f t="shared" si="62"/>
        <v>1.319329148914741</v>
      </c>
      <c r="V241" s="13">
        <v>1.1324724338482772</v>
      </c>
      <c r="W241" s="18">
        <f t="shared" si="61"/>
        <v>1.1649989081248557</v>
      </c>
    </row>
    <row r="242" spans="1:23">
      <c r="A242" t="s">
        <v>62</v>
      </c>
      <c r="B242">
        <v>2003</v>
      </c>
      <c r="C242" s="2">
        <v>3.8858202938227046E-2</v>
      </c>
      <c r="D242" s="2">
        <v>0.15387765264717457</v>
      </c>
      <c r="E242" s="2">
        <v>5.2516142372792493E-2</v>
      </c>
      <c r="F242" s="2">
        <v>0.14744405177493303</v>
      </c>
      <c r="G242" s="2">
        <v>0.60730395026687267</v>
      </c>
      <c r="H242" s="2">
        <f t="shared" si="63"/>
        <v>0.99999999999999978</v>
      </c>
      <c r="J242">
        <v>2003</v>
      </c>
      <c r="K242" s="2">
        <v>0.80806582976797248</v>
      </c>
      <c r="L242" s="2">
        <v>1.1633498005805101</v>
      </c>
      <c r="M242" s="2">
        <v>1.207483774436781</v>
      </c>
      <c r="N242" s="2">
        <v>1.1152032834766705</v>
      </c>
      <c r="O242" s="2">
        <v>0.99956936236978289</v>
      </c>
      <c r="Q242" s="12" t="s">
        <v>62</v>
      </c>
      <c r="R242" s="12">
        <v>2003</v>
      </c>
      <c r="S242" s="13">
        <f t="shared" si="64"/>
        <v>1.0494483148975351</v>
      </c>
      <c r="T242" s="13">
        <v>1.2051229355562596</v>
      </c>
      <c r="U242" s="13">
        <f t="shared" si="62"/>
        <v>1.2647142339638875</v>
      </c>
      <c r="V242" s="13">
        <v>1.1470898874822211</v>
      </c>
      <c r="W242" s="18">
        <f t="shared" si="61"/>
        <v>1.1025415250934198</v>
      </c>
    </row>
    <row r="243" spans="1:23">
      <c r="A243" t="s">
        <v>62</v>
      </c>
      <c r="B243">
        <v>2004</v>
      </c>
      <c r="C243" s="2">
        <v>3.85543548491269E-2</v>
      </c>
      <c r="D243" s="2">
        <v>0.13318038047906544</v>
      </c>
      <c r="E243" s="2">
        <v>8.2919717608316512E-2</v>
      </c>
      <c r="F243" s="2">
        <v>0.12387032126163568</v>
      </c>
      <c r="G243" s="2">
        <v>0.62147522580185544</v>
      </c>
      <c r="H243" s="2">
        <f t="shared" si="63"/>
        <v>1</v>
      </c>
      <c r="J243">
        <v>2004</v>
      </c>
      <c r="K243" s="2">
        <v>0.86579483686195946</v>
      </c>
      <c r="L243" s="2">
        <v>1.3221168423304315</v>
      </c>
      <c r="M243" s="2">
        <v>1.2396920916375185</v>
      </c>
      <c r="N243" s="2">
        <v>1.1587289909640994</v>
      </c>
      <c r="O243" s="2">
        <v>1.12322730287914</v>
      </c>
      <c r="Q243" s="12" t="s">
        <v>62</v>
      </c>
      <c r="R243" s="12">
        <v>2004</v>
      </c>
      <c r="S243" s="13">
        <f t="shared" si="64"/>
        <v>1.1533640399282254</v>
      </c>
      <c r="T243" s="13">
        <v>1.0957963121930181</v>
      </c>
      <c r="U243" s="13">
        <f t="shared" si="62"/>
        <v>1.2638520615693902</v>
      </c>
      <c r="V243" s="13">
        <v>1.148779766515047</v>
      </c>
      <c r="W243" s="18">
        <f t="shared" si="61"/>
        <v>1.1001691520067662</v>
      </c>
    </row>
    <row r="244" spans="1:23">
      <c r="A244" t="s">
        <v>62</v>
      </c>
      <c r="B244">
        <v>2005</v>
      </c>
      <c r="C244" s="2">
        <v>3.3401359903133185E-2</v>
      </c>
      <c r="D244" s="2">
        <v>0.12810646670160344</v>
      </c>
      <c r="E244" s="2">
        <v>6.4232789927713502E-2</v>
      </c>
      <c r="F244" s="2">
        <v>0.13034398709773889</v>
      </c>
      <c r="G244" s="2">
        <v>0.64391539636981099</v>
      </c>
      <c r="H244" s="2">
        <f t="shared" si="63"/>
        <v>1</v>
      </c>
      <c r="J244">
        <v>2005</v>
      </c>
      <c r="K244" s="2">
        <v>0.84756166051686432</v>
      </c>
      <c r="L244" s="2">
        <v>1.3396635729495521</v>
      </c>
      <c r="M244" s="2">
        <v>1.281422468385581</v>
      </c>
      <c r="N244" s="2">
        <v>1.1914568535891865</v>
      </c>
      <c r="O244" s="2">
        <v>1.1482374402107316</v>
      </c>
      <c r="Q244" s="12" t="s">
        <v>62</v>
      </c>
      <c r="R244" s="12">
        <v>2005</v>
      </c>
      <c r="S244" s="13">
        <f t="shared" si="64"/>
        <v>1.178823838649566</v>
      </c>
      <c r="T244" s="13">
        <v>1.0954786341674709</v>
      </c>
      <c r="U244" s="13">
        <f t="shared" si="62"/>
        <v>1.2913763286878817</v>
      </c>
      <c r="V244" s="13">
        <v>1.1576797960879301</v>
      </c>
      <c r="W244" s="18">
        <f t="shared" si="61"/>
        <v>1.1154866251028508</v>
      </c>
    </row>
    <row r="245" spans="1:23">
      <c r="A245" t="s">
        <v>62</v>
      </c>
      <c r="B245">
        <v>2006</v>
      </c>
      <c r="C245" s="2">
        <v>3.0715096735686554E-2</v>
      </c>
      <c r="D245" s="2">
        <v>0.13030756699872287</v>
      </c>
      <c r="E245" s="2">
        <v>6.9313973983959776E-2</v>
      </c>
      <c r="F245" s="2">
        <v>0.13342274091221173</v>
      </c>
      <c r="G245" s="2">
        <v>0.63624062136941917</v>
      </c>
      <c r="H245" s="2">
        <f t="shared" si="63"/>
        <v>1</v>
      </c>
      <c r="J245">
        <v>2006</v>
      </c>
      <c r="K245" s="2">
        <v>0.80518788899987914</v>
      </c>
      <c r="L245" s="2">
        <v>1.3875312640471722</v>
      </c>
      <c r="M245" s="2">
        <v>1.3227066011300472</v>
      </c>
      <c r="N245" s="2">
        <v>1.2428275119873471</v>
      </c>
      <c r="O245" s="2">
        <v>1.1852297696301326</v>
      </c>
      <c r="Q245" s="12" t="s">
        <v>62</v>
      </c>
      <c r="R245" s="12">
        <v>2006</v>
      </c>
      <c r="S245" s="13">
        <f t="shared" si="64"/>
        <v>1.2171696182492935</v>
      </c>
      <c r="T245" s="13">
        <v>1.0846889269426432</v>
      </c>
      <c r="U245" s="13">
        <f t="shared" si="62"/>
        <v>1.3202504071260128</v>
      </c>
      <c r="V245" s="13">
        <v>1.1724380729746096</v>
      </c>
      <c r="W245" s="18">
        <f t="shared" si="61"/>
        <v>1.1260726153121132</v>
      </c>
    </row>
    <row r="246" spans="1:23">
      <c r="A246" t="s">
        <v>62</v>
      </c>
      <c r="B246">
        <v>2007</v>
      </c>
      <c r="C246" s="2">
        <v>3.0715096735686554E-2</v>
      </c>
      <c r="D246" s="2">
        <v>0.13030756699872287</v>
      </c>
      <c r="E246" s="2">
        <v>6.9313973983959776E-2</v>
      </c>
      <c r="F246" s="2">
        <v>0.13342274091221173</v>
      </c>
      <c r="G246" s="2">
        <v>0.63624062136941917</v>
      </c>
      <c r="H246" s="2">
        <f t="shared" si="63"/>
        <v>1</v>
      </c>
      <c r="J246">
        <v>2007</v>
      </c>
      <c r="K246" s="2">
        <v>0.79573391894729084</v>
      </c>
      <c r="L246" s="2">
        <v>1.5438209905453453</v>
      </c>
      <c r="M246" s="2">
        <v>1.36067671590663</v>
      </c>
      <c r="N246" s="2">
        <v>1.3651399710974046</v>
      </c>
      <c r="O246" s="2">
        <v>1.3206394958318881</v>
      </c>
      <c r="Q246" s="12" t="s">
        <v>62</v>
      </c>
      <c r="R246" s="12">
        <v>2007</v>
      </c>
      <c r="S246" s="13">
        <f t="shared" si="64"/>
        <v>1.33533788500796</v>
      </c>
      <c r="T246" s="13">
        <v>0.99454778719368608</v>
      </c>
      <c r="U246" s="13">
        <f t="shared" si="62"/>
        <v>1.3280573386905634</v>
      </c>
      <c r="V246" s="13">
        <v>1.1909985776851475</v>
      </c>
      <c r="W246" s="18">
        <f t="shared" si="61"/>
        <v>1.1150788620350887</v>
      </c>
    </row>
    <row r="247" spans="1:23">
      <c r="A247" t="s">
        <v>62</v>
      </c>
      <c r="B247">
        <v>2008</v>
      </c>
      <c r="C247" s="2">
        <v>3.0715096735686554E-2</v>
      </c>
      <c r="D247" s="2">
        <v>0.13030756699872287</v>
      </c>
      <c r="E247" s="2">
        <v>6.9313973983959776E-2</v>
      </c>
      <c r="F247" s="2">
        <v>0.13342274091221173</v>
      </c>
      <c r="G247" s="2">
        <v>0.63624062136941917</v>
      </c>
      <c r="H247" s="2">
        <f t="shared" si="63"/>
        <v>1</v>
      </c>
      <c r="J247">
        <v>2008</v>
      </c>
      <c r="K247" s="2">
        <v>0.919033379906116</v>
      </c>
      <c r="L247" s="2">
        <v>1.4694189860559161</v>
      </c>
      <c r="M247" s="2">
        <v>1.4125853933837762</v>
      </c>
      <c r="N247" s="2">
        <v>1.5827581708795784</v>
      </c>
      <c r="O247" s="2">
        <v>1.4603823432284995</v>
      </c>
      <c r="Q247" s="12" t="s">
        <v>62</v>
      </c>
      <c r="R247" s="12">
        <v>2008</v>
      </c>
      <c r="S247" s="13">
        <f t="shared" si="64"/>
        <v>1.4425536176656799</v>
      </c>
      <c r="T247" s="13">
        <v>0.93121640367214076</v>
      </c>
      <c r="U247" s="13">
        <f t="shared" si="62"/>
        <v>1.3433295919468708</v>
      </c>
      <c r="V247" s="13">
        <v>1.2376392389911421</v>
      </c>
      <c r="W247" s="18">
        <f t="shared" si="61"/>
        <v>1.0853967372930757</v>
      </c>
    </row>
    <row r="248" spans="1:23">
      <c r="A248" t="s">
        <v>62</v>
      </c>
      <c r="B248">
        <v>2009</v>
      </c>
      <c r="C248" s="2">
        <v>3.0715096735686554E-2</v>
      </c>
      <c r="D248" s="2">
        <v>0.13030756699872287</v>
      </c>
      <c r="E248" s="2">
        <v>6.9313973983959776E-2</v>
      </c>
      <c r="F248" s="2">
        <v>0.13342274091221173</v>
      </c>
      <c r="G248" s="2">
        <v>0.63624062136941917</v>
      </c>
      <c r="H248" s="2">
        <f t="shared" si="63"/>
        <v>1</v>
      </c>
      <c r="J248">
        <v>2009</v>
      </c>
      <c r="K248" s="2">
        <v>1.0015426172999531</v>
      </c>
      <c r="L248" s="2">
        <v>1.2723836935073045</v>
      </c>
      <c r="M248" s="2">
        <v>1.4080638916414561</v>
      </c>
      <c r="N248" s="2">
        <v>1.59864196690363</v>
      </c>
      <c r="O248" s="2">
        <v>1.3893680983488821</v>
      </c>
      <c r="Q248" s="12" t="s">
        <v>62</v>
      </c>
      <c r="R248" s="12">
        <v>2009</v>
      </c>
      <c r="S248" s="13">
        <f t="shared" si="64"/>
        <v>1.3755351165797627</v>
      </c>
      <c r="T248" s="13">
        <v>0.98000262649856684</v>
      </c>
      <c r="U248" s="13">
        <f t="shared" si="62"/>
        <v>1.3480280270891798</v>
      </c>
      <c r="V248" s="13">
        <v>1.2578614580839589</v>
      </c>
      <c r="W248" s="18">
        <f t="shared" si="61"/>
        <v>1.071682432453704</v>
      </c>
    </row>
    <row r="249" spans="1:23">
      <c r="A249" t="s">
        <v>62</v>
      </c>
      <c r="B249">
        <v>2010</v>
      </c>
      <c r="C249" s="2">
        <v>3.0715096735686554E-2</v>
      </c>
      <c r="D249" s="2">
        <v>0.13030756699872287</v>
      </c>
      <c r="E249" s="2">
        <v>6.9313973983959776E-2</v>
      </c>
      <c r="F249" s="2">
        <v>0.13342274091221173</v>
      </c>
      <c r="G249" s="2">
        <v>0.63624062136941917</v>
      </c>
      <c r="H249" s="2">
        <f>SUM(C249:G249)</f>
        <v>1</v>
      </c>
      <c r="J249" s="12">
        <v>2010</v>
      </c>
      <c r="K249" s="13">
        <v>1.0599129079069107</v>
      </c>
      <c r="L249" s="13">
        <v>1.3037046289715226</v>
      </c>
      <c r="M249" s="13">
        <v>1.4311045195330185</v>
      </c>
      <c r="N249" s="13">
        <v>1.6663193145589432</v>
      </c>
      <c r="O249" s="13">
        <v>1.3459713635426673</v>
      </c>
      <c r="Q249" s="12" t="s">
        <v>62</v>
      </c>
      <c r="R249" s="12">
        <v>2010</v>
      </c>
      <c r="S249" s="13">
        <f t="shared" si="64"/>
        <v>1.3615192041186543</v>
      </c>
      <c r="T249" s="13">
        <v>1.0279720991213119</v>
      </c>
      <c r="U249" s="13">
        <f t="shared" si="62"/>
        <v>1.3996037542518311</v>
      </c>
      <c r="V249" s="13">
        <v>1.2790694399459239</v>
      </c>
      <c r="W249" s="18">
        <f t="shared" si="61"/>
        <v>1.0942359425857311</v>
      </c>
    </row>
    <row r="250" spans="1:23">
      <c r="A250" s="9" t="s">
        <v>62</v>
      </c>
      <c r="B250" s="9">
        <v>2011</v>
      </c>
      <c r="C250" s="8">
        <v>3.0715096735686554E-2</v>
      </c>
      <c r="D250" s="8">
        <v>0.13030756699872287</v>
      </c>
      <c r="E250" s="8">
        <v>6.9313973983959776E-2</v>
      </c>
      <c r="F250" s="8">
        <v>0.13342274091221173</v>
      </c>
      <c r="G250" s="8">
        <v>0.63624062136941917</v>
      </c>
      <c r="H250" s="8">
        <f>SUM(C250:G250)</f>
        <v>1</v>
      </c>
      <c r="I250" s="9"/>
      <c r="J250" s="17">
        <v>2011</v>
      </c>
      <c r="K250" s="18">
        <v>1.1624310906564101</v>
      </c>
      <c r="L250" s="18">
        <v>1.4121675217185814</v>
      </c>
      <c r="M250" s="18">
        <v>1.4760373532480657</v>
      </c>
      <c r="N250" s="18">
        <v>1.8402381782433546</v>
      </c>
      <c r="O250" s="18">
        <v>1.451233555524966</v>
      </c>
      <c r="P250" s="9"/>
      <c r="Q250" s="17" t="s">
        <v>62</v>
      </c>
      <c r="R250" s="17">
        <v>2011</v>
      </c>
      <c r="S250" s="18">
        <f t="shared" si="64"/>
        <v>1.4634025932589807</v>
      </c>
      <c r="T250" s="18">
        <v>0.97850500152098818</v>
      </c>
      <c r="U250" s="18">
        <f>S250*T250</f>
        <v>1.4319467567426969</v>
      </c>
      <c r="V250" s="18">
        <v>1.3215839799467688</v>
      </c>
      <c r="W250" s="18">
        <f t="shared" si="61"/>
        <v>1.0835079559608261</v>
      </c>
    </row>
    <row r="251" spans="1:23">
      <c r="A251" s="9" t="s">
        <v>62</v>
      </c>
      <c r="B251" s="9">
        <v>2012</v>
      </c>
      <c r="C251" s="8">
        <v>3.0715096735686554E-2</v>
      </c>
      <c r="D251" s="8">
        <v>0.13030756699872287</v>
      </c>
      <c r="E251" s="8">
        <v>6.9313973983959776E-2</v>
      </c>
      <c r="F251" s="8">
        <v>0.13342274091221173</v>
      </c>
      <c r="G251" s="8">
        <v>0.63624062136941917</v>
      </c>
      <c r="H251" s="8">
        <f>SUM(C251:G251)</f>
        <v>1</v>
      </c>
      <c r="I251" s="9"/>
      <c r="J251" s="9">
        <v>2012</v>
      </c>
      <c r="K251" s="18">
        <v>1.1622410176257667</v>
      </c>
      <c r="L251" s="18">
        <v>1.4313012983042772</v>
      </c>
      <c r="M251" s="18">
        <v>1.5067035036716694</v>
      </c>
      <c r="N251" s="18">
        <v>1.9335586861649114</v>
      </c>
      <c r="O251" s="18">
        <v>1.3748538183152961</v>
      </c>
      <c r="P251" s="9"/>
      <c r="Q251" s="17" t="s">
        <v>62</v>
      </c>
      <c r="R251" s="17">
        <v>2012</v>
      </c>
      <c r="S251" s="18">
        <f>K251^C251*L251^D251*M251^F251*N251^E251*O251^G251</f>
        <v>1.4251627265096871</v>
      </c>
      <c r="T251" s="18">
        <v>1.0592520389939204</v>
      </c>
      <c r="U251" s="18">
        <f>S251*T251</f>
        <v>1.509606523953521</v>
      </c>
      <c r="V251" s="18">
        <v>1.3633662390333889</v>
      </c>
      <c r="W251" s="18">
        <f t="shared" si="61"/>
        <v>1.1072641237059051</v>
      </c>
    </row>
    <row r="252" spans="1:23">
      <c r="A252" s="9" t="s">
        <v>62</v>
      </c>
      <c r="B252" s="9">
        <v>2013</v>
      </c>
      <c r="C252" s="8">
        <v>3.0715096735686554E-2</v>
      </c>
      <c r="D252" s="8">
        <v>0.13030756699872287</v>
      </c>
      <c r="E252" s="8">
        <v>6.9313973983959776E-2</v>
      </c>
      <c r="F252" s="8">
        <v>0.13342274091221173</v>
      </c>
      <c r="G252" s="8">
        <v>0.63624062136941917</v>
      </c>
      <c r="H252" s="8">
        <f>SUM(C252:G252)</f>
        <v>1</v>
      </c>
      <c r="I252" s="9"/>
      <c r="J252" s="9">
        <v>2013</v>
      </c>
      <c r="K252" s="18">
        <v>0.95358752256342094</v>
      </c>
      <c r="L252" s="18">
        <v>1.4528723341816787</v>
      </c>
      <c r="M252" s="18">
        <v>1.5288057066733165</v>
      </c>
      <c r="N252" s="18">
        <v>2.0216325588894977</v>
      </c>
      <c r="O252" s="18">
        <v>1.4398738153645187</v>
      </c>
      <c r="P252" s="9"/>
      <c r="Q252" s="17" t="s">
        <v>62</v>
      </c>
      <c r="R252" s="17">
        <v>2013</v>
      </c>
      <c r="S252" s="18">
        <f>K252^C252*L252^D252*M252^F252*N252^E252*O252^G252</f>
        <v>1.4690080752468186</v>
      </c>
      <c r="T252" s="18">
        <v>1.0285218017504789</v>
      </c>
      <c r="U252" s="18">
        <f>S252*T252</f>
        <v>1.510906832338861</v>
      </c>
      <c r="V252" s="18">
        <v>1.3935728267451524</v>
      </c>
      <c r="W252" s="18">
        <f t="shared" si="61"/>
        <v>1.0841965366587663</v>
      </c>
    </row>
    <row r="253" spans="1:23">
      <c r="A253" s="9" t="s">
        <v>62</v>
      </c>
      <c r="B253" s="9">
        <v>2014</v>
      </c>
      <c r="C253" s="8">
        <v>3.0715096735686554E-2</v>
      </c>
      <c r="D253" s="8">
        <v>0.13030756699872287</v>
      </c>
      <c r="E253" s="8">
        <v>6.9313973983959776E-2</v>
      </c>
      <c r="F253" s="8">
        <v>0.13342274091221173</v>
      </c>
      <c r="G253" s="8">
        <v>0.63624062136941917</v>
      </c>
      <c r="H253" s="8">
        <f t="shared" ref="H253:H255" si="65">SUM(C253:G253)</f>
        <v>1</v>
      </c>
      <c r="I253" s="9"/>
      <c r="J253" s="9">
        <v>2014</v>
      </c>
      <c r="K253" s="18">
        <v>0.90257810680152006</v>
      </c>
      <c r="L253" s="18">
        <v>1.5517176766913996</v>
      </c>
      <c r="M253" s="18">
        <v>1.553421313401101</v>
      </c>
      <c r="N253" s="18">
        <v>2.079397300302753</v>
      </c>
      <c r="O253" s="18">
        <v>1.4449822540320765</v>
      </c>
      <c r="P253" s="9"/>
      <c r="Q253" s="17" t="s">
        <v>62</v>
      </c>
      <c r="R253" s="17">
        <v>2014</v>
      </c>
      <c r="S253" s="18">
        <f t="shared" ref="S253:S255" si="66">K253^C253*L253^D253*M253^F253*N253^E253*O253^G253</f>
        <v>1.4885654099757437</v>
      </c>
      <c r="T253" s="18">
        <v>1.0261876108866643</v>
      </c>
      <c r="U253" s="18">
        <f t="shared" ref="U253:U255" si="67">S253*T253</f>
        <v>1.5275473817115364</v>
      </c>
      <c r="V253" s="18">
        <v>1.4104293700975907</v>
      </c>
      <c r="W253" s="18">
        <f t="shared" si="61"/>
        <v>1.0830371332992321</v>
      </c>
    </row>
    <row r="254" spans="1:23">
      <c r="A254" s="9" t="s">
        <v>62</v>
      </c>
      <c r="B254" s="9">
        <v>2015</v>
      </c>
      <c r="C254" s="8">
        <v>3.0715096735686554E-2</v>
      </c>
      <c r="D254" s="8">
        <v>0.13030756699872287</v>
      </c>
      <c r="E254" s="8">
        <v>6.9313973983959776E-2</v>
      </c>
      <c r="F254" s="8">
        <v>0.13342274091221173</v>
      </c>
      <c r="G254" s="8">
        <v>0.63624062136941917</v>
      </c>
      <c r="H254" s="8">
        <f t="shared" si="65"/>
        <v>1</v>
      </c>
      <c r="I254" s="9"/>
      <c r="J254" s="9">
        <v>2015</v>
      </c>
      <c r="K254" s="18">
        <v>0.79622976428767289</v>
      </c>
      <c r="L254" s="18">
        <v>1.4414548953334489</v>
      </c>
      <c r="M254" s="18">
        <v>1.5552587887100267</v>
      </c>
      <c r="N254" s="18">
        <v>2.0808772520480292</v>
      </c>
      <c r="O254" s="18">
        <v>1.2083141537180071</v>
      </c>
      <c r="P254" s="9"/>
      <c r="Q254" s="17" t="s">
        <v>62</v>
      </c>
      <c r="R254" s="17">
        <v>2015</v>
      </c>
      <c r="S254" s="18">
        <f t="shared" si="66"/>
        <v>1.3109595621353776</v>
      </c>
      <c r="T254" s="18">
        <v>1.2275882178714408</v>
      </c>
      <c r="U254" s="18">
        <f t="shared" si="67"/>
        <v>1.6093185125832925</v>
      </c>
      <c r="V254" s="18">
        <v>1.408232527354917</v>
      </c>
      <c r="W254" s="18">
        <f t="shared" si="61"/>
        <v>1.1427931689705217</v>
      </c>
    </row>
    <row r="255" spans="1:23">
      <c r="A255" s="9" t="s">
        <v>62</v>
      </c>
      <c r="B255" s="9">
        <v>2016</v>
      </c>
      <c r="C255" s="8">
        <v>3.0715096735686554E-2</v>
      </c>
      <c r="D255" s="8">
        <v>0.13030756699872287</v>
      </c>
      <c r="E255" s="8">
        <v>6.9313973983959776E-2</v>
      </c>
      <c r="F255" s="8">
        <v>0.13342274091221173</v>
      </c>
      <c r="G255" s="8">
        <v>0.63624062136941917</v>
      </c>
      <c r="H255" s="8">
        <f t="shared" si="65"/>
        <v>1</v>
      </c>
      <c r="I255" s="9"/>
      <c r="J255" s="9">
        <v>2016</v>
      </c>
      <c r="K255" s="18">
        <v>0.79476178339056147</v>
      </c>
      <c r="L255" s="18">
        <v>1.4526396905376202</v>
      </c>
      <c r="M255" s="18">
        <v>1.5679636179888832</v>
      </c>
      <c r="N255" s="18">
        <v>2.1183401801060033</v>
      </c>
      <c r="O255" s="18">
        <v>1.2127003340960036</v>
      </c>
      <c r="P255" s="9"/>
      <c r="Q255" s="17" t="s">
        <v>62</v>
      </c>
      <c r="R255" s="17">
        <v>2016</v>
      </c>
      <c r="S255" s="18">
        <f t="shared" si="66"/>
        <v>1.3182927636696196</v>
      </c>
      <c r="T255" s="18">
        <v>1.2275882178714408</v>
      </c>
      <c r="U255" s="18">
        <f t="shared" si="67"/>
        <v>1.6183206643860046</v>
      </c>
      <c r="V255" s="18">
        <v>1.4135978932841391</v>
      </c>
      <c r="W255" s="18">
        <f t="shared" si="61"/>
        <v>1.1448239078980542</v>
      </c>
    </row>
    <row r="256" spans="1:23">
      <c r="A256" t="s">
        <v>63</v>
      </c>
      <c r="B256">
        <v>1980</v>
      </c>
      <c r="C256" s="2">
        <v>4.8074811649696349E-3</v>
      </c>
      <c r="D256" s="2">
        <v>4.5002965391672006E-2</v>
      </c>
      <c r="E256" s="2">
        <v>2.5190270520174009E-3</v>
      </c>
      <c r="F256" s="2">
        <v>4.3824505062557764E-2</v>
      </c>
      <c r="G256" s="2">
        <v>0</v>
      </c>
      <c r="H256" s="2">
        <f t="shared" si="63"/>
        <v>9.6153978671216805E-2</v>
      </c>
      <c r="J256">
        <v>1980</v>
      </c>
      <c r="K256" s="2">
        <v>0.31670059517720833</v>
      </c>
      <c r="L256" s="2">
        <v>0.68535653043762756</v>
      </c>
      <c r="M256" s="2">
        <v>0.54063460495389626</v>
      </c>
      <c r="N256" s="2">
        <v>1.5457884329371745</v>
      </c>
      <c r="O256" s="2">
        <v>0.54627401402841602</v>
      </c>
      <c r="Q256" s="12" t="s">
        <v>63</v>
      </c>
      <c r="R256" s="12">
        <v>1980</v>
      </c>
      <c r="S256" s="13">
        <f t="shared" si="64"/>
        <v>0.95276600815566759</v>
      </c>
      <c r="U256" s="13">
        <f t="shared" si="62"/>
        <v>0</v>
      </c>
    </row>
    <row r="257" spans="1:21">
      <c r="A257" t="s">
        <v>63</v>
      </c>
      <c r="B257">
        <v>1981</v>
      </c>
      <c r="C257" s="2">
        <v>6.2940932784438155E-3</v>
      </c>
      <c r="D257" s="2">
        <v>5.2088121026700678E-2</v>
      </c>
      <c r="E257" s="2">
        <v>2.3259993886453282E-3</v>
      </c>
      <c r="F257" s="2">
        <v>5.4898903704527637E-2</v>
      </c>
      <c r="G257" s="2">
        <v>0</v>
      </c>
      <c r="H257" s="2">
        <f t="shared" si="63"/>
        <v>0.11560711739831746</v>
      </c>
      <c r="J257">
        <v>1981</v>
      </c>
      <c r="K257" s="2">
        <v>0.34145116708404127</v>
      </c>
      <c r="L257" s="2">
        <v>0.66462010115752002</v>
      </c>
      <c r="M257" s="2">
        <v>0.59673883565358887</v>
      </c>
      <c r="N257" s="2">
        <v>1.3912427623329766</v>
      </c>
      <c r="O257" s="2">
        <v>0.4786768565692906</v>
      </c>
      <c r="Q257" s="12" t="s">
        <v>63</v>
      </c>
      <c r="R257" s="12">
        <v>1981</v>
      </c>
      <c r="S257" s="13">
        <f t="shared" si="64"/>
        <v>0.94590009993500779</v>
      </c>
      <c r="U257" s="13">
        <f t="shared" si="62"/>
        <v>0</v>
      </c>
    </row>
    <row r="258" spans="1:21">
      <c r="A258" t="s">
        <v>63</v>
      </c>
      <c r="B258">
        <v>1982</v>
      </c>
      <c r="C258" s="2">
        <v>6.7639694577119238E-3</v>
      </c>
      <c r="D258" s="2">
        <v>5.0046186942578341E-2</v>
      </c>
      <c r="E258" s="2">
        <v>5.5987772170545838E-4</v>
      </c>
      <c r="F258" s="2">
        <v>5.1689912429569593E-2</v>
      </c>
      <c r="G258" s="2">
        <v>0</v>
      </c>
      <c r="H258" s="2">
        <f t="shared" si="63"/>
        <v>0.10905994655156531</v>
      </c>
      <c r="J258">
        <v>1982</v>
      </c>
      <c r="K258" s="2">
        <v>0.31068108981927228</v>
      </c>
      <c r="L258" s="2">
        <v>0.62685427861561449</v>
      </c>
      <c r="M258" s="2">
        <v>0.6334975592117158</v>
      </c>
      <c r="N258" s="2">
        <v>1.2772116282965853</v>
      </c>
      <c r="O258" s="2">
        <v>0.46028312812126859</v>
      </c>
      <c r="Q258" s="12" t="s">
        <v>63</v>
      </c>
      <c r="R258" s="12">
        <v>1982</v>
      </c>
      <c r="S258" s="13">
        <f t="shared" si="64"/>
        <v>0.9467312272492594</v>
      </c>
      <c r="U258" s="13">
        <f t="shared" si="62"/>
        <v>0</v>
      </c>
    </row>
    <row r="259" spans="1:21">
      <c r="A259" t="s">
        <v>63</v>
      </c>
      <c r="B259">
        <v>1983</v>
      </c>
      <c r="C259" s="2">
        <v>5.4293890147686149E-3</v>
      </c>
      <c r="D259" s="2">
        <v>4.9676938239788075E-2</v>
      </c>
      <c r="E259" s="2">
        <v>1.0432958751952456E-3</v>
      </c>
      <c r="F259" s="2">
        <v>4.0597048769555763E-2</v>
      </c>
      <c r="G259" s="2">
        <v>0</v>
      </c>
      <c r="H259" s="2">
        <f t="shared" si="63"/>
        <v>9.674667189930769E-2</v>
      </c>
      <c r="J259">
        <v>1983</v>
      </c>
      <c r="K259" s="2">
        <v>0.33201946847117464</v>
      </c>
      <c r="L259" s="2">
        <v>0.5723248782818825</v>
      </c>
      <c r="M259" s="2">
        <v>0.65350976315313691</v>
      </c>
      <c r="N259" s="2">
        <v>1.2418164045165154</v>
      </c>
      <c r="O259" s="2">
        <v>0.44415383380343465</v>
      </c>
      <c r="Q259" s="12" t="s">
        <v>63</v>
      </c>
      <c r="R259" s="12">
        <v>1983</v>
      </c>
      <c r="S259" s="13">
        <f t="shared" si="64"/>
        <v>0.9505140650638233</v>
      </c>
      <c r="U259" s="13">
        <f t="shared" si="62"/>
        <v>0</v>
      </c>
    </row>
    <row r="260" spans="1:21">
      <c r="A260" t="s">
        <v>63</v>
      </c>
      <c r="B260">
        <v>1984</v>
      </c>
      <c r="C260" s="2">
        <v>1.1485343991797474E-2</v>
      </c>
      <c r="D260" s="2">
        <v>6.6923596857582701E-2</v>
      </c>
      <c r="E260" s="2">
        <v>5.4355530888091416E-3</v>
      </c>
      <c r="F260" s="2">
        <v>6.7051904895543746E-2</v>
      </c>
      <c r="G260" s="2">
        <v>0</v>
      </c>
      <c r="H260" s="2">
        <f t="shared" si="63"/>
        <v>0.15089639883373307</v>
      </c>
      <c r="J260">
        <v>1984</v>
      </c>
      <c r="K260" s="2">
        <v>0.33938340287102198</v>
      </c>
      <c r="L260" s="2">
        <v>0.52477592460701983</v>
      </c>
      <c r="M260" s="2">
        <v>0.68205342614355458</v>
      </c>
      <c r="N260" s="2">
        <v>1.0874023529880419</v>
      </c>
      <c r="O260" s="2">
        <v>0.41825983404044081</v>
      </c>
      <c r="Q260" s="12" t="s">
        <v>63</v>
      </c>
      <c r="R260" s="12">
        <v>1984</v>
      </c>
      <c r="S260" s="13">
        <f t="shared" si="64"/>
        <v>0.92241100233009043</v>
      </c>
      <c r="U260" s="13">
        <f t="shared" si="62"/>
        <v>0</v>
      </c>
    </row>
    <row r="261" spans="1:21">
      <c r="A261" t="s">
        <v>63</v>
      </c>
      <c r="B261">
        <v>1985</v>
      </c>
      <c r="C261" s="2">
        <v>8.4504510421153697E-3</v>
      </c>
      <c r="D261" s="2">
        <v>7.2579737438482866E-2</v>
      </c>
      <c r="E261" s="2">
        <v>1.0293619960204125E-2</v>
      </c>
      <c r="F261" s="2">
        <v>7.1774229944354728E-2</v>
      </c>
      <c r="G261" s="2">
        <v>0</v>
      </c>
      <c r="H261" s="2">
        <f t="shared" si="63"/>
        <v>0.16309803838515707</v>
      </c>
      <c r="J261">
        <v>1985</v>
      </c>
      <c r="K261" s="2">
        <v>0.34477942988029014</v>
      </c>
      <c r="L261" s="2">
        <v>0.53219042670599626</v>
      </c>
      <c r="M261" s="2">
        <v>0.70612231061290909</v>
      </c>
      <c r="N261" s="2">
        <v>0.93895422539222517</v>
      </c>
      <c r="O261" s="2">
        <v>0.42172825313121698</v>
      </c>
      <c r="Q261" s="12" t="s">
        <v>63</v>
      </c>
      <c r="R261" s="12">
        <v>1985</v>
      </c>
      <c r="S261" s="13">
        <f t="shared" si="64"/>
        <v>0.9227454671387666</v>
      </c>
      <c r="U261" s="13">
        <f t="shared" si="62"/>
        <v>0</v>
      </c>
    </row>
    <row r="262" spans="1:21">
      <c r="A262" t="s">
        <v>63</v>
      </c>
      <c r="B262">
        <v>1986</v>
      </c>
      <c r="C262" s="2">
        <v>8.8306820439926093E-3</v>
      </c>
      <c r="D262" s="2">
        <v>6.9809757989194532E-2</v>
      </c>
      <c r="E262" s="2">
        <v>5.1449520415626079E-3</v>
      </c>
      <c r="F262" s="2">
        <v>6.1572247500225032E-2</v>
      </c>
      <c r="G262" s="2">
        <v>0</v>
      </c>
      <c r="H262" s="2">
        <f t="shared" si="63"/>
        <v>0.14535763957497477</v>
      </c>
      <c r="J262">
        <v>1986</v>
      </c>
      <c r="K262" s="2">
        <v>0.49121017143140588</v>
      </c>
      <c r="L262" s="2">
        <v>0.63004721598789859</v>
      </c>
      <c r="M262" s="2">
        <v>0.71984044476586517</v>
      </c>
      <c r="N262" s="2">
        <v>0.85050693932584465</v>
      </c>
      <c r="O262" s="2">
        <v>0.56601098200684807</v>
      </c>
      <c r="Q262" s="12" t="s">
        <v>63</v>
      </c>
      <c r="R262" s="12">
        <v>1986</v>
      </c>
      <c r="S262" s="13">
        <f t="shared" si="64"/>
        <v>0.94214093808236421</v>
      </c>
      <c r="U262" s="13">
        <f t="shared" si="62"/>
        <v>0</v>
      </c>
    </row>
    <row r="263" spans="1:21">
      <c r="A263" t="s">
        <v>63</v>
      </c>
      <c r="B263">
        <v>1987</v>
      </c>
      <c r="C263" s="2">
        <v>8.3443379500804746E-3</v>
      </c>
      <c r="D263" s="2">
        <v>7.775199343515346E-2</v>
      </c>
      <c r="E263" s="2">
        <v>3.2556301769229305E-3</v>
      </c>
      <c r="F263" s="2">
        <v>6.140225774432255E-2</v>
      </c>
      <c r="G263" s="2">
        <v>0</v>
      </c>
      <c r="H263" s="2">
        <f t="shared" si="63"/>
        <v>0.15075421930647942</v>
      </c>
      <c r="J263">
        <v>1987</v>
      </c>
      <c r="K263" s="2">
        <v>0.57307698673326291</v>
      </c>
      <c r="L263" s="2">
        <v>0.73131001575751198</v>
      </c>
      <c r="M263" s="2">
        <v>0.74560432109925878</v>
      </c>
      <c r="N263" s="2">
        <v>0.84656859383161109</v>
      </c>
      <c r="O263" s="2">
        <v>0.67963262794582879</v>
      </c>
      <c r="Q263" s="12" t="s">
        <v>63</v>
      </c>
      <c r="R263" s="12">
        <v>1987</v>
      </c>
      <c r="S263" s="13">
        <f t="shared" si="64"/>
        <v>0.95356937187835855</v>
      </c>
      <c r="U263" s="13">
        <f t="shared" si="62"/>
        <v>0</v>
      </c>
    </row>
    <row r="264" spans="1:21">
      <c r="A264" t="s">
        <v>63</v>
      </c>
      <c r="B264">
        <v>1988</v>
      </c>
      <c r="C264" s="2">
        <v>1.237719887611196E-2</v>
      </c>
      <c r="D264" s="2">
        <v>7.6214841976702433E-2</v>
      </c>
      <c r="E264" s="2">
        <v>3.8746637149516265E-3</v>
      </c>
      <c r="F264" s="2">
        <v>5.9068715412379097E-2</v>
      </c>
      <c r="G264" s="2">
        <v>0</v>
      </c>
      <c r="H264" s="2">
        <f t="shared" si="63"/>
        <v>0.15153541998014511</v>
      </c>
      <c r="J264">
        <v>1988</v>
      </c>
      <c r="K264" s="2">
        <v>0.65101138493447408</v>
      </c>
      <c r="L264" s="2">
        <v>0.83233452741621816</v>
      </c>
      <c r="M264" s="2">
        <v>0.77617067438076304</v>
      </c>
      <c r="N264" s="2">
        <v>1.0057264332051112</v>
      </c>
      <c r="O264" s="2">
        <v>0.7116383074420084</v>
      </c>
      <c r="Q264" s="12" t="s">
        <v>63</v>
      </c>
      <c r="R264" s="12">
        <v>1988</v>
      </c>
      <c r="S264" s="13">
        <f t="shared" si="64"/>
        <v>0.96633517930776758</v>
      </c>
      <c r="U264" s="13">
        <f t="shared" si="62"/>
        <v>0</v>
      </c>
    </row>
    <row r="265" spans="1:21">
      <c r="A265" t="s">
        <v>63</v>
      </c>
      <c r="B265">
        <v>1989</v>
      </c>
      <c r="C265" s="2">
        <v>1.2314748879227778E-2</v>
      </c>
      <c r="D265" s="2">
        <v>7.203350442791262E-2</v>
      </c>
      <c r="E265" s="2">
        <v>3.2102062231335517E-3</v>
      </c>
      <c r="F265" s="2">
        <v>5.525772665460351E-2</v>
      </c>
      <c r="G265" s="2">
        <v>0</v>
      </c>
      <c r="H265" s="2">
        <f t="shared" si="63"/>
        <v>0.14281618618487746</v>
      </c>
      <c r="J265">
        <v>1989</v>
      </c>
      <c r="K265" s="2">
        <v>0.61812501486122662</v>
      </c>
      <c r="L265" s="2">
        <v>0.80506419939859042</v>
      </c>
      <c r="M265" s="2">
        <v>0.81335879587777982</v>
      </c>
      <c r="N265" s="2">
        <v>1.1731856044137341</v>
      </c>
      <c r="O265" s="2">
        <v>0.70000197475253567</v>
      </c>
      <c r="Q265" s="12" t="s">
        <v>63</v>
      </c>
      <c r="R265" s="12">
        <v>1989</v>
      </c>
      <c r="S265" s="13">
        <f t="shared" si="64"/>
        <v>0.96807471569335357</v>
      </c>
      <c r="U265" s="13">
        <f t="shared" si="62"/>
        <v>0</v>
      </c>
    </row>
    <row r="266" spans="1:21">
      <c r="A266" t="s">
        <v>63</v>
      </c>
      <c r="B266">
        <v>1990</v>
      </c>
      <c r="C266" s="2">
        <v>1.0302913192678427E-2</v>
      </c>
      <c r="D266" s="2">
        <v>7.263243863198178E-2</v>
      </c>
      <c r="E266" s="2">
        <v>4.0931959445224533E-3</v>
      </c>
      <c r="F266" s="2">
        <v>5.4032401021590647E-2</v>
      </c>
      <c r="G266" s="2">
        <v>0</v>
      </c>
      <c r="H266" s="2">
        <f t="shared" si="63"/>
        <v>0.1410609487907733</v>
      </c>
      <c r="J266">
        <v>1990</v>
      </c>
      <c r="K266" s="2">
        <v>0.60706404040409401</v>
      </c>
      <c r="L266" s="2">
        <v>0.93575432492056976</v>
      </c>
      <c r="M266" s="2">
        <v>0.85743988428855544</v>
      </c>
      <c r="N266" s="2">
        <v>0.95210816035486279</v>
      </c>
      <c r="O266" s="2">
        <v>0.84680197476394992</v>
      </c>
      <c r="Q266" s="12" t="s">
        <v>63</v>
      </c>
      <c r="R266" s="12">
        <v>1990</v>
      </c>
      <c r="S266" s="13">
        <f t="shared" si="64"/>
        <v>0.98169299399620691</v>
      </c>
      <c r="U266" s="13">
        <f t="shared" si="62"/>
        <v>0</v>
      </c>
    </row>
    <row r="267" spans="1:21">
      <c r="A267" t="s">
        <v>63</v>
      </c>
      <c r="B267">
        <v>1991</v>
      </c>
      <c r="C267" s="2">
        <v>7.6649297607237592E-3</v>
      </c>
      <c r="D267" s="2">
        <v>6.7770396584342515E-2</v>
      </c>
      <c r="E267" s="2">
        <v>2.9461065143660272E-3</v>
      </c>
      <c r="F267" s="2">
        <v>5.4594894612093138E-2</v>
      </c>
      <c r="G267" s="2">
        <v>0</v>
      </c>
      <c r="H267" s="2">
        <f t="shared" si="63"/>
        <v>0.13297632747152544</v>
      </c>
      <c r="J267">
        <v>1991</v>
      </c>
      <c r="K267" s="2">
        <v>0.67577478432322424</v>
      </c>
      <c r="L267" s="2">
        <v>0.99827944092498111</v>
      </c>
      <c r="M267" s="2">
        <v>0.89358841077562823</v>
      </c>
      <c r="N267" s="2">
        <v>0.88458436623480508</v>
      </c>
      <c r="O267" s="2">
        <v>0.84014094792500005</v>
      </c>
      <c r="Q267" s="12" t="s">
        <v>63</v>
      </c>
      <c r="R267" s="12">
        <v>1991</v>
      </c>
      <c r="S267" s="13">
        <f t="shared" si="64"/>
        <v>0.99042183695823693</v>
      </c>
      <c r="U267" s="13">
        <f t="shared" si="62"/>
        <v>0</v>
      </c>
    </row>
    <row r="268" spans="1:21">
      <c r="A268" t="s">
        <v>63</v>
      </c>
      <c r="B268">
        <v>1992</v>
      </c>
      <c r="C268" s="2">
        <v>8.5908796710320433E-3</v>
      </c>
      <c r="D268" s="2">
        <v>6.8701436945846059E-2</v>
      </c>
      <c r="E268" s="2">
        <v>1.8962210178743973E-3</v>
      </c>
      <c r="F268" s="2">
        <v>3.969960002240526E-2</v>
      </c>
      <c r="G268" s="2">
        <v>0</v>
      </c>
      <c r="H268" s="2">
        <f t="shared" si="63"/>
        <v>0.11888813765715776</v>
      </c>
      <c r="J268">
        <v>1992</v>
      </c>
      <c r="K268" s="2">
        <v>0.72931263087010079</v>
      </c>
      <c r="L268" s="2">
        <v>1.035986124677128</v>
      </c>
      <c r="M268" s="2">
        <v>0.9207647803290544</v>
      </c>
      <c r="N268" s="2">
        <v>0.90857014694540617</v>
      </c>
      <c r="O268" s="2">
        <v>0.91136326001128609</v>
      </c>
      <c r="Q268" s="12" t="s">
        <v>63</v>
      </c>
      <c r="R268" s="12">
        <v>1992</v>
      </c>
      <c r="S268" s="13">
        <f t="shared" si="64"/>
        <v>0.99626506627297229</v>
      </c>
      <c r="U268" s="13">
        <f t="shared" si="62"/>
        <v>0</v>
      </c>
    </row>
    <row r="269" spans="1:21">
      <c r="A269" t="s">
        <v>63</v>
      </c>
      <c r="B269">
        <v>1993</v>
      </c>
      <c r="C269" s="2">
        <v>8.3047433791570147E-3</v>
      </c>
      <c r="D269" s="2">
        <v>0.11218424929049269</v>
      </c>
      <c r="E269" s="2">
        <v>5.0069526535940897E-3</v>
      </c>
      <c r="F269" s="2">
        <v>3.958146477062853E-2</v>
      </c>
      <c r="G269" s="2">
        <v>0</v>
      </c>
      <c r="H269" s="2">
        <f t="shared" si="63"/>
        <v>0.16507741009387233</v>
      </c>
      <c r="J269">
        <v>1993</v>
      </c>
      <c r="K269" s="2">
        <v>0.84189837641050091</v>
      </c>
      <c r="L269" s="2">
        <v>0.90829569499779494</v>
      </c>
      <c r="M269" s="2">
        <v>0.94811064906888443</v>
      </c>
      <c r="N269" s="2">
        <v>0.99738281457413425</v>
      </c>
      <c r="O269" s="2">
        <v>0.85205655865272767</v>
      </c>
      <c r="Q269" s="12" t="s">
        <v>63</v>
      </c>
      <c r="R269" s="12">
        <v>1993</v>
      </c>
      <c r="S269" s="13">
        <f t="shared" si="64"/>
        <v>0.98576048379149361</v>
      </c>
      <c r="U269" s="13">
        <f t="shared" si="62"/>
        <v>0</v>
      </c>
    </row>
    <row r="270" spans="1:21">
      <c r="A270" t="s">
        <v>63</v>
      </c>
      <c r="B270">
        <v>1994</v>
      </c>
      <c r="C270" s="2">
        <v>8.9798750520203741E-3</v>
      </c>
      <c r="D270" s="2">
        <v>5.638265995413471E-2</v>
      </c>
      <c r="E270" s="2">
        <v>1.8408951448167662E-3</v>
      </c>
      <c r="F270" s="2">
        <v>4.9056515289127897E-2</v>
      </c>
      <c r="G270" s="2">
        <v>0</v>
      </c>
      <c r="H270" s="2">
        <f t="shared" si="63"/>
        <v>0.11625994544009975</v>
      </c>
      <c r="J270">
        <v>1994</v>
      </c>
      <c r="K270" s="2">
        <v>0.92106267234799111</v>
      </c>
      <c r="L270" s="2">
        <v>0.94524547588578578</v>
      </c>
      <c r="M270" s="2">
        <v>0.97271063098897137</v>
      </c>
      <c r="N270" s="2">
        <v>0.82748928233697527</v>
      </c>
      <c r="O270" s="2">
        <v>0.88608170215061288</v>
      </c>
      <c r="Q270" s="12" t="s">
        <v>63</v>
      </c>
      <c r="R270" s="12">
        <v>1994</v>
      </c>
      <c r="S270" s="13">
        <f t="shared" si="64"/>
        <v>0.99439650848399208</v>
      </c>
      <c r="U270" s="13">
        <f t="shared" si="62"/>
        <v>0</v>
      </c>
    </row>
    <row r="271" spans="1:21">
      <c r="A271" t="s">
        <v>63</v>
      </c>
      <c r="B271">
        <v>1995</v>
      </c>
      <c r="C271" s="2">
        <v>7.9244664249007897E-3</v>
      </c>
      <c r="D271" s="2">
        <v>5.8733604894775138E-2</v>
      </c>
      <c r="E271" s="2">
        <v>1.5101088863931978E-3</v>
      </c>
      <c r="F271" s="2">
        <v>3.3875509802553903E-2</v>
      </c>
      <c r="G271" s="2">
        <v>0</v>
      </c>
      <c r="H271" s="2">
        <f t="shared" si="63"/>
        <v>0.10204369000862301</v>
      </c>
      <c r="J271">
        <v>1995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Q271" s="12" t="s">
        <v>63</v>
      </c>
      <c r="R271" s="12">
        <v>1995</v>
      </c>
      <c r="S271" s="13">
        <f t="shared" si="64"/>
        <v>1</v>
      </c>
      <c r="U271" s="13">
        <f t="shared" si="62"/>
        <v>0</v>
      </c>
    </row>
    <row r="272" spans="1:21">
      <c r="A272" t="s">
        <v>63</v>
      </c>
      <c r="B272">
        <v>1996</v>
      </c>
      <c r="C272" s="2">
        <v>6.7022923448932905E-3</v>
      </c>
      <c r="D272" s="2">
        <v>5.5043109750958899E-2</v>
      </c>
      <c r="E272" s="2">
        <v>4.0823400588540712E-3</v>
      </c>
      <c r="F272" s="2">
        <v>4.1235538540851817E-2</v>
      </c>
      <c r="G272" s="2">
        <v>0</v>
      </c>
      <c r="H272" s="2">
        <f t="shared" si="63"/>
        <v>0.10706328069555809</v>
      </c>
      <c r="J272">
        <v>1996</v>
      </c>
      <c r="K272" s="2">
        <v>0.86529630026920301</v>
      </c>
      <c r="L272" s="2">
        <v>1.0130348515433834</v>
      </c>
      <c r="M272" s="2">
        <v>1.0293685590309167</v>
      </c>
      <c r="N272" s="2">
        <v>1.0878555708093105</v>
      </c>
      <c r="O272" s="2">
        <v>0.99237563462344003</v>
      </c>
      <c r="Q272" s="12" t="s">
        <v>63</v>
      </c>
      <c r="R272" s="12">
        <v>1996</v>
      </c>
      <c r="S272" s="13">
        <f t="shared" si="64"/>
        <v>1.0012813066212123</v>
      </c>
      <c r="U272" s="13">
        <f t="shared" si="62"/>
        <v>0</v>
      </c>
    </row>
    <row r="273" spans="1:23">
      <c r="A273" t="s">
        <v>63</v>
      </c>
      <c r="B273">
        <v>1997</v>
      </c>
      <c r="C273" s="2">
        <v>6.871755744784166E-3</v>
      </c>
      <c r="D273" s="2">
        <v>5.7416539469651431E-2</v>
      </c>
      <c r="E273" s="2">
        <v>5.151051256411218E-3</v>
      </c>
      <c r="F273" s="2">
        <v>4.2234745295841807E-2</v>
      </c>
      <c r="G273" s="2">
        <v>0</v>
      </c>
      <c r="H273" s="2">
        <f t="shared" si="63"/>
        <v>0.11167409176668863</v>
      </c>
      <c r="J273">
        <v>1997</v>
      </c>
      <c r="K273" s="2">
        <v>0.79286257731687881</v>
      </c>
      <c r="L273" s="2">
        <v>1.0826572608978915</v>
      </c>
      <c r="M273" s="2">
        <v>1.0534374435002711</v>
      </c>
      <c r="N273" s="2">
        <v>1.1215949128730689</v>
      </c>
      <c r="O273" s="2">
        <v>0.90016974404599215</v>
      </c>
      <c r="Q273" s="12" t="s">
        <v>63</v>
      </c>
      <c r="R273" s="12">
        <v>1997</v>
      </c>
      <c r="S273" s="13">
        <f t="shared" si="64"/>
        <v>1.0057713236975747</v>
      </c>
      <c r="U273" s="13">
        <f t="shared" si="62"/>
        <v>0</v>
      </c>
    </row>
    <row r="274" spans="1:23">
      <c r="A274" t="s">
        <v>63</v>
      </c>
      <c r="B274">
        <v>1998</v>
      </c>
      <c r="C274" s="2">
        <v>7.1211816886502643E-3</v>
      </c>
      <c r="D274" s="2">
        <v>6.3318779944129336E-2</v>
      </c>
      <c r="E274" s="2">
        <v>1.6100726898263041E-3</v>
      </c>
      <c r="F274" s="2">
        <v>4.8376781131648124E-2</v>
      </c>
      <c r="G274" s="2">
        <v>0</v>
      </c>
      <c r="H274" s="2">
        <f t="shared" si="63"/>
        <v>0.12042681545425402</v>
      </c>
      <c r="J274">
        <v>1998</v>
      </c>
      <c r="K274" s="2">
        <v>0.7371896182995471</v>
      </c>
      <c r="L274" s="2">
        <v>1.1121886658116606</v>
      </c>
      <c r="M274" s="2">
        <v>1.0697319652865667</v>
      </c>
      <c r="N274" s="2">
        <v>1.1140885700685461</v>
      </c>
      <c r="O274" s="2">
        <v>0.89811985798617022</v>
      </c>
      <c r="Q274" s="12" t="s">
        <v>63</v>
      </c>
      <c r="R274" s="12">
        <v>1998</v>
      </c>
      <c r="S274" s="13">
        <f t="shared" si="64"/>
        <v>1.0080283458813455</v>
      </c>
      <c r="U274" s="13">
        <f t="shared" si="62"/>
        <v>0</v>
      </c>
    </row>
    <row r="275" spans="1:23">
      <c r="A275" t="s">
        <v>63</v>
      </c>
      <c r="B275">
        <v>1999</v>
      </c>
      <c r="C275" s="2">
        <v>7.8996716959544248E-3</v>
      </c>
      <c r="D275" s="2">
        <v>6.4798468528351E-2</v>
      </c>
      <c r="E275" s="2">
        <v>1.7665264593045697E-3</v>
      </c>
      <c r="F275" s="2">
        <v>5.3575868066462355E-2</v>
      </c>
      <c r="G275" s="2">
        <v>0</v>
      </c>
      <c r="H275" s="2">
        <f t="shared" si="63"/>
        <v>0.12804053475007235</v>
      </c>
      <c r="J275">
        <v>1999</v>
      </c>
      <c r="K275" s="2">
        <v>0.84481550858528598</v>
      </c>
      <c r="L275" s="2">
        <v>1.1003590276327533</v>
      </c>
      <c r="M275" s="2">
        <v>1.0931906526848671</v>
      </c>
      <c r="N275" s="2">
        <v>1.0985877495825498</v>
      </c>
      <c r="O275" s="2">
        <v>0.86503342526260829</v>
      </c>
      <c r="Q275" s="12" t="s">
        <v>63</v>
      </c>
      <c r="R275" s="12">
        <v>1999</v>
      </c>
      <c r="S275" s="13">
        <f t="shared" si="64"/>
        <v>1.0098528877499497</v>
      </c>
      <c r="U275" s="13">
        <f t="shared" si="62"/>
        <v>0</v>
      </c>
    </row>
    <row r="276" spans="1:23">
      <c r="A276" t="s">
        <v>63</v>
      </c>
      <c r="B276">
        <v>2000</v>
      </c>
      <c r="C276" s="2">
        <v>7.222286953518983E-3</v>
      </c>
      <c r="D276" s="2">
        <v>5.5399937534778454E-2</v>
      </c>
      <c r="E276" s="2">
        <v>2.7971796537023448E-3</v>
      </c>
      <c r="F276" s="2">
        <v>5.373478608548031E-2</v>
      </c>
      <c r="G276" s="2">
        <v>0</v>
      </c>
      <c r="H276" s="2">
        <f t="shared" si="63"/>
        <v>0.11915419022748008</v>
      </c>
      <c r="J276">
        <v>2000</v>
      </c>
      <c r="K276" s="2">
        <v>0.88530726435036911</v>
      </c>
      <c r="L276" s="2">
        <v>1.0385127283046072</v>
      </c>
      <c r="M276" s="2">
        <v>1.129994576026035</v>
      </c>
      <c r="N276" s="2">
        <v>1.1029437590147253</v>
      </c>
      <c r="O276" s="2">
        <v>0.76461887460810873</v>
      </c>
      <c r="Q276" s="12" t="s">
        <v>63</v>
      </c>
      <c r="R276" s="12">
        <v>2000</v>
      </c>
      <c r="S276" s="13">
        <f t="shared" si="64"/>
        <v>1.0080874035644363</v>
      </c>
      <c r="U276" s="13">
        <f t="shared" si="62"/>
        <v>0</v>
      </c>
    </row>
    <row r="277" spans="1:23">
      <c r="A277" t="s">
        <v>63</v>
      </c>
      <c r="B277">
        <v>2001</v>
      </c>
      <c r="C277" s="2">
        <v>5.0944791163244386E-3</v>
      </c>
      <c r="D277" s="2">
        <v>6.4070405952090709E-2</v>
      </c>
      <c r="E277" s="2">
        <v>4.2394319330040457E-3</v>
      </c>
      <c r="F277" s="2">
        <v>4.772047909169079E-2</v>
      </c>
      <c r="G277" s="2">
        <v>0</v>
      </c>
      <c r="H277" s="2">
        <f t="shared" si="63"/>
        <v>0.12112479609310998</v>
      </c>
      <c r="J277">
        <v>2001</v>
      </c>
      <c r="K277" s="2">
        <v>0.78045710936535007</v>
      </c>
      <c r="L277" s="2">
        <v>0.99975881786808629</v>
      </c>
      <c r="M277" s="2">
        <v>1.1618265232326885</v>
      </c>
      <c r="N277" s="2">
        <v>1.1111328398056031</v>
      </c>
      <c r="O277" s="2">
        <v>0.76100129938022809</v>
      </c>
      <c r="Q277" s="12" t="s">
        <v>63</v>
      </c>
      <c r="R277" s="12">
        <v>2001</v>
      </c>
      <c r="S277" s="13">
        <f t="shared" si="64"/>
        <v>1.0063463084294952</v>
      </c>
      <c r="U277" s="13">
        <f t="shared" si="62"/>
        <v>0</v>
      </c>
    </row>
    <row r="278" spans="1:23">
      <c r="A278" t="s">
        <v>63</v>
      </c>
      <c r="B278">
        <v>2002</v>
      </c>
      <c r="C278" s="2">
        <v>4.5432340787032056E-3</v>
      </c>
      <c r="D278" s="2">
        <v>6.1736528746634149E-2</v>
      </c>
      <c r="E278" s="2">
        <v>5.4956785008613536E-3</v>
      </c>
      <c r="F278" s="2">
        <v>4.3939014917029257E-2</v>
      </c>
      <c r="G278" s="2">
        <v>0</v>
      </c>
      <c r="H278" s="2">
        <f t="shared" si="63"/>
        <v>0.11571445624322797</v>
      </c>
      <c r="J278">
        <v>2002</v>
      </c>
      <c r="K278" s="2">
        <v>0.75024476083255931</v>
      </c>
      <c r="L278" s="2">
        <v>1.0546247535423621</v>
      </c>
      <c r="M278" s="2">
        <v>1.1803584342795155</v>
      </c>
      <c r="N278" s="2">
        <v>1.102631290426709</v>
      </c>
      <c r="O278" s="2">
        <v>0.81897089253414423</v>
      </c>
      <c r="Q278" s="12" t="s">
        <v>63</v>
      </c>
      <c r="R278" s="12">
        <v>2002</v>
      </c>
      <c r="S278" s="13">
        <f t="shared" si="64"/>
        <v>1.009848929224006</v>
      </c>
      <c r="U278" s="13">
        <f t="shared" si="62"/>
        <v>0</v>
      </c>
    </row>
    <row r="279" spans="1:23">
      <c r="A279" t="s">
        <v>63</v>
      </c>
      <c r="B279">
        <v>2003</v>
      </c>
      <c r="C279" s="2">
        <v>6.0211388299844879E-3</v>
      </c>
      <c r="D279" s="2">
        <v>7.3888142650719829E-2</v>
      </c>
      <c r="E279" s="2">
        <v>4.45811455666435E-3</v>
      </c>
      <c r="F279" s="2">
        <v>5.4037942145013035E-2</v>
      </c>
      <c r="G279" s="2">
        <v>0</v>
      </c>
      <c r="H279" s="2">
        <f t="shared" si="63"/>
        <v>0.13840533818238171</v>
      </c>
      <c r="J279">
        <v>2003</v>
      </c>
      <c r="K279" s="2">
        <v>0.8081344207367076</v>
      </c>
      <c r="L279" s="2">
        <v>1.1637484913344756</v>
      </c>
      <c r="M279" s="2">
        <v>1.2074896040499006</v>
      </c>
      <c r="N279" s="2">
        <v>1.1154833699460265</v>
      </c>
      <c r="O279" s="2">
        <v>1.0024207525073117</v>
      </c>
      <c r="Q279" s="12" t="s">
        <v>63</v>
      </c>
      <c r="R279" s="12">
        <v>2003</v>
      </c>
      <c r="S279" s="13">
        <f t="shared" si="64"/>
        <v>1.0208115169820156</v>
      </c>
      <c r="U279" s="13">
        <f t="shared" si="62"/>
        <v>0</v>
      </c>
    </row>
    <row r="280" spans="1:23">
      <c r="A280" t="s">
        <v>63</v>
      </c>
      <c r="B280">
        <v>2004</v>
      </c>
      <c r="C280" s="2">
        <v>4.6109999694856603E-3</v>
      </c>
      <c r="D280" s="2">
        <v>7.5413821120466518E-2</v>
      </c>
      <c r="E280" s="2">
        <v>4.7699371676893938E-3</v>
      </c>
      <c r="F280" s="2">
        <v>4.9687230482511092E-2</v>
      </c>
      <c r="G280" s="2">
        <v>0</v>
      </c>
      <c r="H280" s="2">
        <f t="shared" si="63"/>
        <v>0.13448198874015266</v>
      </c>
      <c r="J280">
        <v>2004</v>
      </c>
      <c r="K280" s="2">
        <v>0.86634119556692946</v>
      </c>
      <c r="L280" s="2">
        <v>1.3231508227350302</v>
      </c>
      <c r="M280" s="2">
        <v>1.2396944494666426</v>
      </c>
      <c r="N280" s="2">
        <v>1.1590242284596974</v>
      </c>
      <c r="O280" s="2">
        <v>1.1264975878461128</v>
      </c>
      <c r="Q280" s="12" t="s">
        <v>63</v>
      </c>
      <c r="R280" s="12">
        <v>2004</v>
      </c>
      <c r="S280" s="13">
        <f t="shared" si="64"/>
        <v>1.0323476507149529</v>
      </c>
      <c r="U280" s="13">
        <f t="shared" si="62"/>
        <v>0</v>
      </c>
    </row>
    <row r="281" spans="1:23">
      <c r="A281" t="s">
        <v>63</v>
      </c>
      <c r="B281">
        <v>2005</v>
      </c>
      <c r="C281" s="2">
        <v>4.7092890989292842E-3</v>
      </c>
      <c r="D281" s="2">
        <v>7.0193937355057606E-2</v>
      </c>
      <c r="E281" s="2">
        <v>5.761018460873321E-3</v>
      </c>
      <c r="F281" s="2">
        <v>5.1538891981497949E-2</v>
      </c>
      <c r="G281" s="2">
        <v>0</v>
      </c>
      <c r="H281" s="2">
        <f t="shared" si="63"/>
        <v>0.13220313689635815</v>
      </c>
      <c r="J281">
        <v>2005</v>
      </c>
      <c r="K281" s="2">
        <v>0.84844598198931265</v>
      </c>
      <c r="L281" s="2">
        <v>1.3394542604811075</v>
      </c>
      <c r="M281" s="2">
        <v>1.2815833483999277</v>
      </c>
      <c r="N281" s="2">
        <v>1.1919513381261555</v>
      </c>
      <c r="O281" s="2">
        <v>1.1514565917221147</v>
      </c>
      <c r="Q281" s="12" t="s">
        <v>63</v>
      </c>
      <c r="R281" s="12">
        <v>2005</v>
      </c>
      <c r="S281" s="13">
        <f t="shared" si="64"/>
        <v>1.0341080508862908</v>
      </c>
      <c r="U281" s="13">
        <f t="shared" si="62"/>
        <v>0</v>
      </c>
    </row>
    <row r="282" spans="1:23">
      <c r="A282" t="s">
        <v>63</v>
      </c>
      <c r="B282">
        <v>2006</v>
      </c>
      <c r="C282" s="2">
        <v>3.0618201525059187E-3</v>
      </c>
      <c r="D282" s="2">
        <v>5.8850688267537858E-2</v>
      </c>
      <c r="E282" s="2">
        <v>7.4644181382413121E-3</v>
      </c>
      <c r="F282" s="2">
        <v>4.9289240366365152E-2</v>
      </c>
      <c r="G282" s="2">
        <v>0</v>
      </c>
      <c r="H282" s="2">
        <f t="shared" si="63"/>
        <v>0.11866616692465023</v>
      </c>
      <c r="J282">
        <v>2006</v>
      </c>
      <c r="K282" s="2">
        <v>0.80523052538500617</v>
      </c>
      <c r="L282" s="2">
        <v>1.3872271888378622</v>
      </c>
      <c r="M282" s="2">
        <v>1.3228733502079191</v>
      </c>
      <c r="N282" s="2">
        <v>1.2429378867400636</v>
      </c>
      <c r="O282" s="2">
        <v>1.188517744009195</v>
      </c>
      <c r="Q282" s="12" t="s">
        <v>63</v>
      </c>
      <c r="R282" s="12">
        <v>2006</v>
      </c>
      <c r="S282" s="13">
        <f t="shared" si="64"/>
        <v>1.0345988263371881</v>
      </c>
      <c r="U282" s="13">
        <f t="shared" si="62"/>
        <v>0</v>
      </c>
    </row>
    <row r="283" spans="1:23">
      <c r="A283" t="s">
        <v>63</v>
      </c>
      <c r="B283">
        <v>2007</v>
      </c>
      <c r="C283" s="2">
        <v>3.0618201525059187E-3</v>
      </c>
      <c r="D283" s="2">
        <v>5.8850688267537858E-2</v>
      </c>
      <c r="E283" s="2">
        <v>7.4644181382413121E-3</v>
      </c>
      <c r="F283" s="2">
        <v>4.9289240366365152E-2</v>
      </c>
      <c r="G283" s="2">
        <v>0</v>
      </c>
      <c r="H283" s="2">
        <f t="shared" si="63"/>
        <v>0.11866616692465023</v>
      </c>
      <c r="J283">
        <v>2007</v>
      </c>
      <c r="K283" s="2">
        <v>0.79562863895169578</v>
      </c>
      <c r="L283" s="2">
        <v>1.5437836835891283</v>
      </c>
      <c r="M283" s="2">
        <v>1.3607055686132707</v>
      </c>
      <c r="N283" s="2">
        <v>1.364819824525243</v>
      </c>
      <c r="O283" s="2">
        <v>1.3240568280753402</v>
      </c>
      <c r="Q283" s="12" t="s">
        <v>63</v>
      </c>
      <c r="R283" s="12">
        <v>2007</v>
      </c>
      <c r="S283" s="13">
        <f t="shared" si="64"/>
        <v>1.0432678591948787</v>
      </c>
      <c r="U283" s="13">
        <f t="shared" si="62"/>
        <v>0</v>
      </c>
    </row>
    <row r="284" spans="1:23">
      <c r="A284" t="s">
        <v>63</v>
      </c>
      <c r="B284">
        <v>2008</v>
      </c>
      <c r="C284" s="2">
        <v>3.0618201525059187E-3</v>
      </c>
      <c r="D284" s="2">
        <v>5.8850688267537858E-2</v>
      </c>
      <c r="E284" s="2">
        <v>7.4644181382413121E-3</v>
      </c>
      <c r="F284" s="2">
        <v>4.9289240366365152E-2</v>
      </c>
      <c r="G284" s="2">
        <v>0</v>
      </c>
      <c r="H284" s="2">
        <f t="shared" si="63"/>
        <v>0.11866616692465023</v>
      </c>
      <c r="J284">
        <v>2008</v>
      </c>
      <c r="K284" s="2">
        <v>0.91886705054838014</v>
      </c>
      <c r="L284" s="2">
        <v>1.464020377678219</v>
      </c>
      <c r="M284" s="2">
        <v>1.4123915205207016</v>
      </c>
      <c r="N284" s="2">
        <v>1.5816818589608781</v>
      </c>
      <c r="O284" s="2">
        <v>1.4606147978597666</v>
      </c>
      <c r="Q284" s="12" t="s">
        <v>63</v>
      </c>
      <c r="R284" s="12">
        <v>2008</v>
      </c>
      <c r="S284" s="13">
        <f t="shared" si="64"/>
        <v>1.0435362256009739</v>
      </c>
      <c r="U284" s="13">
        <f t="shared" si="62"/>
        <v>0</v>
      </c>
    </row>
    <row r="285" spans="1:23">
      <c r="A285" t="s">
        <v>63</v>
      </c>
      <c r="B285">
        <v>2009</v>
      </c>
      <c r="C285" s="2">
        <v>3.0618201525059187E-3</v>
      </c>
      <c r="D285" s="2">
        <v>5.8850688267537858E-2</v>
      </c>
      <c r="E285" s="2">
        <v>7.4644181382413121E-3</v>
      </c>
      <c r="F285" s="2">
        <v>4.9289240366365152E-2</v>
      </c>
      <c r="G285" s="2">
        <v>0</v>
      </c>
      <c r="H285" s="2">
        <f t="shared" si="63"/>
        <v>0.11866616692465023</v>
      </c>
      <c r="J285">
        <v>2009</v>
      </c>
      <c r="K285" s="2">
        <v>1.0014696519230355</v>
      </c>
      <c r="L285" s="2">
        <v>1.2730375849013877</v>
      </c>
      <c r="M285" s="2">
        <v>1.4080638916414561</v>
      </c>
      <c r="N285" s="2">
        <v>1.5985428893569091</v>
      </c>
      <c r="O285" s="2">
        <v>1.391969475347564</v>
      </c>
      <c r="Q285" s="12" t="s">
        <v>63</v>
      </c>
      <c r="R285" s="12">
        <v>2009</v>
      </c>
      <c r="S285" s="13">
        <f t="shared" si="64"/>
        <v>1.0351853035496665</v>
      </c>
      <c r="U285" s="13">
        <f t="shared" si="62"/>
        <v>0</v>
      </c>
    </row>
    <row r="286" spans="1:23">
      <c r="A286" t="s">
        <v>63</v>
      </c>
      <c r="B286">
        <v>2010</v>
      </c>
      <c r="J286" s="12">
        <v>2010</v>
      </c>
      <c r="K286" s="13">
        <v>1.0600943247077801</v>
      </c>
      <c r="L286" s="13">
        <v>1.3030866800688587</v>
      </c>
      <c r="M286" s="13">
        <v>1.431163581239377</v>
      </c>
      <c r="N286" s="13">
        <v>1.6666126357806896</v>
      </c>
      <c r="O286" s="13">
        <v>1.3485650777866434</v>
      </c>
      <c r="U286" s="13">
        <f t="shared" si="62"/>
        <v>0</v>
      </c>
    </row>
    <row r="287" spans="1:23">
      <c r="A287" s="9" t="s">
        <v>63</v>
      </c>
      <c r="B287" s="9">
        <v>2011</v>
      </c>
      <c r="C287" s="8"/>
      <c r="D287" s="8"/>
      <c r="E287" s="8"/>
      <c r="F287" s="8"/>
      <c r="G287" s="8"/>
      <c r="H287" s="8"/>
      <c r="I287" s="9"/>
      <c r="J287" s="17">
        <v>2011</v>
      </c>
      <c r="K287" s="18">
        <v>1.1619099092385463</v>
      </c>
      <c r="L287" s="18">
        <v>1.4119199203413622</v>
      </c>
      <c r="M287" s="18">
        <v>1.476129227013512</v>
      </c>
      <c r="N287" s="18">
        <v>1.8408565366957108</v>
      </c>
      <c r="O287" s="18">
        <v>1.4552470960320925</v>
      </c>
      <c r="P287" s="9"/>
      <c r="Q287" s="17"/>
      <c r="R287" s="17"/>
      <c r="S287" s="18"/>
      <c r="T287" s="18"/>
      <c r="U287" s="18"/>
      <c r="V287" s="18"/>
    </row>
    <row r="288" spans="1:23">
      <c r="A288" t="s">
        <v>64</v>
      </c>
      <c r="B288">
        <v>1980</v>
      </c>
      <c r="C288" s="2">
        <v>7.5991933902694684E-3</v>
      </c>
      <c r="D288" s="2">
        <v>0.53796294802793265</v>
      </c>
      <c r="E288" s="2">
        <v>3.6174987072446266E-4</v>
      </c>
      <c r="F288" s="2">
        <v>6.256821496090241E-2</v>
      </c>
      <c r="G288" s="2">
        <v>0.39150789375017092</v>
      </c>
      <c r="H288" s="2">
        <f t="shared" si="63"/>
        <v>0.99999999999999989</v>
      </c>
      <c r="J288">
        <v>1980</v>
      </c>
      <c r="K288" s="2">
        <v>0.31658275174233591</v>
      </c>
      <c r="L288" s="2">
        <v>0.68530960386146311</v>
      </c>
      <c r="M288" s="2">
        <v>0.54063117276861583</v>
      </c>
      <c r="N288" s="2">
        <v>1.5372680040641178</v>
      </c>
      <c r="O288" s="2">
        <v>0.54627401402841602</v>
      </c>
      <c r="Q288" s="12" t="s">
        <v>64</v>
      </c>
      <c r="R288" s="12">
        <v>1980</v>
      </c>
      <c r="S288" s="13">
        <f t="shared" si="64"/>
        <v>0.61442248907929198</v>
      </c>
      <c r="T288" s="13">
        <v>0.77935544138253143</v>
      </c>
      <c r="U288" s="13">
        <f t="shared" si="62"/>
        <v>0.47885351017174521</v>
      </c>
      <c r="V288" s="13">
        <v>0.42454963276042984</v>
      </c>
      <c r="W288" s="18">
        <f t="shared" ref="W288:W365" si="68">U288/V288</f>
        <v>1.1279093731826606</v>
      </c>
    </row>
    <row r="289" spans="1:23">
      <c r="A289" t="s">
        <v>64</v>
      </c>
      <c r="B289">
        <v>1981</v>
      </c>
      <c r="C289" s="2">
        <v>1.2590616284734502E-2</v>
      </c>
      <c r="D289" s="2">
        <v>0.520534345808501</v>
      </c>
      <c r="E289" s="2">
        <v>2.3696511151147557E-4</v>
      </c>
      <c r="F289" s="2">
        <v>7.8570440792059854E-2</v>
      </c>
      <c r="G289" s="2">
        <v>0.38806763200319311</v>
      </c>
      <c r="H289" s="2">
        <f t="shared" si="63"/>
        <v>1</v>
      </c>
      <c r="J289">
        <v>1981</v>
      </c>
      <c r="K289" s="2">
        <v>0.34149908557503394</v>
      </c>
      <c r="L289" s="2">
        <v>0.66477686831956528</v>
      </c>
      <c r="M289" s="2">
        <v>0.59673979380902065</v>
      </c>
      <c r="N289" s="2">
        <v>1.3851832053629425</v>
      </c>
      <c r="O289" s="2">
        <v>0.4786768565692906</v>
      </c>
      <c r="Q289" s="12" t="s">
        <v>64</v>
      </c>
      <c r="R289" s="12">
        <v>1981</v>
      </c>
      <c r="S289" s="13">
        <f t="shared" si="64"/>
        <v>0.57553731519435525</v>
      </c>
      <c r="T289" s="13">
        <v>0.99551611396543649</v>
      </c>
      <c r="U289" s="13">
        <f t="shared" si="62"/>
        <v>0.57295667146438511</v>
      </c>
      <c r="V289" s="13">
        <v>0.51049994827611678</v>
      </c>
      <c r="W289" s="18">
        <f t="shared" si="68"/>
        <v>1.1223442301986033</v>
      </c>
    </row>
    <row r="290" spans="1:23">
      <c r="A290" t="s">
        <v>64</v>
      </c>
      <c r="B290">
        <v>1982</v>
      </c>
      <c r="C290" s="2">
        <v>2.1054268036861865E-2</v>
      </c>
      <c r="D290" s="2">
        <v>0.49915764912938138</v>
      </c>
      <c r="E290" s="2">
        <v>6.7859780449961555E-4</v>
      </c>
      <c r="F290" s="2">
        <v>8.6702991676186059E-2</v>
      </c>
      <c r="G290" s="2">
        <v>0.3924064933530711</v>
      </c>
      <c r="H290" s="2">
        <f t="shared" si="63"/>
        <v>1</v>
      </c>
      <c r="J290">
        <v>1982</v>
      </c>
      <c r="K290" s="2">
        <v>0.31059621901204315</v>
      </c>
      <c r="L290" s="2">
        <v>0.62709973308690137</v>
      </c>
      <c r="M290" s="2">
        <v>0.63348929998753134</v>
      </c>
      <c r="N290" s="2">
        <v>1.2724932191648346</v>
      </c>
      <c r="O290" s="2">
        <v>0.46028312812126859</v>
      </c>
      <c r="Q290" s="12" t="s">
        <v>64</v>
      </c>
      <c r="R290" s="12">
        <v>1982</v>
      </c>
      <c r="S290" s="13">
        <f t="shared" si="64"/>
        <v>0.54802156574914818</v>
      </c>
      <c r="T290" s="13">
        <v>1.1279242009741777</v>
      </c>
      <c r="U290" s="13">
        <f t="shared" si="62"/>
        <v>0.61812678666422571</v>
      </c>
      <c r="V290" s="13">
        <v>0.59825321057531733</v>
      </c>
      <c r="W290" s="18">
        <f t="shared" si="68"/>
        <v>1.033219338797692</v>
      </c>
    </row>
    <row r="291" spans="1:23">
      <c r="A291" t="s">
        <v>64</v>
      </c>
      <c r="B291">
        <v>1983</v>
      </c>
      <c r="C291" s="2">
        <v>3.1427469274786346E-2</v>
      </c>
      <c r="D291" s="2">
        <v>0.48311048324108663</v>
      </c>
      <c r="E291" s="2">
        <v>6.2244681160958132E-4</v>
      </c>
      <c r="F291" s="2">
        <v>9.0936451762324552E-2</v>
      </c>
      <c r="G291" s="2">
        <v>0.39390314891019274</v>
      </c>
      <c r="H291" s="2">
        <f t="shared" si="63"/>
        <v>0.99999999999999989</v>
      </c>
      <c r="J291">
        <v>1983</v>
      </c>
      <c r="K291" s="2">
        <v>0.3318224490898527</v>
      </c>
      <c r="L291" s="2">
        <v>0.57242372286113608</v>
      </c>
      <c r="M291" s="2">
        <v>0.65350465603118457</v>
      </c>
      <c r="N291" s="2">
        <v>1.2433313009894578</v>
      </c>
      <c r="O291" s="2">
        <v>0.44415383380343465</v>
      </c>
      <c r="Q291" s="12" t="s">
        <v>64</v>
      </c>
      <c r="R291" s="12">
        <v>1983</v>
      </c>
      <c r="S291" s="13">
        <f t="shared" si="64"/>
        <v>0.515602095233062</v>
      </c>
      <c r="T291" s="13">
        <v>1.2887035430706606</v>
      </c>
      <c r="U291" s="13">
        <f t="shared" si="62"/>
        <v>0.66445824694150313</v>
      </c>
      <c r="V291" s="13">
        <v>0.66045487460652907</v>
      </c>
      <c r="W291" s="18">
        <f t="shared" si="68"/>
        <v>1.0060615380231073</v>
      </c>
    </row>
    <row r="292" spans="1:23">
      <c r="A292" t="s">
        <v>64</v>
      </c>
      <c r="B292">
        <v>1984</v>
      </c>
      <c r="C292" s="2">
        <v>2.4259745689121395E-2</v>
      </c>
      <c r="D292" s="2">
        <v>0.45199338599429173</v>
      </c>
      <c r="E292" s="2">
        <v>9.1078645281028354E-4</v>
      </c>
      <c r="F292" s="2">
        <v>0.11357057846529951</v>
      </c>
      <c r="G292" s="2">
        <v>0.40926550339847712</v>
      </c>
      <c r="H292" s="2">
        <f t="shared" si="63"/>
        <v>1</v>
      </c>
      <c r="J292">
        <v>1984</v>
      </c>
      <c r="K292" s="2">
        <v>0.33941364003722191</v>
      </c>
      <c r="L292" s="2">
        <v>0.5246494717576059</v>
      </c>
      <c r="M292" s="2">
        <v>0.68205114743770634</v>
      </c>
      <c r="N292" s="2">
        <v>1.0873740115390884</v>
      </c>
      <c r="O292" s="2">
        <v>0.41825983404044081</v>
      </c>
      <c r="Q292" s="12" t="s">
        <v>64</v>
      </c>
      <c r="R292" s="12">
        <v>1984</v>
      </c>
      <c r="S292" s="13">
        <f t="shared" si="64"/>
        <v>0.48778558424491758</v>
      </c>
      <c r="T292" s="13">
        <v>1.4777740708614127</v>
      </c>
      <c r="U292" s="13">
        <f t="shared" si="62"/>
        <v>0.72083688853712435</v>
      </c>
      <c r="V292" s="13">
        <v>0.71748415032438262</v>
      </c>
      <c r="W292" s="18">
        <f t="shared" si="68"/>
        <v>1.0046729090966342</v>
      </c>
    </row>
    <row r="293" spans="1:23">
      <c r="A293" t="s">
        <v>64</v>
      </c>
      <c r="B293">
        <v>1985</v>
      </c>
      <c r="C293" s="2">
        <v>1.9921818637585638E-2</v>
      </c>
      <c r="D293" s="2">
        <v>0.43494328446593633</v>
      </c>
      <c r="E293" s="2">
        <v>1.5548317700090426E-3</v>
      </c>
      <c r="F293" s="2">
        <v>0.11672149799714734</v>
      </c>
      <c r="G293" s="2">
        <v>0.42685856712932169</v>
      </c>
      <c r="H293" s="2">
        <f t="shared" si="63"/>
        <v>1</v>
      </c>
      <c r="J293">
        <v>1985</v>
      </c>
      <c r="K293" s="2">
        <v>0.34485545701411158</v>
      </c>
      <c r="L293" s="2">
        <v>0.53228986709325932</v>
      </c>
      <c r="M293" s="2">
        <v>0.70611551157281316</v>
      </c>
      <c r="N293" s="2">
        <v>0.93896092785333896</v>
      </c>
      <c r="O293" s="2">
        <v>0.42172825313121698</v>
      </c>
      <c r="Q293" s="12" t="s">
        <v>64</v>
      </c>
      <c r="R293" s="12">
        <v>1985</v>
      </c>
      <c r="S293" s="13">
        <f t="shared" si="64"/>
        <v>0.4942411546364186</v>
      </c>
      <c r="T293" s="13">
        <v>1.5144858877693994</v>
      </c>
      <c r="U293" s="13">
        <f t="shared" si="62"/>
        <v>0.74852125385170942</v>
      </c>
      <c r="V293" s="13">
        <v>0.75672041024428449</v>
      </c>
      <c r="W293" s="18">
        <f t="shared" si="68"/>
        <v>0.98916488007779757</v>
      </c>
    </row>
    <row r="294" spans="1:23">
      <c r="A294" t="s">
        <v>64</v>
      </c>
      <c r="B294">
        <v>1986</v>
      </c>
      <c r="C294" s="2">
        <v>2.1319160168957598E-2</v>
      </c>
      <c r="D294" s="2">
        <v>0.43506469494769973</v>
      </c>
      <c r="E294" s="2">
        <v>8.4405546575493562E-4</v>
      </c>
      <c r="F294" s="2">
        <v>9.9362323212606685E-2</v>
      </c>
      <c r="G294" s="2">
        <v>0.44340976620498102</v>
      </c>
      <c r="H294" s="2">
        <f t="shared" si="63"/>
        <v>1</v>
      </c>
      <c r="J294">
        <v>1986</v>
      </c>
      <c r="K294" s="2">
        <v>0.49108268663471411</v>
      </c>
      <c r="L294" s="2">
        <v>0.63007067551410978</v>
      </c>
      <c r="M294" s="2">
        <v>0.71984407709521392</v>
      </c>
      <c r="N294" s="2">
        <v>0.85052011333417843</v>
      </c>
      <c r="O294" s="2">
        <v>0.56601098200684807</v>
      </c>
      <c r="Q294" s="12" t="s">
        <v>64</v>
      </c>
      <c r="R294" s="12">
        <v>1986</v>
      </c>
      <c r="S294" s="13">
        <f t="shared" si="64"/>
        <v>0.60574897208465617</v>
      </c>
      <c r="T294" s="13">
        <v>1.1956095282578234</v>
      </c>
      <c r="U294" s="13">
        <f t="shared" si="62"/>
        <v>0.72423924275679719</v>
      </c>
      <c r="V294" s="13">
        <v>0.77973014911256588</v>
      </c>
      <c r="W294" s="18">
        <f t="shared" si="68"/>
        <v>0.92883319130480646</v>
      </c>
    </row>
    <row r="295" spans="1:23">
      <c r="A295" t="s">
        <v>64</v>
      </c>
      <c r="B295">
        <v>1987</v>
      </c>
      <c r="C295" s="2">
        <v>2.2080691968954444E-2</v>
      </c>
      <c r="D295" s="2">
        <v>0.4331206682802356</v>
      </c>
      <c r="E295" s="2">
        <v>1.6699976409885581E-3</v>
      </c>
      <c r="F295" s="2">
        <v>8.4533702070897443E-2</v>
      </c>
      <c r="G295" s="2">
        <v>0.45859494003892387</v>
      </c>
      <c r="H295" s="2">
        <f t="shared" si="63"/>
        <v>0.99999999999999989</v>
      </c>
      <c r="J295">
        <v>1987</v>
      </c>
      <c r="K295" s="2">
        <v>0.57296711779534093</v>
      </c>
      <c r="L295" s="2">
        <v>0.73097688619677958</v>
      </c>
      <c r="M295" s="2">
        <v>0.74560154347925944</v>
      </c>
      <c r="N295" s="2">
        <v>0.84656946700762425</v>
      </c>
      <c r="O295" s="2">
        <v>0.67963262794582879</v>
      </c>
      <c r="Q295" s="12" t="s">
        <v>64</v>
      </c>
      <c r="R295" s="12">
        <v>1987</v>
      </c>
      <c r="S295" s="13">
        <f t="shared" si="64"/>
        <v>0.70452550924675772</v>
      </c>
      <c r="T295" s="13">
        <v>1.0769199973310197</v>
      </c>
      <c r="U295" s="13">
        <f t="shared" si="62"/>
        <v>0.75871760953765366</v>
      </c>
      <c r="V295" s="13">
        <v>0.80432116097950257</v>
      </c>
      <c r="W295" s="18">
        <f t="shared" si="68"/>
        <v>0.94330181318826312</v>
      </c>
    </row>
    <row r="296" spans="1:23">
      <c r="A296" t="s">
        <v>64</v>
      </c>
      <c r="B296">
        <v>1988</v>
      </c>
      <c r="C296" s="2">
        <v>2.5426969742142133E-2</v>
      </c>
      <c r="D296" s="2">
        <v>0.44513774797838701</v>
      </c>
      <c r="E296" s="2">
        <v>1.1121081595774351E-3</v>
      </c>
      <c r="F296" s="2">
        <v>8.2552284843566262E-2</v>
      </c>
      <c r="G296" s="2">
        <v>0.44577088927632719</v>
      </c>
      <c r="H296" s="2">
        <f t="shared" si="63"/>
        <v>1</v>
      </c>
      <c r="J296">
        <v>1988</v>
      </c>
      <c r="K296" s="2">
        <v>0.65098754498109268</v>
      </c>
      <c r="L296" s="2">
        <v>0.83237654781514725</v>
      </c>
      <c r="M296" s="2">
        <v>0.7761692577255993</v>
      </c>
      <c r="N296" s="2">
        <v>1.005723678144248</v>
      </c>
      <c r="O296" s="2">
        <v>0.7116383074420084</v>
      </c>
      <c r="Q296" s="12" t="s">
        <v>64</v>
      </c>
      <c r="R296" s="12">
        <v>1988</v>
      </c>
      <c r="S296" s="13">
        <f t="shared" si="64"/>
        <v>0.76709823419696266</v>
      </c>
      <c r="T296" s="13">
        <v>1.0519650363648494</v>
      </c>
      <c r="U296" s="13">
        <f t="shared" si="62"/>
        <v>0.80696052183241962</v>
      </c>
      <c r="V296" s="13">
        <v>0.8217447204693572</v>
      </c>
      <c r="W296" s="18">
        <f t="shared" si="68"/>
        <v>0.98200876955011862</v>
      </c>
    </row>
    <row r="297" spans="1:23">
      <c r="A297" t="s">
        <v>64</v>
      </c>
      <c r="B297">
        <v>1989</v>
      </c>
      <c r="C297" s="2">
        <v>2.9821597590088195E-2</v>
      </c>
      <c r="D297" s="2">
        <v>0.41625962457479193</v>
      </c>
      <c r="E297" s="2">
        <v>9.0182976366253223E-4</v>
      </c>
      <c r="F297" s="2">
        <v>8.8815411607871458E-2</v>
      </c>
      <c r="G297" s="2">
        <v>0.46420153646358581</v>
      </c>
      <c r="H297" s="2">
        <f t="shared" si="63"/>
        <v>1</v>
      </c>
      <c r="J297">
        <v>1989</v>
      </c>
      <c r="K297" s="2">
        <v>0.61845543804235092</v>
      </c>
      <c r="L297" s="2">
        <v>0.8052625964981176</v>
      </c>
      <c r="M297" s="2">
        <v>0.81335844549588854</v>
      </c>
      <c r="N297" s="2">
        <v>1.1732051022941257</v>
      </c>
      <c r="O297" s="2">
        <v>0.70000197475253567</v>
      </c>
      <c r="Q297" s="12" t="s">
        <v>64</v>
      </c>
      <c r="R297" s="12">
        <v>1989</v>
      </c>
      <c r="S297" s="13">
        <f t="shared" si="64"/>
        <v>0.74956816855983655</v>
      </c>
      <c r="T297" s="13">
        <v>1.1300326950023352</v>
      </c>
      <c r="U297" s="13">
        <f t="shared" si="62"/>
        <v>0.84703653760563669</v>
      </c>
      <c r="V297" s="13">
        <v>0.85452288412372357</v>
      </c>
      <c r="W297" s="18">
        <f t="shared" si="68"/>
        <v>0.99123915034087851</v>
      </c>
    </row>
    <row r="298" spans="1:23">
      <c r="A298" t="s">
        <v>64</v>
      </c>
      <c r="B298">
        <v>1990</v>
      </c>
      <c r="C298" s="2">
        <v>2.4828007386821754E-2</v>
      </c>
      <c r="D298" s="2">
        <v>0.4105151968223007</v>
      </c>
      <c r="E298" s="2">
        <v>3.6278679712283197E-4</v>
      </c>
      <c r="F298" s="2">
        <v>9.0071370362226399E-2</v>
      </c>
      <c r="G298" s="2">
        <v>0.47422263863152825</v>
      </c>
      <c r="H298" s="2">
        <f t="shared" si="63"/>
        <v>0.99999999999999989</v>
      </c>
      <c r="J298">
        <v>1990</v>
      </c>
      <c r="K298" s="2">
        <v>0.60720385656386333</v>
      </c>
      <c r="L298" s="2">
        <v>0.93530203382904387</v>
      </c>
      <c r="M298" s="2">
        <v>0.85743160326283097</v>
      </c>
      <c r="N298" s="2">
        <v>0.95212260819137928</v>
      </c>
      <c r="O298" s="2">
        <v>0.84680197476394992</v>
      </c>
      <c r="Q298" s="12" t="s">
        <v>64</v>
      </c>
      <c r="R298" s="12">
        <v>1990</v>
      </c>
      <c r="S298" s="13">
        <f t="shared" si="64"/>
        <v>0.87583826026042244</v>
      </c>
      <c r="T298" s="13">
        <v>0.96831920998198417</v>
      </c>
      <c r="U298" s="13">
        <f t="shared" si="62"/>
        <v>0.84809101224736771</v>
      </c>
      <c r="V298" s="13">
        <v>0.88322225013669875</v>
      </c>
      <c r="W298" s="18">
        <f t="shared" si="68"/>
        <v>0.9602237852546246</v>
      </c>
    </row>
    <row r="299" spans="1:23">
      <c r="A299" t="s">
        <v>64</v>
      </c>
      <c r="B299">
        <v>1991</v>
      </c>
      <c r="C299" s="2">
        <v>3.1557542087268346E-2</v>
      </c>
      <c r="D299" s="2">
        <v>0.3805148048091157</v>
      </c>
      <c r="E299" s="2">
        <v>3.7297354185461551E-4</v>
      </c>
      <c r="F299" s="2">
        <v>9.5755386029008432E-2</v>
      </c>
      <c r="G299" s="2">
        <v>0.49179929353275287</v>
      </c>
      <c r="H299" s="2">
        <f t="shared" si="63"/>
        <v>1</v>
      </c>
      <c r="J299">
        <v>1991</v>
      </c>
      <c r="K299" s="2">
        <v>0.67419349594172029</v>
      </c>
      <c r="L299" s="2">
        <v>0.99871930697954747</v>
      </c>
      <c r="M299" s="2">
        <v>0.89358392996594105</v>
      </c>
      <c r="N299" s="2">
        <v>0.88458293059659299</v>
      </c>
      <c r="O299" s="2">
        <v>0.84000059604448252</v>
      </c>
      <c r="Q299" s="12" t="s">
        <v>64</v>
      </c>
      <c r="R299" s="12">
        <v>1991</v>
      </c>
      <c r="S299" s="13">
        <f t="shared" si="64"/>
        <v>0.89628664167262384</v>
      </c>
      <c r="T299" s="13">
        <v>0.9954493894708748</v>
      </c>
      <c r="U299" s="13">
        <f t="shared" si="62"/>
        <v>0.89220799024391417</v>
      </c>
      <c r="V299" s="13">
        <v>0.91088713848700253</v>
      </c>
      <c r="W299" s="18">
        <f t="shared" si="68"/>
        <v>0.97949345483775885</v>
      </c>
    </row>
    <row r="300" spans="1:23">
      <c r="A300" t="s">
        <v>64</v>
      </c>
      <c r="B300">
        <v>1992</v>
      </c>
      <c r="C300" s="2">
        <v>3.634485851453137E-2</v>
      </c>
      <c r="D300" s="2">
        <v>0.37689268322573127</v>
      </c>
      <c r="E300" s="2">
        <v>6.5592330182812693E-4</v>
      </c>
      <c r="F300" s="2">
        <v>8.9850417182510203E-2</v>
      </c>
      <c r="G300" s="2">
        <v>0.49625611777539891</v>
      </c>
      <c r="H300" s="2">
        <f t="shared" si="63"/>
        <v>0.99999999999999989</v>
      </c>
      <c r="J300">
        <v>1992</v>
      </c>
      <c r="K300" s="2">
        <v>0.72930408524845425</v>
      </c>
      <c r="L300" s="2">
        <v>1.0363871655275791</v>
      </c>
      <c r="M300" s="2">
        <v>0.9207588773025861</v>
      </c>
      <c r="N300" s="2">
        <v>0.90857519570985845</v>
      </c>
      <c r="O300" s="2">
        <v>0.91141330578705315</v>
      </c>
      <c r="Q300" s="12" t="s">
        <v>64</v>
      </c>
      <c r="R300" s="12">
        <v>1992</v>
      </c>
      <c r="S300" s="13">
        <f t="shared" si="64"/>
        <v>0.94978926978685851</v>
      </c>
      <c r="T300" s="13">
        <v>0.94120237539200613</v>
      </c>
      <c r="U300" s="13">
        <f t="shared" si="62"/>
        <v>0.89394391684523022</v>
      </c>
      <c r="V300" s="13">
        <v>0.93957172624765395</v>
      </c>
      <c r="W300" s="18">
        <f t="shared" si="68"/>
        <v>0.9514376517217622</v>
      </c>
    </row>
    <row r="301" spans="1:23">
      <c r="A301" t="s">
        <v>64</v>
      </c>
      <c r="B301">
        <v>1993</v>
      </c>
      <c r="C301" s="2">
        <v>4.6482550092729898E-2</v>
      </c>
      <c r="D301" s="2">
        <v>0.39848879356225531</v>
      </c>
      <c r="E301" s="2">
        <v>1.2290591662315637E-3</v>
      </c>
      <c r="F301" s="2">
        <v>0.10271803191781387</v>
      </c>
      <c r="G301" s="2">
        <v>0.45108156526096949</v>
      </c>
      <c r="H301" s="2">
        <f t="shared" si="63"/>
        <v>1</v>
      </c>
      <c r="J301">
        <v>1993</v>
      </c>
      <c r="K301" s="2">
        <v>0.84115776269656373</v>
      </c>
      <c r="L301" s="2">
        <v>0.90792500322892566</v>
      </c>
      <c r="M301" s="2">
        <v>0.94810444734648869</v>
      </c>
      <c r="N301" s="2">
        <v>0.99738201077216226</v>
      </c>
      <c r="O301" s="2">
        <v>0.85174039953111069</v>
      </c>
      <c r="Q301" s="12" t="s">
        <v>64</v>
      </c>
      <c r="R301" s="12">
        <v>1993</v>
      </c>
      <c r="S301" s="13">
        <f t="shared" si="64"/>
        <v>0.8830304822647953</v>
      </c>
      <c r="T301" s="13">
        <v>1.0942149863214783</v>
      </c>
      <c r="U301" s="13">
        <f t="shared" ref="U301:U376" si="69">S301*T301</f>
        <v>0.96622518707282135</v>
      </c>
      <c r="V301" s="13">
        <v>0.95288693159146998</v>
      </c>
      <c r="W301" s="18">
        <f t="shared" si="68"/>
        <v>1.0139977315661937</v>
      </c>
    </row>
    <row r="302" spans="1:23">
      <c r="A302" t="s">
        <v>64</v>
      </c>
      <c r="B302">
        <v>1994</v>
      </c>
      <c r="C302" s="2">
        <v>4.5048675417911591E-2</v>
      </c>
      <c r="D302" s="2">
        <v>0.35493531330192613</v>
      </c>
      <c r="E302" s="2">
        <v>1.1947376369346591E-3</v>
      </c>
      <c r="F302" s="2">
        <v>9.6909679050073666E-2</v>
      </c>
      <c r="G302" s="2">
        <v>0.50191159459315393</v>
      </c>
      <c r="H302" s="2">
        <f t="shared" si="63"/>
        <v>1</v>
      </c>
      <c r="J302">
        <v>1994</v>
      </c>
      <c r="K302" s="2">
        <v>0.92143381990463136</v>
      </c>
      <c r="L302" s="2">
        <v>0.94449436836419898</v>
      </c>
      <c r="M302" s="2">
        <v>0.97271349166245569</v>
      </c>
      <c r="N302" s="2">
        <v>0.82748660878487834</v>
      </c>
      <c r="O302" s="2">
        <v>0.88571841920523564</v>
      </c>
      <c r="Q302" s="12" t="s">
        <v>64</v>
      </c>
      <c r="R302" s="12">
        <v>1994</v>
      </c>
      <c r="S302" s="13">
        <f t="shared" si="64"/>
        <v>0.91596946821502623</v>
      </c>
      <c r="T302" s="13">
        <v>1.0724894908921065</v>
      </c>
      <c r="U302" s="13">
        <f t="shared" si="69"/>
        <v>0.98236762863864702</v>
      </c>
      <c r="V302" s="13">
        <v>0.97543854463771107</v>
      </c>
      <c r="W302" s="18">
        <f t="shared" si="68"/>
        <v>1.0071035577167082</v>
      </c>
    </row>
    <row r="303" spans="1:23">
      <c r="A303" t="s">
        <v>64</v>
      </c>
      <c r="B303">
        <v>1995</v>
      </c>
      <c r="C303" s="2">
        <v>4.5920515261798849E-2</v>
      </c>
      <c r="D303" s="2">
        <v>0.32889076291488228</v>
      </c>
      <c r="E303" s="2">
        <v>1.0745341472435609E-3</v>
      </c>
      <c r="F303" s="2">
        <v>0.11015372589799938</v>
      </c>
      <c r="G303" s="2">
        <v>0.51396046177807619</v>
      </c>
      <c r="H303" s="2">
        <f t="shared" si="63"/>
        <v>1.0000000000000002</v>
      </c>
      <c r="J303">
        <v>1995</v>
      </c>
      <c r="K303" s="1">
        <v>1</v>
      </c>
      <c r="L303" s="1">
        <v>1</v>
      </c>
      <c r="M303" s="1">
        <v>1</v>
      </c>
      <c r="N303" s="1">
        <v>1</v>
      </c>
      <c r="O303" s="1">
        <v>1</v>
      </c>
      <c r="Q303" s="12" t="s">
        <v>64</v>
      </c>
      <c r="R303" s="12">
        <v>1995</v>
      </c>
      <c r="S303" s="13">
        <f t="shared" si="64"/>
        <v>1</v>
      </c>
      <c r="T303" s="13">
        <v>1</v>
      </c>
      <c r="U303" s="13">
        <f t="shared" si="69"/>
        <v>1</v>
      </c>
      <c r="V303" s="13">
        <v>1</v>
      </c>
      <c r="W303" s="18">
        <f t="shared" si="68"/>
        <v>1</v>
      </c>
    </row>
    <row r="304" spans="1:23">
      <c r="A304" t="s">
        <v>64</v>
      </c>
      <c r="B304">
        <v>1996</v>
      </c>
      <c r="C304" s="2">
        <v>5.0966600771627929E-2</v>
      </c>
      <c r="D304" s="2">
        <v>0.31885603918815264</v>
      </c>
      <c r="E304" s="2">
        <v>1.3685959250429557E-3</v>
      </c>
      <c r="F304" s="2">
        <v>0.12247273498505173</v>
      </c>
      <c r="G304" s="2">
        <v>0.50633602913012465</v>
      </c>
      <c r="H304" s="2">
        <f t="shared" si="63"/>
        <v>1</v>
      </c>
      <c r="J304">
        <v>1996</v>
      </c>
      <c r="K304" s="2">
        <v>0.86581354245103936</v>
      </c>
      <c r="L304" s="2">
        <v>1.0129126350590054</v>
      </c>
      <c r="M304" s="2">
        <v>1.0293667928837207</v>
      </c>
      <c r="N304" s="2">
        <v>1.087860295635682</v>
      </c>
      <c r="O304" s="2">
        <v>0.98659810524378311</v>
      </c>
      <c r="Q304" s="12" t="s">
        <v>64</v>
      </c>
      <c r="R304" s="12">
        <v>1996</v>
      </c>
      <c r="S304" s="13">
        <f t="shared" si="64"/>
        <v>0.99359629039890496</v>
      </c>
      <c r="T304" s="13">
        <v>1.0014946286781876</v>
      </c>
      <c r="U304" s="13">
        <f t="shared" si="69"/>
        <v>0.99508134790907599</v>
      </c>
      <c r="V304" s="13">
        <v>1.0216649179068082</v>
      </c>
      <c r="W304" s="18">
        <f t="shared" si="68"/>
        <v>0.97398014796064758</v>
      </c>
    </row>
    <row r="305" spans="1:23">
      <c r="A305" t="s">
        <v>64</v>
      </c>
      <c r="B305">
        <v>1997</v>
      </c>
      <c r="C305" s="2">
        <v>5.2649295157639275E-2</v>
      </c>
      <c r="D305" s="2">
        <v>0.31010243016992395</v>
      </c>
      <c r="E305" s="2">
        <v>1.21399912820549E-3</v>
      </c>
      <c r="F305" s="2">
        <v>0.14145417746046501</v>
      </c>
      <c r="G305" s="2">
        <v>0.49458009808376641</v>
      </c>
      <c r="H305" s="2">
        <f t="shared" ref="H305:H382" si="70">SUM(C305:G305)</f>
        <v>1.0000000000000002</v>
      </c>
      <c r="J305">
        <v>1997</v>
      </c>
      <c r="K305" s="2">
        <v>0.79212761249563257</v>
      </c>
      <c r="L305" s="2">
        <v>1.0821680893093313</v>
      </c>
      <c r="M305" s="2">
        <v>1.0534311570188275</v>
      </c>
      <c r="N305" s="2">
        <v>1.1216084718100128</v>
      </c>
      <c r="O305" s="2">
        <v>0.89584509886831454</v>
      </c>
      <c r="Q305" s="12" t="s">
        <v>64</v>
      </c>
      <c r="R305" s="12">
        <v>1997</v>
      </c>
      <c r="S305" s="13">
        <f t="shared" ref="S305:S382" si="71">K305^C305*L305^D305*M305^F305*N305^E305*O305^G305</f>
        <v>0.96591766801023837</v>
      </c>
      <c r="T305" s="13">
        <v>1.0575965837058781</v>
      </c>
      <c r="U305" s="13">
        <f t="shared" si="69"/>
        <v>1.0215512258287767</v>
      </c>
      <c r="V305" s="13">
        <v>1.0344776626716123</v>
      </c>
      <c r="W305" s="18">
        <f t="shared" si="68"/>
        <v>0.98750438283079767</v>
      </c>
    </row>
    <row r="306" spans="1:23">
      <c r="A306" t="s">
        <v>64</v>
      </c>
      <c r="B306">
        <v>1998</v>
      </c>
      <c r="C306" s="2">
        <v>4.1573420657619715E-2</v>
      </c>
      <c r="D306" s="2">
        <v>0.27563527785056741</v>
      </c>
      <c r="E306" s="2">
        <v>1.6387977744078759E-3</v>
      </c>
      <c r="F306" s="2">
        <v>0.1655904941250913</v>
      </c>
      <c r="G306" s="2">
        <v>0.5155620095923138</v>
      </c>
      <c r="H306" s="2">
        <f t="shared" si="70"/>
        <v>1</v>
      </c>
      <c r="J306">
        <v>1998</v>
      </c>
      <c r="K306" s="2">
        <v>0.73702332889219779</v>
      </c>
      <c r="L306" s="2">
        <v>1.1117808448878956</v>
      </c>
      <c r="M306" s="2">
        <v>1.0697256255619065</v>
      </c>
      <c r="N306" s="2">
        <v>1.1140860406536948</v>
      </c>
      <c r="O306" s="2">
        <v>0.89492784281161364</v>
      </c>
      <c r="Q306" s="12" t="s">
        <v>64</v>
      </c>
      <c r="R306" s="12">
        <v>1998</v>
      </c>
      <c r="S306" s="13">
        <f t="shared" si="71"/>
        <v>0.9710533910192698</v>
      </c>
      <c r="T306" s="13">
        <v>1.1257089477547206</v>
      </c>
      <c r="U306" s="13">
        <f t="shared" si="69"/>
        <v>1.0931234910179555</v>
      </c>
      <c r="V306" s="13">
        <v>1.0566450411574326</v>
      </c>
      <c r="W306" s="18">
        <f t="shared" si="68"/>
        <v>1.0345228988351329</v>
      </c>
    </row>
    <row r="307" spans="1:23">
      <c r="A307" t="s">
        <v>64</v>
      </c>
      <c r="B307">
        <v>1999</v>
      </c>
      <c r="C307" s="2">
        <v>4.4735246473166304E-2</v>
      </c>
      <c r="D307" s="2">
        <v>0.26565746978782218</v>
      </c>
      <c r="E307" s="2">
        <v>2.2016993027493613E-3</v>
      </c>
      <c r="F307" s="2">
        <v>0.17843743944531237</v>
      </c>
      <c r="G307" s="2">
        <v>0.50896814499094989</v>
      </c>
      <c r="H307" s="2">
        <f t="shared" si="70"/>
        <v>1</v>
      </c>
      <c r="J307">
        <v>1999</v>
      </c>
      <c r="K307" s="2">
        <v>0.84422544399096144</v>
      </c>
      <c r="L307" s="2">
        <v>1.1008165431771675</v>
      </c>
      <c r="M307" s="2">
        <v>1.0931862478097949</v>
      </c>
      <c r="N307" s="2">
        <v>1.0985911249073672</v>
      </c>
      <c r="O307" s="2">
        <v>0.86253283372977296</v>
      </c>
      <c r="Q307" s="12" t="s">
        <v>64</v>
      </c>
      <c r="R307" s="12">
        <v>1999</v>
      </c>
      <c r="S307" s="13">
        <f t="shared" si="71"/>
        <v>0.95961765108394315</v>
      </c>
      <c r="T307" s="13">
        <v>1.1836739565756986</v>
      </c>
      <c r="U307" s="13">
        <f t="shared" si="69"/>
        <v>1.1358744218584091</v>
      </c>
      <c r="V307" s="13">
        <v>1.0825069827242231</v>
      </c>
      <c r="W307" s="18">
        <f t="shared" si="68"/>
        <v>1.0492998567084364</v>
      </c>
    </row>
    <row r="308" spans="1:23">
      <c r="A308" t="s">
        <v>64</v>
      </c>
      <c r="B308">
        <v>2000</v>
      </c>
      <c r="C308" s="2">
        <v>5.6848401445577429E-2</v>
      </c>
      <c r="D308" s="2">
        <v>0.26083697760162738</v>
      </c>
      <c r="E308" s="2">
        <v>2.5054103347402113E-3</v>
      </c>
      <c r="F308" s="2">
        <v>0.21904701115406572</v>
      </c>
      <c r="G308" s="2">
        <v>0.46076219946398911</v>
      </c>
      <c r="H308" s="2">
        <f t="shared" si="70"/>
        <v>0.99999999999999989</v>
      </c>
      <c r="J308">
        <v>2000</v>
      </c>
      <c r="K308" s="2">
        <v>0.88652604278823965</v>
      </c>
      <c r="L308" s="2">
        <v>1.0376151890979308</v>
      </c>
      <c r="M308" s="2">
        <v>1.129994815694664</v>
      </c>
      <c r="N308" s="2">
        <v>1.1029454336632167</v>
      </c>
      <c r="O308" s="2">
        <v>0.76236171907560202</v>
      </c>
      <c r="Q308" s="12" t="s">
        <v>64</v>
      </c>
      <c r="R308" s="12">
        <v>2000</v>
      </c>
      <c r="S308" s="13">
        <f t="shared" si="71"/>
        <v>0.90917261146595751</v>
      </c>
      <c r="T308" s="13">
        <v>1.3685021477280304</v>
      </c>
      <c r="U308" s="13">
        <f t="shared" si="69"/>
        <v>1.244204671446665</v>
      </c>
      <c r="V308" s="13">
        <v>1.1396544844606677</v>
      </c>
      <c r="W308" s="18">
        <f t="shared" si="68"/>
        <v>1.0917384947907915</v>
      </c>
    </row>
    <row r="309" spans="1:23">
      <c r="A309" t="s">
        <v>64</v>
      </c>
      <c r="B309">
        <v>2001</v>
      </c>
      <c r="C309" s="2">
        <v>5.1834289721888277E-2</v>
      </c>
      <c r="D309" s="2">
        <v>0.25594504953071767</v>
      </c>
      <c r="E309" s="2">
        <v>4.7377372980076321E-3</v>
      </c>
      <c r="F309" s="2">
        <v>0.21322344189141812</v>
      </c>
      <c r="G309" s="2">
        <v>0.47425948155796832</v>
      </c>
      <c r="H309" s="2">
        <f t="shared" si="70"/>
        <v>1</v>
      </c>
      <c r="J309">
        <v>2001</v>
      </c>
      <c r="K309" s="2">
        <v>0.7798093500793688</v>
      </c>
      <c r="L309" s="2">
        <v>0.9994642507896897</v>
      </c>
      <c r="M309" s="2">
        <v>1.1618225130099813</v>
      </c>
      <c r="N309" s="2">
        <v>1.1108648488159827</v>
      </c>
      <c r="O309" s="2">
        <v>0.75870296505571999</v>
      </c>
      <c r="Q309" s="12" t="s">
        <v>64</v>
      </c>
      <c r="R309" s="12">
        <v>2001</v>
      </c>
      <c r="S309" s="13">
        <f t="shared" si="71"/>
        <v>0.8944793024236225</v>
      </c>
      <c r="T309" s="13">
        <v>1.40828235377327</v>
      </c>
      <c r="U309" s="13">
        <f t="shared" si="69"/>
        <v>1.2596794174186117</v>
      </c>
      <c r="V309" s="13">
        <v>1.1850976103565991</v>
      </c>
      <c r="W309" s="18">
        <f t="shared" si="68"/>
        <v>1.0629330499110285</v>
      </c>
    </row>
    <row r="310" spans="1:23">
      <c r="A310" t="s">
        <v>64</v>
      </c>
      <c r="B310">
        <v>2002</v>
      </c>
      <c r="C310" s="2">
        <v>3.8924626195742516E-2</v>
      </c>
      <c r="D310" s="2">
        <v>0.23309543285545206</v>
      </c>
      <c r="E310" s="2">
        <v>7.0864832079704093E-3</v>
      </c>
      <c r="F310" s="2">
        <v>0.23264195092297385</v>
      </c>
      <c r="G310" s="2">
        <v>0.488251506817861</v>
      </c>
      <c r="H310" s="2">
        <f t="shared" si="70"/>
        <v>0.99999999999999978</v>
      </c>
      <c r="J310">
        <v>2002</v>
      </c>
      <c r="K310" s="2">
        <v>0.7490054561491839</v>
      </c>
      <c r="L310" s="2">
        <v>1.0533946033763797</v>
      </c>
      <c r="M310" s="2">
        <v>1.1803613263946764</v>
      </c>
      <c r="N310" s="2">
        <v>1.1019929023275377</v>
      </c>
      <c r="O310" s="2">
        <v>0.81656135595112556</v>
      </c>
      <c r="Q310" s="12" t="s">
        <v>64</v>
      </c>
      <c r="R310" s="12">
        <v>2002</v>
      </c>
      <c r="S310" s="13">
        <f t="shared" si="71"/>
        <v>0.94289051625092424</v>
      </c>
      <c r="T310" s="13">
        <v>1.3382124373390274</v>
      </c>
      <c r="U310" s="13">
        <f t="shared" si="69"/>
        <v>1.2617878158960032</v>
      </c>
      <c r="V310" s="13">
        <v>1.240752508608332</v>
      </c>
      <c r="W310" s="18">
        <f t="shared" si="68"/>
        <v>1.0169536689563217</v>
      </c>
    </row>
    <row r="311" spans="1:23">
      <c r="A311" t="s">
        <v>64</v>
      </c>
      <c r="B311">
        <v>2003</v>
      </c>
      <c r="C311" s="2">
        <v>3.7069845554066706E-2</v>
      </c>
      <c r="D311" s="2">
        <v>0.20189147869291843</v>
      </c>
      <c r="E311" s="2">
        <v>8.5508882722561321E-3</v>
      </c>
      <c r="F311" s="2">
        <v>0.2526868372223714</v>
      </c>
      <c r="G311" s="2">
        <v>0.49980095025838722</v>
      </c>
      <c r="H311" s="2">
        <f t="shared" si="70"/>
        <v>0.99999999999999989</v>
      </c>
      <c r="J311">
        <v>2003</v>
      </c>
      <c r="K311" s="2">
        <v>0.80806582976797248</v>
      </c>
      <c r="L311" s="2">
        <v>1.1633498005805101</v>
      </c>
      <c r="M311" s="2">
        <v>1.207483774436781</v>
      </c>
      <c r="N311" s="2">
        <v>1.1152032834766705</v>
      </c>
      <c r="O311" s="2">
        <v>0.99956936236978289</v>
      </c>
      <c r="Q311" s="12" t="s">
        <v>64</v>
      </c>
      <c r="R311" s="12">
        <v>2003</v>
      </c>
      <c r="S311" s="13">
        <f t="shared" si="71"/>
        <v>1.0735868188091167</v>
      </c>
      <c r="T311" s="13">
        <v>1.1163576501768198</v>
      </c>
      <c r="U311" s="13">
        <f t="shared" si="69"/>
        <v>1.1985068583065526</v>
      </c>
      <c r="V311" s="13">
        <v>1.2906291102014276</v>
      </c>
      <c r="W311" s="18">
        <f t="shared" si="68"/>
        <v>0.92862221131793821</v>
      </c>
    </row>
    <row r="312" spans="1:23">
      <c r="A312" t="s">
        <v>64</v>
      </c>
      <c r="B312">
        <v>2004</v>
      </c>
      <c r="C312" s="2">
        <v>3.6819232453446191E-2</v>
      </c>
      <c r="D312" s="2">
        <v>0.19623589840661138</v>
      </c>
      <c r="E312" s="2">
        <v>9.1552858762081919E-3</v>
      </c>
      <c r="F312" s="2">
        <v>0.23755944207000318</v>
      </c>
      <c r="G312" s="2">
        <v>0.52023014119373123</v>
      </c>
      <c r="H312" s="2">
        <f t="shared" si="70"/>
        <v>1.0000000000000002</v>
      </c>
      <c r="J312">
        <v>2004</v>
      </c>
      <c r="K312" s="2">
        <v>0.86579483686195946</v>
      </c>
      <c r="L312" s="2">
        <v>1.3221168423304315</v>
      </c>
      <c r="M312" s="2">
        <v>1.2396920916375185</v>
      </c>
      <c r="N312" s="2">
        <v>1.1587289909640994</v>
      </c>
      <c r="O312" s="2">
        <v>1.12322730287914</v>
      </c>
      <c r="Q312" s="12" t="s">
        <v>64</v>
      </c>
      <c r="R312" s="12">
        <v>2004</v>
      </c>
      <c r="S312" s="13">
        <f t="shared" si="71"/>
        <v>1.1762545353338301</v>
      </c>
      <c r="T312" s="13">
        <v>1.0150836566624406</v>
      </c>
      <c r="U312" s="13">
        <f t="shared" si="69"/>
        <v>1.1939967548924442</v>
      </c>
      <c r="V312" s="13">
        <v>1.3203186191201026</v>
      </c>
      <c r="W312" s="18">
        <f t="shared" si="68"/>
        <v>0.90432471193063768</v>
      </c>
    </row>
    <row r="313" spans="1:23">
      <c r="A313" t="s">
        <v>64</v>
      </c>
      <c r="B313">
        <v>2005</v>
      </c>
      <c r="C313" s="2">
        <v>3.511217307594762E-2</v>
      </c>
      <c r="D313" s="2">
        <v>0.18860163306098501</v>
      </c>
      <c r="E313" s="2">
        <v>1.2414694961019036E-2</v>
      </c>
      <c r="F313" s="2">
        <v>0.22920311318917702</v>
      </c>
      <c r="G313" s="2">
        <v>0.53466838571287134</v>
      </c>
      <c r="H313" s="2">
        <f t="shared" si="70"/>
        <v>1</v>
      </c>
      <c r="J313">
        <v>2005</v>
      </c>
      <c r="K313" s="2">
        <v>0.84756166051686432</v>
      </c>
      <c r="L313" s="2">
        <v>1.3396635729495521</v>
      </c>
      <c r="M313" s="2">
        <v>1.281422468385581</v>
      </c>
      <c r="N313" s="2">
        <v>1.1914568535891865</v>
      </c>
      <c r="O313" s="2">
        <v>1.1482374402107316</v>
      </c>
      <c r="Q313" s="12" t="s">
        <v>64</v>
      </c>
      <c r="R313" s="12">
        <v>2005</v>
      </c>
      <c r="S313" s="13">
        <f t="shared" si="71"/>
        <v>1.1999261154548115</v>
      </c>
      <c r="T313" s="13">
        <v>1.0147893777273633</v>
      </c>
      <c r="U313" s="13">
        <f t="shared" si="69"/>
        <v>1.2176722760212004</v>
      </c>
      <c r="V313" s="13">
        <v>1.3491362111516692</v>
      </c>
      <c r="W313" s="18">
        <f t="shared" si="68"/>
        <v>0.90255695900546129</v>
      </c>
    </row>
    <row r="314" spans="1:23">
      <c r="A314" t="s">
        <v>64</v>
      </c>
      <c r="B314">
        <v>2006</v>
      </c>
      <c r="C314" s="2">
        <v>2.8841866432161981E-2</v>
      </c>
      <c r="D314" s="2">
        <v>0.20509426547363094</v>
      </c>
      <c r="E314" s="2">
        <v>1.2326654722629555E-2</v>
      </c>
      <c r="F314" s="2">
        <v>0.22400057916555227</v>
      </c>
      <c r="G314" s="2">
        <v>0.52973663420602535</v>
      </c>
      <c r="H314" s="2">
        <f t="shared" si="70"/>
        <v>1</v>
      </c>
      <c r="J314">
        <v>2006</v>
      </c>
      <c r="K314" s="2">
        <v>0.80518788899987914</v>
      </c>
      <c r="L314" s="2">
        <v>1.3875312640471722</v>
      </c>
      <c r="M314" s="2">
        <v>1.3227066011300472</v>
      </c>
      <c r="N314" s="2">
        <v>1.2428275119873471</v>
      </c>
      <c r="O314" s="2">
        <v>1.1852297696301326</v>
      </c>
      <c r="Q314" s="12" t="s">
        <v>64</v>
      </c>
      <c r="R314" s="12">
        <v>2006</v>
      </c>
      <c r="S314" s="13">
        <f t="shared" si="71"/>
        <v>1.2414426532749097</v>
      </c>
      <c r="T314" s="13">
        <v>1.0047944038967103</v>
      </c>
      <c r="U314" s="13">
        <f t="shared" si="69"/>
        <v>1.2473946307693131</v>
      </c>
      <c r="V314" s="13">
        <v>1.3853429293451756</v>
      </c>
      <c r="W314" s="18">
        <f t="shared" si="68"/>
        <v>0.90042299588516472</v>
      </c>
    </row>
    <row r="315" spans="1:23">
      <c r="A315" t="s">
        <v>64</v>
      </c>
      <c r="B315">
        <v>2007</v>
      </c>
      <c r="C315" s="2">
        <v>3.0108626421863668E-2</v>
      </c>
      <c r="D315" s="2">
        <v>0.21410218492400115</v>
      </c>
      <c r="E315" s="2">
        <v>1.286805217505247E-2</v>
      </c>
      <c r="F315" s="2">
        <v>0.23383888044277157</v>
      </c>
      <c r="G315" s="2">
        <v>0.50908225603631119</v>
      </c>
      <c r="H315" s="2">
        <f t="shared" si="70"/>
        <v>1</v>
      </c>
      <c r="J315">
        <v>2007</v>
      </c>
      <c r="K315" s="2">
        <v>0.79573391894729084</v>
      </c>
      <c r="L315" s="2">
        <v>1.5438209905453453</v>
      </c>
      <c r="M315" s="2">
        <v>1.36067671590663</v>
      </c>
      <c r="N315" s="2">
        <v>1.3651399710974046</v>
      </c>
      <c r="O315" s="2">
        <v>1.3206394958318881</v>
      </c>
      <c r="Q315" s="12" t="s">
        <v>64</v>
      </c>
      <c r="R315" s="12">
        <v>2007</v>
      </c>
      <c r="S315" s="13">
        <f t="shared" si="71"/>
        <v>1.3548679957911474</v>
      </c>
      <c r="T315" s="13">
        <v>0.92129275606859262</v>
      </c>
      <c r="U315" s="13">
        <f t="shared" si="69"/>
        <v>1.2482300699515565</v>
      </c>
      <c r="V315" s="13">
        <v>1.4252442106196519</v>
      </c>
      <c r="W315" s="18">
        <f t="shared" si="68"/>
        <v>0.87580083514871099</v>
      </c>
    </row>
    <row r="316" spans="1:23">
      <c r="A316" t="s">
        <v>64</v>
      </c>
      <c r="B316">
        <v>2008</v>
      </c>
      <c r="C316" s="2">
        <v>2.9482335641074477E-2</v>
      </c>
      <c r="D316" s="2">
        <v>0.20964863653936433</v>
      </c>
      <c r="E316" s="2">
        <v>1.2600383290692555E-2</v>
      </c>
      <c r="F316" s="2">
        <v>0.22897478824011208</v>
      </c>
      <c r="G316" s="2">
        <v>0.51929385628875657</v>
      </c>
      <c r="H316" s="2">
        <f t="shared" si="70"/>
        <v>1</v>
      </c>
      <c r="J316">
        <v>2008</v>
      </c>
      <c r="K316" s="2">
        <v>0.919033379906116</v>
      </c>
      <c r="L316" s="2">
        <v>1.4694189860559161</v>
      </c>
      <c r="M316" s="2">
        <v>1.4125853933837762</v>
      </c>
      <c r="N316" s="2">
        <v>1.5827581708795784</v>
      </c>
      <c r="O316" s="2">
        <v>1.4603823432284995</v>
      </c>
      <c r="Q316" s="12" t="s">
        <v>64</v>
      </c>
      <c r="R316" s="12">
        <v>2008</v>
      </c>
      <c r="S316" s="13">
        <f t="shared" si="71"/>
        <v>1.4329450794071685</v>
      </c>
      <c r="T316" s="13">
        <v>0.8626261483685862</v>
      </c>
      <c r="U316" s="13">
        <f t="shared" si="69"/>
        <v>1.2360958946727236</v>
      </c>
      <c r="V316" s="13">
        <v>1.4696971936098837</v>
      </c>
      <c r="W316" s="18">
        <f t="shared" si="68"/>
        <v>0.84105481050597475</v>
      </c>
    </row>
    <row r="317" spans="1:23">
      <c r="A317" t="s">
        <v>64</v>
      </c>
      <c r="B317">
        <v>2009</v>
      </c>
      <c r="C317" s="2">
        <v>2.9482335641074477E-2</v>
      </c>
      <c r="D317" s="2">
        <v>0.20964863653936433</v>
      </c>
      <c r="E317" s="2">
        <v>1.2600383290692555E-2</v>
      </c>
      <c r="F317" s="2">
        <v>0.22897478824011208</v>
      </c>
      <c r="G317" s="2">
        <v>0.51929385628875657</v>
      </c>
      <c r="H317" s="2">
        <f t="shared" si="70"/>
        <v>1</v>
      </c>
      <c r="J317">
        <v>2009</v>
      </c>
      <c r="K317" s="2">
        <v>1.0015426172999531</v>
      </c>
      <c r="L317" s="2">
        <v>1.2723836935073045</v>
      </c>
      <c r="M317" s="2">
        <v>1.4080638916414561</v>
      </c>
      <c r="N317" s="2">
        <v>1.59864196690363</v>
      </c>
      <c r="O317" s="2">
        <v>1.3893680983488821</v>
      </c>
      <c r="Q317" s="12" t="s">
        <v>64</v>
      </c>
      <c r="R317" s="12">
        <v>2009</v>
      </c>
      <c r="S317" s="13">
        <f t="shared" si="71"/>
        <v>1.3574225286609425</v>
      </c>
      <c r="T317" s="13">
        <v>0.90781894278700193</v>
      </c>
      <c r="U317" s="13">
        <f t="shared" si="69"/>
        <v>1.2322938848842355</v>
      </c>
      <c r="V317" s="13">
        <v>1.4448253949487933</v>
      </c>
      <c r="W317" s="18">
        <f t="shared" si="68"/>
        <v>0.85290159571697577</v>
      </c>
    </row>
    <row r="318" spans="1:23">
      <c r="A318" t="s">
        <v>64</v>
      </c>
      <c r="B318">
        <v>2010</v>
      </c>
      <c r="C318" s="2">
        <v>2.9482335641074477E-2</v>
      </c>
      <c r="D318" s="2">
        <v>0.20964863653936433</v>
      </c>
      <c r="E318" s="2">
        <v>1.2600383290692555E-2</v>
      </c>
      <c r="F318" s="2">
        <v>0.22897478824011208</v>
      </c>
      <c r="G318" s="2">
        <v>0.51929385628875657</v>
      </c>
      <c r="H318" s="2">
        <f>SUM(C318:G318)</f>
        <v>1</v>
      </c>
      <c r="J318" s="12">
        <v>2010</v>
      </c>
      <c r="K318" s="13">
        <v>1.0599129079069107</v>
      </c>
      <c r="L318" s="13">
        <v>1.3037046289715226</v>
      </c>
      <c r="M318" s="13">
        <v>1.4311045195330185</v>
      </c>
      <c r="N318" s="13">
        <v>1.6663193145589432</v>
      </c>
      <c r="O318" s="13">
        <v>1.3459713635426673</v>
      </c>
      <c r="Q318" s="12" t="s">
        <v>64</v>
      </c>
      <c r="R318" s="12">
        <v>2010</v>
      </c>
      <c r="S318" s="13">
        <f t="shared" si="71"/>
        <v>1.350015485699571</v>
      </c>
      <c r="T318" s="13">
        <v>0.95225514606333483</v>
      </c>
      <c r="U318" s="13">
        <f t="shared" si="69"/>
        <v>1.2855591935226089</v>
      </c>
      <c r="V318" s="13">
        <v>1.421549647538682</v>
      </c>
      <c r="W318" s="18">
        <f t="shared" si="68"/>
        <v>0.904336472347954</v>
      </c>
    </row>
    <row r="319" spans="1:23">
      <c r="A319" s="9" t="s">
        <v>64</v>
      </c>
      <c r="B319" s="9">
        <v>2011</v>
      </c>
      <c r="C319" s="8">
        <v>2.9482335641074477E-2</v>
      </c>
      <c r="D319" s="8">
        <v>0.20964863653936433</v>
      </c>
      <c r="E319" s="8">
        <v>1.2600383290692555E-2</v>
      </c>
      <c r="F319" s="8">
        <v>0.22897478824011208</v>
      </c>
      <c r="G319" s="8">
        <v>0.51929385628875657</v>
      </c>
      <c r="H319" s="8">
        <f>SUM(C319:G319)</f>
        <v>1</v>
      </c>
      <c r="I319" s="9"/>
      <c r="J319" s="17">
        <v>2011</v>
      </c>
      <c r="K319" s="18">
        <v>1.1624310906564101</v>
      </c>
      <c r="L319" s="18">
        <v>1.4121675217185814</v>
      </c>
      <c r="M319" s="18">
        <v>1.4760373532480657</v>
      </c>
      <c r="N319" s="18">
        <v>1.8402381782433546</v>
      </c>
      <c r="O319" s="18">
        <v>1.451233555524966</v>
      </c>
      <c r="P319" s="9"/>
      <c r="Q319" s="17" t="s">
        <v>64</v>
      </c>
      <c r="R319" s="17">
        <v>2011</v>
      </c>
      <c r="S319" s="18">
        <f t="shared" si="71"/>
        <v>1.4434320886749179</v>
      </c>
      <c r="T319" s="18">
        <v>0.90643162780735287</v>
      </c>
      <c r="U319" s="18">
        <f t="shared" si="69"/>
        <v>1.3083724977669731</v>
      </c>
      <c r="V319" s="18">
        <v>1.4387810897483262</v>
      </c>
      <c r="W319" s="18">
        <f t="shared" si="68"/>
        <v>0.90936175564820332</v>
      </c>
    </row>
    <row r="320" spans="1:23">
      <c r="A320" s="9" t="s">
        <v>64</v>
      </c>
      <c r="B320" s="9">
        <v>2012</v>
      </c>
      <c r="C320" s="8">
        <v>2.9482335641074477E-2</v>
      </c>
      <c r="D320" s="8">
        <v>0.20964863653936433</v>
      </c>
      <c r="E320" s="8">
        <v>1.2600383290692555E-2</v>
      </c>
      <c r="F320" s="8">
        <v>0.22897478824011208</v>
      </c>
      <c r="G320" s="8">
        <v>0.51929385628875657</v>
      </c>
      <c r="H320" s="8">
        <f>SUM(C320:G320)</f>
        <v>1</v>
      </c>
      <c r="I320" s="9"/>
      <c r="J320" s="9">
        <v>2012</v>
      </c>
      <c r="K320" s="18">
        <v>1.1622410176257667</v>
      </c>
      <c r="L320" s="18">
        <v>1.4313012983042772</v>
      </c>
      <c r="M320" s="18">
        <v>1.5067035036716694</v>
      </c>
      <c r="N320" s="18">
        <v>1.9335586861649114</v>
      </c>
      <c r="O320" s="18">
        <v>1.3748538183152961</v>
      </c>
      <c r="P320" s="9"/>
      <c r="Q320" s="17" t="s">
        <v>64</v>
      </c>
      <c r="R320" s="17">
        <v>2012</v>
      </c>
      <c r="S320" s="18">
        <f>K320^C320*L320^D320*M320^F320*N320^E320*O320^G320</f>
        <v>1.4149521173167241</v>
      </c>
      <c r="T320" s="18">
        <v>0.98123111120645878</v>
      </c>
      <c r="U320" s="18">
        <f t="shared" si="69"/>
        <v>1.3883950383786208</v>
      </c>
      <c r="V320" s="18">
        <v>1.4661208565475043</v>
      </c>
      <c r="W320" s="18">
        <f t="shared" si="68"/>
        <v>0.94698539494764689</v>
      </c>
    </row>
    <row r="321" spans="1:23">
      <c r="A321" s="9" t="s">
        <v>64</v>
      </c>
      <c r="B321" s="9">
        <v>2013</v>
      </c>
      <c r="C321" s="8">
        <v>2.9482335641074477E-2</v>
      </c>
      <c r="D321" s="8">
        <v>0.20964863653936433</v>
      </c>
      <c r="E321" s="8">
        <v>1.2600383290692555E-2</v>
      </c>
      <c r="F321" s="8">
        <v>0.22897478824011208</v>
      </c>
      <c r="G321" s="8">
        <v>0.51929385628875657</v>
      </c>
      <c r="H321" s="8">
        <f>SUM(C321:G321)</f>
        <v>1</v>
      </c>
      <c r="I321" s="9"/>
      <c r="J321" s="9">
        <v>2013</v>
      </c>
      <c r="K321" s="18">
        <v>0.95358752256342094</v>
      </c>
      <c r="L321" s="18">
        <v>1.4528723341816787</v>
      </c>
      <c r="M321" s="18">
        <v>1.5288057066733165</v>
      </c>
      <c r="N321" s="18">
        <v>2.0216325588894977</v>
      </c>
      <c r="O321" s="18">
        <v>1.4398738153645187</v>
      </c>
      <c r="P321" s="9"/>
      <c r="Q321" s="17" t="s">
        <v>64</v>
      </c>
      <c r="R321" s="17">
        <v>2013</v>
      </c>
      <c r="S321" s="18">
        <f>K321^C321*L321^D321*M321^F321*N321^E321*O321^G321</f>
        <v>1.4510526291454615</v>
      </c>
      <c r="T321" s="18">
        <v>0.95276435945334448</v>
      </c>
      <c r="U321" s="18">
        <f t="shared" si="69"/>
        <v>1.382511228740867</v>
      </c>
      <c r="V321" s="18">
        <v>1.4738794390175416</v>
      </c>
      <c r="W321" s="18">
        <f t="shared" si="68"/>
        <v>0.9380083554611639</v>
      </c>
    </row>
    <row r="322" spans="1:23">
      <c r="A322" s="9" t="s">
        <v>64</v>
      </c>
      <c r="B322" s="9">
        <v>2014</v>
      </c>
      <c r="C322" s="8">
        <v>2.9482335641074477E-2</v>
      </c>
      <c r="D322" s="8">
        <v>0.20964863653936433</v>
      </c>
      <c r="E322" s="8">
        <v>1.2600383290692555E-2</v>
      </c>
      <c r="F322" s="8">
        <v>0.22897478824011208</v>
      </c>
      <c r="G322" s="8">
        <v>0.51929385628875657</v>
      </c>
      <c r="H322" s="8">
        <f t="shared" ref="H322:H324" si="72">SUM(C322:G322)</f>
        <v>1</v>
      </c>
      <c r="I322" s="9"/>
      <c r="J322" s="9">
        <v>2014</v>
      </c>
      <c r="K322" s="18">
        <v>0.90257810680152006</v>
      </c>
      <c r="L322" s="18">
        <v>1.5517176766913996</v>
      </c>
      <c r="M322" s="18">
        <v>1.553421313401101</v>
      </c>
      <c r="N322" s="18">
        <v>2.079397300302753</v>
      </c>
      <c r="O322" s="18">
        <v>1.4449822540320765</v>
      </c>
      <c r="P322" s="9"/>
      <c r="Q322" s="17" t="s">
        <v>64</v>
      </c>
      <c r="R322" s="17">
        <v>2014</v>
      </c>
      <c r="S322" s="18">
        <f t="shared" ref="S322:S324" si="73">K322^C322*L322^D322*M322^F322*N322^E322*O322^G322</f>
        <v>1.477452014785086</v>
      </c>
      <c r="T322" s="18">
        <v>0.95060209720531119</v>
      </c>
      <c r="U322" s="18">
        <f t="shared" si="69"/>
        <v>1.4044689837749151</v>
      </c>
      <c r="V322" s="18">
        <v>1.4783129147147058</v>
      </c>
      <c r="W322" s="18">
        <f t="shared" si="68"/>
        <v>0.95004851124226186</v>
      </c>
    </row>
    <row r="323" spans="1:23">
      <c r="A323" s="9" t="s">
        <v>64</v>
      </c>
      <c r="B323" s="9">
        <v>2015</v>
      </c>
      <c r="C323" s="8">
        <v>2.9482335641074477E-2</v>
      </c>
      <c r="D323" s="8">
        <v>0.20964863653936433</v>
      </c>
      <c r="E323" s="8">
        <v>1.2600383290692555E-2</v>
      </c>
      <c r="F323" s="8">
        <v>0.22897478824011208</v>
      </c>
      <c r="G323" s="8">
        <v>0.51929385628875657</v>
      </c>
      <c r="H323" s="8">
        <f t="shared" si="72"/>
        <v>1</v>
      </c>
      <c r="I323" s="9"/>
      <c r="J323" s="9">
        <v>2015</v>
      </c>
      <c r="K323" s="18">
        <v>0.79622976428767289</v>
      </c>
      <c r="L323" s="18">
        <v>1.4414548953334489</v>
      </c>
      <c r="M323" s="18">
        <v>1.5552587887100267</v>
      </c>
      <c r="N323" s="18">
        <v>2.0808772520480292</v>
      </c>
      <c r="O323" s="18">
        <v>1.2083141537180071</v>
      </c>
      <c r="P323" s="9"/>
      <c r="Q323" s="17" t="s">
        <v>64</v>
      </c>
      <c r="R323" s="17">
        <v>2015</v>
      </c>
      <c r="S323" s="18">
        <f t="shared" si="73"/>
        <v>1.3212296338665559</v>
      </c>
      <c r="T323" s="18">
        <v>1.1371682156685126</v>
      </c>
      <c r="U323" s="18">
        <f t="shared" si="69"/>
        <v>1.5024603452323935</v>
      </c>
      <c r="V323" s="18">
        <v>1.4778252323880177</v>
      </c>
      <c r="W323" s="18">
        <f t="shared" si="68"/>
        <v>1.0166698418084037</v>
      </c>
    </row>
    <row r="324" spans="1:23">
      <c r="A324" s="9" t="s">
        <v>64</v>
      </c>
      <c r="B324" s="9">
        <v>2016</v>
      </c>
      <c r="C324" s="8">
        <v>2.9482335641074477E-2</v>
      </c>
      <c r="D324" s="8">
        <v>0.20964863653936433</v>
      </c>
      <c r="E324" s="8">
        <v>1.2600383290692555E-2</v>
      </c>
      <c r="F324" s="8">
        <v>0.22897478824011208</v>
      </c>
      <c r="G324" s="8">
        <v>0.51929385628875657</v>
      </c>
      <c r="H324" s="8">
        <f t="shared" si="72"/>
        <v>1</v>
      </c>
      <c r="I324" s="9"/>
      <c r="J324" s="9">
        <v>2016</v>
      </c>
      <c r="K324" s="18">
        <v>0.79476178339056147</v>
      </c>
      <c r="L324" s="18">
        <v>1.4526396905376202</v>
      </c>
      <c r="M324" s="18">
        <v>1.5679636179888832</v>
      </c>
      <c r="N324" s="18">
        <v>2.1183401801060033</v>
      </c>
      <c r="O324" s="18">
        <v>1.2127003340960036</v>
      </c>
      <c r="P324" s="9"/>
      <c r="Q324" s="17" t="s">
        <v>64</v>
      </c>
      <c r="R324" s="17">
        <v>2016</v>
      </c>
      <c r="S324" s="18">
        <f t="shared" si="73"/>
        <v>1.3285634465920038</v>
      </c>
      <c r="T324" s="18">
        <v>1.1371682156685126</v>
      </c>
      <c r="U324" s="18">
        <f t="shared" si="69"/>
        <v>1.5108001239634381</v>
      </c>
      <c r="V324" s="18">
        <v>1.4916576765631697</v>
      </c>
      <c r="W324" s="18">
        <f t="shared" si="68"/>
        <v>1.0128330029744983</v>
      </c>
    </row>
    <row r="325" spans="1:23">
      <c r="A325" t="s">
        <v>65</v>
      </c>
      <c r="B325">
        <v>1980</v>
      </c>
      <c r="C325" s="2">
        <v>5.3214644083987642E-3</v>
      </c>
      <c r="D325" s="2">
        <v>0.12152150656914641</v>
      </c>
      <c r="E325" s="2">
        <v>2.4417631789455914E-3</v>
      </c>
      <c r="F325" s="2">
        <v>2.8692476097680317E-2</v>
      </c>
      <c r="G325" s="2">
        <v>0.84202278974582911</v>
      </c>
      <c r="H325" s="2">
        <f t="shared" si="70"/>
        <v>1.0000000000000002</v>
      </c>
      <c r="J325">
        <v>1980</v>
      </c>
      <c r="K325" s="2">
        <v>0.31658275174233591</v>
      </c>
      <c r="L325" s="2">
        <v>0.68530960386146311</v>
      </c>
      <c r="M325" s="2">
        <v>0.54063117276861583</v>
      </c>
      <c r="N325" s="2">
        <v>1.5372680040641178</v>
      </c>
      <c r="O325" s="2">
        <v>0.54627401402841602</v>
      </c>
      <c r="Q325" s="12" t="s">
        <v>65</v>
      </c>
      <c r="R325" s="12">
        <v>1980</v>
      </c>
      <c r="S325" s="13">
        <f t="shared" si="71"/>
        <v>0.5611572011227598</v>
      </c>
      <c r="T325" s="13">
        <v>1.2381953528935401</v>
      </c>
      <c r="U325" s="13">
        <f t="shared" si="69"/>
        <v>0.69482223867294679</v>
      </c>
      <c r="V325" s="13">
        <v>0.70592397152248576</v>
      </c>
      <c r="W325" s="18">
        <f t="shared" si="68"/>
        <v>0.9842734723604929</v>
      </c>
    </row>
    <row r="326" spans="1:23">
      <c r="A326" t="s">
        <v>65</v>
      </c>
      <c r="B326">
        <v>1981</v>
      </c>
      <c r="C326" s="2">
        <v>6.2288325968188618E-3</v>
      </c>
      <c r="D326" s="2">
        <v>0.1306051474367477</v>
      </c>
      <c r="E326" s="2">
        <v>1.5908510540193635E-3</v>
      </c>
      <c r="F326" s="2">
        <v>3.6598053239846322E-2</v>
      </c>
      <c r="G326" s="2">
        <v>0.8249771156725676</v>
      </c>
      <c r="H326" s="2">
        <f t="shared" si="70"/>
        <v>0.99999999999999989</v>
      </c>
      <c r="J326">
        <v>1981</v>
      </c>
      <c r="K326" s="2">
        <v>0.34149908557503394</v>
      </c>
      <c r="L326" s="2">
        <v>0.66477686831956528</v>
      </c>
      <c r="M326" s="2">
        <v>0.59673979380902065</v>
      </c>
      <c r="N326" s="2">
        <v>1.3851832053629425</v>
      </c>
      <c r="O326" s="2">
        <v>0.4786768565692906</v>
      </c>
      <c r="Q326" s="12" t="s">
        <v>65</v>
      </c>
      <c r="R326" s="12">
        <v>1981</v>
      </c>
      <c r="S326" s="13">
        <f t="shared" si="71"/>
        <v>0.50349566156182346</v>
      </c>
      <c r="T326" s="13">
        <v>1.5545536659814367</v>
      </c>
      <c r="U326" s="13">
        <f t="shared" si="69"/>
        <v>0.78271102648668145</v>
      </c>
      <c r="V326" s="13">
        <v>0.75391713220229062</v>
      </c>
      <c r="W326" s="18">
        <f t="shared" si="68"/>
        <v>1.0381923862113069</v>
      </c>
    </row>
    <row r="327" spans="1:23">
      <c r="A327" t="s">
        <v>65</v>
      </c>
      <c r="B327">
        <v>1982</v>
      </c>
      <c r="C327" s="2">
        <v>5.33931588263316E-3</v>
      </c>
      <c r="D327" s="2">
        <v>0.1373909295840422</v>
      </c>
      <c r="E327" s="2">
        <v>1.1398485773894771E-3</v>
      </c>
      <c r="F327" s="2">
        <v>3.8157259547464573E-2</v>
      </c>
      <c r="G327" s="2">
        <v>0.81797264640847056</v>
      </c>
      <c r="H327" s="2">
        <f t="shared" si="70"/>
        <v>1</v>
      </c>
      <c r="J327">
        <v>1982</v>
      </c>
      <c r="K327" s="2">
        <v>0.31059621901204315</v>
      </c>
      <c r="L327" s="2">
        <v>0.62709973308690137</v>
      </c>
      <c r="M327" s="2">
        <v>0.63348929998753134</v>
      </c>
      <c r="N327" s="2">
        <v>1.2724932191648346</v>
      </c>
      <c r="O327" s="2">
        <v>0.46028312812126859</v>
      </c>
      <c r="Q327" s="12" t="s">
        <v>65</v>
      </c>
      <c r="R327" s="12">
        <v>1982</v>
      </c>
      <c r="S327" s="13">
        <f t="shared" si="71"/>
        <v>0.48569371452428667</v>
      </c>
      <c r="T327" s="13">
        <v>1.6634533524367208</v>
      </c>
      <c r="U327" s="13">
        <f t="shared" si="69"/>
        <v>0.80792883768286827</v>
      </c>
      <c r="V327" s="13">
        <v>0.7984021932992349</v>
      </c>
      <c r="W327" s="18">
        <f t="shared" si="68"/>
        <v>1.0119321370401884</v>
      </c>
    </row>
    <row r="328" spans="1:23">
      <c r="A328" t="s">
        <v>65</v>
      </c>
      <c r="B328">
        <v>1983</v>
      </c>
      <c r="C328" s="2">
        <v>6.8627011862347365E-3</v>
      </c>
      <c r="D328" s="2">
        <v>0.13448218819421087</v>
      </c>
      <c r="E328" s="2">
        <v>1.6539742568960677E-3</v>
      </c>
      <c r="F328" s="2">
        <v>4.6234374206682805E-2</v>
      </c>
      <c r="G328" s="2">
        <v>0.81076676215597554</v>
      </c>
      <c r="H328" s="2">
        <f t="shared" si="70"/>
        <v>1</v>
      </c>
      <c r="J328">
        <v>1983</v>
      </c>
      <c r="K328" s="2">
        <v>0.3318224490898527</v>
      </c>
      <c r="L328" s="2">
        <v>0.57242372286113608</v>
      </c>
      <c r="M328" s="2">
        <v>0.65350465603118457</v>
      </c>
      <c r="N328" s="2">
        <v>1.2433313009894578</v>
      </c>
      <c r="O328" s="2">
        <v>0.44415383380343465</v>
      </c>
      <c r="Q328" s="12" t="s">
        <v>65</v>
      </c>
      <c r="R328" s="12">
        <v>1983</v>
      </c>
      <c r="S328" s="13">
        <f t="shared" si="71"/>
        <v>0.46770912860816588</v>
      </c>
      <c r="T328" s="13">
        <v>1.7777154841255018</v>
      </c>
      <c r="U328" s="13">
        <f t="shared" si="69"/>
        <v>0.83145375999358218</v>
      </c>
      <c r="V328" s="13">
        <v>0.82155859852895641</v>
      </c>
      <c r="W328" s="18">
        <f t="shared" si="68"/>
        <v>1.0120443769712149</v>
      </c>
    </row>
    <row r="329" spans="1:23">
      <c r="A329" t="s">
        <v>65</v>
      </c>
      <c r="B329">
        <v>1984</v>
      </c>
      <c r="C329" s="2">
        <v>6.3462296096071097E-3</v>
      </c>
      <c r="D329" s="2">
        <v>0.13630474501543483</v>
      </c>
      <c r="E329" s="2">
        <v>2.0899251288085817E-3</v>
      </c>
      <c r="F329" s="2">
        <v>6.1238064371658234E-2</v>
      </c>
      <c r="G329" s="2">
        <v>0.79402103587449113</v>
      </c>
      <c r="H329" s="2">
        <f t="shared" si="70"/>
        <v>0.99999999999999989</v>
      </c>
      <c r="J329">
        <v>1984</v>
      </c>
      <c r="K329" s="2">
        <v>0.33941364003722191</v>
      </c>
      <c r="L329" s="2">
        <v>0.5246494717576059</v>
      </c>
      <c r="M329" s="2">
        <v>0.68205114743770634</v>
      </c>
      <c r="N329" s="2">
        <v>1.0873740115390884</v>
      </c>
      <c r="O329" s="2">
        <v>0.41825983404044081</v>
      </c>
      <c r="Q329" s="12" t="s">
        <v>65</v>
      </c>
      <c r="R329" s="12">
        <v>1984</v>
      </c>
      <c r="S329" s="13">
        <f t="shared" si="71"/>
        <v>0.44479340323452243</v>
      </c>
      <c r="T329" s="13">
        <v>1.9988839053967074</v>
      </c>
      <c r="U329" s="13">
        <f t="shared" si="69"/>
        <v>0.88909037495211463</v>
      </c>
      <c r="V329" s="13">
        <v>0.84949073596391667</v>
      </c>
      <c r="W329" s="18">
        <f t="shared" si="68"/>
        <v>1.0466157396563769</v>
      </c>
    </row>
    <row r="330" spans="1:23">
      <c r="A330" t="s">
        <v>65</v>
      </c>
      <c r="B330">
        <v>1985</v>
      </c>
      <c r="C330" s="2">
        <v>5.8933255180259447E-3</v>
      </c>
      <c r="D330" s="2">
        <v>0.13563666224833304</v>
      </c>
      <c r="E330" s="2">
        <v>3.7219092884611189E-3</v>
      </c>
      <c r="F330" s="2">
        <v>5.9127476665887704E-2</v>
      </c>
      <c r="G330" s="2">
        <v>0.7956206262792922</v>
      </c>
      <c r="H330" s="2">
        <f t="shared" si="70"/>
        <v>1</v>
      </c>
      <c r="J330">
        <v>1985</v>
      </c>
      <c r="K330" s="2">
        <v>0.34485545701411158</v>
      </c>
      <c r="L330" s="2">
        <v>0.53228986709325932</v>
      </c>
      <c r="M330" s="2">
        <v>0.70611551157281316</v>
      </c>
      <c r="N330" s="2">
        <v>0.93896092785333896</v>
      </c>
      <c r="O330" s="2">
        <v>0.42172825313121698</v>
      </c>
      <c r="Q330" s="12" t="s">
        <v>65</v>
      </c>
      <c r="R330" s="12">
        <v>1985</v>
      </c>
      <c r="S330" s="13">
        <f t="shared" si="71"/>
        <v>0.44953310633351939</v>
      </c>
      <c r="T330" s="13">
        <v>2.0696546855208791</v>
      </c>
      <c r="U330" s="13">
        <f t="shared" si="69"/>
        <v>0.93037829981992393</v>
      </c>
      <c r="V330" s="13">
        <v>0.86902112229706818</v>
      </c>
      <c r="W330" s="18">
        <f t="shared" si="68"/>
        <v>1.0706049323181828</v>
      </c>
    </row>
    <row r="331" spans="1:23">
      <c r="A331" t="s">
        <v>65</v>
      </c>
      <c r="B331">
        <v>1986</v>
      </c>
      <c r="C331" s="2">
        <v>7.0696455798352357E-3</v>
      </c>
      <c r="D331" s="2">
        <v>0.1362700402625982</v>
      </c>
      <c r="E331" s="2">
        <v>2.65797935536859E-3</v>
      </c>
      <c r="F331" s="2">
        <v>5.2830666058412176E-2</v>
      </c>
      <c r="G331" s="2">
        <v>0.80117166874378576</v>
      </c>
      <c r="H331" s="2">
        <f t="shared" si="70"/>
        <v>1</v>
      </c>
      <c r="J331">
        <v>1986</v>
      </c>
      <c r="K331" s="2">
        <v>0.49108268663471411</v>
      </c>
      <c r="L331" s="2">
        <v>0.63007067551410978</v>
      </c>
      <c r="M331" s="2">
        <v>0.71984407709521392</v>
      </c>
      <c r="N331" s="2">
        <v>0.85052011333417843</v>
      </c>
      <c r="O331" s="2">
        <v>0.56601098200684807</v>
      </c>
      <c r="Q331" s="12" t="s">
        <v>65</v>
      </c>
      <c r="R331" s="12">
        <v>1986</v>
      </c>
      <c r="S331" s="13">
        <f t="shared" si="71"/>
        <v>0.58172875727755058</v>
      </c>
      <c r="T331" s="13">
        <v>1.5260335555140263</v>
      </c>
      <c r="U331" s="13">
        <f t="shared" si="69"/>
        <v>0.88773760381301647</v>
      </c>
      <c r="V331" s="13">
        <v>0.86902112229706818</v>
      </c>
      <c r="W331" s="18">
        <f t="shared" si="68"/>
        <v>1.0215374299147935</v>
      </c>
    </row>
    <row r="332" spans="1:23">
      <c r="A332" t="s">
        <v>65</v>
      </c>
      <c r="B332">
        <v>1987</v>
      </c>
      <c r="C332" s="2">
        <v>7.9433429376280264E-3</v>
      </c>
      <c r="D332" s="2">
        <v>0.14286785565247456</v>
      </c>
      <c r="E332" s="2">
        <v>1.9500918593609931E-3</v>
      </c>
      <c r="F332" s="2">
        <v>4.5607051400255394E-2</v>
      </c>
      <c r="G332" s="2">
        <v>0.80163165815028092</v>
      </c>
      <c r="H332" s="2">
        <f t="shared" si="70"/>
        <v>0.99999999999999989</v>
      </c>
      <c r="J332">
        <v>1987</v>
      </c>
      <c r="K332" s="2">
        <v>0.57296711779534093</v>
      </c>
      <c r="L332" s="2">
        <v>0.73097688619677958</v>
      </c>
      <c r="M332" s="2">
        <v>0.74560154347925944</v>
      </c>
      <c r="N332" s="2">
        <v>0.84656946700762425</v>
      </c>
      <c r="O332" s="2">
        <v>0.67963262794582879</v>
      </c>
      <c r="Q332" s="12" t="s">
        <v>65</v>
      </c>
      <c r="R332" s="12">
        <v>1987</v>
      </c>
      <c r="S332" s="13">
        <f t="shared" si="71"/>
        <v>0.68900916436248283</v>
      </c>
      <c r="T332" s="13">
        <v>1.261939616686393</v>
      </c>
      <c r="U332" s="13">
        <f t="shared" si="69"/>
        <v>0.86948796076900348</v>
      </c>
      <c r="V332" s="13">
        <v>0.86033931282519949</v>
      </c>
      <c r="W332" s="18">
        <f t="shared" si="68"/>
        <v>1.0106337671746761</v>
      </c>
    </row>
    <row r="333" spans="1:23">
      <c r="A333" t="s">
        <v>65</v>
      </c>
      <c r="B333">
        <v>1988</v>
      </c>
      <c r="C333" s="2">
        <v>9.7056364162022932E-3</v>
      </c>
      <c r="D333" s="2">
        <v>0.15631704316534195</v>
      </c>
      <c r="E333" s="2">
        <v>2.7745595246964436E-3</v>
      </c>
      <c r="F333" s="2">
        <v>4.6960864539544046E-2</v>
      </c>
      <c r="G333" s="2">
        <v>0.78424189635421515</v>
      </c>
      <c r="H333" s="2">
        <f t="shared" si="70"/>
        <v>0.99999999999999989</v>
      </c>
      <c r="J333">
        <v>1988</v>
      </c>
      <c r="K333" s="2">
        <v>0.65098754498109268</v>
      </c>
      <c r="L333" s="2">
        <v>0.83237654781514725</v>
      </c>
      <c r="M333" s="2">
        <v>0.7761692577255993</v>
      </c>
      <c r="N333" s="2">
        <v>1.005723678144248</v>
      </c>
      <c r="O333" s="2">
        <v>0.7116383074420084</v>
      </c>
      <c r="Q333" s="12" t="s">
        <v>65</v>
      </c>
      <c r="R333" s="12">
        <v>1988</v>
      </c>
      <c r="S333" s="13">
        <f t="shared" si="71"/>
        <v>0.73233525251639031</v>
      </c>
      <c r="T333" s="13">
        <v>1.2314313004838138</v>
      </c>
      <c r="U333" s="13">
        <f t="shared" si="69"/>
        <v>0.90182055239640069</v>
      </c>
      <c r="V333" s="13">
        <v>0.86464336777559947</v>
      </c>
      <c r="W333" s="18">
        <f t="shared" si="68"/>
        <v>1.0429971315415789</v>
      </c>
    </row>
    <row r="334" spans="1:23">
      <c r="A334" t="s">
        <v>65</v>
      </c>
      <c r="B334">
        <v>1989</v>
      </c>
      <c r="C334" s="2">
        <v>1.0346780685034349E-2</v>
      </c>
      <c r="D334" s="2">
        <v>0.15748982954074991</v>
      </c>
      <c r="E334" s="2">
        <v>2.6495176338323114E-3</v>
      </c>
      <c r="F334" s="2">
        <v>4.7803781134559034E-2</v>
      </c>
      <c r="G334" s="2">
        <v>0.78171009100582445</v>
      </c>
      <c r="H334" s="2">
        <f t="shared" si="70"/>
        <v>1</v>
      </c>
      <c r="J334">
        <v>1989</v>
      </c>
      <c r="K334" s="2">
        <v>0.61845543804235092</v>
      </c>
      <c r="L334" s="2">
        <v>0.8052625964981176</v>
      </c>
      <c r="M334" s="2">
        <v>0.81335844549588854</v>
      </c>
      <c r="N334" s="2">
        <v>1.1732051022941257</v>
      </c>
      <c r="O334" s="2">
        <v>0.70000197475253567</v>
      </c>
      <c r="Q334" s="12" t="s">
        <v>65</v>
      </c>
      <c r="R334" s="12">
        <v>1989</v>
      </c>
      <c r="S334" s="13">
        <f t="shared" si="71"/>
        <v>0.72083241893755057</v>
      </c>
      <c r="T334" s="13">
        <v>1.3212327913785586</v>
      </c>
      <c r="U334" s="13">
        <f t="shared" si="69"/>
        <v>0.95238742898901851</v>
      </c>
      <c r="V334" s="13">
        <v>0.8741506124434355</v>
      </c>
      <c r="W334" s="18">
        <f t="shared" si="68"/>
        <v>1.0895003852103868</v>
      </c>
    </row>
    <row r="335" spans="1:23">
      <c r="A335" t="s">
        <v>65</v>
      </c>
      <c r="B335">
        <v>1990</v>
      </c>
      <c r="C335" s="2">
        <v>8.5990887037297493E-3</v>
      </c>
      <c r="D335" s="2">
        <v>0.14989519530413989</v>
      </c>
      <c r="E335" s="2">
        <v>1.6683530536596848E-3</v>
      </c>
      <c r="F335" s="2">
        <v>4.1119780403600537E-2</v>
      </c>
      <c r="G335" s="2">
        <v>0.79871758253487002</v>
      </c>
      <c r="H335" s="2">
        <f t="shared" si="70"/>
        <v>0.99999999999999989</v>
      </c>
      <c r="J335">
        <v>1990</v>
      </c>
      <c r="K335" s="2">
        <v>0.60720385656386333</v>
      </c>
      <c r="L335" s="2">
        <v>0.93530203382904387</v>
      </c>
      <c r="M335" s="2">
        <v>0.85743160326283097</v>
      </c>
      <c r="N335" s="2">
        <v>0.95212260819137928</v>
      </c>
      <c r="O335" s="2">
        <v>0.84680197476394992</v>
      </c>
      <c r="Q335" s="12" t="s">
        <v>65</v>
      </c>
      <c r="R335" s="12">
        <v>1990</v>
      </c>
      <c r="S335" s="13">
        <f t="shared" si="71"/>
        <v>0.85766647371648341</v>
      </c>
      <c r="T335" s="13">
        <v>1.1342532029319548</v>
      </c>
      <c r="U335" s="13">
        <f t="shared" si="69"/>
        <v>0.97281094486027653</v>
      </c>
      <c r="V335" s="13">
        <v>0.89600990522235147</v>
      </c>
      <c r="W335" s="18">
        <f t="shared" si="68"/>
        <v>1.0857144984562044</v>
      </c>
    </row>
    <row r="336" spans="1:23">
      <c r="A336" t="s">
        <v>65</v>
      </c>
      <c r="B336">
        <v>1991</v>
      </c>
      <c r="C336" s="2">
        <v>8.8888643090329032E-3</v>
      </c>
      <c r="D336" s="2">
        <v>0.13109729546841925</v>
      </c>
      <c r="E336" s="2">
        <v>2.1246186083407575E-3</v>
      </c>
      <c r="F336" s="2">
        <v>3.9044744524384736E-2</v>
      </c>
      <c r="G336" s="2">
        <v>0.81884447708982222</v>
      </c>
      <c r="H336" s="2">
        <f t="shared" si="70"/>
        <v>0.99999999999999989</v>
      </c>
      <c r="J336">
        <v>1991</v>
      </c>
      <c r="K336" s="2">
        <v>0.67419349594172029</v>
      </c>
      <c r="L336" s="2">
        <v>0.99871930697954747</v>
      </c>
      <c r="M336" s="2">
        <v>0.89358392996594105</v>
      </c>
      <c r="N336" s="2">
        <v>0.88458293059659299</v>
      </c>
      <c r="O336" s="2">
        <v>0.84000059604448252</v>
      </c>
      <c r="Q336" s="12" t="s">
        <v>65</v>
      </c>
      <c r="R336" s="12">
        <v>1991</v>
      </c>
      <c r="S336" s="13">
        <f t="shared" si="71"/>
        <v>0.85976709996660072</v>
      </c>
      <c r="T336" s="13">
        <v>1.1646992254822568</v>
      </c>
      <c r="U336" s="13">
        <f t="shared" si="69"/>
        <v>1.0013700754262258</v>
      </c>
      <c r="V336" s="13">
        <v>0.92438424008372266</v>
      </c>
      <c r="W336" s="18">
        <f t="shared" si="68"/>
        <v>1.0832833707068941</v>
      </c>
    </row>
    <row r="337" spans="1:23">
      <c r="A337" t="s">
        <v>65</v>
      </c>
      <c r="B337">
        <v>1992</v>
      </c>
      <c r="C337" s="2">
        <v>9.0917365045564517E-3</v>
      </c>
      <c r="D337" s="2">
        <v>0.12721856371339169</v>
      </c>
      <c r="E337" s="2">
        <v>3.1340051248734276E-3</v>
      </c>
      <c r="F337" s="2">
        <v>4.1080105767108466E-2</v>
      </c>
      <c r="G337" s="2">
        <v>0.81947558889006988</v>
      </c>
      <c r="H337" s="2">
        <f t="shared" si="70"/>
        <v>0.99999999999999989</v>
      </c>
      <c r="J337">
        <v>1992</v>
      </c>
      <c r="K337" s="2">
        <v>0.72930408524845425</v>
      </c>
      <c r="L337" s="2">
        <v>1.0363871655275791</v>
      </c>
      <c r="M337" s="2">
        <v>0.9207588773025861</v>
      </c>
      <c r="N337" s="2">
        <v>0.90857519570985845</v>
      </c>
      <c r="O337" s="2">
        <v>0.91141330578705315</v>
      </c>
      <c r="Q337" s="12" t="s">
        <v>65</v>
      </c>
      <c r="R337" s="12">
        <v>1992</v>
      </c>
      <c r="S337" s="13">
        <f t="shared" si="71"/>
        <v>0.92493801477304383</v>
      </c>
      <c r="T337" s="13">
        <v>1.095439066425798</v>
      </c>
      <c r="U337" s="13">
        <f t="shared" si="69"/>
        <v>1.0132132354047141</v>
      </c>
      <c r="V337" s="13">
        <v>0.95057706764146621</v>
      </c>
      <c r="W337" s="18">
        <f t="shared" si="68"/>
        <v>1.0658927822850368</v>
      </c>
    </row>
    <row r="338" spans="1:23">
      <c r="A338" t="s">
        <v>65</v>
      </c>
      <c r="B338">
        <v>1993</v>
      </c>
      <c r="C338" s="2">
        <v>1.1332865981708401E-2</v>
      </c>
      <c r="D338" s="2">
        <v>0.12786889214385505</v>
      </c>
      <c r="E338" s="2">
        <v>6.494810520155307E-3</v>
      </c>
      <c r="F338" s="2">
        <v>5.1498069323900497E-2</v>
      </c>
      <c r="G338" s="2">
        <v>0.80280536203038066</v>
      </c>
      <c r="H338" s="2">
        <f t="shared" si="70"/>
        <v>0.99999999999999989</v>
      </c>
      <c r="J338">
        <v>1993</v>
      </c>
      <c r="K338" s="2">
        <v>0.84115776269656373</v>
      </c>
      <c r="L338" s="2">
        <v>0.90792500322892566</v>
      </c>
      <c r="M338" s="2">
        <v>0.94810444734648869</v>
      </c>
      <c r="N338" s="2">
        <v>0.99738201077216226</v>
      </c>
      <c r="O338" s="2">
        <v>0.85174039953111069</v>
      </c>
      <c r="Q338" s="12" t="s">
        <v>65</v>
      </c>
      <c r="R338" s="12">
        <v>1993</v>
      </c>
      <c r="S338" s="13">
        <f t="shared" si="71"/>
        <v>0.86424240472035074</v>
      </c>
      <c r="T338" s="13">
        <v>1.1568917543968937</v>
      </c>
      <c r="U338" s="13">
        <f t="shared" si="69"/>
        <v>0.99983491182111683</v>
      </c>
      <c r="V338" s="13">
        <v>0.96614241705113268</v>
      </c>
      <c r="W338" s="18">
        <f t="shared" si="68"/>
        <v>1.0348732176285362</v>
      </c>
    </row>
    <row r="339" spans="1:23">
      <c r="A339" t="s">
        <v>65</v>
      </c>
      <c r="B339">
        <v>1994</v>
      </c>
      <c r="C339" s="2">
        <v>1.2436710838564687E-2</v>
      </c>
      <c r="D339" s="2">
        <v>0.13161594110268576</v>
      </c>
      <c r="E339" s="2">
        <v>5.3471684422050593E-3</v>
      </c>
      <c r="F339" s="2">
        <v>5.0936265217025684E-2</v>
      </c>
      <c r="G339" s="2">
        <v>0.79966391439951889</v>
      </c>
      <c r="H339" s="2">
        <f t="shared" si="70"/>
        <v>1</v>
      </c>
      <c r="J339">
        <v>1994</v>
      </c>
      <c r="K339" s="2">
        <v>0.92143381990463136</v>
      </c>
      <c r="L339" s="2">
        <v>0.94449436836419898</v>
      </c>
      <c r="M339" s="2">
        <v>0.97271349166245569</v>
      </c>
      <c r="N339" s="2">
        <v>0.82748660878487834</v>
      </c>
      <c r="O339" s="2">
        <v>0.88571841920523564</v>
      </c>
      <c r="Q339" s="12" t="s">
        <v>65</v>
      </c>
      <c r="R339" s="12">
        <v>1994</v>
      </c>
      <c r="S339" s="13">
        <f t="shared" si="71"/>
        <v>0.8976280159826322</v>
      </c>
      <c r="T339" s="13">
        <v>1.1335731638945992</v>
      </c>
      <c r="U339" s="13">
        <f t="shared" si="69"/>
        <v>1.0175270300778643</v>
      </c>
      <c r="V339" s="13">
        <v>0.98663089780817481</v>
      </c>
      <c r="W339" s="18">
        <f t="shared" si="68"/>
        <v>1.0313147828010718</v>
      </c>
    </row>
    <row r="340" spans="1:23">
      <c r="A340" t="s">
        <v>65</v>
      </c>
      <c r="B340">
        <v>1995</v>
      </c>
      <c r="C340" s="2">
        <v>1.3852839532977512E-2</v>
      </c>
      <c r="D340" s="2">
        <v>0.12954712357428244</v>
      </c>
      <c r="E340" s="2">
        <v>5.6881459591112248E-3</v>
      </c>
      <c r="F340" s="2">
        <v>4.4251235436141602E-2</v>
      </c>
      <c r="G340" s="2">
        <v>0.80666065549748711</v>
      </c>
      <c r="H340" s="2">
        <f t="shared" si="70"/>
        <v>0.99999999999999989</v>
      </c>
      <c r="J340">
        <v>1995</v>
      </c>
      <c r="K340" s="1">
        <v>1</v>
      </c>
      <c r="L340" s="1">
        <v>1</v>
      </c>
      <c r="M340" s="1">
        <v>1</v>
      </c>
      <c r="N340" s="1">
        <v>1</v>
      </c>
      <c r="O340" s="1">
        <v>1</v>
      </c>
      <c r="Q340" s="12" t="s">
        <v>65</v>
      </c>
      <c r="R340" s="12">
        <v>1995</v>
      </c>
      <c r="S340" s="13">
        <f t="shared" si="71"/>
        <v>1</v>
      </c>
      <c r="T340" s="13">
        <v>1</v>
      </c>
      <c r="U340" s="13">
        <f t="shared" si="69"/>
        <v>1</v>
      </c>
      <c r="V340" s="13">
        <v>1</v>
      </c>
      <c r="W340" s="18">
        <f t="shared" si="68"/>
        <v>1</v>
      </c>
    </row>
    <row r="341" spans="1:23">
      <c r="A341" t="s">
        <v>65</v>
      </c>
      <c r="B341">
        <v>1996</v>
      </c>
      <c r="C341" s="2">
        <v>1.3442367393708193E-2</v>
      </c>
      <c r="D341" s="2">
        <v>0.13286300229378706</v>
      </c>
      <c r="E341" s="2">
        <v>5.1219775742556818E-3</v>
      </c>
      <c r="F341" s="2">
        <v>4.4601031919493113E-2</v>
      </c>
      <c r="G341" s="2">
        <v>0.80397162081875595</v>
      </c>
      <c r="H341" s="2">
        <f t="shared" si="70"/>
        <v>1</v>
      </c>
      <c r="J341">
        <v>1996</v>
      </c>
      <c r="K341" s="2">
        <v>0.86581354245103936</v>
      </c>
      <c r="L341" s="2">
        <v>1.0129126350590054</v>
      </c>
      <c r="M341" s="2">
        <v>1.0293667928837207</v>
      </c>
      <c r="N341" s="2">
        <v>1.087860295635682</v>
      </c>
      <c r="O341" s="2">
        <v>0.98659810524378311</v>
      </c>
      <c r="Q341" s="12" t="s">
        <v>65</v>
      </c>
      <c r="R341" s="12">
        <v>1996</v>
      </c>
      <c r="S341" s="13">
        <f t="shared" si="71"/>
        <v>0.99068608771668853</v>
      </c>
      <c r="T341" s="13">
        <v>1.0503332710396811</v>
      </c>
      <c r="U341" s="13">
        <f t="shared" si="69"/>
        <v>1.040550559084974</v>
      </c>
      <c r="V341" s="13">
        <v>1.014563035243135</v>
      </c>
      <c r="W341" s="18">
        <f t="shared" si="68"/>
        <v>1.025614498990308</v>
      </c>
    </row>
    <row r="342" spans="1:23">
      <c r="A342" t="s">
        <v>65</v>
      </c>
      <c r="B342">
        <v>1997</v>
      </c>
      <c r="C342" s="2">
        <v>1.2715298807804913E-2</v>
      </c>
      <c r="D342" s="2">
        <v>0.14636779968141969</v>
      </c>
      <c r="E342" s="2">
        <v>5.736782590296626E-3</v>
      </c>
      <c r="F342" s="2">
        <v>4.9586290440442035E-2</v>
      </c>
      <c r="G342" s="2">
        <v>0.78559382848003656</v>
      </c>
      <c r="H342" s="2">
        <f t="shared" si="70"/>
        <v>0.99999999999999978</v>
      </c>
      <c r="J342">
        <v>1997</v>
      </c>
      <c r="K342" s="2">
        <v>0.79212761249563257</v>
      </c>
      <c r="L342" s="2">
        <v>1.0821680893093313</v>
      </c>
      <c r="M342" s="2">
        <v>1.0534311570188275</v>
      </c>
      <c r="N342" s="2">
        <v>1.1216084718100128</v>
      </c>
      <c r="O342" s="2">
        <v>0.89584509886831454</v>
      </c>
      <c r="Q342" s="12" t="s">
        <v>65</v>
      </c>
      <c r="R342" s="12">
        <v>1997</v>
      </c>
      <c r="S342" s="13">
        <f t="shared" si="71"/>
        <v>0.92814142331878202</v>
      </c>
      <c r="T342" s="13">
        <v>1.2152660977179759</v>
      </c>
      <c r="U342" s="13">
        <f t="shared" si="69"/>
        <v>1.1279388056470241</v>
      </c>
      <c r="V342" s="13">
        <v>1.03343012543667</v>
      </c>
      <c r="W342" s="18">
        <f t="shared" si="68"/>
        <v>1.0914514468701211</v>
      </c>
    </row>
    <row r="343" spans="1:23">
      <c r="A343" t="s">
        <v>65</v>
      </c>
      <c r="B343">
        <v>1998</v>
      </c>
      <c r="C343" s="2">
        <v>1.2127291742858063E-2</v>
      </c>
      <c r="D343" s="2">
        <v>0.15445569255658356</v>
      </c>
      <c r="E343" s="2">
        <v>5.1425159086936198E-3</v>
      </c>
      <c r="F343" s="2">
        <v>5.0432865286939951E-2</v>
      </c>
      <c r="G343" s="2">
        <v>0.77784163450492494</v>
      </c>
      <c r="H343" s="2">
        <f t="shared" si="70"/>
        <v>1</v>
      </c>
      <c r="J343">
        <v>1998</v>
      </c>
      <c r="K343" s="2">
        <v>0.73702332889219779</v>
      </c>
      <c r="L343" s="2">
        <v>1.1117808448878956</v>
      </c>
      <c r="M343" s="2">
        <v>1.0697256255619065</v>
      </c>
      <c r="N343" s="2">
        <v>1.1140860406536948</v>
      </c>
      <c r="O343" s="2">
        <v>0.89492784281161364</v>
      </c>
      <c r="Q343" s="12" t="s">
        <v>65</v>
      </c>
      <c r="R343" s="12">
        <v>1998</v>
      </c>
      <c r="S343" s="13">
        <f t="shared" si="71"/>
        <v>0.93264661361543655</v>
      </c>
      <c r="T343" s="13">
        <v>1.2362175294337507</v>
      </c>
      <c r="U343" s="13">
        <f t="shared" si="69"/>
        <v>1.152954092518429</v>
      </c>
      <c r="V343" s="13">
        <v>1.0517960585469392</v>
      </c>
      <c r="W343" s="18">
        <f t="shared" si="68"/>
        <v>1.0961764718069393</v>
      </c>
    </row>
    <row r="344" spans="1:23">
      <c r="A344" t="s">
        <v>65</v>
      </c>
      <c r="B344">
        <v>1999</v>
      </c>
      <c r="C344" s="2">
        <v>1.2850482887377824E-2</v>
      </c>
      <c r="D344" s="2">
        <v>0.15333251907900353</v>
      </c>
      <c r="E344" s="2">
        <v>5.1048321724866058E-3</v>
      </c>
      <c r="F344" s="2">
        <v>5.5466839808673868E-2</v>
      </c>
      <c r="G344" s="2">
        <v>0.7732453260524581</v>
      </c>
      <c r="H344" s="2">
        <f t="shared" si="70"/>
        <v>1</v>
      </c>
      <c r="J344">
        <v>1999</v>
      </c>
      <c r="K344" s="2">
        <v>0.84422544399096144</v>
      </c>
      <c r="L344" s="2">
        <v>1.1008165431771675</v>
      </c>
      <c r="M344" s="2">
        <v>1.0931862478097949</v>
      </c>
      <c r="N344" s="2">
        <v>1.0985911249073672</v>
      </c>
      <c r="O344" s="2">
        <v>0.86253283372977296</v>
      </c>
      <c r="Q344" s="12" t="s">
        <v>65</v>
      </c>
      <c r="R344" s="12">
        <v>1999</v>
      </c>
      <c r="S344" s="13">
        <f t="shared" si="71"/>
        <v>0.90812311126563172</v>
      </c>
      <c r="T344" s="13">
        <v>1.2883917597956767</v>
      </c>
      <c r="U344" s="13">
        <f t="shared" si="69"/>
        <v>1.1700183334346523</v>
      </c>
      <c r="V344" s="13">
        <v>1.073183674071017</v>
      </c>
      <c r="W344" s="18">
        <f t="shared" si="68"/>
        <v>1.0902312080431698</v>
      </c>
    </row>
    <row r="345" spans="1:23">
      <c r="A345" t="s">
        <v>65</v>
      </c>
      <c r="B345">
        <v>2000</v>
      </c>
      <c r="C345" s="2">
        <v>1.2955963119200085E-2</v>
      </c>
      <c r="D345" s="2">
        <v>0.15706340774137934</v>
      </c>
      <c r="E345" s="2">
        <v>6.0646054514430191E-3</v>
      </c>
      <c r="F345" s="2">
        <v>6.400725891557843E-2</v>
      </c>
      <c r="G345" s="2">
        <v>0.7599087647723991</v>
      </c>
      <c r="H345" s="2">
        <f t="shared" si="70"/>
        <v>1</v>
      </c>
      <c r="J345">
        <v>2000</v>
      </c>
      <c r="K345" s="2">
        <v>0.88652604278823965</v>
      </c>
      <c r="L345" s="2">
        <v>1.0376151890979308</v>
      </c>
      <c r="M345" s="2">
        <v>1.129994815694664</v>
      </c>
      <c r="N345" s="2">
        <v>1.1029454336632167</v>
      </c>
      <c r="O345" s="2">
        <v>0.76236171907560202</v>
      </c>
      <c r="Q345" s="12" t="s">
        <v>65</v>
      </c>
      <c r="R345" s="12">
        <v>2000</v>
      </c>
      <c r="S345" s="13">
        <f t="shared" si="71"/>
        <v>0.82404235773171397</v>
      </c>
      <c r="T345" s="13">
        <v>1.489571415000311</v>
      </c>
      <c r="U345" s="13">
        <f t="shared" si="69"/>
        <v>1.2274699408266216</v>
      </c>
      <c r="V345" s="13">
        <v>1.0982562681485193</v>
      </c>
      <c r="W345" s="18">
        <f t="shared" si="68"/>
        <v>1.1176534807271672</v>
      </c>
    </row>
    <row r="346" spans="1:23">
      <c r="A346" t="s">
        <v>65</v>
      </c>
      <c r="B346">
        <v>2001</v>
      </c>
      <c r="C346" s="2">
        <v>1.2926435746790891E-2</v>
      </c>
      <c r="D346" s="2">
        <v>0.15734374701917547</v>
      </c>
      <c r="E346" s="2">
        <v>7.3372140592374291E-3</v>
      </c>
      <c r="F346" s="2">
        <v>6.1640040105422657E-2</v>
      </c>
      <c r="G346" s="2">
        <v>0.76075256306937367</v>
      </c>
      <c r="H346" s="2">
        <f t="shared" si="70"/>
        <v>1</v>
      </c>
      <c r="J346">
        <v>2001</v>
      </c>
      <c r="K346" s="2">
        <v>0.7798093500793688</v>
      </c>
      <c r="L346" s="2">
        <v>0.9994642507896897</v>
      </c>
      <c r="M346" s="2">
        <v>1.1618225130099813</v>
      </c>
      <c r="N346" s="2">
        <v>1.1108648488159827</v>
      </c>
      <c r="O346" s="2">
        <v>0.75870296505571999</v>
      </c>
      <c r="Q346" s="12" t="s">
        <v>65</v>
      </c>
      <c r="R346" s="12">
        <v>2001</v>
      </c>
      <c r="S346" s="13">
        <f t="shared" si="71"/>
        <v>0.81598414750916459</v>
      </c>
      <c r="T346" s="13">
        <v>1.5328709143150814</v>
      </c>
      <c r="U346" s="13">
        <f t="shared" si="69"/>
        <v>1.2507983662589854</v>
      </c>
      <c r="V346" s="13">
        <v>1.1544743009595682</v>
      </c>
      <c r="W346" s="18">
        <f t="shared" si="68"/>
        <v>1.0834354348289565</v>
      </c>
    </row>
    <row r="347" spans="1:23">
      <c r="A347" t="s">
        <v>65</v>
      </c>
      <c r="B347">
        <v>2002</v>
      </c>
      <c r="C347" s="2">
        <v>1.2483214380557363E-2</v>
      </c>
      <c r="D347" s="2">
        <v>0.15750269703904798</v>
      </c>
      <c r="E347" s="2">
        <v>9.6241350297678538E-3</v>
      </c>
      <c r="F347" s="2">
        <v>6.6992837989627407E-2</v>
      </c>
      <c r="G347" s="2">
        <v>0.75339711556099942</v>
      </c>
      <c r="H347" s="2">
        <f t="shared" si="70"/>
        <v>1</v>
      </c>
      <c r="J347">
        <v>2002</v>
      </c>
      <c r="K347" s="2">
        <v>0.7490054561491839</v>
      </c>
      <c r="L347" s="2">
        <v>1.0533946033763797</v>
      </c>
      <c r="M347" s="2">
        <v>1.1803613263946764</v>
      </c>
      <c r="N347" s="2">
        <v>1.1019929023275377</v>
      </c>
      <c r="O347" s="2">
        <v>0.81656135595112556</v>
      </c>
      <c r="Q347" s="12" t="s">
        <v>65</v>
      </c>
      <c r="R347" s="12">
        <v>2002</v>
      </c>
      <c r="S347" s="13">
        <f t="shared" si="71"/>
        <v>0.87279928421828867</v>
      </c>
      <c r="T347" s="13">
        <v>1.4566020208060804</v>
      </c>
      <c r="U347" s="13">
        <f t="shared" si="69"/>
        <v>1.2713212011504598</v>
      </c>
      <c r="V347" s="13">
        <v>1.1990330616275813</v>
      </c>
      <c r="W347" s="18">
        <f t="shared" si="68"/>
        <v>1.0602886958135698</v>
      </c>
    </row>
    <row r="348" spans="1:23">
      <c r="A348" t="s">
        <v>65</v>
      </c>
      <c r="B348">
        <v>2003</v>
      </c>
      <c r="C348" s="2">
        <v>1.0949252940434726E-2</v>
      </c>
      <c r="D348" s="2">
        <v>0.15422794397052106</v>
      </c>
      <c r="E348" s="2">
        <v>9.6605544707689898E-3</v>
      </c>
      <c r="F348" s="2">
        <v>6.3753256927514379E-2</v>
      </c>
      <c r="G348" s="2">
        <v>0.76140899169076093</v>
      </c>
      <c r="H348" s="2">
        <f t="shared" si="70"/>
        <v>1</v>
      </c>
      <c r="J348">
        <v>2003</v>
      </c>
      <c r="K348" s="2">
        <v>0.80806582976797248</v>
      </c>
      <c r="L348" s="2">
        <v>1.1633498005805101</v>
      </c>
      <c r="M348" s="2">
        <v>1.207483774436781</v>
      </c>
      <c r="N348" s="2">
        <v>1.1152032834766705</v>
      </c>
      <c r="O348" s="2">
        <v>0.99956936236978289</v>
      </c>
      <c r="Q348" s="12" t="s">
        <v>65</v>
      </c>
      <c r="R348" s="12">
        <v>2003</v>
      </c>
      <c r="S348" s="13">
        <f t="shared" si="71"/>
        <v>1.0343230723298262</v>
      </c>
      <c r="T348" s="13">
        <v>1.2151200839406966</v>
      </c>
      <c r="U348" s="13">
        <f t="shared" si="69"/>
        <v>1.2568267384712177</v>
      </c>
      <c r="V348" s="13">
        <v>1.2258154857538728</v>
      </c>
      <c r="W348" s="18">
        <f t="shared" si="68"/>
        <v>1.0252984670839536</v>
      </c>
    </row>
    <row r="349" spans="1:23">
      <c r="A349" t="s">
        <v>65</v>
      </c>
      <c r="B349">
        <v>2004</v>
      </c>
      <c r="C349" s="2">
        <v>9.6532286467748557E-3</v>
      </c>
      <c r="D349" s="2">
        <v>0.15035468353028744</v>
      </c>
      <c r="E349" s="2">
        <v>1.2454195427857272E-2</v>
      </c>
      <c r="F349" s="2">
        <v>5.5878280310385983E-2</v>
      </c>
      <c r="G349" s="2">
        <v>0.77165961208469447</v>
      </c>
      <c r="H349" s="2">
        <f t="shared" si="70"/>
        <v>1</v>
      </c>
      <c r="J349">
        <v>2004</v>
      </c>
      <c r="K349" s="2">
        <v>0.86579483686195946</v>
      </c>
      <c r="L349" s="2">
        <v>1.3221168423304315</v>
      </c>
      <c r="M349" s="2">
        <v>1.2396920916375185</v>
      </c>
      <c r="N349" s="2">
        <v>1.1587289909640994</v>
      </c>
      <c r="O349" s="2">
        <v>1.12322730287914</v>
      </c>
      <c r="Q349" s="12" t="s">
        <v>65</v>
      </c>
      <c r="R349" s="12">
        <v>2004</v>
      </c>
      <c r="S349" s="13">
        <f t="shared" si="71"/>
        <v>1.1550060210781965</v>
      </c>
      <c r="T349" s="13">
        <v>1.1048865369401357</v>
      </c>
      <c r="U349" s="13">
        <f t="shared" si="69"/>
        <v>1.2761506027740939</v>
      </c>
      <c r="V349" s="13">
        <v>1.2428106068422682</v>
      </c>
      <c r="W349" s="18">
        <f t="shared" si="68"/>
        <v>1.0268262885336454</v>
      </c>
    </row>
    <row r="350" spans="1:23">
      <c r="A350" t="s">
        <v>65</v>
      </c>
      <c r="B350">
        <v>2005</v>
      </c>
      <c r="C350" s="2">
        <v>9.4638939195575023E-3</v>
      </c>
      <c r="D350" s="2">
        <v>0.1472100525187986</v>
      </c>
      <c r="E350" s="2">
        <v>1.3241493164142748E-2</v>
      </c>
      <c r="F350" s="2">
        <v>6.3196230366596495E-2</v>
      </c>
      <c r="G350" s="2">
        <v>0.76688833003090462</v>
      </c>
      <c r="H350" s="2">
        <f t="shared" si="70"/>
        <v>1</v>
      </c>
      <c r="J350">
        <v>2005</v>
      </c>
      <c r="K350" s="2">
        <v>0.84756166051686432</v>
      </c>
      <c r="L350" s="2">
        <v>1.3396635729495521</v>
      </c>
      <c r="M350" s="2">
        <v>1.281422468385581</v>
      </c>
      <c r="N350" s="2">
        <v>1.1914568535891865</v>
      </c>
      <c r="O350" s="2">
        <v>1.1482374402107316</v>
      </c>
      <c r="Q350" s="12" t="s">
        <v>65</v>
      </c>
      <c r="R350" s="12">
        <v>2005</v>
      </c>
      <c r="S350" s="13">
        <f t="shared" si="71"/>
        <v>1.1799565754049361</v>
      </c>
      <c r="T350" s="13">
        <v>1.1045662236030647</v>
      </c>
      <c r="U350" s="13">
        <f t="shared" si="69"/>
        <v>1.3033401785106351</v>
      </c>
      <c r="V350" s="13">
        <v>1.2613534189231017</v>
      </c>
      <c r="W350" s="18">
        <f t="shared" si="68"/>
        <v>1.0332870700294134</v>
      </c>
    </row>
    <row r="351" spans="1:23">
      <c r="A351" t="s">
        <v>65</v>
      </c>
      <c r="B351">
        <v>2006</v>
      </c>
      <c r="C351" s="2">
        <v>8.2348748180093405E-3</v>
      </c>
      <c r="D351" s="2">
        <v>0.14296947893442913</v>
      </c>
      <c r="E351" s="2">
        <v>1.4732068673769059E-2</v>
      </c>
      <c r="F351" s="2">
        <v>6.644425565200697E-2</v>
      </c>
      <c r="G351" s="2">
        <v>0.76761932192178528</v>
      </c>
      <c r="H351" s="2">
        <f t="shared" si="70"/>
        <v>0.99999999999999978</v>
      </c>
      <c r="J351">
        <v>2006</v>
      </c>
      <c r="K351" s="2">
        <v>0.80518788899987914</v>
      </c>
      <c r="L351" s="2">
        <v>1.3875312640471722</v>
      </c>
      <c r="M351" s="2">
        <v>1.3227066011300472</v>
      </c>
      <c r="N351" s="2">
        <v>1.2428275119873471</v>
      </c>
      <c r="O351" s="2">
        <v>1.1852297696301326</v>
      </c>
      <c r="Q351" s="12" t="s">
        <v>65</v>
      </c>
      <c r="R351" s="12">
        <v>2006</v>
      </c>
      <c r="S351" s="13">
        <f t="shared" si="71"/>
        <v>1.2180781029590255</v>
      </c>
      <c r="T351" s="13">
        <v>1.0936870099046907</v>
      </c>
      <c r="U351" s="13">
        <f t="shared" si="69"/>
        <v>1.3321961982556345</v>
      </c>
      <c r="V351" s="13">
        <v>1.2821661777928453</v>
      </c>
      <c r="W351" s="18">
        <f t="shared" si="68"/>
        <v>1.0390199190473985</v>
      </c>
    </row>
    <row r="352" spans="1:23">
      <c r="A352" t="s">
        <v>65</v>
      </c>
      <c r="B352">
        <v>2007</v>
      </c>
      <c r="C352" s="2">
        <v>8.2348748180093405E-3</v>
      </c>
      <c r="D352" s="2">
        <v>0.14296947893442913</v>
      </c>
      <c r="E352" s="2">
        <v>1.4732068673769059E-2</v>
      </c>
      <c r="F352" s="2">
        <v>6.644425565200697E-2</v>
      </c>
      <c r="G352" s="2">
        <v>0.76761932192178528</v>
      </c>
      <c r="H352" s="2">
        <f t="shared" si="70"/>
        <v>0.99999999999999978</v>
      </c>
      <c r="J352">
        <v>2007</v>
      </c>
      <c r="K352" s="2">
        <v>0.79573391894729084</v>
      </c>
      <c r="L352" s="2">
        <v>1.5438209905453453</v>
      </c>
      <c r="M352" s="2">
        <v>1.36067671590663</v>
      </c>
      <c r="N352" s="2">
        <v>1.3651399710974046</v>
      </c>
      <c r="O352" s="2">
        <v>1.3206394958318881</v>
      </c>
      <c r="Q352" s="12" t="s">
        <v>65</v>
      </c>
      <c r="R352" s="12">
        <v>2007</v>
      </c>
      <c r="S352" s="13">
        <f t="shared" si="71"/>
        <v>1.348160126896639</v>
      </c>
      <c r="T352" s="13">
        <v>1.002798100510808</v>
      </c>
      <c r="U352" s="13">
        <f t="shared" si="69"/>
        <v>1.3519324144363594</v>
      </c>
      <c r="V352" s="13">
        <v>1.3024777795793228</v>
      </c>
      <c r="W352" s="18">
        <f t="shared" si="68"/>
        <v>1.0379696572428356</v>
      </c>
    </row>
    <row r="353" spans="1:23">
      <c r="A353" t="s">
        <v>65</v>
      </c>
      <c r="B353">
        <v>2008</v>
      </c>
      <c r="C353" s="2">
        <v>8.2348748180093405E-3</v>
      </c>
      <c r="D353" s="2">
        <v>0.14296947893442913</v>
      </c>
      <c r="E353" s="2">
        <v>1.4732068673769059E-2</v>
      </c>
      <c r="F353" s="2">
        <v>6.644425565200697E-2</v>
      </c>
      <c r="G353" s="2">
        <v>0.76761932192178528</v>
      </c>
      <c r="H353" s="2">
        <f t="shared" si="70"/>
        <v>0.99999999999999978</v>
      </c>
      <c r="J353">
        <v>2008</v>
      </c>
      <c r="K353" s="2">
        <v>0.919033379906116</v>
      </c>
      <c r="L353" s="2">
        <v>1.4694189860559161</v>
      </c>
      <c r="M353" s="2">
        <v>1.4125853933837762</v>
      </c>
      <c r="N353" s="2">
        <v>1.5827581708795784</v>
      </c>
      <c r="O353" s="2">
        <v>1.4603823432284995</v>
      </c>
      <c r="Q353" s="12" t="s">
        <v>65</v>
      </c>
      <c r="R353" s="12">
        <v>2008</v>
      </c>
      <c r="S353" s="13">
        <f t="shared" si="71"/>
        <v>1.454614419062767</v>
      </c>
      <c r="T353" s="13">
        <v>0.93894134881330615</v>
      </c>
      <c r="U353" s="13">
        <f t="shared" si="69"/>
        <v>1.3657976246380783</v>
      </c>
      <c r="V353" s="13">
        <v>1.3312648320386773</v>
      </c>
      <c r="W353" s="18">
        <f t="shared" si="68"/>
        <v>1.0259398368891921</v>
      </c>
    </row>
    <row r="354" spans="1:23">
      <c r="A354" t="s">
        <v>65</v>
      </c>
      <c r="B354">
        <v>2009</v>
      </c>
      <c r="C354" s="2">
        <v>8.2348748180093405E-3</v>
      </c>
      <c r="D354" s="2">
        <v>0.14296947893442913</v>
      </c>
      <c r="E354" s="2">
        <v>1.4732068673769059E-2</v>
      </c>
      <c r="F354" s="2">
        <v>6.644425565200697E-2</v>
      </c>
      <c r="G354" s="2">
        <v>0.76761932192178528</v>
      </c>
      <c r="H354" s="2">
        <f t="shared" si="70"/>
        <v>0.99999999999999978</v>
      </c>
      <c r="J354">
        <v>2009</v>
      </c>
      <c r="K354" s="2">
        <v>1.0015426172999531</v>
      </c>
      <c r="L354" s="2">
        <v>1.2723836935073045</v>
      </c>
      <c r="M354" s="2">
        <v>1.4080638916414561</v>
      </c>
      <c r="N354" s="2">
        <v>1.59864196690363</v>
      </c>
      <c r="O354" s="2">
        <v>1.3893680983488821</v>
      </c>
      <c r="Q354" s="12" t="s">
        <v>65</v>
      </c>
      <c r="R354" s="12">
        <v>2009</v>
      </c>
      <c r="S354" s="13">
        <f t="shared" si="71"/>
        <v>1.3723624374788423</v>
      </c>
      <c r="T354" s="13">
        <v>0.98813227981872542</v>
      </c>
      <c r="U354" s="13">
        <f t="shared" si="69"/>
        <v>1.3560756240835514</v>
      </c>
      <c r="V354" s="13">
        <v>1.3442359565467328</v>
      </c>
      <c r="W354" s="18">
        <f t="shared" si="68"/>
        <v>1.0088077301303813</v>
      </c>
    </row>
    <row r="355" spans="1:23">
      <c r="A355" t="s">
        <v>65</v>
      </c>
      <c r="B355">
        <v>2010</v>
      </c>
      <c r="C355" s="2">
        <v>8.2348748180093405E-3</v>
      </c>
      <c r="D355" s="2">
        <v>0.14296947893442913</v>
      </c>
      <c r="E355" s="2">
        <v>1.4732068673769059E-2</v>
      </c>
      <c r="F355" s="2">
        <v>6.644425565200697E-2</v>
      </c>
      <c r="G355" s="2">
        <v>0.76761932192178528</v>
      </c>
      <c r="H355" s="2">
        <f>SUM(C355:G355)</f>
        <v>0.99999999999999978</v>
      </c>
      <c r="J355" s="12">
        <v>2010</v>
      </c>
      <c r="K355" s="13">
        <v>1.0599129079069107</v>
      </c>
      <c r="L355" s="13">
        <v>1.3037046289715226</v>
      </c>
      <c r="M355" s="13">
        <v>1.4311045195330185</v>
      </c>
      <c r="N355" s="13">
        <v>1.6663193145589432</v>
      </c>
      <c r="O355" s="13">
        <v>1.3459713635426673</v>
      </c>
      <c r="Q355" s="12" t="s">
        <v>65</v>
      </c>
      <c r="R355" s="12">
        <v>2010</v>
      </c>
      <c r="S355" s="13">
        <f t="shared" si="71"/>
        <v>1.3469020732582042</v>
      </c>
      <c r="T355" s="13">
        <v>1.0364996852345356</v>
      </c>
      <c r="U355" s="13">
        <f t="shared" si="69"/>
        <v>1.3960635749738721</v>
      </c>
      <c r="V355" s="13">
        <v>1.3567501437141636</v>
      </c>
      <c r="W355" s="18">
        <f t="shared" si="68"/>
        <v>1.0289761762265868</v>
      </c>
    </row>
    <row r="356" spans="1:23">
      <c r="A356" s="9" t="s">
        <v>65</v>
      </c>
      <c r="B356" s="9">
        <v>2011</v>
      </c>
      <c r="C356" s="8">
        <v>8.2348748180093405E-3</v>
      </c>
      <c r="D356" s="8">
        <v>0.14296947893442913</v>
      </c>
      <c r="E356" s="8">
        <v>1.4732068673769059E-2</v>
      </c>
      <c r="F356" s="8">
        <v>6.644425565200697E-2</v>
      </c>
      <c r="G356" s="8">
        <v>0.76761932192178528</v>
      </c>
      <c r="H356" s="8">
        <f>SUM(C356:G356)</f>
        <v>0.99999999999999978</v>
      </c>
      <c r="I356" s="9"/>
      <c r="J356" s="17">
        <v>2011</v>
      </c>
      <c r="K356" s="18">
        <v>1.1624310906564101</v>
      </c>
      <c r="L356" s="18">
        <v>1.4121675217185814</v>
      </c>
      <c r="M356" s="18">
        <v>1.4760373532480657</v>
      </c>
      <c r="N356" s="18">
        <v>1.8402381782433546</v>
      </c>
      <c r="O356" s="18">
        <v>1.451233555524966</v>
      </c>
      <c r="P356" s="9"/>
      <c r="Q356" s="17" t="s">
        <v>65</v>
      </c>
      <c r="R356" s="17">
        <v>2011</v>
      </c>
      <c r="S356" s="18">
        <f t="shared" si="71"/>
        <v>1.4496321788203674</v>
      </c>
      <c r="T356" s="18">
        <v>0.98662223122967663</v>
      </c>
      <c r="U356" s="18">
        <f t="shared" si="69"/>
        <v>1.4302393347300886</v>
      </c>
      <c r="V356" s="18">
        <v>1.3903276682929704</v>
      </c>
      <c r="W356" s="18">
        <f>U356/V356</f>
        <v>1.0287066619958167</v>
      </c>
    </row>
    <row r="357" spans="1:23">
      <c r="A357" s="9" t="s">
        <v>65</v>
      </c>
      <c r="B357" s="9">
        <v>2012</v>
      </c>
      <c r="C357" s="8">
        <v>8.2348748180093405E-3</v>
      </c>
      <c r="D357" s="8">
        <v>0.14296947893442913</v>
      </c>
      <c r="E357" s="8">
        <v>1.4732068673769059E-2</v>
      </c>
      <c r="F357" s="8">
        <v>6.644425565200697E-2</v>
      </c>
      <c r="G357" s="8">
        <v>0.76761932192178528</v>
      </c>
      <c r="H357" s="8">
        <f>SUM(C357:G357)</f>
        <v>0.99999999999999978</v>
      </c>
      <c r="I357" s="9"/>
      <c r="J357" s="9">
        <v>2012</v>
      </c>
      <c r="K357" s="18">
        <v>1.1622410176257667</v>
      </c>
      <c r="L357" s="18">
        <v>1.4313012983042772</v>
      </c>
      <c r="M357" s="18">
        <v>1.5067035036716694</v>
      </c>
      <c r="N357" s="18">
        <v>1.9335586861649114</v>
      </c>
      <c r="O357" s="18">
        <v>1.3748538183152961</v>
      </c>
      <c r="P357" s="9"/>
      <c r="Q357" s="17" t="s">
        <v>65</v>
      </c>
      <c r="R357" s="17">
        <v>2012</v>
      </c>
      <c r="S357" s="18">
        <f>K357^C357*L357^D357*M357^F357*N357^E357*O357^G357</f>
        <v>1.396299027001038</v>
      </c>
      <c r="T357" s="18">
        <v>1.0680391091739863</v>
      </c>
      <c r="U357" s="18">
        <f t="shared" si="69"/>
        <v>1.4913019689386924</v>
      </c>
      <c r="V357" s="18">
        <v>1.4295947997582656</v>
      </c>
      <c r="W357" s="18">
        <f>U357/V357</f>
        <v>1.0431640974007887</v>
      </c>
    </row>
    <row r="358" spans="1:23">
      <c r="A358" s="9" t="s">
        <v>65</v>
      </c>
      <c r="B358" s="9">
        <v>2013</v>
      </c>
      <c r="C358" s="8">
        <v>8.2348748180093405E-3</v>
      </c>
      <c r="D358" s="8">
        <v>0.14296947893442913</v>
      </c>
      <c r="E358" s="8">
        <v>1.4732068673769059E-2</v>
      </c>
      <c r="F358" s="8">
        <v>6.644425565200697E-2</v>
      </c>
      <c r="G358" s="8">
        <v>0.76761932192178528</v>
      </c>
      <c r="H358" s="8">
        <f>SUM(C358:G358)</f>
        <v>0.99999999999999978</v>
      </c>
      <c r="I358" s="9"/>
      <c r="J358" s="9">
        <v>2013</v>
      </c>
      <c r="K358" s="18">
        <v>0.95358752256342094</v>
      </c>
      <c r="L358" s="18">
        <v>1.4528723341816787</v>
      </c>
      <c r="M358" s="18">
        <v>1.5288057066733165</v>
      </c>
      <c r="N358" s="18">
        <v>2.0216325588894977</v>
      </c>
      <c r="O358" s="18">
        <v>1.4398738153645187</v>
      </c>
      <c r="P358" s="9"/>
      <c r="Q358" s="17" t="s">
        <v>65</v>
      </c>
      <c r="R358" s="17">
        <v>2013</v>
      </c>
      <c r="S358" s="18">
        <f>K358^C358*L358^D358*M358^F358*N358^E358*O358^G358</f>
        <v>1.4498039651154855</v>
      </c>
      <c r="T358" s="18">
        <v>1.037053947945159</v>
      </c>
      <c r="U358" s="18">
        <f t="shared" si="69"/>
        <v>1.5035249257695598</v>
      </c>
      <c r="V358" s="18">
        <v>1.4662234865793082</v>
      </c>
      <c r="W358" s="18">
        <f>U358/V358</f>
        <v>1.0254404867550415</v>
      </c>
    </row>
    <row r="359" spans="1:23">
      <c r="A359" s="9" t="s">
        <v>65</v>
      </c>
      <c r="B359" s="9">
        <v>2014</v>
      </c>
      <c r="C359" s="8">
        <v>8.2348748180093405E-3</v>
      </c>
      <c r="D359" s="8">
        <v>0.14296947893442913</v>
      </c>
      <c r="E359" s="8">
        <v>1.4732068673769059E-2</v>
      </c>
      <c r="F359" s="8">
        <v>6.644425565200697E-2</v>
      </c>
      <c r="G359" s="8">
        <v>0.76761932192178528</v>
      </c>
      <c r="H359" s="8">
        <f t="shared" ref="H359:H361" si="74">SUM(C359:G359)</f>
        <v>0.99999999999999978</v>
      </c>
      <c r="I359" s="9"/>
      <c r="J359" s="9">
        <v>2014</v>
      </c>
      <c r="K359" s="18">
        <v>0.90257810680152006</v>
      </c>
      <c r="L359" s="18">
        <v>1.5517176766913996</v>
      </c>
      <c r="M359" s="18">
        <v>1.553421313401101</v>
      </c>
      <c r="N359" s="18">
        <v>2.079397300302753</v>
      </c>
      <c r="O359" s="18">
        <v>1.4449822540320765</v>
      </c>
      <c r="P359" s="9"/>
      <c r="Q359" s="17" t="s">
        <v>65</v>
      </c>
      <c r="R359" s="17">
        <v>2014</v>
      </c>
      <c r="S359" s="18">
        <f t="shared" ref="S359:S361" si="75">K359^C359*L359^D359*M359^F359*N359^E359*O359^G359</f>
        <v>1.468998389417745</v>
      </c>
      <c r="T359" s="18">
        <v>1.0347003937021118</v>
      </c>
      <c r="U359" s="18">
        <f t="shared" si="69"/>
        <v>1.5199732118783087</v>
      </c>
      <c r="V359" s="18">
        <v>1.4708960393850505</v>
      </c>
      <c r="W359" s="18">
        <f t="shared" ref="W359:W361" si="76">U359/V359</f>
        <v>1.0333654936713108</v>
      </c>
    </row>
    <row r="360" spans="1:23">
      <c r="A360" s="9" t="s">
        <v>65</v>
      </c>
      <c r="B360" s="9">
        <v>2015</v>
      </c>
      <c r="C360" s="8">
        <v>8.2348748180093405E-3</v>
      </c>
      <c r="D360" s="8">
        <v>0.14296947893442913</v>
      </c>
      <c r="E360" s="8">
        <v>1.4732068673769059E-2</v>
      </c>
      <c r="F360" s="8">
        <v>6.644425565200697E-2</v>
      </c>
      <c r="G360" s="8">
        <v>0.76761932192178528</v>
      </c>
      <c r="H360" s="8">
        <f t="shared" si="74"/>
        <v>0.99999999999999978</v>
      </c>
      <c r="I360" s="9"/>
      <c r="J360" s="9">
        <v>2015</v>
      </c>
      <c r="K360" s="18">
        <v>0.79622976428767289</v>
      </c>
      <c r="L360" s="18">
        <v>1.4414548953334489</v>
      </c>
      <c r="M360" s="18">
        <v>1.5552587887100267</v>
      </c>
      <c r="N360" s="18">
        <v>2.0808772520480292</v>
      </c>
      <c r="O360" s="18">
        <v>1.2083141537180071</v>
      </c>
      <c r="P360" s="9"/>
      <c r="Q360" s="17" t="s">
        <v>65</v>
      </c>
      <c r="R360" s="17">
        <v>2015</v>
      </c>
      <c r="S360" s="18">
        <f t="shared" si="75"/>
        <v>1.2659140866361389</v>
      </c>
      <c r="T360" s="18">
        <v>1.2377717279573912</v>
      </c>
      <c r="U360" s="18">
        <f t="shared" si="69"/>
        <v>1.5669126664612163</v>
      </c>
      <c r="V360" s="18">
        <v>1.4740209011983549</v>
      </c>
      <c r="W360" s="18">
        <f t="shared" si="76"/>
        <v>1.0630192999212846</v>
      </c>
    </row>
    <row r="361" spans="1:23">
      <c r="A361" s="9" t="s">
        <v>65</v>
      </c>
      <c r="B361" s="9">
        <v>2016</v>
      </c>
      <c r="C361" s="8">
        <v>8.2348748180093405E-3</v>
      </c>
      <c r="D361" s="8">
        <v>0.14296947893442913</v>
      </c>
      <c r="E361" s="8">
        <v>1.4732068673769059E-2</v>
      </c>
      <c r="F361" s="8">
        <v>6.644425565200697E-2</v>
      </c>
      <c r="G361" s="8">
        <v>0.76761932192178528</v>
      </c>
      <c r="H361" s="8">
        <f t="shared" si="74"/>
        <v>0.99999999999999978</v>
      </c>
      <c r="I361" s="9"/>
      <c r="J361" s="9">
        <v>2016</v>
      </c>
      <c r="K361" s="18">
        <v>0.79476178339056147</v>
      </c>
      <c r="L361" s="18">
        <v>1.4526396905376202</v>
      </c>
      <c r="M361" s="18">
        <v>1.5679636179888832</v>
      </c>
      <c r="N361" s="18">
        <v>2.1183401801060033</v>
      </c>
      <c r="O361" s="18">
        <v>1.2127003340960036</v>
      </c>
      <c r="P361" s="9"/>
      <c r="Q361" s="17" t="s">
        <v>65</v>
      </c>
      <c r="R361" s="17">
        <v>2016</v>
      </c>
      <c r="S361" s="18">
        <f t="shared" si="75"/>
        <v>1.2718457499463525</v>
      </c>
      <c r="T361" s="18">
        <v>1.2377717279573912</v>
      </c>
      <c r="U361" s="18">
        <f t="shared" si="69"/>
        <v>1.5742547116063608</v>
      </c>
      <c r="V361" s="18">
        <v>1.4786934540040977</v>
      </c>
      <c r="W361" s="18">
        <f t="shared" si="76"/>
        <v>1.0646254687497916</v>
      </c>
    </row>
    <row r="362" spans="1:23">
      <c r="A362" t="s">
        <v>66</v>
      </c>
      <c r="B362">
        <v>1980</v>
      </c>
      <c r="C362" s="2">
        <v>1.3865454725054925E-2</v>
      </c>
      <c r="D362" s="2">
        <v>0.23186362060480431</v>
      </c>
      <c r="E362" s="2">
        <v>1.0004226159490506E-3</v>
      </c>
      <c r="F362" s="2">
        <v>7.6753120639473996E-2</v>
      </c>
      <c r="G362" s="2">
        <v>0.67651738141471762</v>
      </c>
      <c r="H362" s="2">
        <f t="shared" si="70"/>
        <v>0.99999999999999989</v>
      </c>
      <c r="J362">
        <v>1980</v>
      </c>
      <c r="K362" s="2">
        <v>0.31658275174233591</v>
      </c>
      <c r="L362" s="2">
        <v>0.68530960386146311</v>
      </c>
      <c r="M362" s="2">
        <v>0.54063117276861583</v>
      </c>
      <c r="N362" s="2">
        <v>1.5372680040641178</v>
      </c>
      <c r="O362" s="2">
        <v>0.54627401402841602</v>
      </c>
      <c r="Q362" s="12" t="s">
        <v>66</v>
      </c>
      <c r="R362" s="12">
        <v>1980</v>
      </c>
      <c r="S362" s="13">
        <f t="shared" si="71"/>
        <v>0.57156019080771348</v>
      </c>
      <c r="T362" s="13">
        <v>0.33343589647251543</v>
      </c>
      <c r="U362" s="13">
        <f t="shared" si="69"/>
        <v>0.1905786846099719</v>
      </c>
      <c r="V362" s="13">
        <v>0.14536082474226805</v>
      </c>
      <c r="W362" s="18">
        <f t="shared" si="68"/>
        <v>1.3110732203664732</v>
      </c>
    </row>
    <row r="363" spans="1:23">
      <c r="A363" t="s">
        <v>66</v>
      </c>
      <c r="B363">
        <v>1981</v>
      </c>
      <c r="C363" s="2">
        <v>1.2522009200636012E-2</v>
      </c>
      <c r="D363" s="2">
        <v>0.23617420609093112</v>
      </c>
      <c r="E363" s="2">
        <v>2.5771290207536619E-3</v>
      </c>
      <c r="F363" s="2">
        <v>8.2022668080372105E-2</v>
      </c>
      <c r="G363" s="2">
        <v>0.6667039876073072</v>
      </c>
      <c r="H363" s="2">
        <f t="shared" si="70"/>
        <v>1</v>
      </c>
      <c r="J363">
        <v>1981</v>
      </c>
      <c r="K363" s="2">
        <v>0.34149908557503394</v>
      </c>
      <c r="L363" s="2">
        <v>0.66477686831956528</v>
      </c>
      <c r="M363" s="2">
        <v>0.59673979380902065</v>
      </c>
      <c r="N363" s="2">
        <v>1.3851832053629425</v>
      </c>
      <c r="O363" s="2">
        <v>0.4786768565692906</v>
      </c>
      <c r="Q363" s="12" t="s">
        <v>66</v>
      </c>
      <c r="R363" s="12">
        <v>1981</v>
      </c>
      <c r="S363" s="13">
        <f t="shared" si="71"/>
        <v>0.52593818485747268</v>
      </c>
      <c r="T363" s="13">
        <v>0.41037887094101899</v>
      </c>
      <c r="U363" s="13">
        <f t="shared" si="69"/>
        <v>0.21583391848657857</v>
      </c>
      <c r="V363" s="13">
        <v>0.17610401600246192</v>
      </c>
      <c r="W363" s="18">
        <f t="shared" si="68"/>
        <v>1.2256047498857789</v>
      </c>
    </row>
    <row r="364" spans="1:23">
      <c r="A364" t="s">
        <v>66</v>
      </c>
      <c r="B364">
        <v>1982</v>
      </c>
      <c r="C364" s="2">
        <v>1.2796151118613541E-2</v>
      </c>
      <c r="D364" s="2">
        <v>0.21564202821270056</v>
      </c>
      <c r="E364" s="2">
        <v>2.2770397033216594E-3</v>
      </c>
      <c r="F364" s="2">
        <v>9.0005045502844702E-2</v>
      </c>
      <c r="G364" s="2">
        <v>0.67927973546251963</v>
      </c>
      <c r="H364" s="2">
        <f t="shared" si="70"/>
        <v>1</v>
      </c>
      <c r="J364">
        <v>1982</v>
      </c>
      <c r="K364" s="2">
        <v>0.31059621901204315</v>
      </c>
      <c r="L364" s="2">
        <v>0.62709973308690137</v>
      </c>
      <c r="M364" s="2">
        <v>0.63348929998753134</v>
      </c>
      <c r="N364" s="2">
        <v>1.2724932191648346</v>
      </c>
      <c r="O364" s="2">
        <v>0.46028312812126859</v>
      </c>
      <c r="Q364" s="12" t="s">
        <v>66</v>
      </c>
      <c r="R364" s="12">
        <v>1982</v>
      </c>
      <c r="S364" s="13">
        <f t="shared" si="71"/>
        <v>0.50500178270816287</v>
      </c>
      <c r="T364" s="13">
        <v>0.52950375243807468</v>
      </c>
      <c r="U364" s="13">
        <f t="shared" si="69"/>
        <v>0.26740033893188947</v>
      </c>
      <c r="V364" s="13">
        <v>0.21614094476073245</v>
      </c>
      <c r="W364" s="18">
        <f t="shared" si="68"/>
        <v>1.2371572597126428</v>
      </c>
    </row>
    <row r="365" spans="1:23">
      <c r="A365" t="s">
        <v>66</v>
      </c>
      <c r="B365">
        <v>1983</v>
      </c>
      <c r="C365" s="2">
        <v>1.4116950565724474E-2</v>
      </c>
      <c r="D365" s="2">
        <v>0.20667577020109973</v>
      </c>
      <c r="E365" s="2">
        <v>5.1394726693969476E-3</v>
      </c>
      <c r="F365" s="2">
        <v>8.3654064638198203E-2</v>
      </c>
      <c r="G365" s="2">
        <v>0.69041374192558047</v>
      </c>
      <c r="H365" s="2">
        <f t="shared" si="70"/>
        <v>0.99999999999999978</v>
      </c>
      <c r="J365">
        <v>1983</v>
      </c>
      <c r="K365" s="2">
        <v>0.3318224490898527</v>
      </c>
      <c r="L365" s="2">
        <v>0.57242372286113608</v>
      </c>
      <c r="M365" s="2">
        <v>0.65350465603118457</v>
      </c>
      <c r="N365" s="2">
        <v>1.2433313009894578</v>
      </c>
      <c r="O365" s="2">
        <v>0.44415383380343465</v>
      </c>
      <c r="Q365" s="12" t="s">
        <v>66</v>
      </c>
      <c r="R365" s="12">
        <v>1983</v>
      </c>
      <c r="S365" s="13">
        <f t="shared" si="71"/>
        <v>0.4840006090985739</v>
      </c>
      <c r="T365" s="13">
        <v>0.73889034723940183</v>
      </c>
      <c r="U365" s="13">
        <f t="shared" si="69"/>
        <v>0.35762337812092726</v>
      </c>
      <c r="V365" s="13">
        <v>0.27039544545314664</v>
      </c>
      <c r="W365" s="18">
        <f t="shared" si="68"/>
        <v>1.3225939420747204</v>
      </c>
    </row>
    <row r="366" spans="1:23">
      <c r="A366" t="s">
        <v>66</v>
      </c>
      <c r="B366">
        <v>1984</v>
      </c>
      <c r="C366" s="2">
        <v>1.3432774179747586E-2</v>
      </c>
      <c r="D366" s="2">
        <v>0.21327237864378126</v>
      </c>
      <c r="E366" s="2">
        <v>3.9066331780900814E-3</v>
      </c>
      <c r="F366" s="2">
        <v>0.11312566303387486</v>
      </c>
      <c r="G366" s="2">
        <v>0.65626255096450625</v>
      </c>
      <c r="H366" s="2">
        <f t="shared" si="70"/>
        <v>1</v>
      </c>
      <c r="J366">
        <v>1984</v>
      </c>
      <c r="K366" s="2">
        <v>0.33941364003722191</v>
      </c>
      <c r="L366" s="2">
        <v>0.5246494717576059</v>
      </c>
      <c r="M366" s="2">
        <v>0.68205114743770634</v>
      </c>
      <c r="N366" s="2">
        <v>1.0873740115390884</v>
      </c>
      <c r="O366" s="2">
        <v>0.41825983404044081</v>
      </c>
      <c r="Q366" s="12" t="s">
        <v>66</v>
      </c>
      <c r="R366" s="12">
        <v>1984</v>
      </c>
      <c r="S366" s="13">
        <f t="shared" si="71"/>
        <v>0.46436992157998008</v>
      </c>
      <c r="T366" s="13">
        <v>0.97627073200568559</v>
      </c>
      <c r="U366" s="13">
        <f t="shared" si="69"/>
        <v>0.45335076326231</v>
      </c>
      <c r="V366" s="13">
        <v>0.34962301892598868</v>
      </c>
      <c r="W366" s="18">
        <f t="shared" ref="W366:W398" si="77">U366/V366</f>
        <v>1.2966845394075135</v>
      </c>
    </row>
    <row r="367" spans="1:23">
      <c r="A367" t="s">
        <v>66</v>
      </c>
      <c r="B367">
        <v>1985</v>
      </c>
      <c r="C367" s="2">
        <v>1.0003990536588079E-2</v>
      </c>
      <c r="D367" s="2">
        <v>0.19844963391885143</v>
      </c>
      <c r="E367" s="2">
        <v>2.9816973681015004E-3</v>
      </c>
      <c r="F367" s="2">
        <v>0.12467878438041169</v>
      </c>
      <c r="G367" s="2">
        <v>0.66388589379604723</v>
      </c>
      <c r="H367" s="2">
        <f t="shared" si="70"/>
        <v>0.99999999999999989</v>
      </c>
      <c r="J367">
        <v>1985</v>
      </c>
      <c r="K367" s="2">
        <v>0.34485545701411158</v>
      </c>
      <c r="L367" s="2">
        <v>0.53228986709325932</v>
      </c>
      <c r="M367" s="2">
        <v>0.70611551157281316</v>
      </c>
      <c r="N367" s="2">
        <v>0.93896092785333896</v>
      </c>
      <c r="O367" s="2">
        <v>0.42172825313121698</v>
      </c>
      <c r="Q367" s="12" t="s">
        <v>66</v>
      </c>
      <c r="R367" s="12">
        <v>1985</v>
      </c>
      <c r="S367" s="13">
        <f t="shared" si="71"/>
        <v>0.47116138397670082</v>
      </c>
      <c r="T367" s="13">
        <v>1.1333402882109438</v>
      </c>
      <c r="U367" s="13">
        <f t="shared" si="69"/>
        <v>0.5339861787100213</v>
      </c>
      <c r="V367" s="13">
        <v>0.41723342052623485</v>
      </c>
      <c r="W367" s="18">
        <f t="shared" si="77"/>
        <v>1.2798259977269613</v>
      </c>
    </row>
    <row r="368" spans="1:23">
      <c r="A368" t="s">
        <v>66</v>
      </c>
      <c r="B368">
        <v>1986</v>
      </c>
      <c r="C368" s="2">
        <v>1.0839290027685217E-2</v>
      </c>
      <c r="D368" s="2">
        <v>0.18664418472466462</v>
      </c>
      <c r="E368" s="2">
        <v>4.1981020536390199E-3</v>
      </c>
      <c r="F368" s="2">
        <v>9.2214558501499636E-2</v>
      </c>
      <c r="G368" s="2">
        <v>0.70610386469251152</v>
      </c>
      <c r="H368" s="2">
        <f t="shared" si="70"/>
        <v>1</v>
      </c>
      <c r="J368">
        <v>1986</v>
      </c>
      <c r="K368" s="2">
        <v>0.49108268663471411</v>
      </c>
      <c r="L368" s="2">
        <v>0.63007067551410978</v>
      </c>
      <c r="M368" s="2">
        <v>0.71984407709521392</v>
      </c>
      <c r="N368" s="2">
        <v>0.85052011333417843</v>
      </c>
      <c r="O368" s="2">
        <v>0.56601098200684807</v>
      </c>
      <c r="Q368" s="12" t="s">
        <v>66</v>
      </c>
      <c r="R368" s="12">
        <v>1986</v>
      </c>
      <c r="S368" s="13">
        <f t="shared" si="71"/>
        <v>0.59049782128388306</v>
      </c>
      <c r="T368" s="13">
        <v>0.98825616855866572</v>
      </c>
      <c r="U368" s="13">
        <f t="shared" si="69"/>
        <v>0.58356311440425002</v>
      </c>
      <c r="V368" s="13">
        <v>0.46590244653023549</v>
      </c>
      <c r="W368" s="18">
        <f t="shared" si="77"/>
        <v>1.2525435716216586</v>
      </c>
    </row>
    <row r="369" spans="1:23">
      <c r="A369" t="s">
        <v>66</v>
      </c>
      <c r="B369">
        <v>1987</v>
      </c>
      <c r="C369" s="2">
        <v>8.9576377821075186E-3</v>
      </c>
      <c r="D369" s="2">
        <v>0.17516970216034361</v>
      </c>
      <c r="E369" s="2">
        <v>3.0184671687180282E-3</v>
      </c>
      <c r="F369" s="2">
        <v>8.0813891439589877E-2</v>
      </c>
      <c r="G369" s="2">
        <v>0.73204030144924093</v>
      </c>
      <c r="H369" s="2">
        <f t="shared" si="70"/>
        <v>1</v>
      </c>
      <c r="J369">
        <v>1987</v>
      </c>
      <c r="K369" s="2">
        <v>0.57296711779534093</v>
      </c>
      <c r="L369" s="2">
        <v>0.73097688619677958</v>
      </c>
      <c r="M369" s="2">
        <v>0.74560154347925944</v>
      </c>
      <c r="N369" s="2">
        <v>0.84656946700762425</v>
      </c>
      <c r="O369" s="2">
        <v>0.67963262794582879</v>
      </c>
      <c r="Q369" s="12" t="s">
        <v>66</v>
      </c>
      <c r="R369" s="12">
        <v>1987</v>
      </c>
      <c r="S369" s="13">
        <f t="shared" si="71"/>
        <v>0.69293078350860426</v>
      </c>
      <c r="T369" s="13">
        <v>0.93903297595748469</v>
      </c>
      <c r="U369" s="13">
        <f t="shared" si="69"/>
        <v>0.65068485577063617</v>
      </c>
      <c r="V369" s="13">
        <v>0.50970918602861981</v>
      </c>
      <c r="W369" s="18">
        <f t="shared" si="77"/>
        <v>1.2765805945943864</v>
      </c>
    </row>
    <row r="370" spans="1:23">
      <c r="A370" t="s">
        <v>66</v>
      </c>
      <c r="B370">
        <v>1988</v>
      </c>
      <c r="C370" s="2">
        <v>9.2680128064518731E-3</v>
      </c>
      <c r="D370" s="2">
        <v>0.17888792773781836</v>
      </c>
      <c r="E370" s="2">
        <v>3.8012698182877348E-3</v>
      </c>
      <c r="F370" s="2">
        <v>7.2317797154478697E-2</v>
      </c>
      <c r="G370" s="2">
        <v>0.73572499248296341</v>
      </c>
      <c r="H370" s="2">
        <f t="shared" si="70"/>
        <v>1</v>
      </c>
      <c r="J370">
        <v>1988</v>
      </c>
      <c r="K370" s="2">
        <v>0.65098754498109268</v>
      </c>
      <c r="L370" s="2">
        <v>0.83237654781514725</v>
      </c>
      <c r="M370" s="2">
        <v>0.7761692577255993</v>
      </c>
      <c r="N370" s="2">
        <v>1.005723678144248</v>
      </c>
      <c r="O370" s="2">
        <v>0.7116383074420084</v>
      </c>
      <c r="Q370" s="12" t="s">
        <v>66</v>
      </c>
      <c r="R370" s="12">
        <v>1988</v>
      </c>
      <c r="S370" s="13">
        <f t="shared" si="71"/>
        <v>0.73683996231518611</v>
      </c>
      <c r="T370" s="13">
        <v>0.96005834538348322</v>
      </c>
      <c r="U370" s="13">
        <f t="shared" si="69"/>
        <v>0.70740935503274571</v>
      </c>
      <c r="V370" s="13">
        <v>0.55853208185874759</v>
      </c>
      <c r="W370" s="18">
        <f t="shared" si="77"/>
        <v>1.2665509789134173</v>
      </c>
    </row>
    <row r="371" spans="1:23">
      <c r="A371" t="s">
        <v>66</v>
      </c>
      <c r="B371">
        <v>1989</v>
      </c>
      <c r="C371" s="2">
        <v>1.4761167552639115E-2</v>
      </c>
      <c r="D371" s="2">
        <v>0.15570858932162718</v>
      </c>
      <c r="E371" s="2">
        <v>2.127796363253249E-3</v>
      </c>
      <c r="F371" s="2">
        <v>7.4643368919980274E-2</v>
      </c>
      <c r="G371" s="2">
        <v>0.75275907784250018</v>
      </c>
      <c r="H371" s="2">
        <f t="shared" si="70"/>
        <v>1</v>
      </c>
      <c r="J371">
        <v>1989</v>
      </c>
      <c r="K371" s="2">
        <v>0.61845543804235092</v>
      </c>
      <c r="L371" s="2">
        <v>0.8052625964981176</v>
      </c>
      <c r="M371" s="2">
        <v>0.81335844549588854</v>
      </c>
      <c r="N371" s="2">
        <v>1.1732051022941257</v>
      </c>
      <c r="O371" s="2">
        <v>0.70000197475253567</v>
      </c>
      <c r="Q371" s="12" t="s">
        <v>66</v>
      </c>
      <c r="R371" s="12">
        <v>1989</v>
      </c>
      <c r="S371" s="13">
        <f t="shared" si="71"/>
        <v>0.72297113407494196</v>
      </c>
      <c r="T371" s="13">
        <v>1.0477862341110737</v>
      </c>
      <c r="U371" s="13">
        <f t="shared" si="69"/>
        <v>0.75751920194339561</v>
      </c>
      <c r="V371" s="13">
        <v>0.62897368825973232</v>
      </c>
      <c r="W371" s="18">
        <f t="shared" si="77"/>
        <v>1.2043734357780971</v>
      </c>
    </row>
    <row r="372" spans="1:23">
      <c r="A372" t="s">
        <v>66</v>
      </c>
      <c r="B372">
        <v>1990</v>
      </c>
      <c r="C372" s="2">
        <v>1.4088513483243685E-2</v>
      </c>
      <c r="D372" s="2">
        <v>0.14737318707291319</v>
      </c>
      <c r="E372" s="2">
        <v>2.7525682725770342E-3</v>
      </c>
      <c r="F372" s="2">
        <v>6.0407886284002385E-2</v>
      </c>
      <c r="G372" s="2">
        <v>0.77537784488726369</v>
      </c>
      <c r="H372" s="2">
        <f t="shared" si="70"/>
        <v>1</v>
      </c>
      <c r="J372">
        <v>1990</v>
      </c>
      <c r="K372" s="2">
        <v>0.60720385656386333</v>
      </c>
      <c r="L372" s="2">
        <v>0.93530203382904387</v>
      </c>
      <c r="M372" s="2">
        <v>0.85743160326283097</v>
      </c>
      <c r="N372" s="2">
        <v>0.95212260819137928</v>
      </c>
      <c r="O372" s="2">
        <v>0.84680197476394992</v>
      </c>
      <c r="Q372" s="12" t="s">
        <v>66</v>
      </c>
      <c r="R372" s="12">
        <v>1990</v>
      </c>
      <c r="S372" s="13">
        <f t="shared" si="71"/>
        <v>0.85620216182886133</v>
      </c>
      <c r="T372" s="13">
        <v>0.9491593259267409</v>
      </c>
      <c r="U372" s="13">
        <f t="shared" si="69"/>
        <v>0.81267226677850035</v>
      </c>
      <c r="V372" s="13">
        <v>0.71307893522080334</v>
      </c>
      <c r="W372" s="18">
        <f t="shared" si="77"/>
        <v>1.1396666296513978</v>
      </c>
    </row>
    <row r="373" spans="1:23">
      <c r="A373" t="s">
        <v>66</v>
      </c>
      <c r="B373">
        <v>1991</v>
      </c>
      <c r="C373" s="2">
        <v>1.0976421147437038E-2</v>
      </c>
      <c r="D373" s="2">
        <v>0.12633754338068345</v>
      </c>
      <c r="E373" s="2">
        <v>2.2533711830624212E-3</v>
      </c>
      <c r="F373" s="2">
        <v>4.8752963166831871E-2</v>
      </c>
      <c r="G373" s="2">
        <v>0.81167970112198518</v>
      </c>
      <c r="H373" s="2">
        <f t="shared" si="70"/>
        <v>1</v>
      </c>
      <c r="J373">
        <v>1991</v>
      </c>
      <c r="K373" s="2">
        <v>0.67419349594172029</v>
      </c>
      <c r="L373" s="2">
        <v>0.99871930697954747</v>
      </c>
      <c r="M373" s="2">
        <v>0.89358392996594105</v>
      </c>
      <c r="N373" s="2">
        <v>0.88458293059659299</v>
      </c>
      <c r="O373" s="2">
        <v>0.84000059604448252</v>
      </c>
      <c r="Q373" s="12" t="s">
        <v>66</v>
      </c>
      <c r="R373" s="12">
        <v>1991</v>
      </c>
      <c r="S373" s="13">
        <f t="shared" si="71"/>
        <v>0.859186259304622</v>
      </c>
      <c r="T373" s="13">
        <v>0.96277741721968058</v>
      </c>
      <c r="U373" s="13">
        <f t="shared" si="69"/>
        <v>0.82720512764394272</v>
      </c>
      <c r="V373" s="13">
        <v>0.7945683951377136</v>
      </c>
      <c r="W373" s="18">
        <f t="shared" si="77"/>
        <v>1.0410747931908022</v>
      </c>
    </row>
    <row r="374" spans="1:23">
      <c r="A374" t="s">
        <v>66</v>
      </c>
      <c r="B374">
        <v>1992</v>
      </c>
      <c r="C374" s="2">
        <v>1.0239260770145323E-2</v>
      </c>
      <c r="D374" s="2">
        <v>0.13126695450505368</v>
      </c>
      <c r="E374" s="2">
        <v>1.2694924012513773E-3</v>
      </c>
      <c r="F374" s="2">
        <v>4.4731841131904058E-2</v>
      </c>
      <c r="G374" s="2">
        <v>0.81249245119164559</v>
      </c>
      <c r="H374" s="2">
        <f t="shared" si="70"/>
        <v>1</v>
      </c>
      <c r="J374">
        <v>1992</v>
      </c>
      <c r="K374" s="2">
        <v>0.72930408524845425</v>
      </c>
      <c r="L374" s="2">
        <v>1.0363871655275791</v>
      </c>
      <c r="M374" s="2">
        <v>0.9207588773025861</v>
      </c>
      <c r="N374" s="2">
        <v>0.90857519570985845</v>
      </c>
      <c r="O374" s="2">
        <v>0.91141330578705315</v>
      </c>
      <c r="Q374" s="12" t="s">
        <v>66</v>
      </c>
      <c r="R374" s="12">
        <v>1992</v>
      </c>
      <c r="S374" s="13">
        <f t="shared" si="71"/>
        <v>0.92522247315488759</v>
      </c>
      <c r="T374" s="13">
        <v>0.899018734205976</v>
      </c>
      <c r="U374" s="13">
        <f t="shared" si="69"/>
        <v>0.83179233667462971</v>
      </c>
      <c r="V374" s="13">
        <v>0.86497922757347301</v>
      </c>
      <c r="W374" s="18">
        <f t="shared" si="77"/>
        <v>0.96163273077442268</v>
      </c>
    </row>
    <row r="375" spans="1:23">
      <c r="A375" t="s">
        <v>66</v>
      </c>
      <c r="B375">
        <v>1993</v>
      </c>
      <c r="C375" s="2">
        <v>9.9138926788966755E-3</v>
      </c>
      <c r="D375" s="2">
        <v>0.20365975476499193</v>
      </c>
      <c r="E375" s="2">
        <v>2.407300325619025E-3</v>
      </c>
      <c r="F375" s="2">
        <v>5.5459761548082173E-2</v>
      </c>
      <c r="G375" s="2">
        <v>0.72855929068241032</v>
      </c>
      <c r="H375" s="2">
        <f t="shared" si="70"/>
        <v>1</v>
      </c>
      <c r="J375">
        <v>1993</v>
      </c>
      <c r="K375" s="2">
        <v>0.84115776269656373</v>
      </c>
      <c r="L375" s="2">
        <v>0.90792500322892566</v>
      </c>
      <c r="M375" s="2">
        <v>0.94810444734648869</v>
      </c>
      <c r="N375" s="2">
        <v>0.99738201077216226</v>
      </c>
      <c r="O375" s="2">
        <v>0.85174039953111069</v>
      </c>
      <c r="Q375" s="12" t="s">
        <v>66</v>
      </c>
      <c r="R375" s="12">
        <v>1993</v>
      </c>
      <c r="S375" s="13">
        <f t="shared" si="71"/>
        <v>0.86826064758356036</v>
      </c>
      <c r="T375" s="13">
        <v>1.0714987726049039</v>
      </c>
      <c r="U375" s="13">
        <f t="shared" si="69"/>
        <v>0.93034021818692392</v>
      </c>
      <c r="V375" s="13">
        <v>0.91627942760424685</v>
      </c>
      <c r="W375" s="18">
        <f t="shared" si="77"/>
        <v>1.0153455268764913</v>
      </c>
    </row>
    <row r="376" spans="1:23">
      <c r="A376" t="s">
        <v>66</v>
      </c>
      <c r="B376">
        <v>1994</v>
      </c>
      <c r="C376" s="2">
        <v>1.0132101918616642E-2</v>
      </c>
      <c r="D376" s="2">
        <v>0.13364988163168878</v>
      </c>
      <c r="E376" s="2">
        <v>1.2141073328311035E-3</v>
      </c>
      <c r="F376" s="2">
        <v>6.2519959025210306E-2</v>
      </c>
      <c r="G376" s="2">
        <v>0.79248395009165318</v>
      </c>
      <c r="H376" s="2">
        <f t="shared" si="70"/>
        <v>1</v>
      </c>
      <c r="J376">
        <v>1994</v>
      </c>
      <c r="K376" s="2">
        <v>0.92143381990463136</v>
      </c>
      <c r="L376" s="2">
        <v>0.94449436836419898</v>
      </c>
      <c r="M376" s="2">
        <v>0.97271349166245569</v>
      </c>
      <c r="N376" s="2">
        <v>0.82748660878487834</v>
      </c>
      <c r="O376" s="2">
        <v>0.88571841920523564</v>
      </c>
      <c r="Q376" s="12" t="s">
        <v>66</v>
      </c>
      <c r="R376" s="12">
        <v>1994</v>
      </c>
      <c r="S376" s="13">
        <f t="shared" si="71"/>
        <v>0.8988909075622018</v>
      </c>
      <c r="T376" s="13">
        <v>1.1073859966522102</v>
      </c>
      <c r="U376" s="13">
        <f t="shared" si="69"/>
        <v>0.99541920355237856</v>
      </c>
      <c r="V376" s="13">
        <v>0.96182489613786748</v>
      </c>
      <c r="W376" s="18">
        <f t="shared" si="77"/>
        <v>1.0349276750367</v>
      </c>
    </row>
    <row r="377" spans="1:23">
      <c r="A377" t="s">
        <v>66</v>
      </c>
      <c r="B377">
        <v>1995</v>
      </c>
      <c r="C377" s="2">
        <v>9.5496102635838371E-3</v>
      </c>
      <c r="D377" s="2">
        <v>0.12759419548681009</v>
      </c>
      <c r="E377" s="2">
        <v>1.7578992129461284E-3</v>
      </c>
      <c r="F377" s="2">
        <v>5.7950829981161057E-2</v>
      </c>
      <c r="G377" s="2">
        <v>0.80314746505549883</v>
      </c>
      <c r="H377" s="2">
        <f t="shared" si="70"/>
        <v>1</v>
      </c>
      <c r="J377">
        <v>1995</v>
      </c>
      <c r="K377" s="1">
        <v>1</v>
      </c>
      <c r="L377" s="1">
        <v>1</v>
      </c>
      <c r="M377" s="1">
        <v>1</v>
      </c>
      <c r="N377" s="1">
        <v>1</v>
      </c>
      <c r="O377" s="1">
        <v>1</v>
      </c>
      <c r="Q377" s="12" t="s">
        <v>66</v>
      </c>
      <c r="R377" s="12">
        <v>1995</v>
      </c>
      <c r="S377" s="13">
        <f t="shared" si="71"/>
        <v>1</v>
      </c>
      <c r="T377" s="13">
        <v>1</v>
      </c>
      <c r="U377" s="13">
        <f t="shared" ref="U377:U398" si="78">S377*T377</f>
        <v>1</v>
      </c>
      <c r="V377" s="13">
        <v>1</v>
      </c>
      <c r="W377" s="18">
        <f t="shared" si="77"/>
        <v>1</v>
      </c>
    </row>
    <row r="378" spans="1:23">
      <c r="A378" t="s">
        <v>66</v>
      </c>
      <c r="B378">
        <v>1996</v>
      </c>
      <c r="C378" s="2">
        <v>8.6488525480704539E-3</v>
      </c>
      <c r="D378" s="2">
        <v>0.13021689307745843</v>
      </c>
      <c r="E378" s="2">
        <v>1.7091388451300935E-3</v>
      </c>
      <c r="F378" s="2">
        <v>5.6405444058190798E-2</v>
      </c>
      <c r="G378" s="2">
        <v>0.80301967147115028</v>
      </c>
      <c r="H378" s="2">
        <f t="shared" si="70"/>
        <v>1</v>
      </c>
      <c r="J378">
        <v>1996</v>
      </c>
      <c r="K378" s="2">
        <v>0.86581354245103936</v>
      </c>
      <c r="L378" s="2">
        <v>1.0129126350590054</v>
      </c>
      <c r="M378" s="2">
        <v>1.0293667928837207</v>
      </c>
      <c r="N378" s="2">
        <v>1.087860295635682</v>
      </c>
      <c r="O378" s="2">
        <v>0.98659810524378311</v>
      </c>
      <c r="Q378" s="12" t="s">
        <v>66</v>
      </c>
      <c r="R378" s="12">
        <v>1996</v>
      </c>
      <c r="S378" s="13">
        <f t="shared" si="71"/>
        <v>0.9914034378518698</v>
      </c>
      <c r="T378" s="13">
        <v>1.0285369151434716</v>
      </c>
      <c r="U378" s="13">
        <f t="shared" si="78"/>
        <v>1.0196950336307946</v>
      </c>
      <c r="V378" s="13">
        <v>1.02935836282505</v>
      </c>
      <c r="W378" s="18">
        <f t="shared" si="77"/>
        <v>0.99061227892710313</v>
      </c>
    </row>
    <row r="379" spans="1:23">
      <c r="A379" t="s">
        <v>66</v>
      </c>
      <c r="B379">
        <v>1997</v>
      </c>
      <c r="C379" s="2">
        <v>7.4996277618323724E-3</v>
      </c>
      <c r="D379" s="2">
        <v>0.14533556180685034</v>
      </c>
      <c r="E379" s="2">
        <v>2.408145308616984E-3</v>
      </c>
      <c r="F379" s="2">
        <v>5.8047162103447729E-2</v>
      </c>
      <c r="G379" s="2">
        <v>0.78670950301925247</v>
      </c>
      <c r="H379" s="2">
        <f t="shared" si="70"/>
        <v>0.99999999999999989</v>
      </c>
      <c r="J379">
        <v>1997</v>
      </c>
      <c r="K379" s="2">
        <v>0.79212761249563257</v>
      </c>
      <c r="L379" s="2">
        <v>1.0821680893093313</v>
      </c>
      <c r="M379" s="2">
        <v>1.0534311570188275</v>
      </c>
      <c r="N379" s="2">
        <v>1.1216084718100128</v>
      </c>
      <c r="O379" s="2">
        <v>0.89584509886831454</v>
      </c>
      <c r="Q379" s="12" t="s">
        <v>66</v>
      </c>
      <c r="R379" s="12">
        <v>1997</v>
      </c>
      <c r="S379" s="13">
        <f t="shared" si="71"/>
        <v>0.92913469717864583</v>
      </c>
      <c r="T379" s="13">
        <v>1.1682439732530303</v>
      </c>
      <c r="U379" s="13">
        <f t="shared" si="78"/>
        <v>1.0854560103192323</v>
      </c>
      <c r="V379" s="13">
        <v>1.0488228958301278</v>
      </c>
      <c r="W379" s="18">
        <f t="shared" si="77"/>
        <v>1.0349278363723267</v>
      </c>
    </row>
    <row r="380" spans="1:23">
      <c r="A380" t="s">
        <v>66</v>
      </c>
      <c r="B380">
        <v>1998</v>
      </c>
      <c r="C380" s="2">
        <v>6.1093763173241823E-3</v>
      </c>
      <c r="D380" s="2">
        <v>0.14654153720111154</v>
      </c>
      <c r="E380" s="2">
        <v>9.7102293512432258E-4</v>
      </c>
      <c r="F380" s="2">
        <v>6.1933857308835216E-2</v>
      </c>
      <c r="G380" s="2">
        <v>0.78444420623760469</v>
      </c>
      <c r="H380" s="2">
        <f t="shared" si="70"/>
        <v>1</v>
      </c>
      <c r="J380">
        <v>1998</v>
      </c>
      <c r="K380" s="2">
        <v>0.73702332889219779</v>
      </c>
      <c r="L380" s="2">
        <v>1.1117808448878956</v>
      </c>
      <c r="M380" s="2">
        <v>1.0697256255619065</v>
      </c>
      <c r="N380" s="2">
        <v>1.1140860406536948</v>
      </c>
      <c r="O380" s="2">
        <v>0.89492784281161364</v>
      </c>
      <c r="Q380" s="12" t="s">
        <v>66</v>
      </c>
      <c r="R380" s="12">
        <v>1998</v>
      </c>
      <c r="S380" s="13">
        <f t="shared" si="71"/>
        <v>0.93319632278525622</v>
      </c>
      <c r="T380" s="13">
        <v>1.2015170044256478</v>
      </c>
      <c r="U380" s="13">
        <f t="shared" si="78"/>
        <v>1.1212512502939709</v>
      </c>
      <c r="V380" s="13">
        <v>1.0720572395753194</v>
      </c>
      <c r="W380" s="18">
        <f t="shared" si="77"/>
        <v>1.0458874852038116</v>
      </c>
    </row>
    <row r="381" spans="1:23">
      <c r="A381" t="s">
        <v>66</v>
      </c>
      <c r="B381">
        <v>1999</v>
      </c>
      <c r="C381" s="2">
        <v>5.5717979310701991E-3</v>
      </c>
      <c r="D381" s="2">
        <v>0.14306751077771213</v>
      </c>
      <c r="E381" s="2">
        <v>1.5522168483275878E-3</v>
      </c>
      <c r="F381" s="2">
        <v>6.406175163230178E-2</v>
      </c>
      <c r="G381" s="2">
        <v>0.78574672281058833</v>
      </c>
      <c r="H381" s="2">
        <f t="shared" si="70"/>
        <v>1</v>
      </c>
      <c r="J381">
        <v>1999</v>
      </c>
      <c r="K381" s="2">
        <v>0.84422544399096144</v>
      </c>
      <c r="L381" s="2">
        <v>1.1008165431771675</v>
      </c>
      <c r="M381" s="2">
        <v>1.0931862478097949</v>
      </c>
      <c r="N381" s="2">
        <v>1.0985911249073672</v>
      </c>
      <c r="O381" s="2">
        <v>0.86253283372977296</v>
      </c>
      <c r="Q381" s="12" t="s">
        <v>66</v>
      </c>
      <c r="R381" s="12">
        <v>1999</v>
      </c>
      <c r="S381" s="13">
        <f t="shared" si="71"/>
        <v>0.90706083142291627</v>
      </c>
      <c r="T381" s="13">
        <v>1.2549395666525807</v>
      </c>
      <c r="U381" s="13">
        <f t="shared" si="78"/>
        <v>1.138306526713404</v>
      </c>
      <c r="V381" s="13">
        <v>1.0953069703031235</v>
      </c>
      <c r="W381" s="18">
        <f t="shared" si="77"/>
        <v>1.0392579957729846</v>
      </c>
    </row>
    <row r="382" spans="1:23">
      <c r="A382" t="s">
        <v>66</v>
      </c>
      <c r="B382">
        <v>2000</v>
      </c>
      <c r="C382" s="2">
        <v>5.8468293578632256E-3</v>
      </c>
      <c r="D382" s="2">
        <v>0.1259957544623356</v>
      </c>
      <c r="E382" s="2">
        <v>2.3722271972211185E-3</v>
      </c>
      <c r="F382" s="2">
        <v>7.59337197932584E-2</v>
      </c>
      <c r="G382" s="2">
        <v>0.7898514691893217</v>
      </c>
      <c r="H382" s="2">
        <f t="shared" si="70"/>
        <v>1</v>
      </c>
      <c r="J382">
        <v>2000</v>
      </c>
      <c r="K382" s="2">
        <v>0.88652604278823965</v>
      </c>
      <c r="L382" s="2">
        <v>1.0376151890979308</v>
      </c>
      <c r="M382" s="2">
        <v>1.129994815694664</v>
      </c>
      <c r="N382" s="2">
        <v>1.1029454336632167</v>
      </c>
      <c r="O382" s="2">
        <v>0.76236171907560202</v>
      </c>
      <c r="Q382" s="12" t="s">
        <v>66</v>
      </c>
      <c r="R382" s="12">
        <v>2000</v>
      </c>
      <c r="S382" s="13">
        <f t="shared" si="71"/>
        <v>0.81803270294950958</v>
      </c>
      <c r="T382" s="13">
        <v>1.4508957324711653</v>
      </c>
      <c r="U382" s="13">
        <f t="shared" si="78"/>
        <v>1.186880157731296</v>
      </c>
      <c r="V382" s="13">
        <v>1.1260347745807047</v>
      </c>
      <c r="W382" s="18">
        <f t="shared" si="77"/>
        <v>1.0540350835730166</v>
      </c>
    </row>
    <row r="383" spans="1:23">
      <c r="A383" t="s">
        <v>66</v>
      </c>
      <c r="B383">
        <v>2001</v>
      </c>
      <c r="C383" s="2">
        <v>5.5437668838898245E-3</v>
      </c>
      <c r="D383" s="2">
        <v>0.11727965934785028</v>
      </c>
      <c r="E383" s="2">
        <v>2.6644942115405974E-3</v>
      </c>
      <c r="F383" s="2">
        <v>7.316695539350937E-2</v>
      </c>
      <c r="G383" s="2">
        <v>0.80134512416320991</v>
      </c>
      <c r="H383" s="2">
        <f t="shared" ref="H383:H391" si="79">SUM(C383:G383)</f>
        <v>1</v>
      </c>
      <c r="J383">
        <v>2001</v>
      </c>
      <c r="K383" s="2">
        <v>0.7798093500793688</v>
      </c>
      <c r="L383" s="2">
        <v>0.9994642507896897</v>
      </c>
      <c r="M383" s="2">
        <v>1.1618225130099813</v>
      </c>
      <c r="N383" s="2">
        <v>1.1108648488159827</v>
      </c>
      <c r="O383" s="2">
        <v>0.75870296505571999</v>
      </c>
      <c r="Q383" s="12" t="s">
        <v>66</v>
      </c>
      <c r="R383" s="12">
        <v>2001</v>
      </c>
      <c r="S383" s="13">
        <f t="shared" ref="S383:S393" si="80">K383^C383*L383^D383*M383^F383*N383^E383*O383^G383</f>
        <v>0.80938987009220842</v>
      </c>
      <c r="T383" s="13">
        <v>1.493070990495921</v>
      </c>
      <c r="U383" s="13">
        <f t="shared" si="78"/>
        <v>1.2084765350359383</v>
      </c>
      <c r="V383" s="13">
        <v>1.1756885674719189</v>
      </c>
      <c r="W383" s="18">
        <f t="shared" si="77"/>
        <v>1.0278883102814578</v>
      </c>
    </row>
    <row r="384" spans="1:23">
      <c r="A384" t="s">
        <v>66</v>
      </c>
      <c r="B384">
        <v>2002</v>
      </c>
      <c r="C384" s="2">
        <v>5.2529914362929014E-3</v>
      </c>
      <c r="D384" s="2">
        <v>0.11827550738979958</v>
      </c>
      <c r="E384" s="2">
        <v>3.4998854440997981E-3</v>
      </c>
      <c r="F384" s="2">
        <v>7.2445260199481165E-2</v>
      </c>
      <c r="G384" s="2">
        <v>0.80052635553032647</v>
      </c>
      <c r="H384" s="2">
        <f t="shared" si="79"/>
        <v>0.99999999999999989</v>
      </c>
      <c r="J384">
        <v>2002</v>
      </c>
      <c r="K384" s="2">
        <v>0.7490054561491839</v>
      </c>
      <c r="L384" s="2">
        <v>1.0533946033763797</v>
      </c>
      <c r="M384" s="2">
        <v>1.1803613263946764</v>
      </c>
      <c r="N384" s="2">
        <v>1.1019929023275377</v>
      </c>
      <c r="O384" s="2">
        <v>0.81656135595112556</v>
      </c>
      <c r="Q384" s="12" t="s">
        <v>66</v>
      </c>
      <c r="R384" s="12">
        <v>2002</v>
      </c>
      <c r="S384" s="13">
        <f t="shared" si="80"/>
        <v>0.86481286327277751</v>
      </c>
      <c r="T384" s="13">
        <v>1.4187823655947214</v>
      </c>
      <c r="U384" s="13">
        <f t="shared" si="78"/>
        <v>1.2269812399508957</v>
      </c>
      <c r="V384" s="13">
        <v>1.2192029543006617</v>
      </c>
      <c r="W384" s="18">
        <f t="shared" si="77"/>
        <v>1.0063798120098024</v>
      </c>
    </row>
    <row r="385" spans="1:23">
      <c r="A385" t="s">
        <v>66</v>
      </c>
      <c r="B385">
        <v>2003</v>
      </c>
      <c r="C385" s="2">
        <v>5.0831118930760475E-3</v>
      </c>
      <c r="D385" s="2">
        <v>0.12195587155755999</v>
      </c>
      <c r="E385" s="2">
        <v>6.3185019836761872E-3</v>
      </c>
      <c r="F385" s="2">
        <v>7.1027414871702305E-2</v>
      </c>
      <c r="G385" s="2">
        <v>0.79561509969398547</v>
      </c>
      <c r="H385" s="2">
        <f t="shared" si="79"/>
        <v>1</v>
      </c>
      <c r="J385">
        <v>2003</v>
      </c>
      <c r="K385" s="2">
        <v>0.80806582976797248</v>
      </c>
      <c r="L385" s="2">
        <v>1.1633498005805101</v>
      </c>
      <c r="M385" s="2">
        <v>1.207483774436781</v>
      </c>
      <c r="N385" s="2">
        <v>1.1152032834766705</v>
      </c>
      <c r="O385" s="2">
        <v>0.99956936236978289</v>
      </c>
      <c r="Q385" s="12" t="s">
        <v>66</v>
      </c>
      <c r="R385" s="12">
        <v>2003</v>
      </c>
      <c r="S385" s="13">
        <f t="shared" si="80"/>
        <v>1.0315956303030613</v>
      </c>
      <c r="T385" s="13">
        <v>1.1835703387401488</v>
      </c>
      <c r="U385" s="13">
        <f t="shared" si="78"/>
        <v>1.2209659896006517</v>
      </c>
      <c r="V385" s="13">
        <v>1.258670564702262</v>
      </c>
      <c r="W385" s="18">
        <f t="shared" si="77"/>
        <v>0.97004412738409496</v>
      </c>
    </row>
    <row r="386" spans="1:23">
      <c r="A386" t="s">
        <v>66</v>
      </c>
      <c r="B386">
        <v>2004</v>
      </c>
      <c r="C386" s="2">
        <v>5.1580800824813991E-3</v>
      </c>
      <c r="D386" s="2">
        <v>0.11607137498681809</v>
      </c>
      <c r="E386" s="2">
        <v>4.2039810039083015E-3</v>
      </c>
      <c r="F386" s="2">
        <v>7.1464828509446021E-2</v>
      </c>
      <c r="G386" s="2">
        <v>0.80310173541734631</v>
      </c>
      <c r="H386" s="2">
        <f t="shared" si="79"/>
        <v>1.0000000000000002</v>
      </c>
      <c r="J386">
        <v>2004</v>
      </c>
      <c r="K386" s="2">
        <v>0.86579483686195946</v>
      </c>
      <c r="L386" s="2">
        <v>1.3221168423304315</v>
      </c>
      <c r="M386" s="2">
        <v>1.2396920916375185</v>
      </c>
      <c r="N386" s="2">
        <v>1.1587289909640994</v>
      </c>
      <c r="O386" s="2">
        <v>1.12322730287914</v>
      </c>
      <c r="Q386" s="12" t="s">
        <v>66</v>
      </c>
      <c r="R386" s="12">
        <v>2004</v>
      </c>
      <c r="S386" s="13">
        <f t="shared" si="80"/>
        <v>1.1513872934806881</v>
      </c>
      <c r="T386" s="13">
        <v>1.076198928878447</v>
      </c>
      <c r="U386" s="13">
        <f t="shared" si="78"/>
        <v>1.2391217719681706</v>
      </c>
      <c r="V386" s="13">
        <v>1.2902600400061548</v>
      </c>
      <c r="W386" s="18">
        <f t="shared" si="77"/>
        <v>0.96036592124658826</v>
      </c>
    </row>
    <row r="387" spans="1:23">
      <c r="A387" t="s">
        <v>66</v>
      </c>
      <c r="B387">
        <v>2005</v>
      </c>
      <c r="C387" s="2">
        <v>5.2507430154000046E-3</v>
      </c>
      <c r="D387" s="2">
        <v>0.10538224809862171</v>
      </c>
      <c r="E387" s="2">
        <v>7.040942259479952E-3</v>
      </c>
      <c r="F387" s="2">
        <v>7.2654795085610305E-2</v>
      </c>
      <c r="G387" s="2">
        <v>0.80967127154088803</v>
      </c>
      <c r="H387" s="2">
        <f t="shared" si="79"/>
        <v>1</v>
      </c>
      <c r="J387">
        <v>2005</v>
      </c>
      <c r="K387" s="2">
        <v>0.84756166051686432</v>
      </c>
      <c r="L387" s="2">
        <v>1.3396635729495521</v>
      </c>
      <c r="M387" s="2">
        <v>1.281422468385581</v>
      </c>
      <c r="N387" s="2">
        <v>1.1914568535891865</v>
      </c>
      <c r="O387" s="2">
        <v>1.1482374402107316</v>
      </c>
      <c r="Q387" s="12" t="s">
        <v>66</v>
      </c>
      <c r="R387" s="12">
        <v>2005</v>
      </c>
      <c r="S387" s="13">
        <f t="shared" si="80"/>
        <v>1.1748215840091356</v>
      </c>
      <c r="T387" s="13">
        <v>1.075886932253693</v>
      </c>
      <c r="U387" s="13">
        <f t="shared" si="78"/>
        <v>1.2639751899650131</v>
      </c>
      <c r="V387" s="13">
        <v>1.3177411909524543</v>
      </c>
      <c r="W387" s="18">
        <f t="shared" si="77"/>
        <v>0.95919836053043195</v>
      </c>
    </row>
    <row r="388" spans="1:23">
      <c r="A388" t="s">
        <v>66</v>
      </c>
      <c r="B388">
        <v>2006</v>
      </c>
      <c r="C388" s="2">
        <v>4.5140218889535583E-3</v>
      </c>
      <c r="D388" s="2">
        <v>0.11969546761623864</v>
      </c>
      <c r="E388" s="2">
        <v>7.8537825256766915E-3</v>
      </c>
      <c r="F388" s="2">
        <v>8.3990758650186501E-2</v>
      </c>
      <c r="G388" s="2">
        <v>0.78394596931894467</v>
      </c>
      <c r="H388" s="2">
        <f t="shared" si="79"/>
        <v>1</v>
      </c>
      <c r="J388">
        <v>2006</v>
      </c>
      <c r="K388" s="2">
        <v>0.80518788899987914</v>
      </c>
      <c r="L388" s="2">
        <v>1.3875312640471722</v>
      </c>
      <c r="M388" s="2">
        <v>1.3227066011300472</v>
      </c>
      <c r="N388" s="2">
        <v>1.2428275119873471</v>
      </c>
      <c r="O388" s="2">
        <v>1.1852297696301326</v>
      </c>
      <c r="Q388" s="12" t="s">
        <v>66</v>
      </c>
      <c r="R388" s="12">
        <v>2006</v>
      </c>
      <c r="S388" s="13">
        <f t="shared" si="80"/>
        <v>1.2173109874627532</v>
      </c>
      <c r="T388" s="13">
        <v>1.0652901897486624</v>
      </c>
      <c r="U388" s="13">
        <f t="shared" si="78"/>
        <v>1.296789452817328</v>
      </c>
      <c r="V388" s="13">
        <v>1.3578704416064011</v>
      </c>
      <c r="W388" s="18">
        <f t="shared" si="77"/>
        <v>0.9550170716457953</v>
      </c>
    </row>
    <row r="389" spans="1:23">
      <c r="A389" t="s">
        <v>66</v>
      </c>
      <c r="B389">
        <v>2007</v>
      </c>
      <c r="C389" s="2">
        <v>4.5140218889535583E-3</v>
      </c>
      <c r="D389" s="2">
        <v>0.11969546761623864</v>
      </c>
      <c r="E389" s="2">
        <v>7.8537825256766915E-3</v>
      </c>
      <c r="F389" s="2">
        <v>8.3990758650186501E-2</v>
      </c>
      <c r="G389" s="2">
        <v>0.78394596931894467</v>
      </c>
      <c r="H389" s="2">
        <f t="shared" si="79"/>
        <v>1</v>
      </c>
      <c r="J389">
        <v>2007</v>
      </c>
      <c r="K389" s="2">
        <v>0.79573391894729084</v>
      </c>
      <c r="L389" s="2">
        <v>1.5438209905453453</v>
      </c>
      <c r="M389" s="2">
        <v>1.36067671590663</v>
      </c>
      <c r="N389" s="2">
        <v>1.3651399710974046</v>
      </c>
      <c r="O389" s="2">
        <v>1.3206394958318881</v>
      </c>
      <c r="Q389" s="12" t="s">
        <v>66</v>
      </c>
      <c r="R389" s="12">
        <v>2007</v>
      </c>
      <c r="S389" s="13">
        <f t="shared" si="80"/>
        <v>1.3462026646229257</v>
      </c>
      <c r="T389" s="13">
        <v>0.97676114747477094</v>
      </c>
      <c r="U389" s="13">
        <f t="shared" si="78"/>
        <v>1.3149184594306831</v>
      </c>
      <c r="V389" s="13">
        <v>1.3907678104323742</v>
      </c>
      <c r="W389" s="18">
        <f t="shared" si="77"/>
        <v>0.94546224723297956</v>
      </c>
    </row>
    <row r="390" spans="1:23">
      <c r="A390" t="s">
        <v>66</v>
      </c>
      <c r="B390">
        <v>2008</v>
      </c>
      <c r="C390" s="2">
        <v>4.5140218889535583E-3</v>
      </c>
      <c r="D390" s="2">
        <v>0.11969546761623864</v>
      </c>
      <c r="E390" s="2">
        <v>7.8537825256766915E-3</v>
      </c>
      <c r="F390" s="2">
        <v>8.3990758650186501E-2</v>
      </c>
      <c r="G390" s="2">
        <v>0.78394596931894467</v>
      </c>
      <c r="H390" s="2">
        <f t="shared" si="79"/>
        <v>1</v>
      </c>
      <c r="J390">
        <v>2008</v>
      </c>
      <c r="K390" s="2">
        <v>0.919033379906116</v>
      </c>
      <c r="L390" s="2">
        <v>1.4694189860559161</v>
      </c>
      <c r="M390" s="2">
        <v>1.4125853933837762</v>
      </c>
      <c r="N390" s="2">
        <v>1.5827581708795784</v>
      </c>
      <c r="O390" s="2">
        <v>1.4603823432284995</v>
      </c>
      <c r="Q390" s="12" t="s">
        <v>66</v>
      </c>
      <c r="R390" s="12">
        <v>2008</v>
      </c>
      <c r="S390" s="13">
        <f t="shared" si="80"/>
        <v>1.4552579093886366</v>
      </c>
      <c r="T390" s="13">
        <v>0.91456239178278087</v>
      </c>
      <c r="U390" s="13">
        <f t="shared" si="78"/>
        <v>1.3309241542712809</v>
      </c>
      <c r="V390" s="13">
        <v>1.4276504077550394</v>
      </c>
      <c r="W390" s="18">
        <f t="shared" si="77"/>
        <v>0.9322479418222146</v>
      </c>
    </row>
    <row r="391" spans="1:23">
      <c r="A391" t="s">
        <v>66</v>
      </c>
      <c r="B391">
        <v>2009</v>
      </c>
      <c r="C391" s="2">
        <v>4.5140218889535583E-3</v>
      </c>
      <c r="D391" s="2">
        <v>0.11969546761623864</v>
      </c>
      <c r="E391" s="2">
        <v>7.8537825256766915E-3</v>
      </c>
      <c r="F391" s="2">
        <v>8.3990758650186501E-2</v>
      </c>
      <c r="G391" s="2">
        <v>0.78394596931894467</v>
      </c>
      <c r="H391" s="2">
        <f t="shared" si="79"/>
        <v>1</v>
      </c>
      <c r="J391">
        <v>2009</v>
      </c>
      <c r="K391" s="2">
        <v>1.0015426172999531</v>
      </c>
      <c r="L391" s="2">
        <v>1.2723836935073045</v>
      </c>
      <c r="M391" s="2">
        <v>1.4080638916414561</v>
      </c>
      <c r="N391" s="2">
        <v>1.59864196690363</v>
      </c>
      <c r="O391" s="2">
        <v>1.3893680983488821</v>
      </c>
      <c r="Q391" s="12" t="s">
        <v>66</v>
      </c>
      <c r="R391" s="12">
        <v>2009</v>
      </c>
      <c r="S391" s="13">
        <f t="shared" si="80"/>
        <v>1.3758450341731043</v>
      </c>
      <c r="T391" s="13">
        <v>0.96247611458473969</v>
      </c>
      <c r="U391" s="13">
        <f t="shared" si="78"/>
        <v>1.3242179827616378</v>
      </c>
      <c r="V391" s="13">
        <v>1.4147561163255886</v>
      </c>
      <c r="W391" s="18">
        <f t="shared" si="77"/>
        <v>0.93600442329304301</v>
      </c>
    </row>
    <row r="392" spans="1:23">
      <c r="A392" t="s">
        <v>66</v>
      </c>
      <c r="B392">
        <v>2010</v>
      </c>
      <c r="C392" s="2">
        <v>4.5140218889535583E-3</v>
      </c>
      <c r="D392" s="2">
        <v>0.11969546761623864</v>
      </c>
      <c r="E392" s="2">
        <v>7.8537825256766915E-3</v>
      </c>
      <c r="F392" s="2">
        <v>8.3990758650186501E-2</v>
      </c>
      <c r="G392" s="2">
        <v>0.78394596931894467</v>
      </c>
      <c r="H392" s="2">
        <f t="shared" ref="H392:H398" si="81">SUM(C392:G392)</f>
        <v>1</v>
      </c>
      <c r="J392" s="12">
        <v>2010</v>
      </c>
      <c r="K392" s="13">
        <v>1.0599129079069107</v>
      </c>
      <c r="L392" s="13">
        <v>1.3037046289715226</v>
      </c>
      <c r="M392" s="13">
        <v>1.4311045195330185</v>
      </c>
      <c r="N392" s="13">
        <v>1.6663193145589432</v>
      </c>
      <c r="O392" s="13">
        <v>1.3459713635426673</v>
      </c>
      <c r="Q392" s="12" t="s">
        <v>66</v>
      </c>
      <c r="R392" s="12">
        <v>2010</v>
      </c>
      <c r="S392" s="13">
        <f t="shared" si="80"/>
        <v>1.3485722110154905</v>
      </c>
      <c r="T392" s="13">
        <v>1.0095876940644568</v>
      </c>
      <c r="U392" s="13">
        <f t="shared" si="78"/>
        <v>1.3615019087985352</v>
      </c>
      <c r="V392" s="13">
        <v>1.4344360670872445</v>
      </c>
      <c r="W392" s="18">
        <f t="shared" si="77"/>
        <v>0.94915482121360151</v>
      </c>
    </row>
    <row r="393" spans="1:23">
      <c r="A393" s="9" t="s">
        <v>66</v>
      </c>
      <c r="B393" s="9">
        <v>2011</v>
      </c>
      <c r="C393" s="8">
        <v>4.5140218889535583E-3</v>
      </c>
      <c r="D393" s="8">
        <v>0.11969546761623864</v>
      </c>
      <c r="E393" s="8">
        <v>7.8537825256766915E-3</v>
      </c>
      <c r="F393" s="8">
        <v>8.3990758650186501E-2</v>
      </c>
      <c r="G393" s="8">
        <v>0.78394596931894467</v>
      </c>
      <c r="H393" s="8">
        <f t="shared" si="81"/>
        <v>1</v>
      </c>
      <c r="I393" s="9"/>
      <c r="J393" s="17">
        <v>2011</v>
      </c>
      <c r="K393" s="18">
        <v>1.1624310906564101</v>
      </c>
      <c r="L393" s="18">
        <v>1.4121675217185814</v>
      </c>
      <c r="M393" s="18">
        <v>1.4760373532480657</v>
      </c>
      <c r="N393" s="18">
        <v>1.8402381782433546</v>
      </c>
      <c r="O393" s="18">
        <v>1.451233555524966</v>
      </c>
      <c r="P393" s="9"/>
      <c r="Q393" s="17" t="s">
        <v>66</v>
      </c>
      <c r="R393" s="17">
        <v>2011</v>
      </c>
      <c r="S393" s="18">
        <f t="shared" si="80"/>
        <v>1.4498129054309923</v>
      </c>
      <c r="T393" s="18">
        <v>0.96100527335375741</v>
      </c>
      <c r="U393" s="18">
        <f t="shared" si="78"/>
        <v>1.3932778474955159</v>
      </c>
      <c r="V393" s="18">
        <v>1.4854285274657639</v>
      </c>
      <c r="W393" s="18">
        <f t="shared" si="77"/>
        <v>0.93796357194818181</v>
      </c>
    </row>
    <row r="394" spans="1:23">
      <c r="A394" s="9" t="s">
        <v>66</v>
      </c>
      <c r="B394" s="9">
        <v>2012</v>
      </c>
      <c r="C394" s="8">
        <v>4.5140218889535583E-3</v>
      </c>
      <c r="D394" s="8">
        <v>0.11969546761623864</v>
      </c>
      <c r="E394" s="8">
        <v>7.8537825256766915E-3</v>
      </c>
      <c r="F394" s="8">
        <v>8.3990758650186501E-2</v>
      </c>
      <c r="G394" s="8">
        <v>0.78394596931894467</v>
      </c>
      <c r="H394" s="8">
        <f t="shared" si="81"/>
        <v>1</v>
      </c>
      <c r="J394" s="9">
        <v>2012</v>
      </c>
      <c r="K394" s="18">
        <v>1.1622410176257667</v>
      </c>
      <c r="L394" s="18">
        <v>1.4313012983042772</v>
      </c>
      <c r="M394" s="18">
        <v>1.5067035036716694</v>
      </c>
      <c r="N394" s="18">
        <v>1.9335586861649114</v>
      </c>
      <c r="O394" s="18">
        <v>1.3748538183152961</v>
      </c>
      <c r="Q394" s="17" t="s">
        <v>66</v>
      </c>
      <c r="R394" s="17">
        <v>2012</v>
      </c>
      <c r="S394" s="18">
        <f>K394^C394*L394^D394*M394^F394*N394^E394*O394^G394</f>
        <v>1.3948335156003158</v>
      </c>
      <c r="T394" s="18">
        <v>1.0403082188661079</v>
      </c>
      <c r="U394" s="18">
        <f t="shared" si="78"/>
        <v>1.4510567702289161</v>
      </c>
      <c r="V394" s="18">
        <v>1.5266656408678261</v>
      </c>
      <c r="W394" s="18">
        <f t="shared" si="77"/>
        <v>0.95047450560560831</v>
      </c>
    </row>
    <row r="395" spans="1:23">
      <c r="A395" s="9" t="s">
        <v>66</v>
      </c>
      <c r="B395" s="9">
        <v>2013</v>
      </c>
      <c r="C395" s="8">
        <v>4.5140218889535583E-3</v>
      </c>
      <c r="D395" s="8">
        <v>0.11969546761623864</v>
      </c>
      <c r="E395" s="8">
        <v>7.8537825256766915E-3</v>
      </c>
      <c r="F395" s="8">
        <v>8.3990758650186501E-2</v>
      </c>
      <c r="G395" s="8">
        <v>0.78394596931894467</v>
      </c>
      <c r="H395" s="8">
        <f t="shared" si="81"/>
        <v>1</v>
      </c>
      <c r="J395" s="9">
        <v>2013</v>
      </c>
      <c r="K395" s="18">
        <v>0.95358752256342094</v>
      </c>
      <c r="L395" s="18">
        <v>1.4528723341816787</v>
      </c>
      <c r="M395" s="18">
        <v>1.5288057066733165</v>
      </c>
      <c r="N395" s="18">
        <v>2.0216325588894977</v>
      </c>
      <c r="O395" s="18">
        <v>1.4398738153645187</v>
      </c>
      <c r="Q395" s="17" t="s">
        <v>66</v>
      </c>
      <c r="R395" s="17">
        <v>2013</v>
      </c>
      <c r="S395" s="18">
        <f>K395^C395*L395^D395*M395^F395*N395^E395*O395^G395</f>
        <v>1.4498642248369837</v>
      </c>
      <c r="T395" s="18">
        <v>1.0101275657305031</v>
      </c>
      <c r="U395" s="18">
        <f t="shared" si="78"/>
        <v>1.4645478200743252</v>
      </c>
      <c r="V395" s="18">
        <v>1.5333743652869674</v>
      </c>
      <c r="W395" s="18">
        <f t="shared" si="77"/>
        <v>0.95511432382674433</v>
      </c>
    </row>
    <row r="396" spans="1:23">
      <c r="A396" s="9" t="s">
        <v>66</v>
      </c>
      <c r="B396" s="9">
        <v>2014</v>
      </c>
      <c r="C396" s="8">
        <v>4.5140218889535601E-3</v>
      </c>
      <c r="D396" s="8">
        <v>0.119695467616239</v>
      </c>
      <c r="E396" s="8">
        <v>7.8537825256766898E-3</v>
      </c>
      <c r="F396" s="8">
        <v>8.3990758650186501E-2</v>
      </c>
      <c r="G396" s="8">
        <v>0.783945969318945</v>
      </c>
      <c r="H396" s="8">
        <f t="shared" si="81"/>
        <v>1.0000000000000009</v>
      </c>
      <c r="J396" s="9">
        <v>2014</v>
      </c>
      <c r="K396" s="18">
        <v>0.90257810680152006</v>
      </c>
      <c r="L396" s="18">
        <v>1.5517176766913996</v>
      </c>
      <c r="M396" s="18">
        <v>1.553421313401101</v>
      </c>
      <c r="N396" s="18">
        <v>2.079397300302753</v>
      </c>
      <c r="O396" s="18">
        <v>1.4449822540320765</v>
      </c>
      <c r="Q396" s="17" t="s">
        <v>66</v>
      </c>
      <c r="R396" s="17">
        <v>2014</v>
      </c>
      <c r="S396" s="18">
        <f t="shared" ref="S396:S398" si="82">K396^C396*L396^D396*M396^F396*N396^E396*O396^G396</f>
        <v>1.4673225388162843</v>
      </c>
      <c r="T396" s="18">
        <v>1.0078351198813218</v>
      </c>
      <c r="U396" s="18">
        <f t="shared" si="78"/>
        <v>1.4788191868124754</v>
      </c>
      <c r="V396" s="18">
        <v>1.5309278350515465</v>
      </c>
      <c r="W396" s="18">
        <f t="shared" si="77"/>
        <v>0.96596270115023641</v>
      </c>
    </row>
    <row r="397" spans="1:23">
      <c r="A397" s="9" t="s">
        <v>66</v>
      </c>
      <c r="B397" s="9">
        <v>2015</v>
      </c>
      <c r="C397" s="8">
        <v>4.5140218889535601E-3</v>
      </c>
      <c r="D397" s="8">
        <v>0.119695467616239</v>
      </c>
      <c r="E397" s="8">
        <v>7.8537825256766898E-3</v>
      </c>
      <c r="F397" s="8">
        <v>8.3990758650186501E-2</v>
      </c>
      <c r="G397" s="8">
        <v>0.783945969318945</v>
      </c>
      <c r="H397" s="8">
        <f t="shared" si="81"/>
        <v>1.0000000000000009</v>
      </c>
      <c r="J397" s="9">
        <v>2015</v>
      </c>
      <c r="K397" s="18">
        <v>0.79622976428767289</v>
      </c>
      <c r="L397" s="18">
        <v>1.4414548953334489</v>
      </c>
      <c r="M397" s="18">
        <v>1.5552587887100267</v>
      </c>
      <c r="N397" s="18">
        <v>2.0808772520480292</v>
      </c>
      <c r="O397" s="18">
        <v>1.2083141537180071</v>
      </c>
      <c r="Q397" s="17" t="s">
        <v>66</v>
      </c>
      <c r="R397" s="17">
        <v>2015</v>
      </c>
      <c r="S397" s="18">
        <f t="shared" si="82"/>
        <v>1.2635566388452795</v>
      </c>
      <c r="T397" s="18">
        <v>1.2056338486238096</v>
      </c>
      <c r="U397" s="18">
        <f t="shared" si="78"/>
        <v>1.5233866534451994</v>
      </c>
      <c r="V397" s="18">
        <v>1.538698261270965</v>
      </c>
      <c r="W397" s="18">
        <f t="shared" si="77"/>
        <v>0.99004898607403491</v>
      </c>
    </row>
    <row r="398" spans="1:23">
      <c r="A398" s="9" t="s">
        <v>66</v>
      </c>
      <c r="B398" s="9">
        <v>2016</v>
      </c>
      <c r="C398" s="8">
        <v>4.5140218889535601E-3</v>
      </c>
      <c r="D398" s="8">
        <v>0.119695467616239</v>
      </c>
      <c r="E398" s="8">
        <v>7.8537825256766898E-3</v>
      </c>
      <c r="F398" s="8">
        <v>8.3990758650186501E-2</v>
      </c>
      <c r="G398" s="8">
        <v>0.783945969318945</v>
      </c>
      <c r="H398" s="8">
        <f t="shared" si="81"/>
        <v>1.0000000000000009</v>
      </c>
      <c r="J398" s="9">
        <v>2016</v>
      </c>
      <c r="K398" s="18">
        <v>0.79476178339056147</v>
      </c>
      <c r="L398" s="18">
        <v>1.4526396905376202</v>
      </c>
      <c r="M398" s="18">
        <v>1.5679636179888832</v>
      </c>
      <c r="N398" s="18">
        <v>2.1183401801060033</v>
      </c>
      <c r="O398" s="18">
        <v>1.2127003340960036</v>
      </c>
      <c r="Q398" s="17" t="s">
        <v>66</v>
      </c>
      <c r="R398" s="17">
        <v>2016</v>
      </c>
      <c r="S398" s="18">
        <f t="shared" si="82"/>
        <v>1.2693581247207726</v>
      </c>
      <c r="T398" s="18">
        <v>1.2056338486238096</v>
      </c>
      <c r="U398" s="18">
        <f t="shared" si="78"/>
        <v>1.5303811211890068</v>
      </c>
      <c r="V398" s="18">
        <v>1.5488075088475151</v>
      </c>
      <c r="W398" s="18">
        <f t="shared" si="77"/>
        <v>0.98810285490401606</v>
      </c>
    </row>
  </sheetData>
  <autoFilter ref="A1:A391"/>
  <pageMargins left="0.7" right="0.7" top="0.75" bottom="0.75" header="0.3" footer="0.3"/>
  <ignoredErrors>
    <ignoredError sqref="H362:H393 H256:H285 H187:H216 H2:H33 H39:H70 H76:H107 H113:H144 H150:H181 H219:H250 H288:H319 H325:H356 H34:H38 H71:H75 H108:H112 H145:H149 H182:H186 H251:H255 H320:H324 H357:H361 H394:H398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R63"/>
  <sheetViews>
    <sheetView zoomScale="80" zoomScaleNormal="80" workbookViewId="0">
      <pane xSplit="1" ySplit="1" topLeftCell="K23" activePane="bottomRight" state="frozen"/>
      <selection pane="topRight" activeCell="B1" sqref="B1"/>
      <selection pane="bottomLeft" activeCell="A2" sqref="A2"/>
      <selection pane="bottomRight" activeCell="T24" sqref="T24:T60"/>
    </sheetView>
  </sheetViews>
  <sheetFormatPr baseColWidth="10" defaultRowHeight="12.75"/>
  <cols>
    <col min="1" max="1" width="43.28515625" customWidth="1"/>
    <col min="2" max="2" width="29.85546875" bestFit="1" customWidth="1"/>
    <col min="12" max="12" width="29.85546875" bestFit="1" customWidth="1"/>
    <col min="31" max="32" width="11.42578125" style="7"/>
    <col min="33" max="33" width="18.7109375" bestFit="1" customWidth="1"/>
    <col min="34" max="35" width="18.7109375" style="9" customWidth="1"/>
    <col min="36" max="36" width="12.140625" style="26" bestFit="1" customWidth="1"/>
    <col min="37" max="38" width="11.42578125" style="26"/>
  </cols>
  <sheetData>
    <row r="1" spans="1:44">
      <c r="A1" t="s">
        <v>1</v>
      </c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  <c r="W1">
        <v>2001</v>
      </c>
      <c r="X1">
        <v>2002</v>
      </c>
      <c r="Y1">
        <v>2003</v>
      </c>
      <c r="Z1">
        <v>2004</v>
      </c>
      <c r="AA1">
        <v>2005</v>
      </c>
      <c r="AB1">
        <v>2006</v>
      </c>
      <c r="AC1">
        <v>2007</v>
      </c>
      <c r="AD1">
        <v>2008</v>
      </c>
      <c r="AE1">
        <v>2009</v>
      </c>
      <c r="AF1">
        <v>2010</v>
      </c>
      <c r="AG1">
        <v>2011</v>
      </c>
      <c r="AH1" s="9">
        <v>2012</v>
      </c>
      <c r="AI1" s="9">
        <v>2013</v>
      </c>
      <c r="AJ1" s="26">
        <v>2014</v>
      </c>
      <c r="AK1" s="26">
        <v>2015</v>
      </c>
      <c r="AL1" s="26">
        <v>2016</v>
      </c>
      <c r="AM1">
        <v>2017</v>
      </c>
      <c r="AN1">
        <v>2018</v>
      </c>
      <c r="AO1">
        <v>2019</v>
      </c>
      <c r="AP1">
        <v>2020</v>
      </c>
      <c r="AQ1">
        <v>2021</v>
      </c>
      <c r="AR1" t="s">
        <v>85</v>
      </c>
    </row>
    <row r="2" spans="1:44">
      <c r="A2" t="s">
        <v>0</v>
      </c>
      <c r="B2" s="3">
        <v>53.215000000000003</v>
      </c>
      <c r="C2" s="3">
        <v>56.837000000000003</v>
      </c>
      <c r="D2" s="3">
        <v>59.929000000000002</v>
      </c>
      <c r="E2" s="3">
        <v>61.927999999999997</v>
      </c>
      <c r="F2" s="3">
        <v>65.436000000000007</v>
      </c>
      <c r="G2" s="3">
        <v>67.522999999999996</v>
      </c>
      <c r="H2" s="3">
        <v>68.695999999999998</v>
      </c>
      <c r="I2" s="3">
        <v>69.662999999999997</v>
      </c>
      <c r="J2" s="3">
        <v>70.963999999999999</v>
      </c>
      <c r="K2" s="3">
        <v>72.561000000000007</v>
      </c>
      <c r="L2" s="3">
        <v>74.566999999999993</v>
      </c>
      <c r="M2" s="3">
        <v>76.891999999999996</v>
      </c>
      <c r="N2" s="3">
        <v>79.525000000000006</v>
      </c>
      <c r="O2" s="3">
        <v>82.1</v>
      </c>
      <c r="P2" s="3">
        <v>84.325000000000003</v>
      </c>
      <c r="Q2" s="3">
        <v>85.674999999999997</v>
      </c>
      <c r="R2" s="3">
        <v>87.210999999999999</v>
      </c>
      <c r="S2" s="3">
        <v>88.22</v>
      </c>
      <c r="T2" s="3">
        <v>88.947000000000003</v>
      </c>
      <c r="U2" s="3">
        <v>89.405000000000001</v>
      </c>
      <c r="V2" s="3">
        <v>91.156999999999996</v>
      </c>
      <c r="W2" s="3">
        <v>93.248000000000005</v>
      </c>
      <c r="X2" s="3">
        <v>94.832999999999998</v>
      </c>
      <c r="Y2" s="3">
        <v>96.063000000000002</v>
      </c>
      <c r="Z2" s="3">
        <v>97.936000000000007</v>
      </c>
      <c r="AA2" s="3">
        <v>100</v>
      </c>
      <c r="AB2" s="3">
        <v>101.69</v>
      </c>
      <c r="AC2" s="3">
        <v>103.93</v>
      </c>
      <c r="AD2" s="3">
        <v>107.28</v>
      </c>
      <c r="AE2" s="3">
        <v>107.71</v>
      </c>
      <c r="AF2" s="3">
        <v>109.53</v>
      </c>
      <c r="AG2" s="3">
        <v>113.42</v>
      </c>
      <c r="AH2" s="28">
        <v>116.34</v>
      </c>
      <c r="AI2" s="28">
        <v>118.80800000000001</v>
      </c>
      <c r="AJ2" s="26">
        <v>120.55</v>
      </c>
      <c r="AK2" s="26">
        <v>121.515</v>
      </c>
      <c r="AL2" s="26">
        <v>123.271</v>
      </c>
      <c r="AM2">
        <v>125.49</v>
      </c>
      <c r="AN2">
        <v>127.874</v>
      </c>
      <c r="AO2">
        <v>130.43199999999999</v>
      </c>
      <c r="AP2">
        <v>133.04</v>
      </c>
      <c r="AQ2">
        <v>135.70099999999999</v>
      </c>
      <c r="AR2">
        <v>2015</v>
      </c>
    </row>
    <row r="3" spans="1:44">
      <c r="A3" t="s">
        <v>3</v>
      </c>
      <c r="B3" s="3">
        <v>33.567</v>
      </c>
      <c r="C3" s="3">
        <v>37.594999999999999</v>
      </c>
      <c r="D3" s="3">
        <v>41.091000000000001</v>
      </c>
      <c r="E3" s="3">
        <v>44.542999999999999</v>
      </c>
      <c r="F3" s="3">
        <v>47.661000000000001</v>
      </c>
      <c r="G3" s="3">
        <v>50.435000000000002</v>
      </c>
      <c r="H3" s="3">
        <v>51.896999999999998</v>
      </c>
      <c r="I3" s="3">
        <v>54.015000000000001</v>
      </c>
      <c r="J3" s="3">
        <v>56.789000000000001</v>
      </c>
      <c r="K3" s="3">
        <v>60.521000000000001</v>
      </c>
      <c r="L3" s="3">
        <v>63.521000000000001</v>
      </c>
      <c r="M3" s="3">
        <v>66.165999999999997</v>
      </c>
      <c r="N3" s="3">
        <v>68.061999999999998</v>
      </c>
      <c r="O3" s="3">
        <v>69.558999999999997</v>
      </c>
      <c r="P3" s="3">
        <v>70.308000000000007</v>
      </c>
      <c r="Q3" s="3">
        <v>71.010999999999996</v>
      </c>
      <c r="R3" s="3">
        <v>71.77</v>
      </c>
      <c r="S3" s="3">
        <v>72.643000000000001</v>
      </c>
      <c r="T3" s="3">
        <v>73.623000000000005</v>
      </c>
      <c r="U3" s="3">
        <v>74.587999999999994</v>
      </c>
      <c r="V3" s="3">
        <v>76.789000000000001</v>
      </c>
      <c r="W3" s="3">
        <v>78.835999999999999</v>
      </c>
      <c r="X3" s="3">
        <v>80.418000000000006</v>
      </c>
      <c r="Y3" s="3">
        <v>81.456000000000003</v>
      </c>
      <c r="Z3" s="3">
        <v>81.575999999999993</v>
      </c>
      <c r="AA3" s="3">
        <v>82.207999999999998</v>
      </c>
      <c r="AB3" s="3">
        <v>83.256</v>
      </c>
      <c r="AC3" s="3">
        <v>84.573999999999998</v>
      </c>
      <c r="AD3" s="3">
        <v>87.885999999999996</v>
      </c>
      <c r="AE3" s="3">
        <v>89.322000000000003</v>
      </c>
      <c r="AF3" s="3">
        <v>90.828000000000003</v>
      </c>
      <c r="AG3" s="3">
        <v>93.846999999999994</v>
      </c>
      <c r="AH3" s="28">
        <v>96.813999999999993</v>
      </c>
      <c r="AI3" s="28">
        <v>98.959000000000003</v>
      </c>
      <c r="AJ3" s="26">
        <v>100.15600000000001</v>
      </c>
      <c r="AK3" s="26">
        <v>100</v>
      </c>
      <c r="AL3" s="26">
        <v>100.381</v>
      </c>
      <c r="AM3">
        <v>101.77500000000001</v>
      </c>
      <c r="AN3">
        <v>103.506</v>
      </c>
      <c r="AO3">
        <v>105.47199999999999</v>
      </c>
      <c r="AP3">
        <v>107.58199999999999</v>
      </c>
      <c r="AQ3">
        <v>109.733</v>
      </c>
      <c r="AR3">
        <v>2015</v>
      </c>
    </row>
    <row r="4" spans="1:44">
      <c r="A4" t="s">
        <v>4</v>
      </c>
      <c r="B4" s="3">
        <v>35.582000000000001</v>
      </c>
      <c r="C4" s="3">
        <v>40.326000000000001</v>
      </c>
      <c r="D4" s="3">
        <v>45.156999999999996</v>
      </c>
      <c r="E4" s="3">
        <v>49.427999999999997</v>
      </c>
      <c r="F4" s="3">
        <v>53.220999999999997</v>
      </c>
      <c r="G4" s="3">
        <v>56.325000000000003</v>
      </c>
      <c r="H4" s="3">
        <v>57.753999999999998</v>
      </c>
      <c r="I4" s="3">
        <v>59.654000000000003</v>
      </c>
      <c r="J4" s="3">
        <v>61.265000000000001</v>
      </c>
      <c r="K4" s="3">
        <v>65.290000000000006</v>
      </c>
      <c r="L4" s="3">
        <v>65.501000000000005</v>
      </c>
      <c r="M4" s="3">
        <v>67.731999999999999</v>
      </c>
      <c r="N4" s="3">
        <v>69.394000000000005</v>
      </c>
      <c r="O4" s="3">
        <v>70.945999999999998</v>
      </c>
      <c r="P4" s="3">
        <v>72.126999999999995</v>
      </c>
      <c r="Q4" s="3">
        <v>73.403000000000006</v>
      </c>
      <c r="R4" s="3">
        <v>74.927999999999997</v>
      </c>
      <c r="S4" s="3">
        <v>75.878</v>
      </c>
      <c r="T4" s="3">
        <v>76.393000000000001</v>
      </c>
      <c r="U4" s="3">
        <v>76.831000000000003</v>
      </c>
      <c r="V4" s="3">
        <v>78.227999999999994</v>
      </c>
      <c r="W4" s="3">
        <v>79.623000000000005</v>
      </c>
      <c r="X4" s="3">
        <v>81.167000000000002</v>
      </c>
      <c r="Y4" s="3">
        <v>82.927999999999997</v>
      </c>
      <c r="Z4" s="3">
        <v>84.863</v>
      </c>
      <c r="AA4" s="3">
        <v>86.463999999999999</v>
      </c>
      <c r="AB4" s="3">
        <v>88.102000000000004</v>
      </c>
      <c r="AC4" s="3">
        <v>89.518000000000001</v>
      </c>
      <c r="AD4" s="3">
        <v>92.346000000000004</v>
      </c>
      <c r="AE4" s="3">
        <v>92.442999999999998</v>
      </c>
      <c r="AF4" s="3">
        <v>94.046999999999997</v>
      </c>
      <c r="AG4" s="3">
        <v>96.198999999999998</v>
      </c>
      <c r="AH4" s="28">
        <v>98.331000000000003</v>
      </c>
      <c r="AI4" s="28">
        <v>99.302999999999997</v>
      </c>
      <c r="AJ4" s="26">
        <v>99.912000000000006</v>
      </c>
      <c r="AK4" s="26">
        <v>99.998000000000005</v>
      </c>
      <c r="AL4" s="26">
        <v>100.39700000000001</v>
      </c>
      <c r="AM4">
        <v>101.476</v>
      </c>
      <c r="AN4">
        <v>102.756</v>
      </c>
      <c r="AO4">
        <v>104.19199999999999</v>
      </c>
      <c r="AP4">
        <v>105.76900000000001</v>
      </c>
      <c r="AQ4">
        <v>107.57299999999999</v>
      </c>
      <c r="AR4">
        <v>2015</v>
      </c>
    </row>
    <row r="5" spans="1:44">
      <c r="A5" t="s">
        <v>5</v>
      </c>
      <c r="B5" s="3">
        <v>49.008000000000003</v>
      </c>
      <c r="C5" s="3">
        <v>52.106999999999999</v>
      </c>
      <c r="D5" s="3">
        <v>54.845999999999997</v>
      </c>
      <c r="E5" s="3">
        <v>56.648000000000003</v>
      </c>
      <c r="F5" s="3">
        <v>58.005000000000003</v>
      </c>
      <c r="G5" s="3">
        <v>59.213999999999999</v>
      </c>
      <c r="H5" s="3">
        <v>59.14</v>
      </c>
      <c r="I5" s="3">
        <v>59.283000000000001</v>
      </c>
      <c r="J5" s="3">
        <v>60.037999999999997</v>
      </c>
      <c r="K5" s="3">
        <v>61.706000000000003</v>
      </c>
      <c r="L5" s="3">
        <v>63.363999999999997</v>
      </c>
      <c r="M5" s="3">
        <v>65.564999999999998</v>
      </c>
      <c r="N5" s="3">
        <v>68.873000000000005</v>
      </c>
      <c r="O5" s="3">
        <v>71.956000000000003</v>
      </c>
      <c r="P5" s="3">
        <v>73.911000000000001</v>
      </c>
      <c r="Q5" s="3">
        <v>75.191999999999993</v>
      </c>
      <c r="R5" s="3">
        <v>76.141999999999996</v>
      </c>
      <c r="S5" s="3">
        <v>77.292000000000002</v>
      </c>
      <c r="T5" s="3">
        <v>77.766999999999996</v>
      </c>
      <c r="U5" s="3">
        <v>78.275000000000006</v>
      </c>
      <c r="V5" s="3">
        <v>79.358000000000004</v>
      </c>
      <c r="W5" s="3">
        <v>80.875</v>
      </c>
      <c r="X5" s="3">
        <v>81.966999999999999</v>
      </c>
      <c r="Y5" s="3">
        <v>82.808000000000007</v>
      </c>
      <c r="Z5" s="3">
        <v>84.283000000000001</v>
      </c>
      <c r="AA5" s="3">
        <v>85.924999999999997</v>
      </c>
      <c r="AB5" s="3">
        <v>87.474999999999994</v>
      </c>
      <c r="AC5" s="3">
        <v>89.457999999999998</v>
      </c>
      <c r="AD5" s="3">
        <v>91.924999999999997</v>
      </c>
      <c r="AE5" s="3">
        <v>92.125</v>
      </c>
      <c r="AF5" s="3">
        <v>93.183000000000007</v>
      </c>
      <c r="AG5" s="3">
        <v>95.492000000000004</v>
      </c>
      <c r="AH5" s="28">
        <v>97.542000000000002</v>
      </c>
      <c r="AI5" s="28">
        <v>99.091999999999999</v>
      </c>
      <c r="AJ5" s="26">
        <v>99.858000000000004</v>
      </c>
      <c r="AK5" s="26">
        <v>100</v>
      </c>
      <c r="AL5" s="26">
        <v>100.483</v>
      </c>
      <c r="AM5">
        <v>101.928</v>
      </c>
      <c r="AN5">
        <v>103.6</v>
      </c>
      <c r="AO5">
        <v>105.444</v>
      </c>
      <c r="AP5">
        <v>107.46899999999999</v>
      </c>
      <c r="AQ5">
        <v>109.61799999999999</v>
      </c>
      <c r="AR5">
        <v>2015</v>
      </c>
    </row>
    <row r="6" spans="1:44">
      <c r="A6" t="s">
        <v>7</v>
      </c>
      <c r="B6" s="3">
        <v>28.728000000000002</v>
      </c>
      <c r="C6" s="3">
        <v>34.543999999999997</v>
      </c>
      <c r="D6" s="3">
        <v>40.481999999999999</v>
      </c>
      <c r="E6" s="3">
        <v>44.691000000000003</v>
      </c>
      <c r="F6" s="3">
        <v>48.55</v>
      </c>
      <c r="G6" s="3">
        <v>51.204999999999998</v>
      </c>
      <c r="H6" s="3">
        <v>52.762</v>
      </c>
      <c r="I6" s="3">
        <v>54.426000000000002</v>
      </c>
      <c r="J6" s="3">
        <v>55.604999999999997</v>
      </c>
      <c r="K6" s="3">
        <v>57.823</v>
      </c>
      <c r="L6" s="3">
        <v>59.765000000000001</v>
      </c>
      <c r="M6" s="3">
        <v>61.637</v>
      </c>
      <c r="N6" s="3">
        <v>63.578000000000003</v>
      </c>
      <c r="O6" s="3">
        <v>64.478999999999999</v>
      </c>
      <c r="P6" s="3">
        <v>66.004999999999995</v>
      </c>
      <c r="Q6" s="3">
        <v>67.667000000000002</v>
      </c>
      <c r="R6" s="3">
        <v>69.132999999999996</v>
      </c>
      <c r="S6" s="3">
        <v>70</v>
      </c>
      <c r="T6" s="3">
        <v>71.5</v>
      </c>
      <c r="U6" s="3">
        <v>73.25</v>
      </c>
      <c r="V6" s="3">
        <v>77.117000000000004</v>
      </c>
      <c r="W6" s="3">
        <v>80.191999999999993</v>
      </c>
      <c r="X6" s="3">
        <v>83.957999999999998</v>
      </c>
      <c r="Y6" s="3">
        <v>87.332999999999998</v>
      </c>
      <c r="Z6" s="3">
        <v>89.341999999999999</v>
      </c>
      <c r="AA6" s="3">
        <v>91.292000000000002</v>
      </c>
      <c r="AB6" s="3">
        <v>93.742000000000004</v>
      </c>
      <c r="AC6" s="3">
        <v>96.441999999999993</v>
      </c>
      <c r="AD6" s="3">
        <v>99.45</v>
      </c>
      <c r="AE6" s="3">
        <v>97.766999999999996</v>
      </c>
      <c r="AF6" s="3">
        <v>96.191999999999993</v>
      </c>
      <c r="AG6" s="3">
        <v>97.358000000000004</v>
      </c>
      <c r="AH6" s="28">
        <v>99.207999999999998</v>
      </c>
      <c r="AI6" s="28">
        <v>99.733000000000004</v>
      </c>
      <c r="AJ6" s="26">
        <v>100.033</v>
      </c>
      <c r="AK6" s="26">
        <v>100</v>
      </c>
      <c r="AL6" s="26">
        <v>100.93600000000001</v>
      </c>
      <c r="AM6">
        <v>102.36</v>
      </c>
      <c r="AN6">
        <v>104.05800000000001</v>
      </c>
      <c r="AO6">
        <v>106.05200000000001</v>
      </c>
      <c r="AP6">
        <v>108.152</v>
      </c>
      <c r="AQ6">
        <v>110.276</v>
      </c>
      <c r="AR6">
        <v>2015</v>
      </c>
    </row>
    <row r="7" spans="1:44">
      <c r="A7" t="s">
        <v>8</v>
      </c>
      <c r="B7" s="3">
        <v>20.3</v>
      </c>
      <c r="C7" s="3">
        <v>24.26</v>
      </c>
      <c r="D7" s="3">
        <v>28.253</v>
      </c>
      <c r="E7" s="3">
        <v>32.406999999999996</v>
      </c>
      <c r="F7" s="3">
        <v>35.887</v>
      </c>
      <c r="G7" s="3">
        <v>39.106000000000002</v>
      </c>
      <c r="H7" s="3">
        <v>41.381999999999998</v>
      </c>
      <c r="I7" s="3">
        <v>43.335000000000001</v>
      </c>
      <c r="J7" s="3">
        <v>45.540999999999997</v>
      </c>
      <c r="K7" s="3">
        <v>48.384999999999998</v>
      </c>
      <c r="L7" s="3">
        <v>51.478999999999999</v>
      </c>
      <c r="M7" s="3">
        <v>54.682000000000002</v>
      </c>
      <c r="N7" s="3">
        <v>57.417000000000002</v>
      </c>
      <c r="O7" s="3">
        <v>59.999000000000002</v>
      </c>
      <c r="P7" s="3">
        <v>62.497</v>
      </c>
      <c r="Q7" s="3">
        <v>65.867999999999995</v>
      </c>
      <c r="R7" s="3">
        <v>68.492000000000004</v>
      </c>
      <c r="S7" s="3">
        <v>69.757999999999996</v>
      </c>
      <c r="T7" s="3">
        <v>71.174999999999997</v>
      </c>
      <c r="U7" s="3">
        <v>72.349999999999994</v>
      </c>
      <c r="V7" s="3">
        <v>74.216999999999999</v>
      </c>
      <c r="W7" s="3">
        <v>75.941999999999993</v>
      </c>
      <c r="X7" s="3">
        <v>77.924999999999997</v>
      </c>
      <c r="Y7" s="3">
        <v>80.117000000000004</v>
      </c>
      <c r="Z7" s="3">
        <v>81.924999999999997</v>
      </c>
      <c r="AA7" s="3">
        <v>83.733000000000004</v>
      </c>
      <c r="AB7" s="3">
        <v>85.6</v>
      </c>
      <c r="AC7" s="3">
        <v>87.332999999999998</v>
      </c>
      <c r="AD7" s="3">
        <v>90.382999999999996</v>
      </c>
      <c r="AE7" s="3">
        <v>91.075000000000003</v>
      </c>
      <c r="AF7" s="3">
        <v>92.55</v>
      </c>
      <c r="AG7" s="3">
        <v>95.266999999999996</v>
      </c>
      <c r="AH7" s="28">
        <v>98.424999999999997</v>
      </c>
      <c r="AI7" s="28">
        <v>99.65</v>
      </c>
      <c r="AJ7" s="26">
        <v>99.882999999999996</v>
      </c>
      <c r="AK7" s="26">
        <v>99.992000000000004</v>
      </c>
      <c r="AL7" s="26">
        <v>100.158</v>
      </c>
      <c r="AM7">
        <v>100.861</v>
      </c>
      <c r="AN7">
        <v>101.76900000000001</v>
      </c>
      <c r="AO7">
        <v>102.929</v>
      </c>
      <c r="AP7">
        <v>104.164</v>
      </c>
      <c r="AQ7">
        <v>105.51900000000001</v>
      </c>
      <c r="AR7">
        <v>2015</v>
      </c>
    </row>
    <row r="8" spans="1:44">
      <c r="A8" t="s">
        <v>10</v>
      </c>
      <c r="B8" s="3">
        <v>47.892000000000003</v>
      </c>
      <c r="C8" s="3">
        <v>51.148000000000003</v>
      </c>
      <c r="D8" s="3">
        <v>54.165999999999997</v>
      </c>
      <c r="E8" s="3">
        <v>55.737000000000002</v>
      </c>
      <c r="F8" s="3">
        <v>57.631999999999998</v>
      </c>
      <c r="G8" s="3">
        <v>58.957000000000001</v>
      </c>
      <c r="H8" s="3">
        <v>58.957000000000001</v>
      </c>
      <c r="I8" s="3">
        <v>58.368000000000002</v>
      </c>
      <c r="J8" s="3">
        <v>58.66</v>
      </c>
      <c r="K8" s="3">
        <v>59.305</v>
      </c>
      <c r="L8" s="3">
        <v>60.787999999999997</v>
      </c>
      <c r="M8" s="3">
        <v>62.713000000000001</v>
      </c>
      <c r="N8" s="3">
        <v>64.489999999999995</v>
      </c>
      <c r="O8" s="3">
        <v>65.546000000000006</v>
      </c>
      <c r="P8" s="3">
        <v>66.936000000000007</v>
      </c>
      <c r="Q8" s="3">
        <v>67.843000000000004</v>
      </c>
      <c r="R8" s="3">
        <v>68.831000000000003</v>
      </c>
      <c r="S8" s="3">
        <v>70.111000000000004</v>
      </c>
      <c r="T8" s="3">
        <v>71.356999999999999</v>
      </c>
      <c r="U8" s="3">
        <v>72.808000000000007</v>
      </c>
      <c r="V8" s="3">
        <v>74.509</v>
      </c>
      <c r="W8" s="3">
        <v>78.322999999999993</v>
      </c>
      <c r="X8" s="3">
        <v>81.346000000000004</v>
      </c>
      <c r="Y8" s="3">
        <v>83.162999999999997</v>
      </c>
      <c r="Z8" s="3">
        <v>84.316000000000003</v>
      </c>
      <c r="AA8" s="3">
        <v>85.573999999999998</v>
      </c>
      <c r="AB8" s="3">
        <v>86.986000000000004</v>
      </c>
      <c r="AC8" s="3">
        <v>88.364000000000004</v>
      </c>
      <c r="AD8" s="3">
        <v>90.316999999999993</v>
      </c>
      <c r="AE8" s="3">
        <v>91.197000000000003</v>
      </c>
      <c r="AF8" s="3">
        <v>92.046000000000006</v>
      </c>
      <c r="AG8" s="3">
        <v>94.323999999999998</v>
      </c>
      <c r="AH8" s="28">
        <v>96.988</v>
      </c>
      <c r="AI8" s="28">
        <v>99.472999999999999</v>
      </c>
      <c r="AJ8" s="26">
        <v>99.79</v>
      </c>
      <c r="AK8" s="26">
        <v>100.002</v>
      </c>
      <c r="AL8" s="26">
        <v>100.319</v>
      </c>
      <c r="AM8">
        <v>101.032</v>
      </c>
      <c r="AN8">
        <v>101.928</v>
      </c>
      <c r="AO8">
        <v>102.961</v>
      </c>
      <c r="AP8">
        <v>104.101</v>
      </c>
      <c r="AQ8">
        <v>105.377</v>
      </c>
      <c r="AR8">
        <v>2015</v>
      </c>
    </row>
    <row r="9" spans="1:44">
      <c r="A9" t="s">
        <v>11</v>
      </c>
      <c r="B9" s="3">
        <v>9.4469999999999992</v>
      </c>
      <c r="C9" s="3">
        <v>11.445</v>
      </c>
      <c r="D9" s="3">
        <v>14.047000000000001</v>
      </c>
      <c r="E9" s="3">
        <v>17.573</v>
      </c>
      <c r="F9" s="3">
        <v>22.722000000000001</v>
      </c>
      <c r="G9" s="3">
        <v>27.116</v>
      </c>
      <c r="H9" s="3">
        <v>30.279</v>
      </c>
      <c r="I9" s="3">
        <v>33.125999999999998</v>
      </c>
      <c r="J9" s="3">
        <v>36.298999999999999</v>
      </c>
      <c r="K9" s="3">
        <v>40.877000000000002</v>
      </c>
      <c r="L9" s="3">
        <v>46.343000000000004</v>
      </c>
      <c r="M9" s="3">
        <v>51.639000000000003</v>
      </c>
      <c r="N9" s="3">
        <v>56.215000000000003</v>
      </c>
      <c r="O9" s="3">
        <v>59.548999999999999</v>
      </c>
      <c r="P9" s="3">
        <v>62.509</v>
      </c>
      <c r="Q9" s="3">
        <v>64.989999999999995</v>
      </c>
      <c r="R9" s="3">
        <v>66.897999999999996</v>
      </c>
      <c r="S9" s="3">
        <v>68.162999999999997</v>
      </c>
      <c r="T9" s="3">
        <v>69.673000000000002</v>
      </c>
      <c r="U9" s="3">
        <v>71.183999999999997</v>
      </c>
      <c r="V9" s="3">
        <v>73.180999999999997</v>
      </c>
      <c r="W9" s="3">
        <v>76.408000000000001</v>
      </c>
      <c r="X9" s="3">
        <v>79.236000000000004</v>
      </c>
      <c r="Y9" s="3">
        <v>81.801000000000002</v>
      </c>
      <c r="Z9" s="3">
        <v>83.853999999999999</v>
      </c>
      <c r="AA9" s="3">
        <v>85.64</v>
      </c>
      <c r="AB9" s="3">
        <v>88.248000000000005</v>
      </c>
      <c r="AC9" s="3">
        <v>90.385999999999996</v>
      </c>
      <c r="AD9" s="3">
        <v>92.783000000000001</v>
      </c>
      <c r="AE9" s="3">
        <v>91.944999999999993</v>
      </c>
      <c r="AF9" s="3">
        <v>93.224000000000004</v>
      </c>
      <c r="AG9" s="3">
        <v>96.537999999999997</v>
      </c>
      <c r="AH9" s="28">
        <v>99.218000000000004</v>
      </c>
      <c r="AI9" s="28">
        <v>99.653999999999996</v>
      </c>
      <c r="AJ9" s="26">
        <v>99.495000000000005</v>
      </c>
      <c r="AK9" s="26">
        <v>100</v>
      </c>
      <c r="AL9" s="26">
        <v>100.657</v>
      </c>
      <c r="AM9">
        <v>101.824</v>
      </c>
      <c r="AN9">
        <v>103.232</v>
      </c>
      <c r="AO9">
        <v>104.82599999999999</v>
      </c>
      <c r="AP9">
        <v>106.512</v>
      </c>
      <c r="AQ9">
        <v>108.408</v>
      </c>
      <c r="AR9">
        <v>2015</v>
      </c>
    </row>
    <row r="10" spans="1:44">
      <c r="A10" t="s">
        <v>13</v>
      </c>
      <c r="B10" s="3">
        <v>20.338999999999999</v>
      </c>
      <c r="C10" s="3">
        <v>23.297999999999998</v>
      </c>
      <c r="D10" s="3">
        <v>26.657</v>
      </c>
      <c r="E10" s="3">
        <v>29.902000000000001</v>
      </c>
      <c r="F10" s="3">
        <v>33.274999999999999</v>
      </c>
      <c r="G10" s="3">
        <v>36.207999999999998</v>
      </c>
      <c r="H10" s="3">
        <v>39.393000000000001</v>
      </c>
      <c r="I10" s="3">
        <v>41.46</v>
      </c>
      <c r="J10" s="3">
        <v>43.465000000000003</v>
      </c>
      <c r="K10" s="3">
        <v>46.417000000000002</v>
      </c>
      <c r="L10" s="3">
        <v>49.536999999999999</v>
      </c>
      <c r="M10" s="3">
        <v>52.476999999999997</v>
      </c>
      <c r="N10" s="3">
        <v>56.226999999999997</v>
      </c>
      <c r="O10" s="3">
        <v>58.795999999999999</v>
      </c>
      <c r="P10" s="3">
        <v>61.57</v>
      </c>
      <c r="Q10" s="3">
        <v>64.447000000000003</v>
      </c>
      <c r="R10" s="3">
        <v>66.766999999999996</v>
      </c>
      <c r="S10" s="3">
        <v>68.02</v>
      </c>
      <c r="T10" s="3">
        <v>69.218999999999994</v>
      </c>
      <c r="U10" s="3">
        <v>70.766999999999996</v>
      </c>
      <c r="V10" s="3">
        <v>73.231999999999999</v>
      </c>
      <c r="W10" s="3">
        <v>75.86</v>
      </c>
      <c r="X10" s="3">
        <v>78.534999999999997</v>
      </c>
      <c r="Y10" s="3">
        <v>80.921999999999997</v>
      </c>
      <c r="Z10" s="3">
        <v>83.387</v>
      </c>
      <c r="AA10" s="3">
        <v>86.203999999999994</v>
      </c>
      <c r="AB10" s="3">
        <v>89.236000000000004</v>
      </c>
      <c r="AC10" s="3">
        <v>91.718000000000004</v>
      </c>
      <c r="AD10" s="3">
        <v>95.457999999999998</v>
      </c>
      <c r="AE10" s="3">
        <v>95.186999999999998</v>
      </c>
      <c r="AF10" s="3">
        <v>96.899000000000001</v>
      </c>
      <c r="AG10" s="3">
        <v>99.992000000000004</v>
      </c>
      <c r="AH10" s="28">
        <v>102.434</v>
      </c>
      <c r="AI10" s="28">
        <v>103.88</v>
      </c>
      <c r="AJ10" s="26">
        <v>103.72799999999999</v>
      </c>
      <c r="AK10" s="26">
        <v>103.211</v>
      </c>
      <c r="AL10" s="26">
        <v>102.82</v>
      </c>
      <c r="AM10">
        <v>103.89400000000001</v>
      </c>
      <c r="AN10">
        <v>105.06399999999999</v>
      </c>
      <c r="AO10">
        <v>106.43</v>
      </c>
      <c r="AP10">
        <v>107.995</v>
      </c>
      <c r="AQ10">
        <v>109.672</v>
      </c>
      <c r="AR10">
        <v>2015</v>
      </c>
    </row>
    <row r="11" spans="1:44">
      <c r="AE11" s="3"/>
      <c r="AF11" s="3"/>
      <c r="AG11" s="3"/>
      <c r="AH11" s="28"/>
      <c r="AI11" s="28"/>
      <c r="AM11" s="26" t="s">
        <v>86</v>
      </c>
    </row>
    <row r="12" spans="1:44">
      <c r="A12" t="s">
        <v>1</v>
      </c>
      <c r="B12">
        <v>1980</v>
      </c>
      <c r="C12">
        <v>1981</v>
      </c>
      <c r="D12">
        <v>1982</v>
      </c>
      <c r="E12">
        <v>1983</v>
      </c>
      <c r="F12">
        <v>1984</v>
      </c>
      <c r="G12">
        <v>1985</v>
      </c>
      <c r="H12">
        <v>1986</v>
      </c>
      <c r="I12">
        <v>1987</v>
      </c>
      <c r="J12">
        <v>1988</v>
      </c>
      <c r="K12">
        <v>1989</v>
      </c>
      <c r="L12">
        <v>1990</v>
      </c>
      <c r="M12">
        <v>1991</v>
      </c>
      <c r="N12">
        <v>1992</v>
      </c>
      <c r="O12">
        <v>1993</v>
      </c>
      <c r="P12">
        <v>1994</v>
      </c>
      <c r="Q12">
        <v>1995</v>
      </c>
      <c r="R12">
        <v>1996</v>
      </c>
      <c r="S12">
        <v>1997</v>
      </c>
      <c r="T12">
        <v>1998</v>
      </c>
      <c r="U12">
        <v>1999</v>
      </c>
      <c r="V12">
        <v>2000</v>
      </c>
      <c r="W12">
        <v>2001</v>
      </c>
      <c r="X12">
        <v>2002</v>
      </c>
      <c r="Y12">
        <v>2003</v>
      </c>
      <c r="Z12">
        <v>2004</v>
      </c>
      <c r="AA12">
        <v>2005</v>
      </c>
      <c r="AB12">
        <v>2006</v>
      </c>
      <c r="AC12">
        <v>2007</v>
      </c>
      <c r="AD12">
        <v>2008</v>
      </c>
      <c r="AE12">
        <v>2009</v>
      </c>
      <c r="AF12">
        <v>2010</v>
      </c>
      <c r="AG12">
        <v>2011</v>
      </c>
      <c r="AH12" s="9">
        <v>2012</v>
      </c>
      <c r="AI12" s="9">
        <v>2013</v>
      </c>
      <c r="AJ12" s="26">
        <v>2014</v>
      </c>
      <c r="AK12" s="26">
        <v>2015</v>
      </c>
      <c r="AL12" s="26">
        <v>2016</v>
      </c>
    </row>
    <row r="13" spans="1:44">
      <c r="A13" t="s">
        <v>0</v>
      </c>
      <c r="B13" s="3">
        <f t="shared" ref="B13:B21" si="0">(B2/$Q2)*100</f>
        <v>62.112634957688954</v>
      </c>
      <c r="C13" s="3">
        <f t="shared" ref="C13:AE21" si="1">(C2/$Q2)*100</f>
        <v>66.340239276334984</v>
      </c>
      <c r="D13" s="3">
        <f t="shared" si="1"/>
        <v>69.949226728917424</v>
      </c>
      <c r="E13" s="3">
        <f t="shared" si="1"/>
        <v>72.282462795447913</v>
      </c>
      <c r="F13" s="3">
        <f t="shared" si="1"/>
        <v>76.377006127808585</v>
      </c>
      <c r="G13" s="3">
        <f t="shared" si="1"/>
        <v>78.812955938138302</v>
      </c>
      <c r="H13" s="3">
        <f t="shared" si="1"/>
        <v>80.182083454916835</v>
      </c>
      <c r="I13" s="3">
        <f t="shared" si="1"/>
        <v>81.310767435074411</v>
      </c>
      <c r="J13" s="3">
        <f t="shared" si="1"/>
        <v>82.82929676101547</v>
      </c>
      <c r="K13" s="3">
        <f t="shared" si="1"/>
        <v>84.693317770644896</v>
      </c>
      <c r="L13" s="3">
        <f t="shared" si="1"/>
        <v>87.034724248613955</v>
      </c>
      <c r="M13" s="3">
        <f t="shared" si="1"/>
        <v>89.748468047855269</v>
      </c>
      <c r="N13" s="3">
        <f t="shared" si="1"/>
        <v>92.821709950393938</v>
      </c>
      <c r="O13" s="3">
        <f t="shared" si="1"/>
        <v>95.82725415815581</v>
      </c>
      <c r="P13" s="3">
        <f t="shared" si="1"/>
        <v>98.424277793988921</v>
      </c>
      <c r="Q13" s="3">
        <f t="shared" si="1"/>
        <v>100</v>
      </c>
      <c r="R13" s="3">
        <f t="shared" si="1"/>
        <v>101.79282170995039</v>
      </c>
      <c r="S13" s="3">
        <f t="shared" si="1"/>
        <v>102.97052815873941</v>
      </c>
      <c r="T13" s="3">
        <f t="shared" si="1"/>
        <v>103.81908374671724</v>
      </c>
      <c r="U13" s="3">
        <f t="shared" si="1"/>
        <v>104.35366209512694</v>
      </c>
      <c r="V13" s="3">
        <f t="shared" si="1"/>
        <v>106.39859935803911</v>
      </c>
      <c r="W13" s="3">
        <f t="shared" si="1"/>
        <v>108.83921797490517</v>
      </c>
      <c r="X13" s="3">
        <f t="shared" si="1"/>
        <v>110.6892325649256</v>
      </c>
      <c r="Y13" s="3">
        <f t="shared" si="1"/>
        <v>112.1248905748468</v>
      </c>
      <c r="Z13" s="3">
        <f t="shared" si="1"/>
        <v>114.31105923548294</v>
      </c>
      <c r="AA13" s="3">
        <f t="shared" si="1"/>
        <v>116.72016340822877</v>
      </c>
      <c r="AB13" s="3">
        <f t="shared" si="1"/>
        <v>118.69273416982784</v>
      </c>
      <c r="AC13" s="3">
        <f t="shared" si="1"/>
        <v>121.30726583017217</v>
      </c>
      <c r="AD13" s="3">
        <f t="shared" si="1"/>
        <v>125.21739130434784</v>
      </c>
      <c r="AE13" s="3">
        <f>(AE2/$Q2)*100</f>
        <v>125.7192880070032</v>
      </c>
      <c r="AF13" s="3">
        <f>(AF2/$Q2)*100</f>
        <v>127.84359498103296</v>
      </c>
      <c r="AG13" s="3">
        <f>(AG2/$Q2)*100</f>
        <v>132.38400933761307</v>
      </c>
      <c r="AH13" s="28">
        <f>(AH2/$Q2)*100</f>
        <v>135.79223810913336</v>
      </c>
      <c r="AI13" s="28">
        <f>(AI2/$Q2)*100</f>
        <v>138.67289174204845</v>
      </c>
      <c r="AJ13" s="35">
        <f t="shared" ref="AJ13:AL13" si="2">(AJ2/$Q2)*100</f>
        <v>140.7061569886198</v>
      </c>
      <c r="AK13" s="35">
        <f t="shared" si="2"/>
        <v>141.83250656550919</v>
      </c>
      <c r="AL13" s="35">
        <f t="shared" si="2"/>
        <v>143.88211263495771</v>
      </c>
    </row>
    <row r="14" spans="1:44">
      <c r="A14" t="s">
        <v>3</v>
      </c>
      <c r="B14" s="3">
        <f t="shared" si="0"/>
        <v>47.270141245722499</v>
      </c>
      <c r="C14" s="3">
        <f t="shared" ref="C14:Q14" si="3">(C3/$Q3)*100</f>
        <v>52.942501865908099</v>
      </c>
      <c r="D14" s="3">
        <f t="shared" si="3"/>
        <v>57.865682781540897</v>
      </c>
      <c r="E14" s="3">
        <f t="shared" si="3"/>
        <v>62.726901465970066</v>
      </c>
      <c r="F14" s="3">
        <f t="shared" si="3"/>
        <v>67.1177704862627</v>
      </c>
      <c r="G14" s="3">
        <f t="shared" si="3"/>
        <v>71.024207517145243</v>
      </c>
      <c r="H14" s="3">
        <f t="shared" si="3"/>
        <v>73.083043472138115</v>
      </c>
      <c r="I14" s="3">
        <f t="shared" si="3"/>
        <v>76.065679965075844</v>
      </c>
      <c r="J14" s="3">
        <f t="shared" si="3"/>
        <v>79.972116995958373</v>
      </c>
      <c r="K14" s="3">
        <f t="shared" si="3"/>
        <v>85.227640788046926</v>
      </c>
      <c r="L14" s="3">
        <f t="shared" si="3"/>
        <v>89.45233837011169</v>
      </c>
      <c r="M14" s="3">
        <f t="shared" si="3"/>
        <v>93.177113404965425</v>
      </c>
      <c r="N14" s="3">
        <f t="shared" si="3"/>
        <v>95.847122276830348</v>
      </c>
      <c r="O14" s="3">
        <f t="shared" si="3"/>
        <v>97.955246370280662</v>
      </c>
      <c r="P14" s="3">
        <f t="shared" si="3"/>
        <v>99.010012533269503</v>
      </c>
      <c r="Q14" s="3">
        <f t="shared" si="3"/>
        <v>100</v>
      </c>
      <c r="R14" s="3">
        <f t="shared" si="1"/>
        <v>101.06884848826239</v>
      </c>
      <c r="S14" s="3">
        <f t="shared" si="1"/>
        <v>102.29823548464323</v>
      </c>
      <c r="T14" s="3">
        <f t="shared" si="1"/>
        <v>103.67830336145106</v>
      </c>
      <c r="U14" s="3">
        <f t="shared" si="1"/>
        <v>105.03724775034853</v>
      </c>
      <c r="V14" s="3">
        <f t="shared" si="1"/>
        <v>108.13676754305672</v>
      </c>
      <c r="W14" s="3">
        <f t="shared" si="1"/>
        <v>111.01941952655223</v>
      </c>
      <c r="X14" s="3">
        <f t="shared" si="1"/>
        <v>113.24724338482773</v>
      </c>
      <c r="Y14" s="3">
        <f t="shared" si="1"/>
        <v>114.70898874822211</v>
      </c>
      <c r="Z14" s="3">
        <f t="shared" si="1"/>
        <v>114.8779766515047</v>
      </c>
      <c r="AA14" s="3">
        <f t="shared" si="1"/>
        <v>115.76797960879301</v>
      </c>
      <c r="AB14" s="3">
        <f t="shared" si="1"/>
        <v>117.24380729746096</v>
      </c>
      <c r="AC14" s="3">
        <f t="shared" si="1"/>
        <v>119.09985776851475</v>
      </c>
      <c r="AD14" s="3">
        <f t="shared" si="1"/>
        <v>123.76392389911422</v>
      </c>
      <c r="AE14" s="3">
        <f t="shared" si="1"/>
        <v>125.78614580839589</v>
      </c>
      <c r="AF14" s="3">
        <f t="shared" ref="AF14:AG21" si="4">(AF3/$Q3)*100</f>
        <v>127.9069439945924</v>
      </c>
      <c r="AG14" s="3">
        <f t="shared" si="4"/>
        <v>132.15839799467687</v>
      </c>
      <c r="AH14" s="28">
        <f t="shared" ref="AH14:AI21" si="5">(AH3/$Q3)*100</f>
        <v>136.3366239033389</v>
      </c>
      <c r="AI14" s="28">
        <f t="shared" si="5"/>
        <v>139.35728267451523</v>
      </c>
      <c r="AJ14" s="35">
        <f t="shared" ref="AJ14:AL14" si="6">(AJ3/$Q3)*100</f>
        <v>141.04293700975907</v>
      </c>
      <c r="AK14" s="35">
        <f t="shared" si="6"/>
        <v>140.82325273549171</v>
      </c>
      <c r="AL14" s="35">
        <f t="shared" si="6"/>
        <v>141.35978932841391</v>
      </c>
    </row>
    <row r="15" spans="1:44">
      <c r="A15" t="s">
        <v>4</v>
      </c>
      <c r="B15" s="3">
        <f t="shared" si="0"/>
        <v>48.474857975832045</v>
      </c>
      <c r="C15" s="3">
        <f t="shared" si="1"/>
        <v>54.937809081372691</v>
      </c>
      <c r="D15" s="3">
        <f t="shared" si="1"/>
        <v>61.519283952971939</v>
      </c>
      <c r="E15" s="3">
        <f t="shared" si="1"/>
        <v>67.337847226952562</v>
      </c>
      <c r="F15" s="3">
        <f t="shared" si="1"/>
        <v>72.505210958680152</v>
      </c>
      <c r="G15" s="3">
        <f t="shared" si="1"/>
        <v>76.733920956909117</v>
      </c>
      <c r="H15" s="3">
        <f t="shared" si="1"/>
        <v>78.680707872975205</v>
      </c>
      <c r="I15" s="3">
        <f t="shared" si="1"/>
        <v>81.26915793632412</v>
      </c>
      <c r="J15" s="3">
        <f t="shared" si="1"/>
        <v>83.463891121616271</v>
      </c>
      <c r="K15" s="3">
        <f t="shared" si="1"/>
        <v>88.947318229500155</v>
      </c>
      <c r="L15" s="3">
        <f t="shared" si="1"/>
        <v>89.234772420745742</v>
      </c>
      <c r="M15" s="3">
        <f t="shared" si="1"/>
        <v>92.274157731972792</v>
      </c>
      <c r="N15" s="3">
        <f t="shared" si="1"/>
        <v>94.538370366333808</v>
      </c>
      <c r="O15" s="3">
        <f t="shared" si="1"/>
        <v>96.652725365448262</v>
      </c>
      <c r="P15" s="3">
        <f t="shared" si="1"/>
        <v>98.261651431140407</v>
      </c>
      <c r="Q15" s="3">
        <f t="shared" si="1"/>
        <v>100</v>
      </c>
      <c r="R15" s="3">
        <f t="shared" si="1"/>
        <v>102.07757176137213</v>
      </c>
      <c r="S15" s="3">
        <f t="shared" si="1"/>
        <v>103.3717967930466</v>
      </c>
      <c r="T15" s="3">
        <f t="shared" si="1"/>
        <v>104.07340299442802</v>
      </c>
      <c r="U15" s="3">
        <f t="shared" si="1"/>
        <v>104.67010885113687</v>
      </c>
      <c r="V15" s="3">
        <f t="shared" si="1"/>
        <v>106.57330081876762</v>
      </c>
      <c r="W15" s="3">
        <f t="shared" si="1"/>
        <v>108.47376810212117</v>
      </c>
      <c r="X15" s="3">
        <f t="shared" si="1"/>
        <v>110.57722436412681</v>
      </c>
      <c r="Y15" s="3">
        <f t="shared" si="1"/>
        <v>112.97630887020964</v>
      </c>
      <c r="Z15" s="3">
        <f t="shared" si="1"/>
        <v>115.61244090840972</v>
      </c>
      <c r="AA15" s="3">
        <f t="shared" si="1"/>
        <v>117.79355067231583</v>
      </c>
      <c r="AB15" s="3">
        <f t="shared" si="1"/>
        <v>120.02506709535032</v>
      </c>
      <c r="AC15" s="3">
        <f t="shared" si="1"/>
        <v>121.95414356361456</v>
      </c>
      <c r="AD15" s="3">
        <f t="shared" si="1"/>
        <v>125.80684713158863</v>
      </c>
      <c r="AE15" s="3">
        <f t="shared" si="1"/>
        <v>125.93899431903326</v>
      </c>
      <c r="AF15" s="3">
        <f t="shared" si="4"/>
        <v>128.12419110935517</v>
      </c>
      <c r="AG15" s="3">
        <f t="shared" si="4"/>
        <v>131.05595139163248</v>
      </c>
      <c r="AH15" s="28">
        <f t="shared" si="5"/>
        <v>133.96046483113767</v>
      </c>
      <c r="AI15" s="28">
        <f t="shared" si="5"/>
        <v>135.28466138986144</v>
      </c>
      <c r="AJ15" s="35">
        <f t="shared" ref="AJ15:AL15" si="7">(AJ4/$Q4)*100</f>
        <v>136.11432775227169</v>
      </c>
      <c r="AK15" s="35">
        <f t="shared" si="7"/>
        <v>136.2314891761917</v>
      </c>
      <c r="AL15" s="35">
        <f t="shared" si="7"/>
        <v>136.77506368949497</v>
      </c>
    </row>
    <row r="16" spans="1:44">
      <c r="A16" t="s">
        <v>5</v>
      </c>
      <c r="B16" s="3">
        <f t="shared" si="0"/>
        <v>65.177146504947345</v>
      </c>
      <c r="C16" s="3">
        <f t="shared" si="1"/>
        <v>69.298595595276097</v>
      </c>
      <c r="D16" s="3">
        <f t="shared" si="1"/>
        <v>72.941270347909352</v>
      </c>
      <c r="E16" s="3">
        <f t="shared" si="1"/>
        <v>75.337801893818508</v>
      </c>
      <c r="F16" s="3">
        <f t="shared" si="1"/>
        <v>77.142515161187376</v>
      </c>
      <c r="G16" s="3">
        <f t="shared" si="1"/>
        <v>78.750398978614754</v>
      </c>
      <c r="H16" s="3">
        <f t="shared" si="1"/>
        <v>78.651984253644017</v>
      </c>
      <c r="I16" s="3">
        <f t="shared" si="1"/>
        <v>78.842164060006397</v>
      </c>
      <c r="J16" s="3">
        <f t="shared" si="1"/>
        <v>79.846260240451116</v>
      </c>
      <c r="K16" s="3">
        <f t="shared" si="1"/>
        <v>82.064581338440263</v>
      </c>
      <c r="L16" s="3">
        <f t="shared" si="1"/>
        <v>84.269603149271205</v>
      </c>
      <c r="M16" s="3">
        <f t="shared" si="1"/>
        <v>87.196776252792858</v>
      </c>
      <c r="N16" s="3">
        <f t="shared" si="1"/>
        <v>91.596180444728176</v>
      </c>
      <c r="O16" s="3">
        <f t="shared" si="1"/>
        <v>95.69635067560381</v>
      </c>
      <c r="P16" s="3">
        <f t="shared" si="1"/>
        <v>98.296361315033522</v>
      </c>
      <c r="Q16" s="3">
        <f t="shared" si="1"/>
        <v>100</v>
      </c>
      <c r="R16" s="3">
        <f t="shared" si="1"/>
        <v>101.26343228002979</v>
      </c>
      <c r="S16" s="3">
        <f t="shared" si="1"/>
        <v>102.79285030322376</v>
      </c>
      <c r="T16" s="3">
        <f t="shared" si="1"/>
        <v>103.42456644323865</v>
      </c>
      <c r="U16" s="3">
        <f t="shared" si="1"/>
        <v>104.10017023087563</v>
      </c>
      <c r="V16" s="3">
        <f t="shared" si="1"/>
        <v>105.54048303010961</v>
      </c>
      <c r="W16" s="3">
        <f t="shared" si="1"/>
        <v>107.55798489200981</v>
      </c>
      <c r="X16" s="3">
        <f t="shared" si="1"/>
        <v>109.01026704968615</v>
      </c>
      <c r="Y16" s="3">
        <f t="shared" si="1"/>
        <v>110.12873709969146</v>
      </c>
      <c r="Z16" s="3">
        <f t="shared" si="1"/>
        <v>112.09038195552719</v>
      </c>
      <c r="AA16" s="3">
        <f t="shared" si="1"/>
        <v>114.274124906905</v>
      </c>
      <c r="AB16" s="3">
        <f t="shared" si="1"/>
        <v>116.33551441642729</v>
      </c>
      <c r="AC16" s="3">
        <f t="shared" si="1"/>
        <v>118.97276305989999</v>
      </c>
      <c r="AD16" s="3">
        <f t="shared" si="1"/>
        <v>122.25369720182999</v>
      </c>
      <c r="AE16" s="3">
        <f t="shared" si="1"/>
        <v>122.51968294499416</v>
      </c>
      <c r="AF16" s="3">
        <f t="shared" si="4"/>
        <v>123.92674752633262</v>
      </c>
      <c r="AG16" s="3">
        <f t="shared" si="4"/>
        <v>126.9975529311629</v>
      </c>
      <c r="AH16" s="28">
        <f t="shared" si="5"/>
        <v>129.72390679859561</v>
      </c>
      <c r="AI16" s="28">
        <f t="shared" si="5"/>
        <v>131.78529630811789</v>
      </c>
      <c r="AJ16" s="35">
        <f t="shared" ref="AJ16:AL16" si="8">(AJ5/$Q5)*100</f>
        <v>132.80402170443665</v>
      </c>
      <c r="AK16" s="35">
        <f t="shared" si="8"/>
        <v>132.99287158208321</v>
      </c>
      <c r="AL16" s="35">
        <f t="shared" si="8"/>
        <v>133.63522715182467</v>
      </c>
    </row>
    <row r="17" spans="1:38">
      <c r="A17" t="s">
        <v>7</v>
      </c>
      <c r="B17" s="3">
        <f t="shared" si="0"/>
        <v>42.454963276042982</v>
      </c>
      <c r="C17" s="3">
        <f t="shared" si="1"/>
        <v>51.049994827611677</v>
      </c>
      <c r="D17" s="3">
        <f t="shared" si="1"/>
        <v>59.825321057531731</v>
      </c>
      <c r="E17" s="3">
        <f t="shared" si="1"/>
        <v>66.045487460652907</v>
      </c>
      <c r="F17" s="3">
        <f t="shared" si="1"/>
        <v>71.74841503243826</v>
      </c>
      <c r="G17" s="3">
        <f t="shared" si="1"/>
        <v>75.672041024428452</v>
      </c>
      <c r="H17" s="3">
        <f t="shared" si="1"/>
        <v>77.973014911256584</v>
      </c>
      <c r="I17" s="3">
        <f t="shared" si="1"/>
        <v>80.432116097950257</v>
      </c>
      <c r="J17" s="3">
        <f t="shared" si="1"/>
        <v>82.174472046935719</v>
      </c>
      <c r="K17" s="3">
        <f t="shared" si="1"/>
        <v>85.452288412372354</v>
      </c>
      <c r="L17" s="3">
        <f t="shared" si="1"/>
        <v>88.322225013669879</v>
      </c>
      <c r="M17" s="3">
        <f t="shared" si="1"/>
        <v>91.088713848700252</v>
      </c>
      <c r="N17" s="3">
        <f t="shared" si="1"/>
        <v>93.957172624765391</v>
      </c>
      <c r="O17" s="3">
        <f t="shared" si="1"/>
        <v>95.288693159147002</v>
      </c>
      <c r="P17" s="3">
        <f t="shared" si="1"/>
        <v>97.543854463771112</v>
      </c>
      <c r="Q17" s="3">
        <f t="shared" si="1"/>
        <v>100</v>
      </c>
      <c r="R17" s="3">
        <f t="shared" si="1"/>
        <v>102.16649179068082</v>
      </c>
      <c r="S17" s="3">
        <f t="shared" si="1"/>
        <v>103.44776626716123</v>
      </c>
      <c r="T17" s="3">
        <f t="shared" si="1"/>
        <v>105.66450411574326</v>
      </c>
      <c r="U17" s="3">
        <f t="shared" si="1"/>
        <v>108.25069827242231</v>
      </c>
      <c r="V17" s="3">
        <f t="shared" si="1"/>
        <v>113.96544844606677</v>
      </c>
      <c r="W17" s="3">
        <f t="shared" si="1"/>
        <v>118.50976103565991</v>
      </c>
      <c r="X17" s="3">
        <f t="shared" si="1"/>
        <v>124.07525086083319</v>
      </c>
      <c r="Y17" s="3">
        <f t="shared" si="1"/>
        <v>129.06291102014276</v>
      </c>
      <c r="Z17" s="3">
        <f t="shared" si="1"/>
        <v>132.03186191201027</v>
      </c>
      <c r="AA17" s="3">
        <f t="shared" si="1"/>
        <v>134.9136211151669</v>
      </c>
      <c r="AB17" s="3">
        <f t="shared" si="1"/>
        <v>138.53429293451757</v>
      </c>
      <c r="AC17" s="3">
        <f t="shared" si="1"/>
        <v>142.5244210619652</v>
      </c>
      <c r="AD17" s="3">
        <f t="shared" si="1"/>
        <v>146.96971936098836</v>
      </c>
      <c r="AE17" s="3">
        <f t="shared" si="1"/>
        <v>144.48253949487932</v>
      </c>
      <c r="AF17" s="3">
        <f t="shared" si="4"/>
        <v>142.1549647538682</v>
      </c>
      <c r="AG17" s="3">
        <f t="shared" si="4"/>
        <v>143.87810897483263</v>
      </c>
      <c r="AH17" s="28">
        <f t="shared" si="5"/>
        <v>146.61208565475044</v>
      </c>
      <c r="AI17" s="28">
        <f t="shared" si="5"/>
        <v>147.38794390175417</v>
      </c>
      <c r="AJ17" s="35">
        <f t="shared" ref="AJ17:AL17" si="9">(AJ6/$Q6)*100</f>
        <v>147.83129147147059</v>
      </c>
      <c r="AK17" s="35">
        <f t="shared" si="9"/>
        <v>147.78252323880176</v>
      </c>
      <c r="AL17" s="35">
        <f t="shared" si="9"/>
        <v>149.16576765631697</v>
      </c>
    </row>
    <row r="18" spans="1:38">
      <c r="A18" t="s">
        <v>8</v>
      </c>
      <c r="B18" s="3">
        <f t="shared" si="0"/>
        <v>30.819214185947658</v>
      </c>
      <c r="C18" s="3">
        <f t="shared" si="1"/>
        <v>36.831238234043852</v>
      </c>
      <c r="D18" s="3">
        <f t="shared" si="1"/>
        <v>42.893362482540844</v>
      </c>
      <c r="E18" s="3">
        <f t="shared" si="1"/>
        <v>49.199914981478102</v>
      </c>
      <c r="F18" s="3">
        <f t="shared" si="1"/>
        <v>54.483208841926277</v>
      </c>
      <c r="G18" s="3">
        <f t="shared" si="1"/>
        <v>59.37025566284084</v>
      </c>
      <c r="H18" s="3">
        <f t="shared" si="1"/>
        <v>62.825651302605209</v>
      </c>
      <c r="I18" s="3">
        <f t="shared" si="1"/>
        <v>65.790672253598117</v>
      </c>
      <c r="J18" s="3">
        <f t="shared" si="1"/>
        <v>69.139794740997147</v>
      </c>
      <c r="K18" s="3">
        <f t="shared" si="1"/>
        <v>73.457521102811683</v>
      </c>
      <c r="L18" s="3">
        <f t="shared" si="1"/>
        <v>78.15479443735957</v>
      </c>
      <c r="M18" s="3">
        <f t="shared" si="1"/>
        <v>83.017550252019205</v>
      </c>
      <c r="N18" s="3">
        <f t="shared" si="1"/>
        <v>87.169794133722007</v>
      </c>
      <c r="O18" s="3">
        <f t="shared" si="1"/>
        <v>91.089755268112</v>
      </c>
      <c r="P18" s="3">
        <f t="shared" si="1"/>
        <v>94.88218861966358</v>
      </c>
      <c r="Q18" s="3">
        <f t="shared" si="1"/>
        <v>100</v>
      </c>
      <c r="R18" s="3">
        <f t="shared" si="1"/>
        <v>103.98372502580922</v>
      </c>
      <c r="S18" s="3">
        <f t="shared" si="1"/>
        <v>105.90575089573086</v>
      </c>
      <c r="T18" s="3">
        <f t="shared" si="1"/>
        <v>108.05702313718346</v>
      </c>
      <c r="U18" s="3">
        <f t="shared" si="1"/>
        <v>109.84089390903019</v>
      </c>
      <c r="V18" s="3">
        <f t="shared" si="1"/>
        <v>112.67535070140282</v>
      </c>
      <c r="W18" s="3">
        <f t="shared" si="1"/>
        <v>115.29422481326289</v>
      </c>
      <c r="X18" s="3">
        <f t="shared" si="1"/>
        <v>118.3047914009838</v>
      </c>
      <c r="Y18" s="3">
        <f t="shared" si="1"/>
        <v>121.63265925790978</v>
      </c>
      <c r="Z18" s="3">
        <f t="shared" si="1"/>
        <v>124.37754296471732</v>
      </c>
      <c r="AA18" s="3">
        <f t="shared" si="1"/>
        <v>127.12242667152489</v>
      </c>
      <c r="AB18" s="3">
        <f t="shared" si="1"/>
        <v>129.9568834638975</v>
      </c>
      <c r="AC18" s="3">
        <f t="shared" si="1"/>
        <v>132.58790307888506</v>
      </c>
      <c r="AD18" s="3">
        <f t="shared" si="1"/>
        <v>137.21837614623186</v>
      </c>
      <c r="AE18" s="3">
        <f t="shared" si="1"/>
        <v>138.26896216675777</v>
      </c>
      <c r="AF18" s="3">
        <f t="shared" si="4"/>
        <v>140.50828930588452</v>
      </c>
      <c r="AG18" s="3">
        <f t="shared" si="4"/>
        <v>144.63320580555049</v>
      </c>
      <c r="AH18" s="28">
        <f t="shared" si="5"/>
        <v>149.42764316511813</v>
      </c>
      <c r="AI18" s="28">
        <f t="shared" si="5"/>
        <v>151.28742333151152</v>
      </c>
      <c r="AJ18" s="35">
        <f t="shared" ref="AJ18:AL18" si="10">(AJ7/$Q7)*100</f>
        <v>151.64116111009901</v>
      </c>
      <c r="AK18" s="35">
        <f t="shared" si="10"/>
        <v>151.80664359021074</v>
      </c>
      <c r="AL18" s="35">
        <f t="shared" si="10"/>
        <v>152.05866278010566</v>
      </c>
    </row>
    <row r="19" spans="1:38">
      <c r="A19" t="s">
        <v>10</v>
      </c>
      <c r="B19" s="3">
        <f t="shared" si="0"/>
        <v>70.59239715224858</v>
      </c>
      <c r="C19" s="3">
        <f t="shared" si="1"/>
        <v>75.391713220229065</v>
      </c>
      <c r="D19" s="3">
        <f t="shared" si="1"/>
        <v>79.840219329923485</v>
      </c>
      <c r="E19" s="3">
        <f t="shared" si="1"/>
        <v>82.155859852895645</v>
      </c>
      <c r="F19" s="3">
        <f t="shared" si="1"/>
        <v>84.949073596391671</v>
      </c>
      <c r="G19" s="3">
        <f t="shared" si="1"/>
        <v>86.902112229706816</v>
      </c>
      <c r="H19" s="3">
        <f t="shared" si="1"/>
        <v>86.902112229706816</v>
      </c>
      <c r="I19" s="3">
        <f t="shared" si="1"/>
        <v>86.033931282519944</v>
      </c>
      <c r="J19" s="3">
        <f t="shared" si="1"/>
        <v>86.46433677755995</v>
      </c>
      <c r="K19" s="3">
        <f t="shared" si="1"/>
        <v>87.415061244343548</v>
      </c>
      <c r="L19" s="3">
        <f t="shared" si="1"/>
        <v>89.600990522235151</v>
      </c>
      <c r="M19" s="3">
        <f t="shared" si="1"/>
        <v>92.438424008372266</v>
      </c>
      <c r="N19" s="3">
        <f t="shared" si="1"/>
        <v>95.057706764146616</v>
      </c>
      <c r="O19" s="3">
        <f t="shared" si="1"/>
        <v>96.614241705113272</v>
      </c>
      <c r="P19" s="3">
        <f t="shared" si="1"/>
        <v>98.663089780817486</v>
      </c>
      <c r="Q19" s="3">
        <f t="shared" si="1"/>
        <v>100</v>
      </c>
      <c r="R19" s="3">
        <f t="shared" si="1"/>
        <v>101.4563035243135</v>
      </c>
      <c r="S19" s="3">
        <f t="shared" si="1"/>
        <v>103.343012543667</v>
      </c>
      <c r="T19" s="3">
        <f t="shared" si="1"/>
        <v>105.17960585469393</v>
      </c>
      <c r="U19" s="3">
        <f t="shared" si="1"/>
        <v>107.3183674071017</v>
      </c>
      <c r="V19" s="3">
        <f t="shared" si="1"/>
        <v>109.82562681485193</v>
      </c>
      <c r="W19" s="3">
        <f t="shared" si="1"/>
        <v>115.44743009595682</v>
      </c>
      <c r="X19" s="3">
        <f t="shared" si="1"/>
        <v>119.90330616275813</v>
      </c>
      <c r="Y19" s="3">
        <f t="shared" si="1"/>
        <v>122.58154857538727</v>
      </c>
      <c r="Z19" s="3">
        <f t="shared" si="1"/>
        <v>124.28106068422682</v>
      </c>
      <c r="AA19" s="3">
        <f t="shared" si="1"/>
        <v>126.13534189231017</v>
      </c>
      <c r="AB19" s="3">
        <f t="shared" si="1"/>
        <v>128.21661777928452</v>
      </c>
      <c r="AC19" s="3">
        <f t="shared" si="1"/>
        <v>130.24777795793227</v>
      </c>
      <c r="AD19" s="3">
        <f t="shared" si="1"/>
        <v>133.12648320386774</v>
      </c>
      <c r="AE19" s="3">
        <f t="shared" si="1"/>
        <v>134.42359565467328</v>
      </c>
      <c r="AF19" s="3">
        <f t="shared" si="4"/>
        <v>135.67501437141635</v>
      </c>
      <c r="AG19" s="3">
        <f t="shared" si="4"/>
        <v>139.03276682929703</v>
      </c>
      <c r="AH19" s="28">
        <f t="shared" si="5"/>
        <v>142.95947997582655</v>
      </c>
      <c r="AI19" s="28">
        <f t="shared" si="5"/>
        <v>146.62234865793081</v>
      </c>
      <c r="AJ19" s="35">
        <f t="shared" ref="AJ19:AL19" si="11">(AJ8/$Q8)*100</f>
        <v>147.08960393850506</v>
      </c>
      <c r="AK19" s="35">
        <f t="shared" si="11"/>
        <v>147.40209011983549</v>
      </c>
      <c r="AL19" s="35">
        <f t="shared" si="11"/>
        <v>147.86934540040977</v>
      </c>
    </row>
    <row r="20" spans="1:38">
      <c r="A20" t="s">
        <v>11</v>
      </c>
      <c r="B20" s="3">
        <f t="shared" si="0"/>
        <v>14.536082474226806</v>
      </c>
      <c r="C20" s="3">
        <f t="shared" si="1"/>
        <v>17.610401600246192</v>
      </c>
      <c r="D20" s="3">
        <f t="shared" si="1"/>
        <v>21.614094476073245</v>
      </c>
      <c r="E20" s="3">
        <f t="shared" si="1"/>
        <v>27.039544545314666</v>
      </c>
      <c r="F20" s="3">
        <f t="shared" si="1"/>
        <v>34.962301892598866</v>
      </c>
      <c r="G20" s="3">
        <f t="shared" si="1"/>
        <v>41.723342052623487</v>
      </c>
      <c r="H20" s="3">
        <f t="shared" si="1"/>
        <v>46.590244653023547</v>
      </c>
      <c r="I20" s="3">
        <f t="shared" si="1"/>
        <v>50.970918602861978</v>
      </c>
      <c r="J20" s="3">
        <f t="shared" si="1"/>
        <v>55.853208185874756</v>
      </c>
      <c r="K20" s="3">
        <f t="shared" si="1"/>
        <v>62.897368825973231</v>
      </c>
      <c r="L20" s="3">
        <f t="shared" si="1"/>
        <v>71.307893522080334</v>
      </c>
      <c r="M20" s="3">
        <f t="shared" si="1"/>
        <v>79.456839513771357</v>
      </c>
      <c r="N20" s="3">
        <f t="shared" si="1"/>
        <v>86.497922757347297</v>
      </c>
      <c r="O20" s="3">
        <f t="shared" si="1"/>
        <v>91.627942760424688</v>
      </c>
      <c r="P20" s="3">
        <f t="shared" si="1"/>
        <v>96.182489613786743</v>
      </c>
      <c r="Q20" s="3">
        <f t="shared" si="1"/>
        <v>100</v>
      </c>
      <c r="R20" s="3">
        <f t="shared" si="1"/>
        <v>102.93583628250499</v>
      </c>
      <c r="S20" s="3">
        <f t="shared" si="1"/>
        <v>104.88228958301278</v>
      </c>
      <c r="T20" s="3">
        <f t="shared" si="1"/>
        <v>107.20572395753194</v>
      </c>
      <c r="U20" s="3">
        <f t="shared" si="1"/>
        <v>109.53069703031235</v>
      </c>
      <c r="V20" s="3">
        <f t="shared" si="1"/>
        <v>112.60347745807047</v>
      </c>
      <c r="W20" s="3">
        <f t="shared" si="1"/>
        <v>117.56885674719189</v>
      </c>
      <c r="X20" s="3">
        <f t="shared" si="1"/>
        <v>121.92029543006618</v>
      </c>
      <c r="Y20" s="3">
        <f t="shared" si="1"/>
        <v>125.8670564702262</v>
      </c>
      <c r="Z20" s="3">
        <f t="shared" si="1"/>
        <v>129.02600400061547</v>
      </c>
      <c r="AA20" s="3">
        <f t="shared" si="1"/>
        <v>131.77411909524542</v>
      </c>
      <c r="AB20" s="3">
        <f t="shared" si="1"/>
        <v>135.78704416064011</v>
      </c>
      <c r="AC20" s="3">
        <f t="shared" si="1"/>
        <v>139.07678104323742</v>
      </c>
      <c r="AD20" s="3">
        <f t="shared" si="1"/>
        <v>142.76504077550393</v>
      </c>
      <c r="AE20" s="3">
        <f t="shared" si="1"/>
        <v>141.47561163255887</v>
      </c>
      <c r="AF20" s="3">
        <f t="shared" si="4"/>
        <v>143.44360670872445</v>
      </c>
      <c r="AG20" s="3">
        <f t="shared" si="4"/>
        <v>148.54285274657639</v>
      </c>
      <c r="AH20" s="28">
        <f t="shared" si="5"/>
        <v>152.66656408678261</v>
      </c>
      <c r="AI20" s="28">
        <f t="shared" si="5"/>
        <v>153.33743652869674</v>
      </c>
      <c r="AJ20" s="35">
        <f t="shared" ref="AJ20:AL20" si="12">(AJ9/$Q9)*100</f>
        <v>153.09278350515464</v>
      </c>
      <c r="AK20" s="35">
        <f t="shared" si="12"/>
        <v>153.8698261270965</v>
      </c>
      <c r="AL20" s="35">
        <f t="shared" si="12"/>
        <v>154.88075088475151</v>
      </c>
    </row>
    <row r="21" spans="1:38">
      <c r="A21" t="s">
        <v>13</v>
      </c>
      <c r="B21" s="3">
        <f t="shared" si="0"/>
        <v>31.559265753254607</v>
      </c>
      <c r="C21" s="3">
        <f t="shared" si="1"/>
        <v>36.150635405837349</v>
      </c>
      <c r="D21" s="3">
        <f t="shared" si="1"/>
        <v>41.362670101013229</v>
      </c>
      <c r="E21" s="3">
        <f t="shared" si="1"/>
        <v>46.397815259050077</v>
      </c>
      <c r="F21" s="3">
        <f t="shared" si="1"/>
        <v>51.631573230716711</v>
      </c>
      <c r="G21" s="3">
        <f t="shared" si="1"/>
        <v>56.182599655530893</v>
      </c>
      <c r="H21" s="3">
        <f t="shared" si="1"/>
        <v>61.124645057178761</v>
      </c>
      <c r="I21" s="3">
        <f t="shared" si="1"/>
        <v>64.331931664778807</v>
      </c>
      <c r="J21" s="3">
        <f t="shared" si="1"/>
        <v>67.443015190776919</v>
      </c>
      <c r="K21" s="3">
        <f t="shared" si="1"/>
        <v>72.023523205114287</v>
      </c>
      <c r="L21" s="3">
        <f t="shared" si="1"/>
        <v>76.864710537340756</v>
      </c>
      <c r="M21" s="3">
        <f t="shared" si="1"/>
        <v>81.426598600400325</v>
      </c>
      <c r="N21" s="3">
        <f t="shared" si="1"/>
        <v>87.245333374710995</v>
      </c>
      <c r="O21" s="3">
        <f t="shared" si="1"/>
        <v>91.231554610765428</v>
      </c>
      <c r="P21" s="3">
        <f t="shared" si="1"/>
        <v>95.535866681148846</v>
      </c>
      <c r="Q21" s="3">
        <f t="shared" si="1"/>
        <v>100</v>
      </c>
      <c r="R21" s="3">
        <f t="shared" si="1"/>
        <v>103.59985724704019</v>
      </c>
      <c r="S21" s="3">
        <f t="shared" si="1"/>
        <v>105.54409049296321</v>
      </c>
      <c r="T21" s="3">
        <f t="shared" si="1"/>
        <v>107.40453395813614</v>
      </c>
      <c r="U21" s="3">
        <f t="shared" si="1"/>
        <v>109.80650767297158</v>
      </c>
      <c r="V21" s="3">
        <f t="shared" si="1"/>
        <v>113.6313559979518</v>
      </c>
      <c r="W21" s="3">
        <f t="shared" si="1"/>
        <v>117.70912532778873</v>
      </c>
      <c r="X21" s="3">
        <f t="shared" si="1"/>
        <v>121.85982280013033</v>
      </c>
      <c r="Y21" s="3">
        <f t="shared" si="1"/>
        <v>125.56364144180488</v>
      </c>
      <c r="Z21" s="3">
        <f t="shared" si="1"/>
        <v>129.38848976678509</v>
      </c>
      <c r="AA21" s="3">
        <f t="shared" si="1"/>
        <v>133.75952332924729</v>
      </c>
      <c r="AB21" s="3">
        <f t="shared" si="1"/>
        <v>138.46416435210327</v>
      </c>
      <c r="AC21" s="3">
        <f t="shared" si="1"/>
        <v>142.3153909413937</v>
      </c>
      <c r="AD21" s="3">
        <f t="shared" si="1"/>
        <v>148.11860908963953</v>
      </c>
      <c r="AE21" s="3">
        <f t="shared" si="1"/>
        <v>147.69810852328268</v>
      </c>
      <c r="AF21" s="3">
        <f t="shared" si="4"/>
        <v>150.35455490558132</v>
      </c>
      <c r="AG21" s="3">
        <f t="shared" si="4"/>
        <v>155.15384734743279</v>
      </c>
      <c r="AH21" s="28">
        <f t="shared" si="5"/>
        <v>158.94300743246387</v>
      </c>
      <c r="AI21" s="28">
        <f t="shared" si="5"/>
        <v>161.18671156143807</v>
      </c>
      <c r="AJ21" s="35">
        <f t="shared" ref="AJ21:AL21" si="13">(AJ10/$Q10)*100</f>
        <v>160.95085884525267</v>
      </c>
      <c r="AK21" s="35">
        <f t="shared" si="13"/>
        <v>160.14864927770105</v>
      </c>
      <c r="AL21" s="35">
        <f t="shared" si="13"/>
        <v>159.54194919856627</v>
      </c>
    </row>
    <row r="23" spans="1:38">
      <c r="A23" t="s">
        <v>1</v>
      </c>
      <c r="B23" t="s">
        <v>0</v>
      </c>
      <c r="C23" t="s">
        <v>3</v>
      </c>
      <c r="D23" t="s">
        <v>4</v>
      </c>
      <c r="E23" t="s">
        <v>5</v>
      </c>
      <c r="F23" t="s">
        <v>7</v>
      </c>
      <c r="G23" t="s">
        <v>8</v>
      </c>
      <c r="H23" t="s">
        <v>10</v>
      </c>
      <c r="I23" t="s">
        <v>11</v>
      </c>
      <c r="J23" t="s">
        <v>13</v>
      </c>
      <c r="L23" s="19"/>
      <c r="M23" s="19" t="s">
        <v>0</v>
      </c>
      <c r="N23" s="19" t="s">
        <v>3</v>
      </c>
      <c r="O23" s="19" t="s">
        <v>4</v>
      </c>
      <c r="P23" s="19" t="s">
        <v>5</v>
      </c>
      <c r="Q23" s="19" t="s">
        <v>7</v>
      </c>
      <c r="R23" s="19" t="s">
        <v>8</v>
      </c>
      <c r="S23" s="19" t="s">
        <v>10</v>
      </c>
      <c r="T23" s="19" t="s">
        <v>11</v>
      </c>
      <c r="U23" s="19" t="s">
        <v>13</v>
      </c>
    </row>
    <row r="24" spans="1:38">
      <c r="A24">
        <v>1980</v>
      </c>
      <c r="B24" s="2">
        <v>62.112634957688954</v>
      </c>
      <c r="C24" s="2">
        <v>47.270141245722499</v>
      </c>
      <c r="D24" s="2">
        <v>48.474857975832045</v>
      </c>
      <c r="E24" s="2">
        <v>65.177146504947345</v>
      </c>
      <c r="F24" s="2">
        <v>42.454963276042982</v>
      </c>
      <c r="G24" s="2">
        <v>30.819214185947658</v>
      </c>
      <c r="H24" s="2">
        <v>70.59239715224858</v>
      </c>
      <c r="I24" s="2">
        <v>14.536082474226806</v>
      </c>
      <c r="J24" s="2">
        <v>31.559265753254607</v>
      </c>
      <c r="L24" s="19">
        <v>1980</v>
      </c>
      <c r="M24" s="20">
        <f>(B24/B$39)</f>
        <v>0.6211263495768895</v>
      </c>
      <c r="N24" s="20">
        <f t="shared" ref="N24:U39" si="14">(C24/C$39)</f>
        <v>0.47270141245722497</v>
      </c>
      <c r="O24" s="20">
        <f t="shared" si="14"/>
        <v>0.48474857975832042</v>
      </c>
      <c r="P24" s="20">
        <f t="shared" si="14"/>
        <v>0.65177146504947348</v>
      </c>
      <c r="Q24" s="20">
        <f t="shared" si="14"/>
        <v>0.42454963276042984</v>
      </c>
      <c r="R24" s="20">
        <f t="shared" si="14"/>
        <v>0.30819214185947658</v>
      </c>
      <c r="S24" s="20">
        <f t="shared" si="14"/>
        <v>0.70592397152248576</v>
      </c>
      <c r="T24" s="20">
        <f t="shared" si="14"/>
        <v>0.14536082474226805</v>
      </c>
      <c r="U24" s="20">
        <f t="shared" si="14"/>
        <v>0.31559265753254606</v>
      </c>
    </row>
    <row r="25" spans="1:38">
      <c r="A25">
        <v>1981</v>
      </c>
      <c r="B25" s="2">
        <v>66.340239276334984</v>
      </c>
      <c r="C25" s="2">
        <v>52.942501865908099</v>
      </c>
      <c r="D25" s="2">
        <v>54.937809081372691</v>
      </c>
      <c r="E25" s="2">
        <v>69.298595595276097</v>
      </c>
      <c r="F25" s="2">
        <v>51.049994827611677</v>
      </c>
      <c r="G25" s="2">
        <v>36.831238234043852</v>
      </c>
      <c r="H25" s="2">
        <v>75.391713220229065</v>
      </c>
      <c r="I25" s="2">
        <v>17.610401600246192</v>
      </c>
      <c r="J25" s="2">
        <v>36.150635405837349</v>
      </c>
      <c r="L25" s="19">
        <v>1981</v>
      </c>
      <c r="M25" s="20">
        <f t="shared" ref="M25:M53" si="15">(B25/B$39)</f>
        <v>0.66340239276334989</v>
      </c>
      <c r="N25" s="20">
        <f t="shared" si="14"/>
        <v>0.52942501865908098</v>
      </c>
      <c r="O25" s="20">
        <f t="shared" si="14"/>
        <v>0.5493780908137269</v>
      </c>
      <c r="P25" s="20">
        <f t="shared" si="14"/>
        <v>0.69298595595276102</v>
      </c>
      <c r="Q25" s="20">
        <f t="shared" si="14"/>
        <v>0.51049994827611678</v>
      </c>
      <c r="R25" s="20">
        <f t="shared" si="14"/>
        <v>0.3683123823404385</v>
      </c>
      <c r="S25" s="20">
        <f t="shared" si="14"/>
        <v>0.75391713220229062</v>
      </c>
      <c r="T25" s="20">
        <f t="shared" si="14"/>
        <v>0.17610401600246192</v>
      </c>
      <c r="U25" s="20">
        <f t="shared" si="14"/>
        <v>0.3615063540583735</v>
      </c>
    </row>
    <row r="26" spans="1:38">
      <c r="A26">
        <v>1982</v>
      </c>
      <c r="B26" s="2">
        <v>69.949226728917424</v>
      </c>
      <c r="C26" s="2">
        <v>57.865682781540897</v>
      </c>
      <c r="D26" s="2">
        <v>61.519283952971939</v>
      </c>
      <c r="E26" s="2">
        <v>72.941270347909352</v>
      </c>
      <c r="F26" s="2">
        <v>59.825321057531731</v>
      </c>
      <c r="G26" s="2">
        <v>42.893362482540844</v>
      </c>
      <c r="H26" s="2">
        <v>79.840219329923485</v>
      </c>
      <c r="I26" s="2">
        <v>21.614094476073245</v>
      </c>
      <c r="J26" s="2">
        <v>41.362670101013229</v>
      </c>
      <c r="L26" s="19">
        <v>1982</v>
      </c>
      <c r="M26" s="20">
        <f t="shared" si="15"/>
        <v>0.69949226728917424</v>
      </c>
      <c r="N26" s="20">
        <f t="shared" si="14"/>
        <v>0.57865682781540895</v>
      </c>
      <c r="O26" s="20">
        <f t="shared" si="14"/>
        <v>0.61519283952971937</v>
      </c>
      <c r="P26" s="20">
        <f t="shared" si="14"/>
        <v>0.72941270347909348</v>
      </c>
      <c r="Q26" s="20">
        <f t="shared" si="14"/>
        <v>0.59825321057531733</v>
      </c>
      <c r="R26" s="20">
        <f t="shared" si="14"/>
        <v>0.42893362482540842</v>
      </c>
      <c r="S26" s="20">
        <f t="shared" si="14"/>
        <v>0.7984021932992349</v>
      </c>
      <c r="T26" s="20">
        <f t="shared" si="14"/>
        <v>0.21614094476073245</v>
      </c>
      <c r="U26" s="20">
        <f t="shared" si="14"/>
        <v>0.41362670101013227</v>
      </c>
    </row>
    <row r="27" spans="1:38">
      <c r="A27">
        <v>1983</v>
      </c>
      <c r="B27" s="2">
        <v>72.282462795447913</v>
      </c>
      <c r="C27" s="2">
        <v>62.726901465970066</v>
      </c>
      <c r="D27" s="2">
        <v>67.337847226952562</v>
      </c>
      <c r="E27" s="2">
        <v>75.337801893818508</v>
      </c>
      <c r="F27" s="2">
        <v>66.045487460652907</v>
      </c>
      <c r="G27" s="2">
        <v>49.199914981478102</v>
      </c>
      <c r="H27" s="2">
        <v>82.155859852895645</v>
      </c>
      <c r="I27" s="2">
        <v>27.039544545314666</v>
      </c>
      <c r="J27" s="2">
        <v>46.397815259050077</v>
      </c>
      <c r="L27" s="19">
        <v>1983</v>
      </c>
      <c r="M27" s="20">
        <f t="shared" si="15"/>
        <v>0.7228246279544791</v>
      </c>
      <c r="N27" s="20">
        <f t="shared" si="14"/>
        <v>0.62726901465970064</v>
      </c>
      <c r="O27" s="20">
        <f t="shared" si="14"/>
        <v>0.67337847226952563</v>
      </c>
      <c r="P27" s="20">
        <f t="shared" si="14"/>
        <v>0.75337801893818512</v>
      </c>
      <c r="Q27" s="20">
        <f t="shared" si="14"/>
        <v>0.66045487460652907</v>
      </c>
      <c r="R27" s="20">
        <f t="shared" si="14"/>
        <v>0.49199914981478104</v>
      </c>
      <c r="S27" s="20">
        <f t="shared" si="14"/>
        <v>0.82155859852895641</v>
      </c>
      <c r="T27" s="20">
        <f t="shared" si="14"/>
        <v>0.27039544545314664</v>
      </c>
      <c r="U27" s="20">
        <f t="shared" si="14"/>
        <v>0.46397815259050079</v>
      </c>
    </row>
    <row r="28" spans="1:38">
      <c r="A28">
        <v>1984</v>
      </c>
      <c r="B28" s="2">
        <v>76.377006127808585</v>
      </c>
      <c r="C28" s="2">
        <v>67.1177704862627</v>
      </c>
      <c r="D28" s="2">
        <v>72.505210958680152</v>
      </c>
      <c r="E28" s="2">
        <v>77.142515161187376</v>
      </c>
      <c r="F28" s="2">
        <v>71.74841503243826</v>
      </c>
      <c r="G28" s="2">
        <v>54.483208841926277</v>
      </c>
      <c r="H28" s="2">
        <v>84.949073596391671</v>
      </c>
      <c r="I28" s="2">
        <v>34.962301892598866</v>
      </c>
      <c r="J28" s="2">
        <v>51.631573230716711</v>
      </c>
      <c r="L28" s="19">
        <v>1984</v>
      </c>
      <c r="M28" s="20">
        <f t="shared" si="15"/>
        <v>0.76377006127808589</v>
      </c>
      <c r="N28" s="20">
        <f t="shared" si="14"/>
        <v>0.67117770486262696</v>
      </c>
      <c r="O28" s="20">
        <f t="shared" si="14"/>
        <v>0.72505210958680155</v>
      </c>
      <c r="P28" s="20">
        <f t="shared" si="14"/>
        <v>0.77142515161187375</v>
      </c>
      <c r="Q28" s="20">
        <f t="shared" si="14"/>
        <v>0.71748415032438262</v>
      </c>
      <c r="R28" s="20">
        <f t="shared" si="14"/>
        <v>0.54483208841926278</v>
      </c>
      <c r="S28" s="20">
        <f t="shared" si="14"/>
        <v>0.84949073596391667</v>
      </c>
      <c r="T28" s="20">
        <f t="shared" si="14"/>
        <v>0.34962301892598868</v>
      </c>
      <c r="U28" s="20">
        <f t="shared" si="14"/>
        <v>0.5163157323071671</v>
      </c>
    </row>
    <row r="29" spans="1:38">
      <c r="A29">
        <v>1985</v>
      </c>
      <c r="B29" s="2">
        <v>78.812955938138302</v>
      </c>
      <c r="C29" s="2">
        <v>71.024207517145243</v>
      </c>
      <c r="D29" s="2">
        <v>76.733920956909117</v>
      </c>
      <c r="E29" s="2">
        <v>78.750398978614754</v>
      </c>
      <c r="F29" s="2">
        <v>75.672041024428452</v>
      </c>
      <c r="G29" s="2">
        <v>59.37025566284084</v>
      </c>
      <c r="H29" s="2">
        <v>86.902112229706816</v>
      </c>
      <c r="I29" s="2">
        <v>41.723342052623487</v>
      </c>
      <c r="J29" s="2">
        <v>56.182599655530893</v>
      </c>
      <c r="L29" s="19">
        <v>1985</v>
      </c>
      <c r="M29" s="20">
        <f t="shared" si="15"/>
        <v>0.78812955938138307</v>
      </c>
      <c r="N29" s="20">
        <f t="shared" si="14"/>
        <v>0.71024207517145244</v>
      </c>
      <c r="O29" s="20">
        <f t="shared" si="14"/>
        <v>0.76733920956909119</v>
      </c>
      <c r="P29" s="20">
        <f t="shared" si="14"/>
        <v>0.78750398978614755</v>
      </c>
      <c r="Q29" s="20">
        <f t="shared" si="14"/>
        <v>0.75672041024428449</v>
      </c>
      <c r="R29" s="20">
        <f t="shared" si="14"/>
        <v>0.59370255662840843</v>
      </c>
      <c r="S29" s="20">
        <f t="shared" si="14"/>
        <v>0.86902112229706818</v>
      </c>
      <c r="T29" s="20">
        <f t="shared" si="14"/>
        <v>0.41723342052623485</v>
      </c>
      <c r="U29" s="20">
        <f t="shared" si="14"/>
        <v>0.56182599655530896</v>
      </c>
    </row>
    <row r="30" spans="1:38">
      <c r="A30">
        <v>1986</v>
      </c>
      <c r="B30" s="2">
        <v>80.182083454916835</v>
      </c>
      <c r="C30" s="2">
        <v>73.083043472138115</v>
      </c>
      <c r="D30" s="2">
        <v>78.680707872975205</v>
      </c>
      <c r="E30" s="2">
        <v>78.651984253644017</v>
      </c>
      <c r="F30" s="2">
        <v>77.973014911256584</v>
      </c>
      <c r="G30" s="2">
        <v>62.825651302605209</v>
      </c>
      <c r="H30" s="2">
        <v>86.902112229706816</v>
      </c>
      <c r="I30" s="2">
        <v>46.590244653023547</v>
      </c>
      <c r="J30" s="2">
        <v>61.124645057178761</v>
      </c>
      <c r="L30" s="19">
        <v>1986</v>
      </c>
      <c r="M30" s="20">
        <f t="shared" si="15"/>
        <v>0.8018208345491683</v>
      </c>
      <c r="N30" s="20">
        <f t="shared" si="14"/>
        <v>0.73083043472138121</v>
      </c>
      <c r="O30" s="20">
        <f t="shared" si="14"/>
        <v>0.78680707872975209</v>
      </c>
      <c r="P30" s="20">
        <f t="shared" si="14"/>
        <v>0.78651984253644014</v>
      </c>
      <c r="Q30" s="20">
        <f t="shared" si="14"/>
        <v>0.77973014911256588</v>
      </c>
      <c r="R30" s="20">
        <f t="shared" si="14"/>
        <v>0.62825651302605212</v>
      </c>
      <c r="S30" s="20">
        <f t="shared" si="14"/>
        <v>0.86902112229706818</v>
      </c>
      <c r="T30" s="20">
        <f t="shared" si="14"/>
        <v>0.46590244653023549</v>
      </c>
      <c r="U30" s="20">
        <f t="shared" si="14"/>
        <v>0.61124645057178761</v>
      </c>
    </row>
    <row r="31" spans="1:38">
      <c r="A31">
        <v>1987</v>
      </c>
      <c r="B31" s="2">
        <v>81.310767435074411</v>
      </c>
      <c r="C31" s="2">
        <v>76.065679965075844</v>
      </c>
      <c r="D31" s="2">
        <v>81.26915793632412</v>
      </c>
      <c r="E31" s="2">
        <v>78.842164060006397</v>
      </c>
      <c r="F31" s="2">
        <v>80.432116097950257</v>
      </c>
      <c r="G31" s="2">
        <v>65.790672253598117</v>
      </c>
      <c r="H31" s="2">
        <v>86.033931282519944</v>
      </c>
      <c r="I31" s="2">
        <v>50.970918602861978</v>
      </c>
      <c r="J31" s="2">
        <v>64.331931664778807</v>
      </c>
      <c r="L31" s="19">
        <v>1987</v>
      </c>
      <c r="M31" s="20">
        <f t="shared" si="15"/>
        <v>0.81310767435074416</v>
      </c>
      <c r="N31" s="20">
        <f t="shared" si="14"/>
        <v>0.7606567996507585</v>
      </c>
      <c r="O31" s="20">
        <f t="shared" si="14"/>
        <v>0.81269157936324121</v>
      </c>
      <c r="P31" s="20">
        <f t="shared" si="14"/>
        <v>0.78842164060006392</v>
      </c>
      <c r="Q31" s="20">
        <f t="shared" si="14"/>
        <v>0.80432116097950257</v>
      </c>
      <c r="R31" s="20">
        <f t="shared" si="14"/>
        <v>0.65790672253598115</v>
      </c>
      <c r="S31" s="20">
        <f t="shared" si="14"/>
        <v>0.86033931282519949</v>
      </c>
      <c r="T31" s="20">
        <f t="shared" si="14"/>
        <v>0.50970918602861981</v>
      </c>
      <c r="U31" s="20">
        <f t="shared" si="14"/>
        <v>0.64331931664778808</v>
      </c>
    </row>
    <row r="32" spans="1:38">
      <c r="A32">
        <v>1988</v>
      </c>
      <c r="B32" s="2">
        <v>82.82929676101547</v>
      </c>
      <c r="C32" s="2">
        <v>79.972116995958373</v>
      </c>
      <c r="D32" s="2">
        <v>83.463891121616271</v>
      </c>
      <c r="E32" s="2">
        <v>79.846260240451116</v>
      </c>
      <c r="F32" s="2">
        <v>82.174472046935719</v>
      </c>
      <c r="G32" s="2">
        <v>69.139794740997147</v>
      </c>
      <c r="H32" s="2">
        <v>86.46433677755995</v>
      </c>
      <c r="I32" s="2">
        <v>55.853208185874756</v>
      </c>
      <c r="J32" s="2">
        <v>67.443015190776919</v>
      </c>
      <c r="L32" s="19">
        <v>1988</v>
      </c>
      <c r="M32" s="20">
        <f t="shared" si="15"/>
        <v>0.8282929676101547</v>
      </c>
      <c r="N32" s="20">
        <f t="shared" si="14"/>
        <v>0.79972116995958376</v>
      </c>
      <c r="O32" s="20">
        <f t="shared" si="14"/>
        <v>0.83463891121616274</v>
      </c>
      <c r="P32" s="20">
        <f t="shared" si="14"/>
        <v>0.79846260240451117</v>
      </c>
      <c r="Q32" s="20">
        <f t="shared" si="14"/>
        <v>0.8217447204693572</v>
      </c>
      <c r="R32" s="20">
        <f t="shared" si="14"/>
        <v>0.69139794740997151</v>
      </c>
      <c r="S32" s="20">
        <f t="shared" si="14"/>
        <v>0.86464336777559947</v>
      </c>
      <c r="T32" s="20">
        <f t="shared" si="14"/>
        <v>0.55853208185874759</v>
      </c>
      <c r="U32" s="20">
        <f t="shared" si="14"/>
        <v>0.67443015190776923</v>
      </c>
    </row>
    <row r="33" spans="1:21">
      <c r="A33">
        <v>1989</v>
      </c>
      <c r="B33" s="2">
        <v>84.693317770644896</v>
      </c>
      <c r="C33" s="2">
        <v>85.227640788046926</v>
      </c>
      <c r="D33" s="2">
        <v>88.947318229500155</v>
      </c>
      <c r="E33" s="2">
        <v>82.064581338440263</v>
      </c>
      <c r="F33" s="2">
        <v>85.452288412372354</v>
      </c>
      <c r="G33" s="2">
        <v>73.457521102811683</v>
      </c>
      <c r="H33" s="2">
        <v>87.415061244343548</v>
      </c>
      <c r="I33" s="2">
        <v>62.897368825973231</v>
      </c>
      <c r="J33" s="2">
        <v>72.023523205114287</v>
      </c>
      <c r="L33" s="19">
        <v>1989</v>
      </c>
      <c r="M33" s="20">
        <f t="shared" si="15"/>
        <v>0.84693317770644894</v>
      </c>
      <c r="N33" s="20">
        <f t="shared" si="14"/>
        <v>0.85227640788046921</v>
      </c>
      <c r="O33" s="20">
        <f t="shared" si="14"/>
        <v>0.8894731822950015</v>
      </c>
      <c r="P33" s="20">
        <f t="shared" si="14"/>
        <v>0.82064581338440268</v>
      </c>
      <c r="Q33" s="20">
        <f t="shared" si="14"/>
        <v>0.85452288412372357</v>
      </c>
      <c r="R33" s="20">
        <f t="shared" si="14"/>
        <v>0.73457521102811685</v>
      </c>
      <c r="S33" s="20">
        <f t="shared" si="14"/>
        <v>0.8741506124434355</v>
      </c>
      <c r="T33" s="20">
        <f t="shared" si="14"/>
        <v>0.62897368825973232</v>
      </c>
      <c r="U33" s="20">
        <f t="shared" si="14"/>
        <v>0.72023523205114293</v>
      </c>
    </row>
    <row r="34" spans="1:21">
      <c r="A34">
        <v>1990</v>
      </c>
      <c r="B34" s="2">
        <v>87.034724248613955</v>
      </c>
      <c r="C34" s="2">
        <v>89.45233837011169</v>
      </c>
      <c r="D34" s="2">
        <v>89.234772420745742</v>
      </c>
      <c r="E34" s="2">
        <v>84.269603149271205</v>
      </c>
      <c r="F34" s="2">
        <v>88.322225013669879</v>
      </c>
      <c r="G34" s="2">
        <v>78.15479443735957</v>
      </c>
      <c r="H34" s="2">
        <v>89.600990522235151</v>
      </c>
      <c r="I34" s="2">
        <v>71.307893522080334</v>
      </c>
      <c r="J34" s="2">
        <v>76.864710537340756</v>
      </c>
      <c r="L34" s="19">
        <v>1990</v>
      </c>
      <c r="M34" s="20">
        <f t="shared" si="15"/>
        <v>0.87034724248613959</v>
      </c>
      <c r="N34" s="20">
        <f t="shared" si="14"/>
        <v>0.89452338370111695</v>
      </c>
      <c r="O34" s="20">
        <f t="shared" si="14"/>
        <v>0.89234772420745745</v>
      </c>
      <c r="P34" s="20">
        <f t="shared" si="14"/>
        <v>0.84269603149271211</v>
      </c>
      <c r="Q34" s="20">
        <f t="shared" si="14"/>
        <v>0.88322225013669875</v>
      </c>
      <c r="R34" s="20">
        <f t="shared" si="14"/>
        <v>0.78154794437359565</v>
      </c>
      <c r="S34" s="20">
        <f t="shared" si="14"/>
        <v>0.89600990522235147</v>
      </c>
      <c r="T34" s="20">
        <f t="shared" si="14"/>
        <v>0.71307893522080334</v>
      </c>
      <c r="U34" s="20">
        <f t="shared" si="14"/>
        <v>0.76864710537340752</v>
      </c>
    </row>
    <row r="35" spans="1:21">
      <c r="A35">
        <v>1991</v>
      </c>
      <c r="B35" s="2">
        <v>89.748468047855269</v>
      </c>
      <c r="C35" s="2">
        <v>93.177113404965425</v>
      </c>
      <c r="D35" s="2">
        <v>92.274157731972792</v>
      </c>
      <c r="E35" s="2">
        <v>87.196776252792858</v>
      </c>
      <c r="F35" s="2">
        <v>91.088713848700252</v>
      </c>
      <c r="G35" s="2">
        <v>83.017550252019205</v>
      </c>
      <c r="H35" s="2">
        <v>92.438424008372266</v>
      </c>
      <c r="I35" s="2">
        <v>79.456839513771357</v>
      </c>
      <c r="J35" s="2">
        <v>81.426598600400325</v>
      </c>
      <c r="L35" s="19">
        <v>1991</v>
      </c>
      <c r="M35" s="20">
        <f t="shared" si="15"/>
        <v>0.89748468047855268</v>
      </c>
      <c r="N35" s="20">
        <f t="shared" si="14"/>
        <v>0.93177113404965428</v>
      </c>
      <c r="O35" s="20">
        <f t="shared" si="14"/>
        <v>0.92274157731972795</v>
      </c>
      <c r="P35" s="20">
        <f t="shared" si="14"/>
        <v>0.87196776252792862</v>
      </c>
      <c r="Q35" s="20">
        <f t="shared" si="14"/>
        <v>0.91088713848700253</v>
      </c>
      <c r="R35" s="20">
        <f t="shared" si="14"/>
        <v>0.83017550252019201</v>
      </c>
      <c r="S35" s="20">
        <f t="shared" si="14"/>
        <v>0.92438424008372266</v>
      </c>
      <c r="T35" s="20">
        <f t="shared" si="14"/>
        <v>0.7945683951377136</v>
      </c>
      <c r="U35" s="20">
        <f t="shared" si="14"/>
        <v>0.81426598600400324</v>
      </c>
    </row>
    <row r="36" spans="1:21">
      <c r="A36">
        <v>1992</v>
      </c>
      <c r="B36" s="2">
        <v>92.821709950393938</v>
      </c>
      <c r="C36" s="2">
        <v>95.847122276830348</v>
      </c>
      <c r="D36" s="2">
        <v>94.538370366333808</v>
      </c>
      <c r="E36" s="2">
        <v>91.596180444728176</v>
      </c>
      <c r="F36" s="2">
        <v>93.957172624765391</v>
      </c>
      <c r="G36" s="2">
        <v>87.169794133722007</v>
      </c>
      <c r="H36" s="2">
        <v>95.057706764146616</v>
      </c>
      <c r="I36" s="2">
        <v>86.497922757347297</v>
      </c>
      <c r="J36" s="2">
        <v>87.245333374710995</v>
      </c>
      <c r="L36" s="19">
        <v>1992</v>
      </c>
      <c r="M36" s="20">
        <f t="shared" si="15"/>
        <v>0.92821709950393938</v>
      </c>
      <c r="N36" s="20">
        <f t="shared" si="14"/>
        <v>0.95847122276830343</v>
      </c>
      <c r="O36" s="20">
        <f t="shared" si="14"/>
        <v>0.94538370366333813</v>
      </c>
      <c r="P36" s="20">
        <f t="shared" si="14"/>
        <v>0.91596180444728181</v>
      </c>
      <c r="Q36" s="20">
        <f t="shared" si="14"/>
        <v>0.93957172624765395</v>
      </c>
      <c r="R36" s="20">
        <f t="shared" si="14"/>
        <v>0.87169794133722012</v>
      </c>
      <c r="S36" s="20">
        <f t="shared" si="14"/>
        <v>0.95057706764146621</v>
      </c>
      <c r="T36" s="20">
        <f t="shared" si="14"/>
        <v>0.86497922757347301</v>
      </c>
      <c r="U36" s="20">
        <f t="shared" si="14"/>
        <v>0.87245333374710998</v>
      </c>
    </row>
    <row r="37" spans="1:21">
      <c r="A37">
        <v>1993</v>
      </c>
      <c r="B37" s="2">
        <v>95.82725415815581</v>
      </c>
      <c r="C37" s="2">
        <v>97.955246370280662</v>
      </c>
      <c r="D37" s="2">
        <v>96.652725365448262</v>
      </c>
      <c r="E37" s="2">
        <v>95.69635067560381</v>
      </c>
      <c r="F37" s="2">
        <v>95.288693159147002</v>
      </c>
      <c r="G37" s="2">
        <v>91.089755268112</v>
      </c>
      <c r="H37" s="2">
        <v>96.614241705113272</v>
      </c>
      <c r="I37" s="2">
        <v>91.627942760424688</v>
      </c>
      <c r="J37" s="2">
        <v>91.231554610765428</v>
      </c>
      <c r="L37" s="19">
        <v>1993</v>
      </c>
      <c r="M37" s="20">
        <f t="shared" si="15"/>
        <v>0.95827254158155806</v>
      </c>
      <c r="N37" s="20">
        <f t="shared" si="14"/>
        <v>0.97955246370280658</v>
      </c>
      <c r="O37" s="20">
        <f t="shared" si="14"/>
        <v>0.96652725365448267</v>
      </c>
      <c r="P37" s="20">
        <f t="shared" si="14"/>
        <v>0.95696350675603814</v>
      </c>
      <c r="Q37" s="20">
        <f t="shared" si="14"/>
        <v>0.95288693159146998</v>
      </c>
      <c r="R37" s="20">
        <f t="shared" si="14"/>
        <v>0.91089755268112005</v>
      </c>
      <c r="S37" s="20">
        <f t="shared" si="14"/>
        <v>0.96614241705113268</v>
      </c>
      <c r="T37" s="20">
        <f t="shared" si="14"/>
        <v>0.91627942760424685</v>
      </c>
      <c r="U37" s="20">
        <f t="shared" si="14"/>
        <v>0.91231554610765431</v>
      </c>
    </row>
    <row r="38" spans="1:21">
      <c r="A38">
        <v>1994</v>
      </c>
      <c r="B38" s="2">
        <v>98.424277793988921</v>
      </c>
      <c r="C38" s="2">
        <v>99.010012533269503</v>
      </c>
      <c r="D38" s="2">
        <v>98.261651431140407</v>
      </c>
      <c r="E38" s="2">
        <v>98.296361315033522</v>
      </c>
      <c r="F38" s="2">
        <v>97.543854463771112</v>
      </c>
      <c r="G38" s="2">
        <v>94.88218861966358</v>
      </c>
      <c r="H38" s="2">
        <v>98.663089780817486</v>
      </c>
      <c r="I38" s="2">
        <v>96.182489613786743</v>
      </c>
      <c r="J38" s="2">
        <v>95.535866681148846</v>
      </c>
      <c r="L38" s="19">
        <v>1994</v>
      </c>
      <c r="M38" s="20">
        <f t="shared" si="15"/>
        <v>0.98424277793988924</v>
      </c>
      <c r="N38" s="20">
        <f t="shared" si="14"/>
        <v>0.99010012533269498</v>
      </c>
      <c r="O38" s="20">
        <f t="shared" si="14"/>
        <v>0.98261651431140407</v>
      </c>
      <c r="P38" s="20">
        <f t="shared" si="14"/>
        <v>0.9829636131503352</v>
      </c>
      <c r="Q38" s="20">
        <f t="shared" si="14"/>
        <v>0.97543854463771107</v>
      </c>
      <c r="R38" s="20">
        <f t="shared" si="14"/>
        <v>0.94882188619663577</v>
      </c>
      <c r="S38" s="20">
        <f t="shared" si="14"/>
        <v>0.98663089780817481</v>
      </c>
      <c r="T38" s="20">
        <f t="shared" si="14"/>
        <v>0.96182489613786748</v>
      </c>
      <c r="U38" s="20">
        <f t="shared" si="14"/>
        <v>0.95535866681148851</v>
      </c>
    </row>
    <row r="39" spans="1:21">
      <c r="A39">
        <v>1995</v>
      </c>
      <c r="B39" s="2">
        <v>100</v>
      </c>
      <c r="C39" s="2">
        <v>100</v>
      </c>
      <c r="D39" s="2">
        <v>100</v>
      </c>
      <c r="E39" s="2">
        <v>100</v>
      </c>
      <c r="F39" s="2">
        <v>100</v>
      </c>
      <c r="G39" s="2">
        <v>100</v>
      </c>
      <c r="H39" s="2">
        <v>100</v>
      </c>
      <c r="I39" s="2">
        <v>100</v>
      </c>
      <c r="J39" s="2">
        <v>100</v>
      </c>
      <c r="L39" s="19">
        <v>1995</v>
      </c>
      <c r="M39" s="23">
        <f t="shared" si="15"/>
        <v>1</v>
      </c>
      <c r="N39" s="23">
        <f t="shared" si="14"/>
        <v>1</v>
      </c>
      <c r="O39" s="23">
        <f t="shared" si="14"/>
        <v>1</v>
      </c>
      <c r="P39" s="23">
        <f t="shared" si="14"/>
        <v>1</v>
      </c>
      <c r="Q39" s="23">
        <f t="shared" si="14"/>
        <v>1</v>
      </c>
      <c r="R39" s="23">
        <f t="shared" si="14"/>
        <v>1</v>
      </c>
      <c r="S39" s="23">
        <f t="shared" si="14"/>
        <v>1</v>
      </c>
      <c r="T39" s="23">
        <f t="shared" si="14"/>
        <v>1</v>
      </c>
      <c r="U39" s="23">
        <f t="shared" si="14"/>
        <v>1</v>
      </c>
    </row>
    <row r="40" spans="1:21">
      <c r="A40">
        <v>1996</v>
      </c>
      <c r="B40" s="2">
        <v>101.79282170995039</v>
      </c>
      <c r="C40" s="2">
        <v>101.06884848826239</v>
      </c>
      <c r="D40" s="2">
        <v>102.07757176137213</v>
      </c>
      <c r="E40" s="2">
        <v>101.26343228002979</v>
      </c>
      <c r="F40" s="2">
        <v>102.16649179068082</v>
      </c>
      <c r="G40" s="2">
        <v>103.98372502580922</v>
      </c>
      <c r="H40" s="2">
        <v>101.4563035243135</v>
      </c>
      <c r="I40" s="2">
        <v>102.93583628250499</v>
      </c>
      <c r="J40" s="2">
        <v>103.59985724704019</v>
      </c>
      <c r="L40" s="19">
        <v>1996</v>
      </c>
      <c r="M40" s="20">
        <f t="shared" si="15"/>
        <v>1.0179282170995039</v>
      </c>
      <c r="N40" s="20">
        <f t="shared" ref="N40:N53" si="16">(C40/C$39)</f>
        <v>1.0106884848826239</v>
      </c>
      <c r="O40" s="20">
        <f t="shared" ref="O40:O53" si="17">(D40/D$39)</f>
        <v>1.0207757176137213</v>
      </c>
      <c r="P40" s="20">
        <f t="shared" ref="P40:P53" si="18">(E40/E$39)</f>
        <v>1.0126343228002979</v>
      </c>
      <c r="Q40" s="20">
        <f t="shared" ref="Q40:Q53" si="19">(F40/F$39)</f>
        <v>1.0216649179068082</v>
      </c>
      <c r="R40" s="20">
        <f t="shared" ref="R40:R53" si="20">(G40/G$39)</f>
        <v>1.0398372502580921</v>
      </c>
      <c r="S40" s="20">
        <f t="shared" ref="S40:S53" si="21">(H40/H$39)</f>
        <v>1.014563035243135</v>
      </c>
      <c r="T40" s="20">
        <f t="shared" ref="T40:T53" si="22">(I40/I$39)</f>
        <v>1.02935836282505</v>
      </c>
      <c r="U40" s="20">
        <f t="shared" ref="U40:U53" si="23">(J40/J$39)</f>
        <v>1.0359985724704019</v>
      </c>
    </row>
    <row r="41" spans="1:21">
      <c r="A41">
        <v>1997</v>
      </c>
      <c r="B41" s="2">
        <v>102.97052815873941</v>
      </c>
      <c r="C41" s="2">
        <v>102.29823548464323</v>
      </c>
      <c r="D41" s="2">
        <v>103.3717967930466</v>
      </c>
      <c r="E41" s="2">
        <v>102.79285030322376</v>
      </c>
      <c r="F41" s="2">
        <v>103.44776626716123</v>
      </c>
      <c r="G41" s="2">
        <v>105.90575089573086</v>
      </c>
      <c r="H41" s="2">
        <v>103.343012543667</v>
      </c>
      <c r="I41" s="2">
        <v>104.88228958301278</v>
      </c>
      <c r="J41" s="2">
        <v>105.54409049296321</v>
      </c>
      <c r="L41" s="19">
        <v>1997</v>
      </c>
      <c r="M41" s="20">
        <f t="shared" si="15"/>
        <v>1.0297052815873942</v>
      </c>
      <c r="N41" s="20">
        <f t="shared" si="16"/>
        <v>1.0229823548464323</v>
      </c>
      <c r="O41" s="20">
        <f t="shared" si="17"/>
        <v>1.033717967930466</v>
      </c>
      <c r="P41" s="20">
        <f t="shared" si="18"/>
        <v>1.0279285030322376</v>
      </c>
      <c r="Q41" s="20">
        <f t="shared" si="19"/>
        <v>1.0344776626716123</v>
      </c>
      <c r="R41" s="20">
        <f t="shared" si="20"/>
        <v>1.0590575089573087</v>
      </c>
      <c r="S41" s="20">
        <f t="shared" si="21"/>
        <v>1.03343012543667</v>
      </c>
      <c r="T41" s="20">
        <f t="shared" si="22"/>
        <v>1.0488228958301278</v>
      </c>
      <c r="U41" s="20">
        <f t="shared" si="23"/>
        <v>1.0554409049296321</v>
      </c>
    </row>
    <row r="42" spans="1:21">
      <c r="A42">
        <v>1998</v>
      </c>
      <c r="B42" s="2">
        <v>103.81908374671724</v>
      </c>
      <c r="C42" s="2">
        <v>103.67830336145106</v>
      </c>
      <c r="D42" s="2">
        <v>104.07340299442802</v>
      </c>
      <c r="E42" s="2">
        <v>103.42456644323865</v>
      </c>
      <c r="F42" s="2">
        <v>105.66450411574326</v>
      </c>
      <c r="G42" s="2">
        <v>108.05702313718346</v>
      </c>
      <c r="H42" s="2">
        <v>105.17960585469393</v>
      </c>
      <c r="I42" s="2">
        <v>107.20572395753194</v>
      </c>
      <c r="J42" s="2">
        <v>107.40453395813614</v>
      </c>
      <c r="L42" s="19">
        <v>1998</v>
      </c>
      <c r="M42" s="20">
        <f t="shared" si="15"/>
        <v>1.0381908374671724</v>
      </c>
      <c r="N42" s="20">
        <f t="shared" si="16"/>
        <v>1.0367830336145105</v>
      </c>
      <c r="O42" s="20">
        <f t="shared" si="17"/>
        <v>1.0407340299442802</v>
      </c>
      <c r="P42" s="20">
        <f t="shared" si="18"/>
        <v>1.0342456644323865</v>
      </c>
      <c r="Q42" s="20">
        <f t="shared" si="19"/>
        <v>1.0566450411574326</v>
      </c>
      <c r="R42" s="20">
        <f t="shared" si="20"/>
        <v>1.0805702313718346</v>
      </c>
      <c r="S42" s="20">
        <f t="shared" si="21"/>
        <v>1.0517960585469392</v>
      </c>
      <c r="T42" s="20">
        <f t="shared" si="22"/>
        <v>1.0720572395753194</v>
      </c>
      <c r="U42" s="20">
        <f t="shared" si="23"/>
        <v>1.0740453395813614</v>
      </c>
    </row>
    <row r="43" spans="1:21">
      <c r="A43">
        <v>1999</v>
      </c>
      <c r="B43" s="2">
        <v>104.35366209512694</v>
      </c>
      <c r="C43" s="2">
        <v>105.03724775034853</v>
      </c>
      <c r="D43" s="2">
        <v>104.67010885113687</v>
      </c>
      <c r="E43" s="2">
        <v>104.10017023087563</v>
      </c>
      <c r="F43" s="2">
        <v>108.25069827242231</v>
      </c>
      <c r="G43" s="2">
        <v>109.84089390903019</v>
      </c>
      <c r="H43" s="2">
        <v>107.3183674071017</v>
      </c>
      <c r="I43" s="2">
        <v>109.53069703031235</v>
      </c>
      <c r="J43" s="2">
        <v>109.80650767297158</v>
      </c>
      <c r="L43" s="19">
        <v>1999</v>
      </c>
      <c r="M43" s="20">
        <f t="shared" si="15"/>
        <v>1.0435366209512693</v>
      </c>
      <c r="N43" s="20">
        <f t="shared" si="16"/>
        <v>1.0503724775034853</v>
      </c>
      <c r="O43" s="20">
        <f t="shared" si="17"/>
        <v>1.0467010885113688</v>
      </c>
      <c r="P43" s="20">
        <f t="shared" si="18"/>
        <v>1.0410017023087563</v>
      </c>
      <c r="Q43" s="20">
        <f t="shared" si="19"/>
        <v>1.0825069827242231</v>
      </c>
      <c r="R43" s="20">
        <f t="shared" si="20"/>
        <v>1.0984089390903018</v>
      </c>
      <c r="S43" s="20">
        <f t="shared" si="21"/>
        <v>1.073183674071017</v>
      </c>
      <c r="T43" s="20">
        <f t="shared" si="22"/>
        <v>1.0953069703031235</v>
      </c>
      <c r="U43" s="20">
        <f t="shared" si="23"/>
        <v>1.0980650767297158</v>
      </c>
    </row>
    <row r="44" spans="1:21">
      <c r="A44">
        <v>2000</v>
      </c>
      <c r="B44" s="2">
        <v>106.39859935803911</v>
      </c>
      <c r="C44" s="2">
        <v>108.13676754305672</v>
      </c>
      <c r="D44" s="2">
        <v>106.57330081876762</v>
      </c>
      <c r="E44" s="2">
        <v>105.54048303010961</v>
      </c>
      <c r="F44" s="2">
        <v>113.96544844606677</v>
      </c>
      <c r="G44" s="2">
        <v>112.67535070140282</v>
      </c>
      <c r="H44" s="2">
        <v>109.82562681485193</v>
      </c>
      <c r="I44" s="2">
        <v>112.60347745807047</v>
      </c>
      <c r="J44" s="2">
        <v>113.6313559979518</v>
      </c>
      <c r="L44" s="19">
        <v>2000</v>
      </c>
      <c r="M44" s="20">
        <f t="shared" si="15"/>
        <v>1.063985993580391</v>
      </c>
      <c r="N44" s="20">
        <f t="shared" si="16"/>
        <v>1.0813676754305672</v>
      </c>
      <c r="O44" s="20">
        <f t="shared" si="17"/>
        <v>1.0657330081876761</v>
      </c>
      <c r="P44" s="20">
        <f t="shared" si="18"/>
        <v>1.0554048303010961</v>
      </c>
      <c r="Q44" s="20">
        <f t="shared" si="19"/>
        <v>1.1396544844606677</v>
      </c>
      <c r="R44" s="20">
        <f t="shared" si="20"/>
        <v>1.1267535070140282</v>
      </c>
      <c r="S44" s="20">
        <f t="shared" si="21"/>
        <v>1.0982562681485193</v>
      </c>
      <c r="T44" s="20">
        <f t="shared" si="22"/>
        <v>1.1260347745807047</v>
      </c>
      <c r="U44" s="20">
        <f t="shared" si="23"/>
        <v>1.136313559979518</v>
      </c>
    </row>
    <row r="45" spans="1:21">
      <c r="A45">
        <v>2001</v>
      </c>
      <c r="B45" s="2">
        <v>108.83921797490517</v>
      </c>
      <c r="C45" s="2">
        <v>111.01941952655223</v>
      </c>
      <c r="D45" s="2">
        <v>108.47376810212117</v>
      </c>
      <c r="E45" s="2">
        <v>107.55798489200981</v>
      </c>
      <c r="F45" s="2">
        <v>118.50976103565991</v>
      </c>
      <c r="G45" s="2">
        <v>115.29422481326289</v>
      </c>
      <c r="H45" s="2">
        <v>115.44743009595682</v>
      </c>
      <c r="I45" s="2">
        <v>117.56885674719189</v>
      </c>
      <c r="J45" s="2">
        <v>117.70912532778873</v>
      </c>
      <c r="L45" s="19">
        <v>2001</v>
      </c>
      <c r="M45" s="20">
        <f t="shared" si="15"/>
        <v>1.0883921797490517</v>
      </c>
      <c r="N45" s="20">
        <f t="shared" si="16"/>
        <v>1.1101941952655223</v>
      </c>
      <c r="O45" s="20">
        <f t="shared" si="17"/>
        <v>1.0847376810212117</v>
      </c>
      <c r="P45" s="20">
        <f t="shared" si="18"/>
        <v>1.0755798489200981</v>
      </c>
      <c r="Q45" s="20">
        <f t="shared" si="19"/>
        <v>1.1850976103565991</v>
      </c>
      <c r="R45" s="20">
        <f t="shared" si="20"/>
        <v>1.1529422481326288</v>
      </c>
      <c r="S45" s="20">
        <f t="shared" si="21"/>
        <v>1.1544743009595682</v>
      </c>
      <c r="T45" s="20">
        <f t="shared" si="22"/>
        <v>1.1756885674719189</v>
      </c>
      <c r="U45" s="20">
        <f t="shared" si="23"/>
        <v>1.1770912532778872</v>
      </c>
    </row>
    <row r="46" spans="1:21">
      <c r="A46">
        <v>2002</v>
      </c>
      <c r="B46" s="2">
        <v>110.6892325649256</v>
      </c>
      <c r="C46" s="2">
        <v>113.24724338482773</v>
      </c>
      <c r="D46" s="2">
        <v>110.57722436412681</v>
      </c>
      <c r="E46" s="2">
        <v>109.01026704968615</v>
      </c>
      <c r="F46" s="2">
        <v>124.07525086083319</v>
      </c>
      <c r="G46" s="2">
        <v>118.3047914009838</v>
      </c>
      <c r="H46" s="2">
        <v>119.90330616275813</v>
      </c>
      <c r="I46" s="2">
        <v>121.92029543006618</v>
      </c>
      <c r="J46" s="2">
        <v>121.85982280013033</v>
      </c>
      <c r="L46" s="19">
        <v>2002</v>
      </c>
      <c r="M46" s="20">
        <f t="shared" si="15"/>
        <v>1.106892325649256</v>
      </c>
      <c r="N46" s="20">
        <f t="shared" si="16"/>
        <v>1.1324724338482772</v>
      </c>
      <c r="O46" s="20">
        <f t="shared" si="17"/>
        <v>1.105772243641268</v>
      </c>
      <c r="P46" s="20">
        <f t="shared" si="18"/>
        <v>1.0901026704968615</v>
      </c>
      <c r="Q46" s="20">
        <f t="shared" si="19"/>
        <v>1.240752508608332</v>
      </c>
      <c r="R46" s="20">
        <f t="shared" si="20"/>
        <v>1.183047914009838</v>
      </c>
      <c r="S46" s="20">
        <f t="shared" si="21"/>
        <v>1.1990330616275813</v>
      </c>
      <c r="T46" s="20">
        <f t="shared" si="22"/>
        <v>1.2192029543006617</v>
      </c>
      <c r="U46" s="20">
        <f t="shared" si="23"/>
        <v>1.2185982280013032</v>
      </c>
    </row>
    <row r="47" spans="1:21">
      <c r="A47">
        <v>2003</v>
      </c>
      <c r="B47" s="2">
        <v>112.1248905748468</v>
      </c>
      <c r="C47" s="2">
        <v>114.70898874822211</v>
      </c>
      <c r="D47" s="2">
        <v>112.97630887020964</v>
      </c>
      <c r="E47" s="2">
        <v>110.12873709969146</v>
      </c>
      <c r="F47" s="2">
        <v>129.06291102014276</v>
      </c>
      <c r="G47" s="2">
        <v>121.63265925790978</v>
      </c>
      <c r="H47" s="2">
        <v>122.58154857538727</v>
      </c>
      <c r="I47" s="2">
        <v>125.8670564702262</v>
      </c>
      <c r="J47" s="2">
        <v>125.56364144180488</v>
      </c>
      <c r="L47" s="19">
        <v>2003</v>
      </c>
      <c r="M47" s="20">
        <f t="shared" si="15"/>
        <v>1.121248905748468</v>
      </c>
      <c r="N47" s="20">
        <f t="shared" si="16"/>
        <v>1.1470898874822211</v>
      </c>
      <c r="O47" s="20">
        <f t="shared" si="17"/>
        <v>1.1297630887020964</v>
      </c>
      <c r="P47" s="20">
        <f t="shared" si="18"/>
        <v>1.1012873709969146</v>
      </c>
      <c r="Q47" s="20">
        <f t="shared" si="19"/>
        <v>1.2906291102014276</v>
      </c>
      <c r="R47" s="20">
        <f t="shared" si="20"/>
        <v>1.2163265925790978</v>
      </c>
      <c r="S47" s="20">
        <f t="shared" si="21"/>
        <v>1.2258154857538728</v>
      </c>
      <c r="T47" s="20">
        <f t="shared" si="22"/>
        <v>1.258670564702262</v>
      </c>
      <c r="U47" s="20">
        <f t="shared" si="23"/>
        <v>1.2556364144180487</v>
      </c>
    </row>
    <row r="48" spans="1:21">
      <c r="A48">
        <v>2004</v>
      </c>
      <c r="B48" s="2">
        <v>114.31105923548294</v>
      </c>
      <c r="C48" s="2">
        <v>114.8779766515047</v>
      </c>
      <c r="D48" s="2">
        <v>115.61244090840972</v>
      </c>
      <c r="E48" s="2">
        <v>112.09038195552719</v>
      </c>
      <c r="F48" s="2">
        <v>132.03186191201027</v>
      </c>
      <c r="G48" s="2">
        <v>124.37754296471732</v>
      </c>
      <c r="H48" s="2">
        <v>124.28106068422682</v>
      </c>
      <c r="I48" s="2">
        <v>129.02600400061547</v>
      </c>
      <c r="J48" s="2">
        <v>129.38848976678509</v>
      </c>
      <c r="L48" s="19">
        <v>2004</v>
      </c>
      <c r="M48" s="20">
        <f t="shared" si="15"/>
        <v>1.1431105923548295</v>
      </c>
      <c r="N48" s="20">
        <f t="shared" si="16"/>
        <v>1.148779766515047</v>
      </c>
      <c r="O48" s="20">
        <f t="shared" si="17"/>
        <v>1.1561244090840972</v>
      </c>
      <c r="P48" s="20">
        <f t="shared" si="18"/>
        <v>1.1209038195552719</v>
      </c>
      <c r="Q48" s="20">
        <f t="shared" si="19"/>
        <v>1.3203186191201026</v>
      </c>
      <c r="R48" s="20">
        <f t="shared" si="20"/>
        <v>1.2437754296471732</v>
      </c>
      <c r="S48" s="20">
        <f t="shared" si="21"/>
        <v>1.2428106068422682</v>
      </c>
      <c r="T48" s="20">
        <f t="shared" si="22"/>
        <v>1.2902600400061548</v>
      </c>
      <c r="U48" s="20">
        <f t="shared" si="23"/>
        <v>1.2938848976678508</v>
      </c>
    </row>
    <row r="49" spans="1:38">
      <c r="A49">
        <v>2005</v>
      </c>
      <c r="B49" s="2">
        <v>116.72016340822877</v>
      </c>
      <c r="C49" s="2">
        <v>115.76797960879301</v>
      </c>
      <c r="D49" s="2">
        <v>117.79355067231583</v>
      </c>
      <c r="E49" s="2">
        <v>114.274124906905</v>
      </c>
      <c r="F49" s="2">
        <v>134.9136211151669</v>
      </c>
      <c r="G49" s="2">
        <v>127.12242667152489</v>
      </c>
      <c r="H49" s="2">
        <v>126.13534189231017</v>
      </c>
      <c r="I49" s="2">
        <v>131.77411909524542</v>
      </c>
      <c r="J49" s="2">
        <v>133.75952332924729</v>
      </c>
      <c r="L49" s="19">
        <v>2005</v>
      </c>
      <c r="M49" s="20">
        <f t="shared" si="15"/>
        <v>1.1672016340822877</v>
      </c>
      <c r="N49" s="20">
        <f t="shared" si="16"/>
        <v>1.1576797960879301</v>
      </c>
      <c r="O49" s="20">
        <f t="shared" si="17"/>
        <v>1.1779355067231583</v>
      </c>
      <c r="P49" s="20">
        <f t="shared" si="18"/>
        <v>1.1427412490690501</v>
      </c>
      <c r="Q49" s="20">
        <f t="shared" si="19"/>
        <v>1.3491362111516692</v>
      </c>
      <c r="R49" s="20">
        <f t="shared" si="20"/>
        <v>1.2712242667152489</v>
      </c>
      <c r="S49" s="20">
        <f t="shared" si="21"/>
        <v>1.2613534189231017</v>
      </c>
      <c r="T49" s="20">
        <f t="shared" si="22"/>
        <v>1.3177411909524543</v>
      </c>
      <c r="U49" s="20">
        <f t="shared" si="23"/>
        <v>1.3375952332924728</v>
      </c>
    </row>
    <row r="50" spans="1:38">
      <c r="A50">
        <v>2006</v>
      </c>
      <c r="B50" s="2">
        <v>118.69273416982784</v>
      </c>
      <c r="C50" s="2">
        <v>117.24380729746096</v>
      </c>
      <c r="D50" s="2">
        <v>120.02506709535032</v>
      </c>
      <c r="E50" s="2">
        <v>116.33551441642729</v>
      </c>
      <c r="F50" s="2">
        <v>138.53429293451757</v>
      </c>
      <c r="G50" s="2">
        <v>129.9568834638975</v>
      </c>
      <c r="H50" s="2">
        <v>128.21661777928452</v>
      </c>
      <c r="I50" s="2">
        <v>135.78704416064011</v>
      </c>
      <c r="J50" s="2">
        <v>138.46416435210327</v>
      </c>
      <c r="L50" s="19">
        <v>2006</v>
      </c>
      <c r="M50" s="20">
        <f t="shared" si="15"/>
        <v>1.1869273416982784</v>
      </c>
      <c r="N50" s="20">
        <f t="shared" si="16"/>
        <v>1.1724380729746096</v>
      </c>
      <c r="O50" s="20">
        <f t="shared" si="17"/>
        <v>1.2002506709535032</v>
      </c>
      <c r="P50" s="20">
        <f t="shared" si="18"/>
        <v>1.1633551441642729</v>
      </c>
      <c r="Q50" s="20">
        <f t="shared" si="19"/>
        <v>1.3853429293451756</v>
      </c>
      <c r="R50" s="20">
        <f t="shared" si="20"/>
        <v>1.2995688346389749</v>
      </c>
      <c r="S50" s="20">
        <f t="shared" si="21"/>
        <v>1.2821661777928453</v>
      </c>
      <c r="T50" s="20">
        <f t="shared" si="22"/>
        <v>1.3578704416064011</v>
      </c>
      <c r="U50" s="20">
        <f t="shared" si="23"/>
        <v>1.3846416435210327</v>
      </c>
    </row>
    <row r="51" spans="1:38">
      <c r="A51">
        <v>2007</v>
      </c>
      <c r="B51" s="2">
        <v>121.30726583017217</v>
      </c>
      <c r="C51" s="2">
        <v>119.09985776851475</v>
      </c>
      <c r="D51" s="2">
        <v>121.95414356361456</v>
      </c>
      <c r="E51" s="2">
        <v>118.97276305989999</v>
      </c>
      <c r="F51" s="2">
        <v>142.5244210619652</v>
      </c>
      <c r="G51" s="2">
        <v>132.58790307888506</v>
      </c>
      <c r="H51" s="2">
        <v>130.24777795793227</v>
      </c>
      <c r="I51" s="2">
        <v>139.07678104323742</v>
      </c>
      <c r="J51" s="2">
        <v>142.3153909413937</v>
      </c>
      <c r="L51" s="19">
        <v>2007</v>
      </c>
      <c r="M51" s="20">
        <f t="shared" si="15"/>
        <v>1.2130726583017217</v>
      </c>
      <c r="N51" s="20">
        <f t="shared" si="16"/>
        <v>1.1909985776851475</v>
      </c>
      <c r="O51" s="20">
        <f t="shared" si="17"/>
        <v>1.2195414356361456</v>
      </c>
      <c r="P51" s="20">
        <f t="shared" si="18"/>
        <v>1.1897276305989999</v>
      </c>
      <c r="Q51" s="20">
        <f t="shared" si="19"/>
        <v>1.4252442106196519</v>
      </c>
      <c r="R51" s="20">
        <f t="shared" si="20"/>
        <v>1.3258790307888506</v>
      </c>
      <c r="S51" s="20">
        <f t="shared" si="21"/>
        <v>1.3024777795793228</v>
      </c>
      <c r="T51" s="20">
        <f t="shared" si="22"/>
        <v>1.3907678104323742</v>
      </c>
      <c r="U51" s="20">
        <f t="shared" si="23"/>
        <v>1.4231539094139369</v>
      </c>
    </row>
    <row r="52" spans="1:38">
      <c r="A52">
        <v>2008</v>
      </c>
      <c r="B52" s="2">
        <v>125.21739130434784</v>
      </c>
      <c r="C52" s="2">
        <v>123.76392389911422</v>
      </c>
      <c r="D52" s="2">
        <v>125.80684713158863</v>
      </c>
      <c r="E52" s="2">
        <v>122.25369720182999</v>
      </c>
      <c r="F52" s="2">
        <v>146.96971936098836</v>
      </c>
      <c r="G52" s="2">
        <v>137.21837614623186</v>
      </c>
      <c r="H52" s="2">
        <v>133.12648320386774</v>
      </c>
      <c r="I52" s="2">
        <v>142.76504077550393</v>
      </c>
      <c r="J52" s="2">
        <v>148.11860908963953</v>
      </c>
      <c r="L52" s="19">
        <v>2008</v>
      </c>
      <c r="M52" s="20">
        <f t="shared" si="15"/>
        <v>1.2521739130434784</v>
      </c>
      <c r="N52" s="20">
        <f t="shared" si="16"/>
        <v>1.2376392389911421</v>
      </c>
      <c r="O52" s="20">
        <f t="shared" si="17"/>
        <v>1.2580684713158863</v>
      </c>
      <c r="P52" s="20">
        <f t="shared" si="18"/>
        <v>1.2225369720182999</v>
      </c>
      <c r="Q52" s="20">
        <f t="shared" si="19"/>
        <v>1.4696971936098837</v>
      </c>
      <c r="R52" s="20">
        <f t="shared" si="20"/>
        <v>1.3721837614623187</v>
      </c>
      <c r="S52" s="20">
        <f t="shared" si="21"/>
        <v>1.3312648320386773</v>
      </c>
      <c r="T52" s="20">
        <f t="shared" si="22"/>
        <v>1.4276504077550394</v>
      </c>
      <c r="U52" s="20">
        <f t="shared" si="23"/>
        <v>1.4811860908963954</v>
      </c>
    </row>
    <row r="53" spans="1:38" s="12" customFormat="1">
      <c r="A53" s="12">
        <v>2009</v>
      </c>
      <c r="B53" s="13">
        <v>125.7192880070032</v>
      </c>
      <c r="C53" s="13">
        <v>125.78614580839589</v>
      </c>
      <c r="D53" s="13">
        <v>125.93899431903326</v>
      </c>
      <c r="E53" s="13">
        <v>122.51968294499416</v>
      </c>
      <c r="F53" s="13">
        <v>144.48253949487932</v>
      </c>
      <c r="G53" s="13">
        <v>138.26896216675777</v>
      </c>
      <c r="H53" s="13">
        <v>134.42359565467328</v>
      </c>
      <c r="I53" s="13">
        <v>141.47561163255887</v>
      </c>
      <c r="J53" s="13">
        <v>147.69810852328268</v>
      </c>
      <c r="L53" s="21">
        <v>2009</v>
      </c>
      <c r="M53" s="22">
        <f t="shared" si="15"/>
        <v>1.257192880070032</v>
      </c>
      <c r="N53" s="22">
        <f t="shared" si="16"/>
        <v>1.2578614580839589</v>
      </c>
      <c r="O53" s="22">
        <f t="shared" si="17"/>
        <v>1.2593899431903326</v>
      </c>
      <c r="P53" s="22">
        <f t="shared" si="18"/>
        <v>1.2251968294499416</v>
      </c>
      <c r="Q53" s="22">
        <f t="shared" si="19"/>
        <v>1.4448253949487933</v>
      </c>
      <c r="R53" s="22">
        <f t="shared" si="20"/>
        <v>1.3826896216675777</v>
      </c>
      <c r="S53" s="22">
        <f t="shared" si="21"/>
        <v>1.3442359565467328</v>
      </c>
      <c r="T53" s="22">
        <f t="shared" si="22"/>
        <v>1.4147561163255886</v>
      </c>
      <c r="U53" s="22">
        <f t="shared" si="23"/>
        <v>1.4769810852328269</v>
      </c>
      <c r="AH53" s="17"/>
      <c r="AI53" s="17"/>
      <c r="AJ53" s="36"/>
      <c r="AK53" s="36"/>
      <c r="AL53" s="36"/>
    </row>
    <row r="54" spans="1:38" s="12" customFormat="1">
      <c r="A54" s="12">
        <v>2010</v>
      </c>
      <c r="B54" s="13">
        <v>127.84359498103296</v>
      </c>
      <c r="C54" s="13">
        <v>127.9069439945924</v>
      </c>
      <c r="D54" s="13">
        <v>128.12419110935517</v>
      </c>
      <c r="E54" s="13">
        <v>123.92674752633262</v>
      </c>
      <c r="F54" s="13">
        <v>142.1549647538682</v>
      </c>
      <c r="G54" s="13">
        <v>140.50828930588452</v>
      </c>
      <c r="H54" s="13">
        <v>135.67501437141635</v>
      </c>
      <c r="I54" s="13">
        <v>143.44360670872445</v>
      </c>
      <c r="J54" s="13">
        <v>150.35455490558132</v>
      </c>
      <c r="L54" s="21">
        <v>2010</v>
      </c>
      <c r="M54" s="22">
        <f t="shared" ref="M54:U54" si="24">(B54/B$39)</f>
        <v>1.2784359498103297</v>
      </c>
      <c r="N54" s="22">
        <f t="shared" si="24"/>
        <v>1.2790694399459239</v>
      </c>
      <c r="O54" s="22">
        <f t="shared" si="24"/>
        <v>1.2812419110935516</v>
      </c>
      <c r="P54" s="22">
        <f t="shared" si="24"/>
        <v>1.2392674752633261</v>
      </c>
      <c r="Q54" s="22">
        <f t="shared" si="24"/>
        <v>1.421549647538682</v>
      </c>
      <c r="R54" s="22">
        <f t="shared" si="24"/>
        <v>1.4050828930588453</v>
      </c>
      <c r="S54" s="22">
        <f t="shared" si="24"/>
        <v>1.3567501437141636</v>
      </c>
      <c r="T54" s="22">
        <f t="shared" si="24"/>
        <v>1.4344360670872445</v>
      </c>
      <c r="U54" s="22">
        <f t="shared" si="24"/>
        <v>1.5035455490558132</v>
      </c>
      <c r="AH54" s="17"/>
      <c r="AI54" s="17"/>
      <c r="AJ54" s="36"/>
      <c r="AK54" s="36"/>
      <c r="AL54" s="36"/>
    </row>
    <row r="55" spans="1:38" s="10" customFormat="1">
      <c r="A55" s="10">
        <v>2011</v>
      </c>
      <c r="B55" s="11">
        <v>132.38400933761307</v>
      </c>
      <c r="C55" s="11">
        <v>132.15839799467687</v>
      </c>
      <c r="D55" s="11">
        <v>131.05595139163248</v>
      </c>
      <c r="E55" s="11">
        <v>126.9975529311629</v>
      </c>
      <c r="F55" s="11">
        <v>143.87810897483263</v>
      </c>
      <c r="G55" s="11">
        <v>144.63320580555049</v>
      </c>
      <c r="H55" s="11">
        <v>139.03276682929703</v>
      </c>
      <c r="I55" s="11">
        <v>148.54285274657639</v>
      </c>
      <c r="J55" s="11">
        <v>155.15384734743279</v>
      </c>
      <c r="L55" s="21">
        <v>2011</v>
      </c>
      <c r="M55" s="22">
        <f t="shared" ref="M55:U55" si="25">(B55/B$39)</f>
        <v>1.3238400933761307</v>
      </c>
      <c r="N55" s="22">
        <f t="shared" si="25"/>
        <v>1.3215839799467688</v>
      </c>
      <c r="O55" s="22">
        <f t="shared" si="25"/>
        <v>1.3105595139163249</v>
      </c>
      <c r="P55" s="22">
        <f t="shared" si="25"/>
        <v>1.269975529311629</v>
      </c>
      <c r="Q55" s="22">
        <f t="shared" si="25"/>
        <v>1.4387810897483262</v>
      </c>
      <c r="R55" s="22">
        <f t="shared" si="25"/>
        <v>1.4463320580555048</v>
      </c>
      <c r="S55" s="22">
        <f t="shared" si="25"/>
        <v>1.3903276682929704</v>
      </c>
      <c r="T55" s="22">
        <f t="shared" si="25"/>
        <v>1.4854285274657639</v>
      </c>
      <c r="U55" s="22">
        <f t="shared" si="25"/>
        <v>1.5515384734743278</v>
      </c>
      <c r="AE55" s="37"/>
      <c r="AF55" s="37"/>
    </row>
    <row r="56" spans="1:38">
      <c r="A56" s="10">
        <v>2012</v>
      </c>
      <c r="B56" s="11">
        <v>135.79223810913336</v>
      </c>
      <c r="C56" s="11">
        <v>136.3366239033389</v>
      </c>
      <c r="D56" s="11">
        <v>133.96046483113767</v>
      </c>
      <c r="E56" s="11">
        <v>129.72390679859561</v>
      </c>
      <c r="F56" s="11">
        <v>146.61208565475044</v>
      </c>
      <c r="G56" s="11">
        <v>149.42764316511813</v>
      </c>
      <c r="H56" s="11">
        <v>142.95947997582655</v>
      </c>
      <c r="I56" s="11">
        <v>152.66656408678261</v>
      </c>
      <c r="J56" s="11">
        <v>158.94300743246387</v>
      </c>
      <c r="K56" s="10"/>
      <c r="L56" s="21">
        <v>2012</v>
      </c>
      <c r="M56" s="22">
        <f t="shared" ref="M56:U60" si="26">(B56/B$39)</f>
        <v>1.3579223810913337</v>
      </c>
      <c r="N56" s="22">
        <f t="shared" si="26"/>
        <v>1.3633662390333889</v>
      </c>
      <c r="O56" s="22">
        <f t="shared" si="26"/>
        <v>1.3396046483113766</v>
      </c>
      <c r="P56" s="22">
        <f t="shared" si="26"/>
        <v>1.297239067985956</v>
      </c>
      <c r="Q56" s="22">
        <f t="shared" si="26"/>
        <v>1.4661208565475043</v>
      </c>
      <c r="R56" s="22">
        <f t="shared" si="26"/>
        <v>1.4942764316511812</v>
      </c>
      <c r="S56" s="22">
        <f t="shared" si="26"/>
        <v>1.4295947997582656</v>
      </c>
      <c r="T56" s="22">
        <f t="shared" si="26"/>
        <v>1.5266656408678261</v>
      </c>
      <c r="U56" s="22">
        <f t="shared" si="26"/>
        <v>1.5894300743246388</v>
      </c>
    </row>
    <row r="57" spans="1:38">
      <c r="A57" s="10">
        <v>2013</v>
      </c>
      <c r="B57" s="11">
        <v>138.67289174204845</v>
      </c>
      <c r="C57" s="11">
        <v>139.35728267451523</v>
      </c>
      <c r="D57" s="11">
        <v>135.28466138986144</v>
      </c>
      <c r="E57" s="11">
        <v>131.78529630811789</v>
      </c>
      <c r="F57" s="11">
        <v>147.38794390175417</v>
      </c>
      <c r="G57" s="11">
        <v>151.28742333151152</v>
      </c>
      <c r="H57" s="11">
        <v>146.62234865793081</v>
      </c>
      <c r="I57" s="11">
        <v>153.33743652869674</v>
      </c>
      <c r="J57" s="11">
        <v>161.18671156143807</v>
      </c>
      <c r="K57" s="10"/>
      <c r="L57" s="21">
        <v>2013</v>
      </c>
      <c r="M57" s="22">
        <f t="shared" si="26"/>
        <v>1.3867289174204844</v>
      </c>
      <c r="N57" s="22">
        <f t="shared" si="26"/>
        <v>1.3935728267451524</v>
      </c>
      <c r="O57" s="22">
        <f t="shared" si="26"/>
        <v>1.3528466138986144</v>
      </c>
      <c r="P57" s="22">
        <f t="shared" si="26"/>
        <v>1.3178529630811788</v>
      </c>
      <c r="Q57" s="22">
        <f t="shared" si="26"/>
        <v>1.4738794390175416</v>
      </c>
      <c r="R57" s="22">
        <f t="shared" si="26"/>
        <v>1.5128742333151153</v>
      </c>
      <c r="S57" s="22">
        <f t="shared" si="26"/>
        <v>1.4662234865793082</v>
      </c>
      <c r="T57" s="22">
        <f t="shared" si="26"/>
        <v>1.5333743652869674</v>
      </c>
      <c r="U57" s="22">
        <f t="shared" si="26"/>
        <v>1.6118671156143807</v>
      </c>
    </row>
    <row r="58" spans="1:38">
      <c r="A58" s="10">
        <v>2014</v>
      </c>
      <c r="B58" s="11">
        <v>140.7061569886198</v>
      </c>
      <c r="C58" s="11">
        <v>141.04293700975907</v>
      </c>
      <c r="D58" s="11">
        <v>136.11432775227169</v>
      </c>
      <c r="E58" s="11">
        <v>132.80402170443665</v>
      </c>
      <c r="F58" s="11">
        <v>147.83129147147059</v>
      </c>
      <c r="G58" s="11">
        <v>151.64116111009901</v>
      </c>
      <c r="H58" s="11">
        <v>147.08960393850506</v>
      </c>
      <c r="I58" s="11">
        <v>153.09278350515464</v>
      </c>
      <c r="J58" s="11">
        <v>160.95085884525267</v>
      </c>
      <c r="K58" s="10"/>
      <c r="L58" s="21">
        <v>2014</v>
      </c>
      <c r="M58" s="22">
        <f t="shared" si="26"/>
        <v>1.4070615698861979</v>
      </c>
      <c r="N58" s="22">
        <f t="shared" si="26"/>
        <v>1.4104293700975907</v>
      </c>
      <c r="O58" s="22">
        <f t="shared" si="26"/>
        <v>1.361143277522717</v>
      </c>
      <c r="P58" s="22">
        <f t="shared" si="26"/>
        <v>1.3280402170443666</v>
      </c>
      <c r="Q58" s="22">
        <f t="shared" ref="Q58:Q60" si="27">(F58/F$39)</f>
        <v>1.4783129147147058</v>
      </c>
      <c r="R58" s="22">
        <f t="shared" ref="R58:R60" si="28">(G58/G$39)</f>
        <v>1.51641161110099</v>
      </c>
      <c r="S58" s="22">
        <f t="shared" ref="S58:S60" si="29">(H58/H$39)</f>
        <v>1.4708960393850505</v>
      </c>
      <c r="T58" s="22">
        <f t="shared" ref="T58:T60" si="30">(I58/I$39)</f>
        <v>1.5309278350515465</v>
      </c>
      <c r="U58" s="22">
        <f t="shared" ref="U58:U60" si="31">(J58/J$39)</f>
        <v>1.6095085884525266</v>
      </c>
    </row>
    <row r="59" spans="1:38">
      <c r="A59">
        <v>2015</v>
      </c>
      <c r="B59">
        <v>141.83250656550919</v>
      </c>
      <c r="C59">
        <v>140.82325273549171</v>
      </c>
      <c r="D59">
        <v>136.2314891761917</v>
      </c>
      <c r="E59">
        <v>132.99287158208321</v>
      </c>
      <c r="F59">
        <v>147.78252323880176</v>
      </c>
      <c r="G59">
        <v>151.80664359021074</v>
      </c>
      <c r="H59">
        <v>147.40209011983549</v>
      </c>
      <c r="I59">
        <v>153.8698261270965</v>
      </c>
      <c r="J59">
        <v>160.14864927770105</v>
      </c>
      <c r="L59" s="21">
        <v>2015</v>
      </c>
      <c r="M59" s="22">
        <f t="shared" si="26"/>
        <v>1.4183250656550919</v>
      </c>
      <c r="N59" s="22">
        <f t="shared" si="26"/>
        <v>1.408232527354917</v>
      </c>
      <c r="O59" s="22">
        <f t="shared" si="26"/>
        <v>1.362314891761917</v>
      </c>
      <c r="P59" s="22">
        <f t="shared" si="26"/>
        <v>1.3299287158208322</v>
      </c>
      <c r="Q59" s="22">
        <f t="shared" si="27"/>
        <v>1.4778252323880177</v>
      </c>
      <c r="R59" s="22">
        <f t="shared" si="28"/>
        <v>1.5180664359021074</v>
      </c>
      <c r="S59" s="22">
        <f t="shared" si="29"/>
        <v>1.4740209011983549</v>
      </c>
      <c r="T59" s="22">
        <f t="shared" si="30"/>
        <v>1.538698261270965</v>
      </c>
      <c r="U59" s="22">
        <f t="shared" si="31"/>
        <v>1.6014864927770105</v>
      </c>
    </row>
    <row r="60" spans="1:38">
      <c r="A60">
        <v>2016</v>
      </c>
      <c r="B60">
        <v>143.88211263495771</v>
      </c>
      <c r="C60">
        <v>141.35978932841391</v>
      </c>
      <c r="D60">
        <v>136.77506368949497</v>
      </c>
      <c r="E60">
        <v>133.63522715182467</v>
      </c>
      <c r="F60">
        <v>149.16576765631697</v>
      </c>
      <c r="G60">
        <v>152.05866278010566</v>
      </c>
      <c r="H60">
        <v>147.86934540040977</v>
      </c>
      <c r="I60">
        <v>154.88075088475151</v>
      </c>
      <c r="J60">
        <v>159.54194919856627</v>
      </c>
      <c r="L60" s="21">
        <v>2016</v>
      </c>
      <c r="M60" s="22">
        <f t="shared" si="26"/>
        <v>1.4388211263495772</v>
      </c>
      <c r="N60" s="22">
        <f t="shared" si="26"/>
        <v>1.4135978932841391</v>
      </c>
      <c r="O60" s="22">
        <f t="shared" si="26"/>
        <v>1.3677506368949497</v>
      </c>
      <c r="P60" s="22">
        <f t="shared" si="26"/>
        <v>1.3363522715182468</v>
      </c>
      <c r="Q60" s="22">
        <f t="shared" si="27"/>
        <v>1.4916576765631697</v>
      </c>
      <c r="R60" s="22">
        <f t="shared" si="28"/>
        <v>1.5205866278010567</v>
      </c>
      <c r="S60" s="22">
        <f t="shared" si="29"/>
        <v>1.4786934540040977</v>
      </c>
      <c r="T60" s="22">
        <f t="shared" si="30"/>
        <v>1.5488075088475151</v>
      </c>
      <c r="U60" s="22">
        <f t="shared" si="31"/>
        <v>1.5954194919856628</v>
      </c>
    </row>
    <row r="62" spans="1:38">
      <c r="L62" s="29"/>
      <c r="M62" s="29" t="s">
        <v>0</v>
      </c>
      <c r="N62" s="29" t="s">
        <v>3</v>
      </c>
      <c r="O62" s="29" t="s">
        <v>4</v>
      </c>
      <c r="P62" s="29" t="s">
        <v>5</v>
      </c>
      <c r="Q62" s="29" t="s">
        <v>7</v>
      </c>
      <c r="R62" s="29" t="s">
        <v>8</v>
      </c>
      <c r="S62" s="29" t="s">
        <v>10</v>
      </c>
      <c r="T62" s="29" t="s">
        <v>11</v>
      </c>
      <c r="U62" s="29" t="s">
        <v>13</v>
      </c>
    </row>
    <row r="63" spans="1:38">
      <c r="L63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AV108"/>
  <sheetViews>
    <sheetView zoomScale="80" zoomScaleNormal="80" workbookViewId="0">
      <pane xSplit="2" ySplit="1" topLeftCell="O71" activePane="bottomRight" state="frozen"/>
      <selection pane="topRight" activeCell="D1" sqref="D1"/>
      <selection pane="bottomLeft" activeCell="A7" sqref="A7"/>
      <selection pane="bottomRight" activeCell="AA72" sqref="AA72:AA108"/>
    </sheetView>
  </sheetViews>
  <sheetFormatPr baseColWidth="10" defaultRowHeight="12.75"/>
  <cols>
    <col min="2" max="2" width="11.42578125" style="1"/>
    <col min="16" max="16" width="16.140625" bestFit="1" customWidth="1"/>
    <col min="37" max="46" width="11.42578125" customWidth="1"/>
  </cols>
  <sheetData>
    <row r="1" spans="1:48"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2"/>
      <c r="AU1" s="4"/>
      <c r="AV1" s="4"/>
    </row>
    <row r="2" spans="1:48" hidden="1">
      <c r="A2" t="s">
        <v>14</v>
      </c>
      <c r="B2"/>
      <c r="C2" s="2">
        <v>0.75965833333333332</v>
      </c>
      <c r="D2" s="2">
        <v>0.81586666666666685</v>
      </c>
      <c r="E2" s="2">
        <v>0.90035833333333348</v>
      </c>
      <c r="F2" s="2">
        <v>0.8725666666666666</v>
      </c>
      <c r="G2" s="2">
        <v>0.89460000000000006</v>
      </c>
      <c r="H2" s="2">
        <v>0.87713333333333343</v>
      </c>
      <c r="I2" s="2">
        <v>0.86949166666666666</v>
      </c>
      <c r="J2" s="2">
        <v>0.98604166666666659</v>
      </c>
      <c r="K2" s="2">
        <v>1.109091666666667</v>
      </c>
      <c r="L2" s="2">
        <v>1.140683333333333</v>
      </c>
      <c r="M2" s="2">
        <v>1.4317416666666669</v>
      </c>
      <c r="N2" s="2">
        <v>1.4959916666666671</v>
      </c>
      <c r="O2" s="2">
        <v>1.428808333333333</v>
      </c>
      <c r="P2" s="2">
        <v>1.2806083333333329</v>
      </c>
      <c r="Q2" s="2">
        <v>1.2648416666666671</v>
      </c>
      <c r="R2" s="2">
        <v>1.281816666666667</v>
      </c>
      <c r="S2" s="2">
        <v>1.284025</v>
      </c>
      <c r="T2" s="2">
        <v>1.3622916666666669</v>
      </c>
      <c r="U2" s="2">
        <v>1.473025</v>
      </c>
      <c r="V2" s="2">
        <v>1.369075</v>
      </c>
      <c r="W2" s="2">
        <v>1.349558333333333</v>
      </c>
      <c r="X2" s="2">
        <v>1.2768833333333329</v>
      </c>
      <c r="Y2" s="2">
        <v>1.348025</v>
      </c>
      <c r="Z2" s="2">
        <v>1.5923</v>
      </c>
      <c r="AA2" s="2">
        <v>1.549666666666667</v>
      </c>
      <c r="AB2" s="2">
        <v>1.7265250000000001</v>
      </c>
      <c r="AC2" s="2">
        <v>1.9353750000000001</v>
      </c>
      <c r="AD2" s="2">
        <v>1.8413083333333331</v>
      </c>
      <c r="AE2" s="2">
        <v>1.541541666666667</v>
      </c>
      <c r="AF2" s="2">
        <v>1.3592333333333331</v>
      </c>
      <c r="AG2" s="2">
        <v>1.312783333333333</v>
      </c>
      <c r="AH2" s="2">
        <v>1.3279166666666671</v>
      </c>
      <c r="AI2" s="2">
        <v>1.1952333333333329</v>
      </c>
      <c r="AJ2" s="2">
        <v>1.1975</v>
      </c>
      <c r="AK2" s="2">
        <v>1.2225999999999999</v>
      </c>
      <c r="AL2" s="2">
        <v>1.4634</v>
      </c>
      <c r="AM2" s="2">
        <v>1.5210999999999999</v>
      </c>
      <c r="AN2" s="2">
        <v>1.4938</v>
      </c>
      <c r="AO2" s="2">
        <v>1.4901</v>
      </c>
      <c r="AP2" s="2">
        <v>1.5381</v>
      </c>
      <c r="AQ2" s="2">
        <v>1.5033000000000001</v>
      </c>
      <c r="AR2" s="2">
        <v>1.3977999999999999</v>
      </c>
      <c r="AS2" s="2">
        <v>1.3065</v>
      </c>
      <c r="AT2" s="2">
        <v>1.2465999999999999</v>
      </c>
      <c r="AU2" s="2">
        <f>AVERAGE(AO2:AT2)</f>
        <v>1.4137333333333333</v>
      </c>
    </row>
    <row r="3" spans="1:48">
      <c r="A3" t="s">
        <v>0</v>
      </c>
      <c r="C3" s="2">
        <v>1.266039500107798</v>
      </c>
      <c r="D3" s="2">
        <v>1.303682816992846</v>
      </c>
      <c r="E3" s="2">
        <v>1.2008447005758109</v>
      </c>
      <c r="F3" s="2">
        <v>1.055957476702301</v>
      </c>
      <c r="G3" s="2">
        <v>0.97155403588584566</v>
      </c>
      <c r="H3" s="2">
        <v>0.94041069841016045</v>
      </c>
      <c r="I3" s="2">
        <v>1.1572028468371569</v>
      </c>
      <c r="J3" s="2">
        <v>1.239728906104276</v>
      </c>
      <c r="K3" s="2">
        <v>1.3057848787211519</v>
      </c>
      <c r="L3" s="2">
        <v>1.45394419695307</v>
      </c>
      <c r="M3" s="2">
        <v>1.503248475687303</v>
      </c>
      <c r="N3" s="2">
        <v>1.109575493751348</v>
      </c>
      <c r="O3" s="2">
        <v>0.91883352833877163</v>
      </c>
      <c r="P3" s="2">
        <v>0.89712554716588055</v>
      </c>
      <c r="Q3" s="2">
        <v>0.9615009604926249</v>
      </c>
      <c r="R3" s="2">
        <v>0.82623440864903597</v>
      </c>
      <c r="S3" s="2">
        <v>0.8480916666666668</v>
      </c>
      <c r="T3" s="2">
        <v>0.79874166666666679</v>
      </c>
      <c r="U3" s="2">
        <v>0.84539166666666665</v>
      </c>
      <c r="V3" s="2">
        <v>0.82989166666666669</v>
      </c>
      <c r="W3" s="2">
        <v>0.73276666666666668</v>
      </c>
      <c r="X3" s="2">
        <v>0.76879166666666665</v>
      </c>
      <c r="Y3" s="2">
        <v>0.88640000000000008</v>
      </c>
      <c r="Z3" s="2">
        <v>0.89938333333333331</v>
      </c>
      <c r="AA3" s="2">
        <v>0.93853333333333311</v>
      </c>
      <c r="AB3" s="2">
        <v>1.085083333333333</v>
      </c>
      <c r="AC3" s="2">
        <v>1.116625</v>
      </c>
      <c r="AD3" s="2">
        <v>1.061066666666667</v>
      </c>
      <c r="AE3" s="2">
        <v>0.88515833333333338</v>
      </c>
      <c r="AF3" s="2">
        <v>0.80485833333333323</v>
      </c>
      <c r="AG3" s="2">
        <v>0.80462499999999981</v>
      </c>
      <c r="AH3" s="2">
        <v>0.79669999999999996</v>
      </c>
      <c r="AI3" s="2">
        <v>0.73049166666666665</v>
      </c>
      <c r="AJ3" s="2">
        <v>0.68397500000000011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48">
      <c r="A4" t="s">
        <v>2</v>
      </c>
      <c r="C4" s="2">
        <v>0.91194346870798737</v>
      </c>
      <c r="D4" s="2">
        <v>0.95711834519503869</v>
      </c>
      <c r="E4" s="2">
        <v>0.88851629114929231</v>
      </c>
      <c r="F4" s="2">
        <v>0.78086811486063856</v>
      </c>
      <c r="G4" s="2">
        <v>0.7266515286354206</v>
      </c>
      <c r="H4" s="2">
        <v>0.72515404516785287</v>
      </c>
      <c r="I4" s="2">
        <v>0.9206145776266178</v>
      </c>
      <c r="J4" s="2">
        <v>1.1328246558204991</v>
      </c>
      <c r="K4" s="2">
        <v>1.267485789503692</v>
      </c>
      <c r="L4" s="2">
        <v>1.4318856764642449</v>
      </c>
      <c r="M4" s="2">
        <v>1.4731859771590909</v>
      </c>
      <c r="N4" s="2">
        <v>1.1077200654108379</v>
      </c>
      <c r="O4" s="2">
        <v>0.9257335789131852</v>
      </c>
      <c r="P4" s="2">
        <v>0.9115524166726573</v>
      </c>
      <c r="Q4" s="2">
        <v>0.97669284422288272</v>
      </c>
      <c r="R4" s="2">
        <v>0.82851242401030589</v>
      </c>
      <c r="S4" s="2">
        <v>0.84684415016728687</v>
      </c>
      <c r="T4" s="2">
        <v>0.79688430891830009</v>
      </c>
      <c r="U4" s="2">
        <v>0.85644134797888283</v>
      </c>
      <c r="V4" s="2">
        <v>0.82946764039243204</v>
      </c>
      <c r="W4" s="2">
        <v>0.73121690104999448</v>
      </c>
      <c r="X4" s="2">
        <v>0.76786155477166107</v>
      </c>
      <c r="Y4" s="2">
        <v>0.88642716846926561</v>
      </c>
      <c r="Z4" s="2">
        <v>0.89979441363678825</v>
      </c>
      <c r="AA4" s="2">
        <v>0.93853333333333311</v>
      </c>
      <c r="AB4" s="2">
        <v>1.085083333333333</v>
      </c>
      <c r="AC4" s="2">
        <v>1.116625</v>
      </c>
      <c r="AD4" s="2">
        <v>1.061066666666667</v>
      </c>
      <c r="AE4" s="2">
        <v>0.88515833333333338</v>
      </c>
      <c r="AF4" s="2">
        <v>0.80485833333333323</v>
      </c>
      <c r="AG4" s="2">
        <v>0.80462499999999981</v>
      </c>
      <c r="AH4" s="2">
        <v>0.79669999999999996</v>
      </c>
      <c r="AI4" s="2">
        <v>0.73049166666666665</v>
      </c>
      <c r="AJ4" s="2">
        <v>0.68397500000000011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48" hidden="1">
      <c r="A5" t="s">
        <v>15</v>
      </c>
      <c r="B5"/>
      <c r="C5" s="2">
        <v>1.01705</v>
      </c>
      <c r="D5" s="2">
        <v>0.98588333333333322</v>
      </c>
      <c r="E5" s="2">
        <v>1.0634250000000001</v>
      </c>
      <c r="F5" s="2">
        <v>1.1406499999999999</v>
      </c>
      <c r="G5" s="2">
        <v>1.1710499999999999</v>
      </c>
      <c r="H5" s="2">
        <v>1.1693916666666671</v>
      </c>
      <c r="I5" s="2">
        <v>1.1988916666666669</v>
      </c>
      <c r="J5" s="2">
        <v>1.2334333333333329</v>
      </c>
      <c r="K5" s="2">
        <v>1.2323999999999999</v>
      </c>
      <c r="L5" s="2">
        <v>1.2950416666666671</v>
      </c>
      <c r="M5" s="2">
        <v>1.3658833333333329</v>
      </c>
      <c r="N5" s="2">
        <v>1.3894500000000001</v>
      </c>
      <c r="O5" s="2">
        <v>1.3262333333333329</v>
      </c>
      <c r="P5" s="2">
        <v>1.2311916666666669</v>
      </c>
      <c r="Q5" s="2">
        <v>1.1840999999999999</v>
      </c>
      <c r="R5" s="2">
        <v>1.1670666666666669</v>
      </c>
      <c r="S5" s="2">
        <v>1.14615</v>
      </c>
      <c r="T5" s="2">
        <v>1.2088833333333331</v>
      </c>
      <c r="U5" s="2">
        <v>1.2901916666666671</v>
      </c>
      <c r="V5" s="2">
        <v>1.3658999999999999</v>
      </c>
      <c r="W5" s="2">
        <v>1.3724833333333331</v>
      </c>
      <c r="X5" s="2">
        <v>1.3637833333333329</v>
      </c>
      <c r="Y5" s="2">
        <v>1.385008333333333</v>
      </c>
      <c r="Z5" s="2">
        <v>1.4834916666666671</v>
      </c>
      <c r="AA5" s="2">
        <v>1.4855333333333329</v>
      </c>
      <c r="AB5" s="2">
        <v>1.4851083333333339</v>
      </c>
      <c r="AC5" s="2">
        <v>1.5484083333333329</v>
      </c>
      <c r="AD5" s="2">
        <v>1.570041666666667</v>
      </c>
      <c r="AE5" s="2">
        <v>1.4003583333333329</v>
      </c>
      <c r="AF5" s="2">
        <v>1.301091666666667</v>
      </c>
      <c r="AG5" s="2">
        <v>1.2117083333333329</v>
      </c>
      <c r="AH5" s="2">
        <v>1.1343166666666671</v>
      </c>
      <c r="AI5" s="2">
        <v>1.074241666666667</v>
      </c>
      <c r="AJ5" s="2">
        <v>1.0675583333333329</v>
      </c>
      <c r="AK5" s="2">
        <v>1.0587</v>
      </c>
      <c r="AL5" s="2">
        <v>1.1805000000000001</v>
      </c>
      <c r="AM5" s="2">
        <v>1.2190000000000001</v>
      </c>
      <c r="AN5" s="2">
        <v>1.2371000000000001</v>
      </c>
      <c r="AO5" s="2">
        <v>1.2281</v>
      </c>
      <c r="AP5" s="2">
        <v>1.2442</v>
      </c>
      <c r="AQ5" s="2">
        <v>1.2641</v>
      </c>
      <c r="AR5" s="2">
        <v>1.2241</v>
      </c>
      <c r="AS5" s="2">
        <v>1.1509</v>
      </c>
      <c r="AT5" s="2">
        <v>1.1262000000000001</v>
      </c>
      <c r="AU5" s="2">
        <f>AVERAGE(AO5:AT5)</f>
        <v>1.2062666666666666</v>
      </c>
    </row>
    <row r="6" spans="1:48" hidden="1">
      <c r="A6" t="s">
        <v>16</v>
      </c>
      <c r="B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>
        <v>29.474458333333331</v>
      </c>
      <c r="T6" s="2">
        <v>28.26411666666667</v>
      </c>
      <c r="U6" s="2">
        <v>29.154133333333341</v>
      </c>
      <c r="V6" s="2">
        <v>28.78533333333333</v>
      </c>
      <c r="W6" s="2">
        <v>26.540091666666669</v>
      </c>
      <c r="X6" s="2">
        <v>27.14888333333333</v>
      </c>
      <c r="Y6" s="2">
        <v>31.704625</v>
      </c>
      <c r="Z6" s="2">
        <v>32.280741666666671</v>
      </c>
      <c r="AA6" s="2">
        <v>34.588358333333332</v>
      </c>
      <c r="AB6" s="2">
        <v>38.636600000000001</v>
      </c>
      <c r="AC6" s="2">
        <v>38.015891666666668</v>
      </c>
      <c r="AD6" s="2">
        <v>32.732791666666671</v>
      </c>
      <c r="AE6" s="2">
        <v>28.128908333333332</v>
      </c>
      <c r="AF6" s="2">
        <v>25.694575</v>
      </c>
      <c r="AG6" s="2">
        <v>23.954550000000001</v>
      </c>
      <c r="AH6" s="2">
        <v>22.585016666666672</v>
      </c>
      <c r="AI6" s="2">
        <v>20.289133333333339</v>
      </c>
      <c r="AJ6" s="2">
        <v>17.077858333333339</v>
      </c>
      <c r="AK6" s="2">
        <v>17.0365</v>
      </c>
      <c r="AL6" s="2">
        <v>18.6875</v>
      </c>
      <c r="AM6" s="2">
        <v>19.775200000000002</v>
      </c>
      <c r="AN6" s="2">
        <v>19.407299999999999</v>
      </c>
      <c r="AO6" s="2">
        <v>20.678999999999998</v>
      </c>
      <c r="AP6" s="2">
        <v>22.1767</v>
      </c>
      <c r="AQ6" s="2">
        <v>20.828600000000002</v>
      </c>
      <c r="AR6" s="2">
        <v>20.200600000000001</v>
      </c>
      <c r="AS6" s="2">
        <v>19.542100000000001</v>
      </c>
      <c r="AT6" s="2">
        <v>18.895499999999998</v>
      </c>
      <c r="AU6" s="2">
        <f>AVERAGE(AO6:AT6)</f>
        <v>20.387083333333333</v>
      </c>
    </row>
    <row r="7" spans="1:48" hidden="1">
      <c r="A7" t="s">
        <v>17</v>
      </c>
      <c r="B7"/>
      <c r="C7" s="2">
        <v>5.7412583333333336</v>
      </c>
      <c r="D7" s="2">
        <v>6.0441916666666664</v>
      </c>
      <c r="E7" s="2">
        <v>6.0011416666666664</v>
      </c>
      <c r="F7" s="2">
        <v>5.5110750000000008</v>
      </c>
      <c r="G7" s="2">
        <v>5.2605333333333331</v>
      </c>
      <c r="H7" s="2">
        <v>5.6357916666666661</v>
      </c>
      <c r="I7" s="2">
        <v>7.1200250000000009</v>
      </c>
      <c r="J7" s="2">
        <v>8.3332333333333342</v>
      </c>
      <c r="K7" s="2">
        <v>9.1447916666666664</v>
      </c>
      <c r="L7" s="2">
        <v>10.355225000000001</v>
      </c>
      <c r="M7" s="2">
        <v>10.594516666666671</v>
      </c>
      <c r="N7" s="2">
        <v>8.0891083333333338</v>
      </c>
      <c r="O7" s="2">
        <v>6.8383499999999993</v>
      </c>
      <c r="P7" s="2">
        <v>6.7302000000000008</v>
      </c>
      <c r="Q7" s="2">
        <v>7.3100833333333339</v>
      </c>
      <c r="R7" s="2">
        <v>6.1863666666666663</v>
      </c>
      <c r="S7" s="2">
        <v>6.3927916666666649</v>
      </c>
      <c r="T7" s="2">
        <v>6.0383750000000012</v>
      </c>
      <c r="U7" s="2">
        <v>6.4821833333333334</v>
      </c>
      <c r="V7" s="2">
        <v>6.3602083333333326</v>
      </c>
      <c r="W7" s="2">
        <v>5.6037499999999989</v>
      </c>
      <c r="X7" s="2">
        <v>5.7982416666666659</v>
      </c>
      <c r="Y7" s="2">
        <v>6.604074999999999</v>
      </c>
      <c r="Z7" s="2">
        <v>6.6993083333333336</v>
      </c>
      <c r="AA7" s="2">
        <v>6.9798999999999998</v>
      </c>
      <c r="AB7" s="2">
        <v>8.0880333333333336</v>
      </c>
      <c r="AC7" s="2">
        <v>8.3208083333333338</v>
      </c>
      <c r="AD7" s="2">
        <v>7.8842833333333324</v>
      </c>
      <c r="AE7" s="2">
        <v>6.5770000000000008</v>
      </c>
      <c r="AF7" s="2">
        <v>5.9875583333333333</v>
      </c>
      <c r="AG7" s="2">
        <v>5.9960916666666684</v>
      </c>
      <c r="AH7" s="2">
        <v>5.9430083333333341</v>
      </c>
      <c r="AI7" s="2">
        <v>5.4427666666666674</v>
      </c>
      <c r="AJ7" s="2">
        <v>5.0989583333333339</v>
      </c>
      <c r="AK7" s="2">
        <v>5.1974</v>
      </c>
      <c r="AL7" s="2">
        <v>5.6181000000000001</v>
      </c>
      <c r="AM7" s="2">
        <v>5.8489000000000004</v>
      </c>
      <c r="AN7" s="2">
        <v>5.5465</v>
      </c>
      <c r="AO7" s="2">
        <v>5.6548999999999996</v>
      </c>
      <c r="AP7" s="2">
        <v>5.8167</v>
      </c>
      <c r="AQ7" s="2">
        <v>5.7121000000000004</v>
      </c>
      <c r="AR7" s="2">
        <v>5.6406999999999998</v>
      </c>
      <c r="AS7" s="2">
        <v>5.4493999999999998</v>
      </c>
      <c r="AT7" s="2">
        <v>5.3113000000000001</v>
      </c>
      <c r="AU7" s="2">
        <f>AVERAGE(AO7:AT7)</f>
        <v>5.5975166666666665</v>
      </c>
    </row>
    <row r="8" spans="1:48">
      <c r="A8" t="s">
        <v>3</v>
      </c>
      <c r="C8" s="2">
        <v>0.61709411628176858</v>
      </c>
      <c r="D8" s="2">
        <v>0.6484891958879172</v>
      </c>
      <c r="E8" s="2">
        <v>0.67622478652747431</v>
      </c>
      <c r="F8" s="2">
        <v>0.69067773567473345</v>
      </c>
      <c r="G8" s="2">
        <v>0.65377870617513179</v>
      </c>
      <c r="H8" s="2">
        <v>0.62560162222861326</v>
      </c>
      <c r="I8" s="2">
        <v>0.72395231535908955</v>
      </c>
      <c r="J8" s="2">
        <v>0.80946466343633716</v>
      </c>
      <c r="K8" s="2">
        <v>0.93592937004090893</v>
      </c>
      <c r="L8" s="2">
        <v>1.009664358567689</v>
      </c>
      <c r="M8" s="2">
        <v>1.0421442502995151</v>
      </c>
      <c r="N8" s="2">
        <v>0.85278426702860699</v>
      </c>
      <c r="O8" s="2">
        <v>0.73942139989538713</v>
      </c>
      <c r="P8" s="2">
        <v>0.70406549462106982</v>
      </c>
      <c r="Q8" s="2">
        <v>0.72120945059171315</v>
      </c>
      <c r="R8" s="2">
        <v>0.64290395516334131</v>
      </c>
      <c r="S8" s="2">
        <v>0.68001321957101979</v>
      </c>
      <c r="T8" s="2">
        <v>0.75446160521920769</v>
      </c>
      <c r="U8" s="2">
        <v>0.96216388343679693</v>
      </c>
      <c r="V8" s="2">
        <v>0.87843152424793391</v>
      </c>
      <c r="W8" s="2">
        <v>0.73449629678217254</v>
      </c>
      <c r="X8" s="2">
        <v>0.77235960372682033</v>
      </c>
      <c r="Y8" s="2">
        <v>0.87242160900904242</v>
      </c>
      <c r="Z8" s="2">
        <v>0.8990079154844457</v>
      </c>
      <c r="AA8" s="2">
        <v>0.93853333333333311</v>
      </c>
      <c r="AB8" s="2">
        <v>1.085083333333333</v>
      </c>
      <c r="AC8" s="2">
        <v>1.116625</v>
      </c>
      <c r="AD8" s="2">
        <v>1.061066666666667</v>
      </c>
      <c r="AE8" s="2">
        <v>0.88515833333333338</v>
      </c>
      <c r="AF8" s="2">
        <v>0.80485833333333323</v>
      </c>
      <c r="AG8" s="2">
        <v>0.80462499999999981</v>
      </c>
      <c r="AH8" s="2">
        <v>0.79669999999999996</v>
      </c>
      <c r="AI8" s="2">
        <v>0.73049166666666665</v>
      </c>
      <c r="AJ8" s="2">
        <v>0.68397500000000011</v>
      </c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>
      <c r="A9" t="s">
        <v>4</v>
      </c>
      <c r="C9" s="2">
        <v>0.65358323792565676</v>
      </c>
      <c r="D9" s="2">
        <v>0.72875711873390081</v>
      </c>
      <c r="E9" s="2">
        <v>0.74905951660449277</v>
      </c>
      <c r="F9" s="2">
        <v>0.68782455760565597</v>
      </c>
      <c r="G9" s="2">
        <v>0.64861212955524017</v>
      </c>
      <c r="H9" s="2">
        <v>0.64426987338092789</v>
      </c>
      <c r="I9" s="2">
        <v>0.82846385764107489</v>
      </c>
      <c r="J9" s="2">
        <v>1.0019038341436</v>
      </c>
      <c r="K9" s="2">
        <v>1.161858424662999</v>
      </c>
      <c r="L9" s="2">
        <v>1.3323192932870089</v>
      </c>
      <c r="M9" s="2">
        <v>1.3696261086219581</v>
      </c>
      <c r="N9" s="2">
        <v>1.0560054495442031</v>
      </c>
      <c r="O9" s="2">
        <v>0.9160242210998587</v>
      </c>
      <c r="P9" s="2">
        <v>0.90814260690868476</v>
      </c>
      <c r="Q9" s="2">
        <v>0.97264886773574089</v>
      </c>
      <c r="R9" s="2">
        <v>0.83022972542407514</v>
      </c>
      <c r="S9" s="2">
        <v>0.85994203888364629</v>
      </c>
      <c r="T9" s="2">
        <v>0.80701936254967943</v>
      </c>
      <c r="U9" s="2">
        <v>0.86321461112034259</v>
      </c>
      <c r="V9" s="2">
        <v>0.84640583656144119</v>
      </c>
      <c r="W9" s="2">
        <v>0.76084509604542161</v>
      </c>
      <c r="X9" s="2">
        <v>0.77989868238314397</v>
      </c>
      <c r="Y9" s="2">
        <v>0.88989318913688964</v>
      </c>
      <c r="Z9" s="2">
        <v>0.89935646188190177</v>
      </c>
      <c r="AA9" s="2">
        <v>0.93853333333333311</v>
      </c>
      <c r="AB9" s="2">
        <v>1.085083333333333</v>
      </c>
      <c r="AC9" s="2">
        <v>1.116625</v>
      </c>
      <c r="AD9" s="2">
        <v>1.061066666666667</v>
      </c>
      <c r="AE9" s="2">
        <v>0.88515833333333338</v>
      </c>
      <c r="AF9" s="2">
        <v>0.80485833333333323</v>
      </c>
      <c r="AG9" s="2">
        <v>0.80462499999999981</v>
      </c>
      <c r="AH9" s="2">
        <v>0.79669999999999996</v>
      </c>
      <c r="AI9" s="2">
        <v>0.73049166666666665</v>
      </c>
      <c r="AJ9" s="2">
        <v>0.68397500000000011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spans="1:48">
      <c r="A10" t="s">
        <v>5</v>
      </c>
      <c r="C10" s="2">
        <v>1.25796550143247</v>
      </c>
      <c r="D10" s="2">
        <v>1.287735471215119</v>
      </c>
      <c r="E10" s="2">
        <v>1.1873603534049491</v>
      </c>
      <c r="F10" s="2">
        <v>1.027027740993167</v>
      </c>
      <c r="G10" s="2">
        <v>0.93713410674751907</v>
      </c>
      <c r="H10" s="2">
        <v>0.9291238672754446</v>
      </c>
      <c r="I10" s="2">
        <v>1.1551489648895861</v>
      </c>
      <c r="J10" s="2">
        <v>1.2407392258018339</v>
      </c>
      <c r="K10" s="2">
        <v>1.3055156463837181</v>
      </c>
      <c r="L10" s="2">
        <v>1.455358253699623</v>
      </c>
      <c r="M10" s="2">
        <v>1.5051325183340749</v>
      </c>
      <c r="N10" s="2">
        <v>1.1104961405984499</v>
      </c>
      <c r="O10" s="2">
        <v>0.91897046266802329</v>
      </c>
      <c r="P10" s="2">
        <v>0.89790523716273907</v>
      </c>
      <c r="Q10" s="2">
        <v>0.96122021511753752</v>
      </c>
      <c r="R10" s="2">
        <v>0.82618376852793951</v>
      </c>
      <c r="S10" s="2">
        <v>0.84813523329396412</v>
      </c>
      <c r="T10" s="2">
        <v>0.79861235383443352</v>
      </c>
      <c r="U10" s="2">
        <v>0.84532312794738473</v>
      </c>
      <c r="V10" s="2">
        <v>0.82978837629037283</v>
      </c>
      <c r="W10" s="2">
        <v>0.73268978728553436</v>
      </c>
      <c r="X10" s="2">
        <v>0.76933663287027343</v>
      </c>
      <c r="Y10" s="2">
        <v>0.88665681577642241</v>
      </c>
      <c r="Z10" s="2">
        <v>0.89955415347959711</v>
      </c>
      <c r="AA10" s="2">
        <v>0.93853333333333311</v>
      </c>
      <c r="AB10" s="2">
        <v>1.085083333333333</v>
      </c>
      <c r="AC10" s="2">
        <v>1.116625</v>
      </c>
      <c r="AD10" s="2">
        <v>1.061066666666667</v>
      </c>
      <c r="AE10" s="2">
        <v>0.88515833333333338</v>
      </c>
      <c r="AF10" s="2">
        <v>0.80485833333333323</v>
      </c>
      <c r="AG10" s="2">
        <v>0.80462499999999981</v>
      </c>
      <c r="AH10" s="2">
        <v>0.79669999999999996</v>
      </c>
      <c r="AI10" s="2">
        <v>0.73049166666666665</v>
      </c>
      <c r="AJ10" s="2">
        <v>0.68397500000000011</v>
      </c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spans="1:48">
      <c r="A11" t="s">
        <v>6</v>
      </c>
      <c r="C11" s="2">
        <v>9.3966519931523607E-2</v>
      </c>
      <c r="D11" s="2">
        <v>0.1071794570799707</v>
      </c>
      <c r="E11" s="2">
        <v>0.10809261433113231</v>
      </c>
      <c r="F11" s="2">
        <v>0.1078004891171436</v>
      </c>
      <c r="G11" s="2">
        <v>0.1087300807043287</v>
      </c>
      <c r="H11" s="2">
        <v>0.12513379799461971</v>
      </c>
      <c r="I11" s="2">
        <v>0.1624050379065787</v>
      </c>
      <c r="J11" s="2">
        <v>0.1956047688921497</v>
      </c>
      <c r="K11" s="2">
        <v>0.25796722915138182</v>
      </c>
      <c r="L11" s="2">
        <v>0.33062166788945951</v>
      </c>
      <c r="M11" s="2">
        <v>0.40515030569821481</v>
      </c>
      <c r="N11" s="2">
        <v>0.4093198581560285</v>
      </c>
      <c r="O11" s="2">
        <v>0.39671345072144781</v>
      </c>
      <c r="P11" s="2">
        <v>0.41571853753974081</v>
      </c>
      <c r="Q11" s="2">
        <v>0.47566649547566642</v>
      </c>
      <c r="R11" s="2">
        <v>0.46434739545121051</v>
      </c>
      <c r="S11" s="2">
        <v>0.53430437759843485</v>
      </c>
      <c r="T11" s="2">
        <v>0.55896757153338228</v>
      </c>
      <c r="U11" s="2">
        <v>0.67225209097578864</v>
      </c>
      <c r="V11" s="2">
        <v>0.71090990462215709</v>
      </c>
      <c r="W11" s="2">
        <v>0.67961320616287602</v>
      </c>
      <c r="X11" s="2">
        <v>0.70626263145023227</v>
      </c>
      <c r="Y11" s="2">
        <v>0.80101753484959648</v>
      </c>
      <c r="Z11" s="2">
        <v>0.86653218390804598</v>
      </c>
      <c r="AA11" s="2">
        <v>0.89711692345316718</v>
      </c>
      <c r="AB11" s="2">
        <v>1.0685967229151381</v>
      </c>
      <c r="AC11" s="2">
        <v>1.116631083394473</v>
      </c>
      <c r="AD11" s="2">
        <v>1.061066666666667</v>
      </c>
      <c r="AE11" s="2">
        <v>0.88515833333333338</v>
      </c>
      <c r="AF11" s="2">
        <v>0.80485833333333323</v>
      </c>
      <c r="AG11" s="2">
        <v>0.80462499999999981</v>
      </c>
      <c r="AH11" s="2">
        <v>0.79669999999999996</v>
      </c>
      <c r="AI11" s="2">
        <v>0.73049166666666665</v>
      </c>
      <c r="AJ11" s="2">
        <v>0.68397500000000011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spans="1:48" hidden="1">
      <c r="A12" t="s">
        <v>18</v>
      </c>
      <c r="B1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>
        <v>74.769274999999993</v>
      </c>
      <c r="T12" s="2">
        <v>78.989416666666671</v>
      </c>
      <c r="U12" s="2">
        <v>91.909291666666661</v>
      </c>
      <c r="V12" s="2">
        <v>105.121025</v>
      </c>
      <c r="W12" s="2">
        <v>125.720325</v>
      </c>
      <c r="X12" s="2">
        <v>152.60903333333329</v>
      </c>
      <c r="Y12" s="2">
        <v>186.628625</v>
      </c>
      <c r="Z12" s="2">
        <v>214.26113333333331</v>
      </c>
      <c r="AA12" s="2">
        <v>237.06319166666671</v>
      </c>
      <c r="AB12" s="2">
        <v>282.28615833333328</v>
      </c>
      <c r="AC12" s="2">
        <v>286.49140833333331</v>
      </c>
      <c r="AD12" s="2">
        <v>257.88405833333331</v>
      </c>
      <c r="AE12" s="2">
        <v>224.29724166666671</v>
      </c>
      <c r="AF12" s="2">
        <v>202.6093583333334</v>
      </c>
      <c r="AG12" s="2">
        <v>199.52678333333341</v>
      </c>
      <c r="AH12" s="2">
        <v>210.40159166666669</v>
      </c>
      <c r="AI12" s="2">
        <v>183.59138333333331</v>
      </c>
      <c r="AJ12" s="2">
        <v>172.46446666666671</v>
      </c>
      <c r="AK12" s="2">
        <v>167.75190000000001</v>
      </c>
      <c r="AL12" s="2">
        <v>196.81299999999999</v>
      </c>
      <c r="AM12" s="2">
        <v>207.84229999999999</v>
      </c>
      <c r="AN12" s="2">
        <v>196.89</v>
      </c>
      <c r="AO12" s="2">
        <v>213.48150000000001</v>
      </c>
      <c r="AP12" s="2">
        <v>232.73050000000001</v>
      </c>
      <c r="AQ12" s="2">
        <v>232.68360000000001</v>
      </c>
      <c r="AR12" s="2">
        <v>222.0745</v>
      </c>
      <c r="AS12" s="2">
        <v>206.02</v>
      </c>
      <c r="AT12" s="2">
        <v>199.76499999999999</v>
      </c>
      <c r="AU12" s="2">
        <f>AVERAGE(AO12:AT12)</f>
        <v>217.79251666666664</v>
      </c>
    </row>
    <row r="13" spans="1:48" hidden="1">
      <c r="A13" t="s">
        <v>19</v>
      </c>
      <c r="B13"/>
      <c r="C13" s="2">
        <v>1.5333000000000001</v>
      </c>
      <c r="D13" s="2">
        <v>1.819233333333333</v>
      </c>
      <c r="E13" s="2">
        <v>1.9878750000000001</v>
      </c>
      <c r="F13" s="2">
        <v>2.7078166666666661</v>
      </c>
      <c r="G13" s="2">
        <v>3.5334166666666671</v>
      </c>
      <c r="H13" s="2">
        <v>4.7847</v>
      </c>
      <c r="I13" s="2">
        <v>7.2056250000000013</v>
      </c>
      <c r="J13" s="2">
        <v>12.295975</v>
      </c>
      <c r="K13" s="2">
        <v>24.852508333333329</v>
      </c>
      <c r="L13" s="2">
        <v>31.72581666666666</v>
      </c>
      <c r="M13" s="2">
        <v>41.53661666666666</v>
      </c>
      <c r="N13" s="2">
        <v>41.101775000000004</v>
      </c>
      <c r="O13" s="2">
        <v>38.676475000000003</v>
      </c>
      <c r="P13" s="2">
        <v>43.048516666666671</v>
      </c>
      <c r="Q13" s="2">
        <v>57.109466666666663</v>
      </c>
      <c r="R13" s="2">
        <v>58.377666666666663</v>
      </c>
      <c r="S13" s="2">
        <v>59.095708333333327</v>
      </c>
      <c r="T13" s="2">
        <v>57.619408333333332</v>
      </c>
      <c r="U13" s="2">
        <v>67.642125000000007</v>
      </c>
      <c r="V13" s="2">
        <v>69.989666666666665</v>
      </c>
      <c r="W13" s="2">
        <v>64.765941666666663</v>
      </c>
      <c r="X13" s="2">
        <v>66.691408333333342</v>
      </c>
      <c r="Y13" s="2">
        <v>70.969266666666655</v>
      </c>
      <c r="Z13" s="2">
        <v>71.173966666666672</v>
      </c>
      <c r="AA13" s="2">
        <v>72.429641666666654</v>
      </c>
      <c r="AB13" s="2">
        <v>78.844508333333337</v>
      </c>
      <c r="AC13" s="2">
        <v>97.670808333333312</v>
      </c>
      <c r="AD13" s="2">
        <v>91.585458333333335</v>
      </c>
      <c r="AE13" s="2">
        <v>76.693266666666659</v>
      </c>
      <c r="AF13" s="2">
        <v>70.192141666666672</v>
      </c>
      <c r="AG13" s="2">
        <v>62.875183333333332</v>
      </c>
      <c r="AH13" s="2">
        <v>69.898766666666674</v>
      </c>
      <c r="AI13" s="2">
        <v>64.075891666666664</v>
      </c>
      <c r="AJ13" s="2">
        <v>87.999099999999999</v>
      </c>
      <c r="AK13" s="2">
        <v>91.222300000000004</v>
      </c>
      <c r="AL13" s="2">
        <v>114.09480000000001</v>
      </c>
      <c r="AM13" s="2">
        <v>135.32050000000001</v>
      </c>
      <c r="AN13" s="2">
        <v>123.98950000000001</v>
      </c>
      <c r="AO13" s="2">
        <v>123.71810000000001</v>
      </c>
      <c r="AP13" s="2">
        <v>113.82850000000001</v>
      </c>
      <c r="AQ13" s="2">
        <v>114.68</v>
      </c>
      <c r="AR13" s="2">
        <v>126.86409999999999</v>
      </c>
      <c r="AS13" s="2">
        <v>126.4605</v>
      </c>
      <c r="AT13" s="2">
        <v>126.43089999999999</v>
      </c>
      <c r="AU13" s="2">
        <f>AVERAGE(AO13:AT13)</f>
        <v>121.99701666666665</v>
      </c>
    </row>
    <row r="14" spans="1:48">
      <c r="A14" t="s">
        <v>7</v>
      </c>
      <c r="C14" s="2">
        <v>0.57362533923169001</v>
      </c>
      <c r="D14" s="2">
        <v>0.70684202596021828</v>
      </c>
      <c r="E14" s="2">
        <v>0.72791967806214275</v>
      </c>
      <c r="F14" s="2">
        <v>0.66205201524362878</v>
      </c>
      <c r="G14" s="2">
        <v>0.62041518742180524</v>
      </c>
      <c r="H14" s="2">
        <v>0.617949779319522</v>
      </c>
      <c r="I14" s="2">
        <v>0.7893432576061542</v>
      </c>
      <c r="J14" s="2">
        <v>0.89432943439094059</v>
      </c>
      <c r="K14" s="2">
        <v>1.0218111374652299</v>
      </c>
      <c r="L14" s="2">
        <v>1.1717248799251021</v>
      </c>
      <c r="M14" s="2">
        <v>1.2008336253730909</v>
      </c>
      <c r="N14" s="2">
        <v>0.94799703050588058</v>
      </c>
      <c r="O14" s="2">
        <v>0.85388827659297084</v>
      </c>
      <c r="P14" s="2">
        <v>0.83410152487078293</v>
      </c>
      <c r="Q14" s="2">
        <v>0.89600125619420556</v>
      </c>
      <c r="R14" s="2">
        <v>0.76777887257416533</v>
      </c>
      <c r="S14" s="2">
        <v>0.78929035185288654</v>
      </c>
      <c r="T14" s="2">
        <v>0.74627797444609778</v>
      </c>
      <c r="U14" s="2">
        <v>0.86760144784000615</v>
      </c>
      <c r="V14" s="2">
        <v>0.8503753345759838</v>
      </c>
      <c r="W14" s="2">
        <v>0.79289852422575613</v>
      </c>
      <c r="X14" s="2">
        <v>0.79408361309895659</v>
      </c>
      <c r="Y14" s="2">
        <v>0.83856677044659211</v>
      </c>
      <c r="Z14" s="2">
        <v>0.89257296338244674</v>
      </c>
      <c r="AA14" s="2">
        <v>0.93853333333333311</v>
      </c>
      <c r="AB14" s="2">
        <v>1.085083333333333</v>
      </c>
      <c r="AC14" s="2">
        <v>1.116625</v>
      </c>
      <c r="AD14" s="2">
        <v>1.061066666666667</v>
      </c>
      <c r="AE14" s="2">
        <v>0.88515833333333338</v>
      </c>
      <c r="AF14" s="2">
        <v>0.80485833333333323</v>
      </c>
      <c r="AG14" s="2">
        <v>0.80462499999999981</v>
      </c>
      <c r="AH14" s="2">
        <v>0.79669999999999996</v>
      </c>
      <c r="AI14" s="2">
        <v>0.73049166666666665</v>
      </c>
      <c r="AJ14" s="2">
        <v>0.68397500000000011</v>
      </c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spans="1:48">
      <c r="A15" t="s">
        <v>8</v>
      </c>
      <c r="C15" s="2">
        <v>0.33710148894524011</v>
      </c>
      <c r="D15" s="2">
        <v>0.42976249868733868</v>
      </c>
      <c r="E15" s="2">
        <v>0.45569614516570522</v>
      </c>
      <c r="F15" s="2">
        <v>0.43833046699754341</v>
      </c>
      <c r="G15" s="2">
        <v>0.42913643672283991</v>
      </c>
      <c r="H15" s="2">
        <v>0.4423137527307659</v>
      </c>
      <c r="I15" s="2">
        <v>0.58697821068342748</v>
      </c>
      <c r="J15" s="2">
        <v>0.69859112709832127</v>
      </c>
      <c r="K15" s="2">
        <v>0.78446946965041031</v>
      </c>
      <c r="L15" s="2">
        <v>0.90727757492498462</v>
      </c>
      <c r="M15" s="2">
        <v>0.98613149681260026</v>
      </c>
      <c r="N15" s="2">
        <v>0.77006235356294994</v>
      </c>
      <c r="O15" s="2">
        <v>0.66983072264370846</v>
      </c>
      <c r="P15" s="2">
        <v>0.67227507871663905</v>
      </c>
      <c r="Q15" s="2">
        <v>0.70841748998504006</v>
      </c>
      <c r="R15" s="2">
        <v>0.61890920429485563</v>
      </c>
      <c r="S15" s="2">
        <v>0.64074008273639527</v>
      </c>
      <c r="T15" s="2">
        <v>0.63628880528025533</v>
      </c>
      <c r="U15" s="2">
        <v>0.81169370318533396</v>
      </c>
      <c r="V15" s="2">
        <v>0.83287130668760057</v>
      </c>
      <c r="W15" s="2">
        <v>0.84132628283589928</v>
      </c>
      <c r="X15" s="2">
        <v>0.79691583560144019</v>
      </c>
      <c r="Y15" s="2">
        <v>0.87940288114088772</v>
      </c>
      <c r="Z15" s="2">
        <v>0.89677331501632851</v>
      </c>
      <c r="AA15" s="2">
        <v>0.93853333333333311</v>
      </c>
      <c r="AB15" s="2">
        <v>1.085083333333333</v>
      </c>
      <c r="AC15" s="2">
        <v>1.116625</v>
      </c>
      <c r="AD15" s="2">
        <v>1.061066666666667</v>
      </c>
      <c r="AE15" s="2">
        <v>0.88515833333333338</v>
      </c>
      <c r="AF15" s="2">
        <v>0.80485833333333323</v>
      </c>
      <c r="AG15" s="2">
        <v>0.80462499999999981</v>
      </c>
      <c r="AH15" s="2">
        <v>0.79669999999999996</v>
      </c>
      <c r="AI15" s="2">
        <v>0.73049166666666665</v>
      </c>
      <c r="AJ15" s="2">
        <v>0.68397500000000011</v>
      </c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spans="1:48" hidden="1">
      <c r="A16" t="s">
        <v>20</v>
      </c>
      <c r="B16"/>
      <c r="C16" s="2">
        <v>296.81794166666668</v>
      </c>
      <c r="D16" s="2">
        <v>296.53518333333341</v>
      </c>
      <c r="E16" s="2">
        <v>268.47626666666667</v>
      </c>
      <c r="F16" s="2">
        <v>210.43844166666671</v>
      </c>
      <c r="G16" s="2">
        <v>219.19753333333341</v>
      </c>
      <c r="H16" s="2">
        <v>226.696425</v>
      </c>
      <c r="I16" s="2">
        <v>220.59209999999999</v>
      </c>
      <c r="J16" s="2">
        <v>249.0770083333334</v>
      </c>
      <c r="K16" s="2">
        <v>237.47714166666671</v>
      </c>
      <c r="L16" s="2">
        <v>237.5535916666667</v>
      </c>
      <c r="M16" s="2">
        <v>238.62316666666669</v>
      </c>
      <c r="N16" s="2">
        <v>168.51917499999999</v>
      </c>
      <c r="O16" s="2">
        <v>144.6219833333333</v>
      </c>
      <c r="P16" s="2">
        <v>128.13454166666671</v>
      </c>
      <c r="Q16" s="2">
        <v>137.97419166666671</v>
      </c>
      <c r="R16" s="2">
        <v>144.795525</v>
      </c>
      <c r="S16" s="2">
        <v>134.49626666666671</v>
      </c>
      <c r="T16" s="2">
        <v>126.67295</v>
      </c>
      <c r="U16" s="2">
        <v>111.17555</v>
      </c>
      <c r="V16" s="2">
        <v>102.22857500000001</v>
      </c>
      <c r="W16" s="2">
        <v>94.065391666666656</v>
      </c>
      <c r="X16" s="2">
        <v>108.8170416666667</v>
      </c>
      <c r="Y16" s="2">
        <v>120.9965916666667</v>
      </c>
      <c r="Z16" s="2">
        <v>130.89449999999999</v>
      </c>
      <c r="AA16" s="2">
        <v>113.8880083333333</v>
      </c>
      <c r="AB16" s="2">
        <v>107.8347333333334</v>
      </c>
      <c r="AC16" s="2">
        <v>121.4838</v>
      </c>
      <c r="AD16" s="2">
        <v>125.2549416666667</v>
      </c>
      <c r="AE16" s="2">
        <v>115.936325</v>
      </c>
      <c r="AF16" s="2">
        <v>108.1469</v>
      </c>
      <c r="AG16" s="2">
        <v>110.0970916666667</v>
      </c>
      <c r="AH16" s="2">
        <v>116.35436666666671</v>
      </c>
      <c r="AI16" s="2">
        <v>117.75858333333331</v>
      </c>
      <c r="AJ16" s="2">
        <v>103.38815833333329</v>
      </c>
      <c r="AK16" s="2">
        <v>106.64449999999999</v>
      </c>
      <c r="AL16" s="2">
        <v>100.0722</v>
      </c>
      <c r="AM16" s="2">
        <v>96.8613</v>
      </c>
      <c r="AN16" s="2">
        <v>91.309799999999996</v>
      </c>
      <c r="AO16" s="2">
        <v>90.269800000000004</v>
      </c>
      <c r="AP16" s="2">
        <v>92.8245</v>
      </c>
      <c r="AQ16" s="2">
        <v>97.804500000000004</v>
      </c>
      <c r="AR16" s="2">
        <v>98.900899999999993</v>
      </c>
      <c r="AS16" s="2">
        <v>96.530500000000004</v>
      </c>
      <c r="AT16" s="2">
        <v>96.626599999999996</v>
      </c>
      <c r="AU16" s="2">
        <f>AVERAGE(AO16:AT16)</f>
        <v>95.492799999999988</v>
      </c>
    </row>
    <row r="17" spans="1:48" hidden="1">
      <c r="A17" t="s">
        <v>21</v>
      </c>
      <c r="B17"/>
      <c r="C17" s="2">
        <v>484</v>
      </c>
      <c r="D17" s="2">
        <v>484</v>
      </c>
      <c r="E17" s="2">
        <v>484</v>
      </c>
      <c r="F17" s="2">
        <v>484</v>
      </c>
      <c r="G17" s="2">
        <v>484</v>
      </c>
      <c r="H17" s="2">
        <v>607.44607499999995</v>
      </c>
      <c r="I17" s="2">
        <v>681.02833333333331</v>
      </c>
      <c r="J17" s="2">
        <v>731.08416666666653</v>
      </c>
      <c r="K17" s="2">
        <v>775.75757499999997</v>
      </c>
      <c r="L17" s="2">
        <v>806.57655000000011</v>
      </c>
      <c r="M17" s="2">
        <v>870.90281666666658</v>
      </c>
      <c r="N17" s="2">
        <v>881.0449583333334</v>
      </c>
      <c r="O17" s="2">
        <v>825.04387500000018</v>
      </c>
      <c r="P17" s="2">
        <v>730.01176666666663</v>
      </c>
      <c r="Q17" s="2">
        <v>669.16863333333333</v>
      </c>
      <c r="R17" s="2">
        <v>707.99512500000003</v>
      </c>
      <c r="S17" s="2">
        <v>733.22930833333339</v>
      </c>
      <c r="T17" s="2">
        <v>780.01227500000005</v>
      </c>
      <c r="U17" s="2">
        <v>802.43606666666665</v>
      </c>
      <c r="V17" s="2">
        <v>804.26826666666682</v>
      </c>
      <c r="W17" s="2">
        <v>771.39799166666671</v>
      </c>
      <c r="X17" s="2">
        <v>804.42015833333335</v>
      </c>
      <c r="Y17" s="2">
        <v>950.50743333333321</v>
      </c>
      <c r="Z17" s="2">
        <v>1400.476975</v>
      </c>
      <c r="AA17" s="2">
        <v>1186.7058</v>
      </c>
      <c r="AB17" s="2">
        <v>1130.6397833333331</v>
      </c>
      <c r="AC17" s="2">
        <v>1290.4096</v>
      </c>
      <c r="AD17" s="2">
        <v>1251.0451499999999</v>
      </c>
      <c r="AE17" s="2">
        <v>1190.958741666667</v>
      </c>
      <c r="AF17" s="2">
        <v>1145.196533333333</v>
      </c>
      <c r="AG17" s="2">
        <v>1024.2257</v>
      </c>
      <c r="AH17" s="2">
        <v>951.81659999999999</v>
      </c>
      <c r="AI17" s="2">
        <v>929.46224999999993</v>
      </c>
      <c r="AJ17" s="2">
        <v>1100.86185</v>
      </c>
      <c r="AK17" s="2">
        <v>1135.4114</v>
      </c>
      <c r="AL17" s="2">
        <v>1314.9109000000001</v>
      </c>
      <c r="AM17" s="2">
        <v>1401.1675</v>
      </c>
      <c r="AN17" s="2">
        <v>1372.3325</v>
      </c>
      <c r="AO17" s="2">
        <v>1358.05</v>
      </c>
      <c r="AP17" s="2">
        <v>1438.825</v>
      </c>
      <c r="AQ17" s="2">
        <v>1448.6205</v>
      </c>
      <c r="AR17" s="2">
        <v>1331.0318</v>
      </c>
      <c r="AS17" s="2">
        <v>1253.5857000000001</v>
      </c>
      <c r="AT17" s="2">
        <v>1259.5273</v>
      </c>
      <c r="AU17" s="2">
        <f>AVERAGE(AO17:AT17)</f>
        <v>1348.2733833333332</v>
      </c>
    </row>
    <row r="18" spans="1:48">
      <c r="A18" t="s">
        <v>9</v>
      </c>
      <c r="C18" s="2">
        <v>0.91194346870798737</v>
      </c>
      <c r="D18" s="2">
        <v>0.95711834519503869</v>
      </c>
      <c r="E18" s="2">
        <v>0.88851629114929231</v>
      </c>
      <c r="F18" s="2">
        <v>0.78086811486063856</v>
      </c>
      <c r="G18" s="2">
        <v>0.7266515286354206</v>
      </c>
      <c r="H18" s="2">
        <v>0.72515404516785287</v>
      </c>
      <c r="I18" s="2">
        <v>0.9206145776266178</v>
      </c>
      <c r="J18" s="2">
        <v>1.1328246558204991</v>
      </c>
      <c r="K18" s="2">
        <v>1.267485789503692</v>
      </c>
      <c r="L18" s="2">
        <v>1.4318856764642449</v>
      </c>
      <c r="M18" s="2">
        <v>1.4731859771590909</v>
      </c>
      <c r="N18" s="2">
        <v>1.1077200654108379</v>
      </c>
      <c r="O18" s="2">
        <v>0.9257335789131852</v>
      </c>
      <c r="P18" s="2">
        <v>0.9115524166726573</v>
      </c>
      <c r="Q18" s="2">
        <v>0.97669284422288272</v>
      </c>
      <c r="R18" s="2">
        <v>0.82851242401030589</v>
      </c>
      <c r="S18" s="2">
        <v>0.84684415016728687</v>
      </c>
      <c r="T18" s="2">
        <v>0.79688430891830009</v>
      </c>
      <c r="U18" s="2">
        <v>0.85644134797888283</v>
      </c>
      <c r="V18" s="2">
        <v>0.82946764039243204</v>
      </c>
      <c r="W18" s="2">
        <v>0.73121690104999448</v>
      </c>
      <c r="X18" s="2">
        <v>0.76786155477166107</v>
      </c>
      <c r="Y18" s="2">
        <v>0.88642716846926561</v>
      </c>
      <c r="Z18" s="2">
        <v>0.89979441363678825</v>
      </c>
      <c r="AA18" s="2">
        <v>0.93853333333333311</v>
      </c>
      <c r="AB18" s="2">
        <v>1.085083333333333</v>
      </c>
      <c r="AC18" s="2">
        <v>1.116625</v>
      </c>
      <c r="AD18" s="2">
        <v>1.061066666666667</v>
      </c>
      <c r="AE18" s="2">
        <v>0.88515833333333338</v>
      </c>
      <c r="AF18" s="2">
        <v>0.80485833333333323</v>
      </c>
      <c r="AG18" s="2">
        <v>0.80462499999999981</v>
      </c>
      <c r="AH18" s="2">
        <v>0.79669999999999996</v>
      </c>
      <c r="AI18" s="2">
        <v>0.73049166666666665</v>
      </c>
      <c r="AJ18" s="2">
        <v>0.68397500000000011</v>
      </c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spans="1:48" hidden="1">
      <c r="A19" t="s">
        <v>22</v>
      </c>
      <c r="B19"/>
      <c r="C19" s="2">
        <v>1.2500000000000001E-2</v>
      </c>
      <c r="D19" s="2">
        <v>1.543333333333333E-2</v>
      </c>
      <c r="E19" s="2">
        <v>2.2533333333333329E-2</v>
      </c>
      <c r="F19" s="2">
        <v>2.2700000000000001E-2</v>
      </c>
      <c r="G19" s="2">
        <v>2.2724999999999999E-2</v>
      </c>
      <c r="H19" s="2">
        <v>2.2941666666666669E-2</v>
      </c>
      <c r="I19" s="2">
        <v>2.4475E-2</v>
      </c>
      <c r="J19" s="2">
        <v>5.1716666666666668E-2</v>
      </c>
      <c r="K19" s="2">
        <v>0.15468333333333331</v>
      </c>
      <c r="L19" s="2">
        <v>0.1918333333333333</v>
      </c>
      <c r="M19" s="2">
        <v>0.32699166666666668</v>
      </c>
      <c r="N19" s="2">
        <v>0.63916666666666666</v>
      </c>
      <c r="O19" s="2">
        <v>1.4175</v>
      </c>
      <c r="P19" s="2">
        <v>2.2807750000000002</v>
      </c>
      <c r="Q19" s="2">
        <v>2.4948833333333331</v>
      </c>
      <c r="R19" s="2">
        <v>2.8407416666666658</v>
      </c>
      <c r="S19" s="2">
        <v>3.0224666666666669</v>
      </c>
      <c r="T19" s="2">
        <v>3.0950250000000001</v>
      </c>
      <c r="U19" s="2">
        <v>3.1153</v>
      </c>
      <c r="V19" s="2">
        <v>3.3885999999999998</v>
      </c>
      <c r="W19" s="2">
        <v>6.4213166666666668</v>
      </c>
      <c r="X19" s="2">
        <v>7.600716666666667</v>
      </c>
      <c r="Y19" s="2">
        <v>7.9235583333333333</v>
      </c>
      <c r="Z19" s="2">
        <v>9.153341666666666</v>
      </c>
      <c r="AA19" s="2">
        <v>9.5529833333333336</v>
      </c>
      <c r="AB19" s="2">
        <v>9.4530750000000001</v>
      </c>
      <c r="AC19" s="2">
        <v>9.3442666666666661</v>
      </c>
      <c r="AD19" s="2">
        <v>9.6604833333333335</v>
      </c>
      <c r="AE19" s="2">
        <v>10.79006666666667</v>
      </c>
      <c r="AF19" s="2">
        <v>11.280808333333329</v>
      </c>
      <c r="AG19" s="2">
        <v>10.88966666666667</v>
      </c>
      <c r="AH19" s="2">
        <v>10.903124999999999</v>
      </c>
      <c r="AI19" s="2">
        <v>10.92856666666667</v>
      </c>
      <c r="AJ19" s="2">
        <v>11.153225000000001</v>
      </c>
      <c r="AK19" s="2">
        <v>10.647399999999999</v>
      </c>
      <c r="AL19" s="2">
        <v>12.6439</v>
      </c>
      <c r="AM19" s="2">
        <v>13.1082</v>
      </c>
      <c r="AN19" s="2">
        <v>13.4171</v>
      </c>
      <c r="AO19" s="2">
        <v>13.9107</v>
      </c>
      <c r="AP19" s="2">
        <v>14.608700000000001</v>
      </c>
      <c r="AQ19" s="2">
        <v>14.641</v>
      </c>
      <c r="AR19" s="2">
        <v>13.409000000000001</v>
      </c>
      <c r="AS19" s="2">
        <v>13.1876</v>
      </c>
      <c r="AT19" s="2">
        <v>13.332000000000001</v>
      </c>
      <c r="AU19" s="2">
        <f>AVERAGE(AO19:AT19)</f>
        <v>13.848166666666666</v>
      </c>
    </row>
    <row r="20" spans="1:48">
      <c r="A20" t="s">
        <v>10</v>
      </c>
      <c r="C20" s="2">
        <v>1.1480526022026489</v>
      </c>
      <c r="D20" s="2">
        <v>1.200025562952173</v>
      </c>
      <c r="E20" s="2">
        <v>1.1139358929562719</v>
      </c>
      <c r="F20" s="2">
        <v>0.98193500959745161</v>
      </c>
      <c r="G20" s="2">
        <v>0.91027933197501787</v>
      </c>
      <c r="H20" s="2">
        <v>0.90196759101696677</v>
      </c>
      <c r="I20" s="2">
        <v>1.132419873758344</v>
      </c>
      <c r="J20" s="2">
        <v>1.2117482185345021</v>
      </c>
      <c r="K20" s="2">
        <v>1.294982854670836</v>
      </c>
      <c r="L20" s="2">
        <v>1.4560937388918389</v>
      </c>
      <c r="M20" s="2">
        <v>1.5076469529414791</v>
      </c>
      <c r="N20" s="2">
        <v>1.1116443028650169</v>
      </c>
      <c r="O20" s="2">
        <v>0.91926418025360268</v>
      </c>
      <c r="P20" s="2">
        <v>0.89704029417058795</v>
      </c>
      <c r="Q20" s="2">
        <v>0.96245649382178244</v>
      </c>
      <c r="R20" s="2">
        <v>0.82625058046052657</v>
      </c>
      <c r="S20" s="2">
        <v>0.848429088521932</v>
      </c>
      <c r="T20" s="2">
        <v>0.79797629149631011</v>
      </c>
      <c r="U20" s="2">
        <v>0.84274170981360219</v>
      </c>
      <c r="V20" s="2">
        <v>0.82575520372462796</v>
      </c>
      <c r="W20" s="2">
        <v>0.72845338088949996</v>
      </c>
      <c r="X20" s="2">
        <v>0.76511882234958317</v>
      </c>
      <c r="Y20" s="2">
        <v>0.88526469756304893</v>
      </c>
      <c r="Z20" s="2">
        <v>0.90052683883088058</v>
      </c>
      <c r="AA20" s="2">
        <v>0.93853333333333311</v>
      </c>
      <c r="AB20" s="2">
        <v>1.085083333333333</v>
      </c>
      <c r="AC20" s="2">
        <v>1.116625</v>
      </c>
      <c r="AD20" s="2">
        <v>1.061066666666667</v>
      </c>
      <c r="AE20" s="2">
        <v>0.88515833333333338</v>
      </c>
      <c r="AF20" s="2">
        <v>0.80485833333333323</v>
      </c>
      <c r="AG20" s="2">
        <v>0.80462499999999981</v>
      </c>
      <c r="AH20" s="2">
        <v>0.79669999999999996</v>
      </c>
      <c r="AI20" s="2">
        <v>0.73049166666666665</v>
      </c>
      <c r="AJ20" s="2">
        <v>0.68397500000000011</v>
      </c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spans="1:48" hidden="1">
      <c r="A21" t="s">
        <v>23</v>
      </c>
      <c r="B21"/>
      <c r="C21" s="2">
        <v>0.82588333333333341</v>
      </c>
      <c r="D21" s="2">
        <v>0.99849999999999983</v>
      </c>
      <c r="E21" s="2">
        <v>1.025266666666667</v>
      </c>
      <c r="F21" s="2">
        <v>0.96085000000000009</v>
      </c>
      <c r="G21" s="2">
        <v>0.97831666666666672</v>
      </c>
      <c r="H21" s="2">
        <v>1.02715</v>
      </c>
      <c r="I21" s="2">
        <v>1.1534</v>
      </c>
      <c r="J21" s="2">
        <v>1.3324916666666671</v>
      </c>
      <c r="K21" s="2">
        <v>1.4962666666666671</v>
      </c>
      <c r="L21" s="2">
        <v>1.7670166666666669</v>
      </c>
      <c r="M21" s="2">
        <v>2.025583333333334</v>
      </c>
      <c r="N21" s="2">
        <v>1.916633333333333</v>
      </c>
      <c r="O21" s="2">
        <v>1.6951333333333329</v>
      </c>
      <c r="P21" s="2">
        <v>1.5291833333333329</v>
      </c>
      <c r="Q21" s="2">
        <v>1.6740416666666671</v>
      </c>
      <c r="R21" s="2">
        <v>1.677941666666666</v>
      </c>
      <c r="S21" s="2">
        <v>1.729241666666667</v>
      </c>
      <c r="T21" s="2">
        <v>1.860041666666667</v>
      </c>
      <c r="U21" s="2">
        <v>1.850691666666666</v>
      </c>
      <c r="V21" s="2">
        <v>1.6870916666666671</v>
      </c>
      <c r="W21" s="2">
        <v>1.5239499999999999</v>
      </c>
      <c r="X21" s="2">
        <v>1.4536333333333331</v>
      </c>
      <c r="Y21" s="2">
        <v>1.5125500000000001</v>
      </c>
      <c r="Z21" s="2">
        <v>1.8685333333333329</v>
      </c>
      <c r="AA21" s="2">
        <v>1.89175</v>
      </c>
      <c r="AB21" s="2">
        <v>2.2046916666666672</v>
      </c>
      <c r="AC21" s="2">
        <v>2.3816999999999999</v>
      </c>
      <c r="AD21" s="2">
        <v>2.1633249999999999</v>
      </c>
      <c r="AE21" s="2">
        <v>1.723525</v>
      </c>
      <c r="AF21" s="2">
        <v>1.508991666666667</v>
      </c>
      <c r="AG21" s="2">
        <v>1.420825</v>
      </c>
      <c r="AH21" s="2">
        <v>1.541625</v>
      </c>
      <c r="AI21" s="2">
        <v>1.3609500000000001</v>
      </c>
      <c r="AJ21" s="2">
        <v>1.425491666666667</v>
      </c>
      <c r="AK21" s="2">
        <v>1.4833000000000001</v>
      </c>
      <c r="AL21" s="2">
        <v>1.6496999999999999</v>
      </c>
      <c r="AM21" s="2">
        <v>1.7732000000000001</v>
      </c>
      <c r="AN21" s="2">
        <v>1.7970999999999999</v>
      </c>
      <c r="AO21" s="2">
        <v>1.8271999999999999</v>
      </c>
      <c r="AP21" s="2">
        <v>1.9386000000000001</v>
      </c>
      <c r="AQ21" s="2">
        <v>1.8808</v>
      </c>
      <c r="AR21" s="2">
        <v>1.7491000000000001</v>
      </c>
      <c r="AS21" s="2">
        <v>1.6631</v>
      </c>
      <c r="AT21" s="2">
        <v>1.5667</v>
      </c>
      <c r="AU21" s="2">
        <f>AVERAGE(AO21:AT21)</f>
        <v>1.7709166666666671</v>
      </c>
    </row>
    <row r="22" spans="1:48" hidden="1">
      <c r="A22" t="s">
        <v>24</v>
      </c>
      <c r="B22"/>
      <c r="C22" s="2">
        <v>5.223325</v>
      </c>
      <c r="D22" s="2">
        <v>5.4568249999999994</v>
      </c>
      <c r="E22" s="2">
        <v>5.3216333333333337</v>
      </c>
      <c r="F22" s="2">
        <v>5.2414916666666667</v>
      </c>
      <c r="G22" s="2">
        <v>5.0628750000000009</v>
      </c>
      <c r="H22" s="2">
        <v>4.9368833333333342</v>
      </c>
      <c r="I22" s="2">
        <v>5.7318833333333332</v>
      </c>
      <c r="J22" s="2">
        <v>6.4510416666666659</v>
      </c>
      <c r="K22" s="2">
        <v>7.2958666666666661</v>
      </c>
      <c r="L22" s="2">
        <v>8.1603916666666674</v>
      </c>
      <c r="M22" s="2">
        <v>8.5938499999999998</v>
      </c>
      <c r="N22" s="2">
        <v>7.3918083333333344</v>
      </c>
      <c r="O22" s="2">
        <v>6.7367166666666671</v>
      </c>
      <c r="P22" s="2">
        <v>6.5170749999999993</v>
      </c>
      <c r="Q22" s="2">
        <v>6.9033083333333343</v>
      </c>
      <c r="R22" s="2">
        <v>6.2582666666666666</v>
      </c>
      <c r="S22" s="2">
        <v>6.4839416666666674</v>
      </c>
      <c r="T22" s="2">
        <v>6.2144750000000002</v>
      </c>
      <c r="U22" s="2">
        <v>7.0943999999999994</v>
      </c>
      <c r="V22" s="2">
        <v>7.0565416666666678</v>
      </c>
      <c r="W22" s="2">
        <v>6.3371833333333329</v>
      </c>
      <c r="X22" s="2">
        <v>6.4573583333333344</v>
      </c>
      <c r="Y22" s="2">
        <v>7.072308333333333</v>
      </c>
      <c r="Z22" s="2">
        <v>7.5452500000000002</v>
      </c>
      <c r="AA22" s="2">
        <v>7.7969166666666672</v>
      </c>
      <c r="AB22" s="2">
        <v>8.7966916666666677</v>
      </c>
      <c r="AC22" s="2">
        <v>8.9930000000000003</v>
      </c>
      <c r="AD22" s="2">
        <v>7.9855583333333344</v>
      </c>
      <c r="AE22" s="2">
        <v>7.0775250000000014</v>
      </c>
      <c r="AF22" s="2">
        <v>6.7393416666666672</v>
      </c>
      <c r="AG22" s="2">
        <v>6.4414166666666661</v>
      </c>
      <c r="AH22" s="2">
        <v>6.414791666666666</v>
      </c>
      <c r="AI22" s="2">
        <v>5.8584083333333332</v>
      </c>
      <c r="AJ22" s="2">
        <v>5.6478333333333319</v>
      </c>
      <c r="AK22" s="2">
        <v>5.6867999999999999</v>
      </c>
      <c r="AL22" s="2">
        <v>6.4851999999999999</v>
      </c>
      <c r="AM22" s="2">
        <v>6.9374000000000002</v>
      </c>
      <c r="AN22" s="2">
        <v>7.0136000000000003</v>
      </c>
      <c r="AO22" s="2">
        <v>6.9725999999999999</v>
      </c>
      <c r="AP22" s="2">
        <v>6.8647</v>
      </c>
      <c r="AQ22" s="2">
        <v>6.7819000000000003</v>
      </c>
      <c r="AR22" s="2">
        <v>6.6525999999999996</v>
      </c>
      <c r="AS22" s="2">
        <v>6.4410999999999996</v>
      </c>
      <c r="AT22" s="2">
        <v>6.3895999999999997</v>
      </c>
      <c r="AU22" s="2">
        <f>AVERAGE(AO22:AT22)</f>
        <v>6.6837499999999999</v>
      </c>
    </row>
    <row r="23" spans="1:48" hidden="1">
      <c r="A23" t="s">
        <v>25</v>
      </c>
      <c r="B23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>
        <v>1.0577583333333329</v>
      </c>
      <c r="T23" s="2">
        <v>1.362841666666667</v>
      </c>
      <c r="U23" s="2">
        <v>1.81355</v>
      </c>
      <c r="V23" s="2">
        <v>2.272758333333333</v>
      </c>
      <c r="W23" s="2">
        <v>2.4250333333333329</v>
      </c>
      <c r="X23" s="2">
        <v>2.6955</v>
      </c>
      <c r="Y23" s="2">
        <v>3.2768666666666668</v>
      </c>
      <c r="Z23" s="2">
        <v>3.4919833333333332</v>
      </c>
      <c r="AA23" s="2">
        <v>3.9643666666666668</v>
      </c>
      <c r="AB23" s="2">
        <v>4.3456666666666663</v>
      </c>
      <c r="AC23" s="2">
        <v>4.0971916666666663</v>
      </c>
      <c r="AD23" s="2">
        <v>4.0816166666666662</v>
      </c>
      <c r="AE23" s="2">
        <v>3.888408333333333</v>
      </c>
      <c r="AF23" s="2">
        <v>3.650866666666666</v>
      </c>
      <c r="AG23" s="2">
        <v>3.2340249999999999</v>
      </c>
      <c r="AH23" s="2">
        <v>3.1034833333333331</v>
      </c>
      <c r="AI23" s="2">
        <v>2.7652749999999999</v>
      </c>
      <c r="AJ23" s="2">
        <v>2.4100916666666672</v>
      </c>
      <c r="AK23" s="2">
        <v>2.3481000000000001</v>
      </c>
      <c r="AL23" s="2">
        <v>2.6985999999999999</v>
      </c>
      <c r="AM23" s="2">
        <v>2.9340999999999999</v>
      </c>
      <c r="AN23" s="2">
        <v>2.9714999999999998</v>
      </c>
      <c r="AO23" s="2">
        <v>3.2212000000000001</v>
      </c>
      <c r="AP23" s="2">
        <v>3.6326999999999998</v>
      </c>
      <c r="AQ23" s="2">
        <v>3.5398999999999998</v>
      </c>
      <c r="AR23" s="2">
        <v>3.3342000000000001</v>
      </c>
      <c r="AS23" s="2">
        <v>3.2263999999999999</v>
      </c>
      <c r="AT23" s="2">
        <v>3.2136</v>
      </c>
      <c r="AU23" s="2">
        <f>AVERAGE(AO23:AT23)</f>
        <v>3.3613333333333331</v>
      </c>
    </row>
    <row r="24" spans="1:48">
      <c r="A24" t="s">
        <v>11</v>
      </c>
      <c r="C24" s="2">
        <v>0.12707271309477489</v>
      </c>
      <c r="D24" s="2">
        <v>0.15036408089836831</v>
      </c>
      <c r="E24" s="2">
        <v>0.19070614818287929</v>
      </c>
      <c r="F24" s="2">
        <v>0.21909564615942251</v>
      </c>
      <c r="G24" s="2">
        <v>0.24390269450624</v>
      </c>
      <c r="H24" s="2">
        <v>0.24936715016809491</v>
      </c>
      <c r="I24" s="2">
        <v>0.3069105954649296</v>
      </c>
      <c r="J24" s="2">
        <v>0.3960006800277997</v>
      </c>
      <c r="K24" s="2">
        <v>0.55259491292651375</v>
      </c>
      <c r="L24" s="2">
        <v>0.73012489899342592</v>
      </c>
      <c r="M24" s="2">
        <v>0.84759271821576687</v>
      </c>
      <c r="N24" s="2">
        <v>0.73908846346970458</v>
      </c>
      <c r="O24" s="2">
        <v>0.7022758485383559</v>
      </c>
      <c r="P24" s="2">
        <v>0.71800011971149524</v>
      </c>
      <c r="Q24" s="2">
        <v>0.78360929326988626</v>
      </c>
      <c r="R24" s="2">
        <v>0.70984905544304899</v>
      </c>
      <c r="S24" s="2">
        <v>0.720033635604859</v>
      </c>
      <c r="T24" s="2">
        <v>0.67235034400428295</v>
      </c>
      <c r="U24" s="2">
        <v>0.80134322117031287</v>
      </c>
      <c r="V24" s="2">
        <v>0.82818224745031133</v>
      </c>
      <c r="W24" s="2">
        <v>0.74787133840777054</v>
      </c>
      <c r="X24" s="2">
        <v>0.7692132793301476</v>
      </c>
      <c r="Y24" s="2">
        <v>0.87369618386355541</v>
      </c>
      <c r="Z24" s="2">
        <v>0.89858013021950434</v>
      </c>
      <c r="AA24" s="2">
        <v>0.93853333333333311</v>
      </c>
      <c r="AB24" s="2">
        <v>1.085083333333333</v>
      </c>
      <c r="AC24" s="2">
        <v>1.116625</v>
      </c>
      <c r="AD24" s="2">
        <v>1.061066666666667</v>
      </c>
      <c r="AE24" s="2">
        <v>0.88515833333333338</v>
      </c>
      <c r="AF24" s="2">
        <v>0.80485833333333323</v>
      </c>
      <c r="AG24" s="2">
        <v>0.80462499999999981</v>
      </c>
      <c r="AH24" s="2">
        <v>0.79669999999999996</v>
      </c>
      <c r="AI24" s="2">
        <v>0.73049166666666665</v>
      </c>
      <c r="AJ24" s="2">
        <v>0.68397500000000011</v>
      </c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spans="1:48" hidden="1">
      <c r="A25" t="s">
        <v>12</v>
      </c>
      <c r="B25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1.021379649916667</v>
      </c>
      <c r="V25" s="2">
        <v>1.063685299416667</v>
      </c>
      <c r="W25" s="2">
        <v>0.98716778424999985</v>
      </c>
      <c r="X25" s="2">
        <v>1.0175180907500001</v>
      </c>
      <c r="Y25" s="2">
        <v>1.115852309333333</v>
      </c>
      <c r="Z25" s="2">
        <v>1.1695351743333331</v>
      </c>
      <c r="AA25" s="2">
        <v>1.3729945340833329</v>
      </c>
      <c r="AB25" s="2">
        <v>1.5345742326666669</v>
      </c>
      <c r="AC25" s="2">
        <v>1.604793202</v>
      </c>
      <c r="AD25" s="2">
        <v>1.5036955896666671</v>
      </c>
      <c r="AE25" s="2">
        <v>1.220219522416667</v>
      </c>
      <c r="AF25" s="2">
        <v>1.0698593685</v>
      </c>
      <c r="AG25" s="2">
        <v>1.030339241916667</v>
      </c>
      <c r="AH25" s="2">
        <v>0.98429374408333326</v>
      </c>
      <c r="AI25" s="2">
        <v>0.81923974866666649</v>
      </c>
      <c r="AJ25" s="2">
        <v>0.70939277266666678</v>
      </c>
      <c r="AK25" s="2">
        <v>0.70042488199999997</v>
      </c>
      <c r="AL25" s="2">
        <v>0.76229834699999999</v>
      </c>
      <c r="AM25" s="2">
        <v>0.79396534600000002</v>
      </c>
      <c r="AN25" s="2">
        <v>0.74629887800000005</v>
      </c>
      <c r="AO25" s="2">
        <v>0.75829999999999997</v>
      </c>
      <c r="AP25" s="2">
        <v>0.78069999999999995</v>
      </c>
      <c r="AQ25" s="2">
        <v>0.76690000000000003</v>
      </c>
      <c r="AR25" s="2">
        <v>0.75739999999999996</v>
      </c>
      <c r="AS25" s="2">
        <v>0.73199999999999998</v>
      </c>
      <c r="AT25" s="2">
        <v>0.71360000000000001</v>
      </c>
      <c r="AU25" s="2">
        <f>AVERAGE(AO25:AT25)</f>
        <v>0.75148333333333339</v>
      </c>
    </row>
    <row r="26" spans="1:48">
      <c r="A26" t="s">
        <v>13</v>
      </c>
      <c r="C26" s="2">
        <v>0.34498615668786242</v>
      </c>
      <c r="D26" s="2">
        <v>0.40226741833247193</v>
      </c>
      <c r="E26" s="2">
        <v>0.45683921724183518</v>
      </c>
      <c r="F26" s="2">
        <v>0.46096035724159479</v>
      </c>
      <c r="G26" s="2">
        <v>0.40358583855212182</v>
      </c>
      <c r="H26" s="2">
        <v>0.43105604838548112</v>
      </c>
      <c r="I26" s="2">
        <v>0.55450759078287848</v>
      </c>
      <c r="J26" s="2">
        <v>0.65991915385509203</v>
      </c>
      <c r="K26" s="2">
        <v>0.86258940055052691</v>
      </c>
      <c r="L26" s="2">
        <v>0.96643748071752833</v>
      </c>
      <c r="M26" s="2">
        <v>1.022062653508508</v>
      </c>
      <c r="N26" s="2">
        <v>0.84121746020298183</v>
      </c>
      <c r="O26" s="2">
        <v>0.74236318961130543</v>
      </c>
      <c r="P26" s="2">
        <v>0.70003325600310928</v>
      </c>
      <c r="Q26" s="2">
        <v>0.71158525957712782</v>
      </c>
      <c r="R26" s="2">
        <v>0.61268716518617361</v>
      </c>
      <c r="S26" s="2">
        <v>0.62464685530433239</v>
      </c>
      <c r="T26" s="2">
        <v>0.6154314365391319</v>
      </c>
      <c r="U26" s="2">
        <v>0.76474473012553157</v>
      </c>
      <c r="V26" s="2">
        <v>0.80511887017737871</v>
      </c>
      <c r="W26" s="2">
        <v>0.74937589901393942</v>
      </c>
      <c r="X26" s="2">
        <v>0.7614275439840692</v>
      </c>
      <c r="Y26" s="2">
        <v>0.8799553448006443</v>
      </c>
      <c r="Z26" s="2">
        <v>0.89778572115442401</v>
      </c>
      <c r="AA26" s="2">
        <v>0.93853333333333311</v>
      </c>
      <c r="AB26" s="2">
        <v>1.085083333333333</v>
      </c>
      <c r="AC26" s="2">
        <v>1.116625</v>
      </c>
      <c r="AD26" s="2">
        <v>1.061066666666667</v>
      </c>
      <c r="AE26" s="2">
        <v>0.88515833333333338</v>
      </c>
      <c r="AF26" s="2">
        <v>0.80485833333333323</v>
      </c>
      <c r="AG26" s="2">
        <v>0.80462499999999981</v>
      </c>
      <c r="AH26" s="2">
        <v>0.79669999999999996</v>
      </c>
      <c r="AI26" s="2">
        <v>0.73049166666666665</v>
      </c>
      <c r="AJ26" s="2">
        <v>0.68397500000000011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spans="1:48" hidden="1">
      <c r="A27" t="s">
        <v>26</v>
      </c>
      <c r="B27"/>
      <c r="C27" s="2">
        <v>4.1505916666666671</v>
      </c>
      <c r="D27" s="2">
        <v>4.3566250000000002</v>
      </c>
      <c r="E27" s="2">
        <v>4.4806499999999998</v>
      </c>
      <c r="F27" s="2">
        <v>4.5168166666666663</v>
      </c>
      <c r="G27" s="2">
        <v>4.2867250000000006</v>
      </c>
      <c r="H27" s="2">
        <v>4.2291999999999996</v>
      </c>
      <c r="I27" s="2">
        <v>5.059825</v>
      </c>
      <c r="J27" s="2">
        <v>6.2822500000000003</v>
      </c>
      <c r="K27" s="2">
        <v>7.6671666666666658</v>
      </c>
      <c r="L27" s="2">
        <v>8.2731083333333348</v>
      </c>
      <c r="M27" s="2">
        <v>8.6022499999999997</v>
      </c>
      <c r="N27" s="2">
        <v>7.123591666666667</v>
      </c>
      <c r="O27" s="2">
        <v>6.3402499999999984</v>
      </c>
      <c r="P27" s="2">
        <v>6.1287583333333338</v>
      </c>
      <c r="Q27" s="2">
        <v>6.446225000000001</v>
      </c>
      <c r="R27" s="2">
        <v>5.9183750000000002</v>
      </c>
      <c r="S27" s="2">
        <v>6.0454749999999997</v>
      </c>
      <c r="T27" s="2">
        <v>5.8230333333333339</v>
      </c>
      <c r="U27" s="2">
        <v>7.7854416666666664</v>
      </c>
      <c r="V27" s="2">
        <v>7.7157000000000009</v>
      </c>
      <c r="W27" s="2">
        <v>7.1336166666666658</v>
      </c>
      <c r="X27" s="2">
        <v>6.707066666666667</v>
      </c>
      <c r="Y27" s="2">
        <v>7.6346083333333334</v>
      </c>
      <c r="Z27" s="2">
        <v>7.947074999999999</v>
      </c>
      <c r="AA27" s="2">
        <v>8.2623499999999996</v>
      </c>
      <c r="AB27" s="2">
        <v>9.1605833333333333</v>
      </c>
      <c r="AC27" s="2">
        <v>10.338374999999999</v>
      </c>
      <c r="AD27" s="2">
        <v>9.7210416666666664</v>
      </c>
      <c r="AE27" s="2">
        <v>8.0782166666666679</v>
      </c>
      <c r="AF27" s="2">
        <v>7.3459999999999992</v>
      </c>
      <c r="AG27" s="2">
        <v>7.4724083333333313</v>
      </c>
      <c r="AH27" s="2">
        <v>7.3733333333333322</v>
      </c>
      <c r="AI27" s="2">
        <v>6.7576749999999999</v>
      </c>
      <c r="AJ27" s="2">
        <v>6.5971083333333338</v>
      </c>
      <c r="AK27" s="2">
        <v>6.6700999999999997</v>
      </c>
      <c r="AL27" s="2">
        <v>7.4341999999999997</v>
      </c>
      <c r="AM27" s="2">
        <v>7.9687999999999999</v>
      </c>
      <c r="AN27" s="2">
        <v>8.0134000000000007</v>
      </c>
      <c r="AO27" s="2">
        <v>8.1433999999999997</v>
      </c>
      <c r="AP27" s="2">
        <v>8.5305</v>
      </c>
      <c r="AQ27" s="2">
        <v>8.5684000000000005</v>
      </c>
      <c r="AR27" s="2">
        <v>8.2263000000000002</v>
      </c>
      <c r="AS27" s="2">
        <v>7.7423999999999999</v>
      </c>
      <c r="AT27" s="2">
        <v>7.7656000000000001</v>
      </c>
      <c r="AU27" s="2">
        <f>AVERAGE(AO27:AT27)</f>
        <v>8.1627666666666663</v>
      </c>
    </row>
    <row r="28" spans="1:48" hidden="1">
      <c r="A28" t="s">
        <v>27</v>
      </c>
      <c r="B28"/>
      <c r="C28" s="2">
        <v>2.5818916666666669</v>
      </c>
      <c r="D28" s="2">
        <v>2.4995750000000001</v>
      </c>
      <c r="E28" s="2">
        <v>2.4036416666666671</v>
      </c>
      <c r="F28" s="2">
        <v>1.7882583333333331</v>
      </c>
      <c r="G28" s="2">
        <v>1.663183333333333</v>
      </c>
      <c r="H28" s="2">
        <v>1.6760999999999999</v>
      </c>
      <c r="I28" s="2">
        <v>1.966291666666667</v>
      </c>
      <c r="J28" s="2">
        <v>2.029691666666666</v>
      </c>
      <c r="K28" s="2">
        <v>2.0993750000000002</v>
      </c>
      <c r="L28" s="2">
        <v>2.3496916666666658</v>
      </c>
      <c r="M28" s="2">
        <v>2.4574333333333329</v>
      </c>
      <c r="N28" s="2">
        <v>1.798433333333334</v>
      </c>
      <c r="O28" s="2">
        <v>1.490733333333333</v>
      </c>
      <c r="P28" s="2">
        <v>1.4631166666666671</v>
      </c>
      <c r="Q28" s="2">
        <v>1.635483333333333</v>
      </c>
      <c r="R28" s="2">
        <v>1.388866666666666</v>
      </c>
      <c r="S28" s="2">
        <v>1.433675</v>
      </c>
      <c r="T28" s="2">
        <v>1.405758333333333</v>
      </c>
      <c r="U28" s="2">
        <v>1.4773583333333331</v>
      </c>
      <c r="V28" s="2">
        <v>1.3670583333333339</v>
      </c>
      <c r="W28" s="2">
        <v>1.182091666666667</v>
      </c>
      <c r="X28" s="2">
        <v>1.236133333333334</v>
      </c>
      <c r="Y28" s="2">
        <v>1.450016666666667</v>
      </c>
      <c r="Z28" s="2">
        <v>1.4496500000000001</v>
      </c>
      <c r="AA28" s="2">
        <v>1.502733333333333</v>
      </c>
      <c r="AB28" s="2">
        <v>1.687933333333334</v>
      </c>
      <c r="AC28" s="2">
        <v>1.6869583333333329</v>
      </c>
      <c r="AD28" s="2">
        <v>1.5567583333333339</v>
      </c>
      <c r="AE28" s="2">
        <v>1.3448083333333329</v>
      </c>
      <c r="AF28" s="2">
        <v>1.2427416666666671</v>
      </c>
      <c r="AG28" s="2">
        <v>1.2459416666666669</v>
      </c>
      <c r="AH28" s="2">
        <v>1.2531916666666669</v>
      </c>
      <c r="AI28" s="2">
        <v>1.199875</v>
      </c>
      <c r="AJ28" s="2">
        <v>1.0836416666666671</v>
      </c>
      <c r="AK28" s="2">
        <v>1.1099000000000001</v>
      </c>
      <c r="AL28" s="2">
        <v>1.1429</v>
      </c>
      <c r="AM28" s="2">
        <v>1.1908000000000001</v>
      </c>
      <c r="AN28" s="2">
        <v>1.1474</v>
      </c>
      <c r="AO28" s="2">
        <v>1.1318999999999999</v>
      </c>
      <c r="AP28" s="2">
        <v>1.1629</v>
      </c>
      <c r="AQ28" s="2">
        <v>1.1549</v>
      </c>
      <c r="AR28" s="2">
        <v>1.1473</v>
      </c>
      <c r="AS28" s="2">
        <v>1.1059000000000001</v>
      </c>
      <c r="AT28" s="2">
        <v>1.081</v>
      </c>
      <c r="AU28" s="2">
        <f>AVERAGE(AO28:AT28)</f>
        <v>1.1306499999999999</v>
      </c>
    </row>
    <row r="29" spans="1:48" hidden="1">
      <c r="A29" t="s">
        <v>28</v>
      </c>
      <c r="B29"/>
      <c r="C29" s="2">
        <v>1.4333333333333341E-5</v>
      </c>
      <c r="D29" s="2">
        <v>1.591666666666667E-5</v>
      </c>
      <c r="E29" s="2">
        <v>1.808333333333333E-5</v>
      </c>
      <c r="F29" s="2">
        <v>2.4000000000000001E-5</v>
      </c>
      <c r="G29" s="2">
        <v>3.7499999999999997E-5</v>
      </c>
      <c r="H29" s="2">
        <v>1E-4</v>
      </c>
      <c r="I29" s="2">
        <v>1E-4</v>
      </c>
      <c r="J29" s="2">
        <v>1.5833333333333341E-4</v>
      </c>
      <c r="K29" s="2">
        <v>2.1666666666666671E-4</v>
      </c>
      <c r="L29" s="2">
        <v>3.500000000000001E-4</v>
      </c>
      <c r="M29" s="2">
        <v>5.0833333333333329E-4</v>
      </c>
      <c r="N29" s="2">
        <v>6.8333333333333343E-4</v>
      </c>
      <c r="O29" s="2">
        <v>8.6666666666666663E-4</v>
      </c>
      <c r="P29" s="2">
        <v>1.416666666666667E-3</v>
      </c>
      <c r="Q29" s="2">
        <v>2.116666666666666E-3</v>
      </c>
      <c r="R29" s="2">
        <v>2.608333333333334E-3</v>
      </c>
      <c r="S29" s="2">
        <v>4.1583333333333333E-3</v>
      </c>
      <c r="T29" s="2">
        <v>6.8583333333333343E-3</v>
      </c>
      <c r="U29" s="2">
        <v>1.096666666666667E-2</v>
      </c>
      <c r="V29" s="2">
        <v>2.9791666666666661E-2</v>
      </c>
      <c r="W29" s="2">
        <v>4.5733333333333327E-2</v>
      </c>
      <c r="X29" s="2">
        <v>8.1275E-2</v>
      </c>
      <c r="Y29" s="2">
        <v>0.15159166666666671</v>
      </c>
      <c r="Z29" s="2">
        <v>0.26047500000000001</v>
      </c>
      <c r="AA29" s="2">
        <v>0.41898333333333332</v>
      </c>
      <c r="AB29" s="2">
        <v>0.62433333333333341</v>
      </c>
      <c r="AC29" s="2">
        <v>1.2282666666666671</v>
      </c>
      <c r="AD29" s="2">
        <v>1.5123416666666669</v>
      </c>
      <c r="AE29" s="2">
        <v>1.502541666666666</v>
      </c>
      <c r="AF29" s="2">
        <v>1.425991666666667</v>
      </c>
      <c r="AG29" s="2">
        <v>1.341291666666667</v>
      </c>
      <c r="AH29" s="2">
        <v>1.4299666666666671</v>
      </c>
      <c r="AI29" s="2">
        <v>1.2999166666666659</v>
      </c>
      <c r="AJ29" s="2">
        <v>1.298775</v>
      </c>
      <c r="AK29" s="2">
        <v>1.2323</v>
      </c>
      <c r="AL29" s="2">
        <v>1.4787999999999999</v>
      </c>
      <c r="AM29" s="2">
        <v>1.5880000000000001</v>
      </c>
      <c r="AN29" s="2">
        <v>1.5412999999999999</v>
      </c>
      <c r="AO29" s="2">
        <v>1.5946</v>
      </c>
      <c r="AP29" s="2">
        <v>1.655</v>
      </c>
      <c r="AQ29" s="2">
        <v>1.7040999999999999</v>
      </c>
      <c r="AR29" s="2">
        <v>1.6003000000000001</v>
      </c>
      <c r="AS29" s="2">
        <v>1.5510999999999999</v>
      </c>
      <c r="AT29" s="2">
        <v>1.5394000000000001</v>
      </c>
      <c r="AU29" s="2">
        <f>AVERAGE(AO29:AT29)</f>
        <v>1.6074166666666667</v>
      </c>
    </row>
    <row r="30" spans="1:48" hidden="1">
      <c r="A30" t="s">
        <v>29</v>
      </c>
      <c r="B30"/>
      <c r="C30" s="2">
        <v>0.45176666666666671</v>
      </c>
      <c r="D30" s="2">
        <v>0.55668333333333331</v>
      </c>
      <c r="E30" s="2">
        <v>0.57328333333333326</v>
      </c>
      <c r="F30" s="2">
        <v>0.52140833333333325</v>
      </c>
      <c r="G30" s="2">
        <v>0.47210000000000002</v>
      </c>
      <c r="H30" s="2">
        <v>0.43023333333333341</v>
      </c>
      <c r="I30" s="2">
        <v>0.49773333333333331</v>
      </c>
      <c r="J30" s="2">
        <v>0.57263333333333333</v>
      </c>
      <c r="K30" s="2">
        <v>0.65978333333333339</v>
      </c>
      <c r="L30" s="2">
        <v>0.75156666666666661</v>
      </c>
      <c r="M30" s="2">
        <v>0.77934166666666649</v>
      </c>
      <c r="N30" s="2">
        <v>0.68217499999999998</v>
      </c>
      <c r="O30" s="2">
        <v>0.61160833333333342</v>
      </c>
      <c r="P30" s="2">
        <v>0.56215833333333332</v>
      </c>
      <c r="Q30" s="2">
        <v>0.61140833333333344</v>
      </c>
      <c r="R30" s="2">
        <v>0.563025</v>
      </c>
      <c r="S30" s="2">
        <v>0.56688333333333318</v>
      </c>
      <c r="T30" s="2">
        <v>0.56972500000000004</v>
      </c>
      <c r="U30" s="2">
        <v>0.66604166666666653</v>
      </c>
      <c r="V30" s="2">
        <v>0.6532583333333335</v>
      </c>
      <c r="W30" s="2">
        <v>0.63370000000000004</v>
      </c>
      <c r="X30" s="2">
        <v>0.6408166666666667</v>
      </c>
      <c r="Y30" s="2">
        <v>0.61049999999999993</v>
      </c>
      <c r="Z30" s="2">
        <v>0.6035666666666667</v>
      </c>
      <c r="AA30" s="2">
        <v>0.61809166666666659</v>
      </c>
      <c r="AB30" s="2">
        <v>0.66057500000000002</v>
      </c>
      <c r="AC30" s="2">
        <v>0.69429166666666664</v>
      </c>
      <c r="AD30" s="2">
        <v>0.66655000000000009</v>
      </c>
      <c r="AE30" s="2">
        <v>0.6122833333333334</v>
      </c>
      <c r="AF30" s="2">
        <v>0.54575833333333323</v>
      </c>
      <c r="AG30" s="2">
        <v>0.5501166666666667</v>
      </c>
      <c r="AH30" s="2">
        <v>0.54339166666666672</v>
      </c>
      <c r="AI30" s="2">
        <v>0.49974166666666658</v>
      </c>
      <c r="AJ30" s="2">
        <v>0.54609166666666675</v>
      </c>
      <c r="AK30" s="2">
        <v>0.55659999999999998</v>
      </c>
      <c r="AL30" s="2">
        <v>0.59279999999999999</v>
      </c>
      <c r="AM30" s="2">
        <v>0.65339999999999998</v>
      </c>
      <c r="AN30" s="2">
        <v>0.67300000000000004</v>
      </c>
      <c r="AO30" s="2">
        <v>0.69189999999999996</v>
      </c>
      <c r="AP30" s="2">
        <v>0.69410000000000005</v>
      </c>
      <c r="AQ30" s="2">
        <v>0.70579999999999998</v>
      </c>
      <c r="AR30" s="2">
        <v>0.67959999999999998</v>
      </c>
      <c r="AS30" s="2">
        <v>0.64800000000000002</v>
      </c>
      <c r="AT30" s="2">
        <v>0.6109</v>
      </c>
      <c r="AU30" s="2">
        <f>AVERAGE(AO30:AT30)</f>
        <v>0.67171666666666674</v>
      </c>
    </row>
    <row r="31" spans="1:48" hidden="1">
      <c r="A31" t="s">
        <v>30</v>
      </c>
      <c r="B3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spans="1:48" hidden="1">
      <c r="A32" t="s">
        <v>31</v>
      </c>
      <c r="B3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spans="1:48">
      <c r="A33" t="s">
        <v>32</v>
      </c>
      <c r="C33" s="2"/>
      <c r="D33" s="2"/>
      <c r="E33" s="2"/>
      <c r="F33" s="2"/>
      <c r="G33" s="2">
        <v>0.72994833411091042</v>
      </c>
      <c r="H33" s="2">
        <v>0.71961717764012667</v>
      </c>
      <c r="I33" s="2">
        <v>0.89821393708552932</v>
      </c>
      <c r="J33" s="2">
        <v>1.0243728456037691</v>
      </c>
      <c r="K33" s="2">
        <v>1.1248833333326429</v>
      </c>
      <c r="L33" s="2">
        <v>1.2715416666663559</v>
      </c>
      <c r="M33" s="2">
        <v>1.321899999996579</v>
      </c>
      <c r="N33" s="2">
        <v>1.0189916666663521</v>
      </c>
      <c r="O33" s="2">
        <v>0.86742500000021516</v>
      </c>
      <c r="P33" s="2">
        <v>0.84624166666662859</v>
      </c>
      <c r="Q33" s="2">
        <v>0.90822499999982631</v>
      </c>
      <c r="R33" s="2">
        <v>0.78767499999973245</v>
      </c>
      <c r="S33" s="2">
        <v>0.80900833333331923</v>
      </c>
      <c r="T33" s="2">
        <v>0.77263333333303308</v>
      </c>
      <c r="U33" s="2">
        <v>0.85368333333371993</v>
      </c>
      <c r="V33" s="2">
        <v>0.8430666666664971</v>
      </c>
      <c r="W33" s="2">
        <v>0.76495461333342973</v>
      </c>
      <c r="X33" s="2">
        <v>0.78778999916676185</v>
      </c>
      <c r="Y33" s="2">
        <v>0.88238040166667508</v>
      </c>
      <c r="Z33" s="2">
        <v>0.89412274952031423</v>
      </c>
      <c r="AA33" s="2">
        <v>0.93853333333333311</v>
      </c>
      <c r="AB33" s="2">
        <v>1.085083333333333</v>
      </c>
      <c r="AC33" s="2">
        <v>1.116625</v>
      </c>
      <c r="AD33" s="2">
        <v>1.061066666666667</v>
      </c>
      <c r="AE33" s="2">
        <v>0.88515833333333338</v>
      </c>
      <c r="AF33" s="2">
        <v>0.80485833333333323</v>
      </c>
      <c r="AG33" s="2">
        <v>0.80462499999999981</v>
      </c>
      <c r="AH33" s="2">
        <v>0.79669999999999996</v>
      </c>
      <c r="AI33" s="2">
        <v>0.73049166666666665</v>
      </c>
      <c r="AJ33" s="2">
        <v>0.68397500000000011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1:48" hidden="1">
      <c r="A34" t="s">
        <v>33</v>
      </c>
      <c r="B34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spans="1:48" hidden="1">
      <c r="A35" t="s">
        <v>34</v>
      </c>
      <c r="B3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spans="1:48" hidden="1">
      <c r="A36" t="s">
        <v>35</v>
      </c>
      <c r="B36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spans="1:48" hidden="1">
      <c r="A37" t="s">
        <v>36</v>
      </c>
      <c r="B37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spans="1:48" hidden="1">
      <c r="A38" t="s">
        <v>37</v>
      </c>
      <c r="B38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spans="1:48" hidden="1">
      <c r="A39" t="s">
        <v>37</v>
      </c>
      <c r="B39" t="s">
        <v>38</v>
      </c>
      <c r="C39" s="2">
        <v>3.1358333333333329E-3</v>
      </c>
      <c r="D39" s="2">
        <v>4.1184166666666669E-3</v>
      </c>
      <c r="E39" s="2">
        <v>5.4575833333333343E-3</v>
      </c>
      <c r="F39" s="2">
        <v>6.9725000000000004E-3</v>
      </c>
      <c r="G39" s="2">
        <v>1.039725E-2</v>
      </c>
      <c r="H39" s="2">
        <v>2.0340750000000001E-2</v>
      </c>
      <c r="I39" s="2">
        <v>3.5933666666666669E-2</v>
      </c>
      <c r="J39" s="2">
        <v>6.9268333333333335E-2</v>
      </c>
      <c r="K39" s="2">
        <v>0.2226615833333333</v>
      </c>
      <c r="L39" s="2">
        <v>0.71309083333333334</v>
      </c>
      <c r="M39" s="2">
        <v>2.392516666666666</v>
      </c>
      <c r="N39" s="2">
        <v>5.2693733333333332</v>
      </c>
      <c r="O39" s="2">
        <v>15.1369525</v>
      </c>
      <c r="P39" s="2">
        <v>79.667675000000003</v>
      </c>
      <c r="Q39" s="2">
        <v>8.3333333333333323E-7</v>
      </c>
      <c r="R39" s="2">
        <v>2.4833333333333338E-5</v>
      </c>
      <c r="S39" s="2">
        <v>1.4783333333333331E-4</v>
      </c>
      <c r="T39" s="2">
        <v>1.6411666666666671E-3</v>
      </c>
      <c r="U39" s="2">
        <v>3.2163166666666673E-2</v>
      </c>
      <c r="V39" s="2">
        <v>0.63931216666666668</v>
      </c>
      <c r="W39" s="2">
        <v>0.91766666666666652</v>
      </c>
      <c r="X39" s="2">
        <v>1.0051000000000001</v>
      </c>
      <c r="Y39" s="2">
        <v>1.0779916666666669</v>
      </c>
      <c r="Z39" s="2">
        <v>1.160516666666666</v>
      </c>
      <c r="AA39" s="2">
        <v>1.8139324999999999</v>
      </c>
      <c r="AB39" s="2">
        <v>1.8294225</v>
      </c>
      <c r="AC39" s="2">
        <v>2.3496308333333329</v>
      </c>
      <c r="AD39" s="2">
        <v>2.9203633333333339</v>
      </c>
      <c r="AE39" s="2">
        <v>3.0774733333333342</v>
      </c>
      <c r="AF39" s="2">
        <v>2.9251200000000002</v>
      </c>
      <c r="AG39" s="2">
        <v>2.4343900000000001</v>
      </c>
      <c r="AH39" s="2">
        <v>2.175326666666666</v>
      </c>
      <c r="AI39" s="2">
        <v>1.947058333333334</v>
      </c>
      <c r="AJ39" s="2">
        <v>1.833766666666667</v>
      </c>
      <c r="AK39" s="2">
        <v>1.7988</v>
      </c>
      <c r="AL39" s="2">
        <v>2.1720999999999999</v>
      </c>
      <c r="AM39" s="2">
        <v>2.2654999999999998</v>
      </c>
      <c r="AN39" s="2">
        <v>2.3936000000000002</v>
      </c>
      <c r="AO39" s="2">
        <v>2.3066399999999998</v>
      </c>
      <c r="AP39" s="2">
        <v>2.3119000000000001</v>
      </c>
      <c r="AQ39" s="2">
        <v>2.3130000000000002</v>
      </c>
      <c r="AR39" s="2">
        <v>2.2050999999999998</v>
      </c>
      <c r="AS39" s="2">
        <v>2.0600999999999998</v>
      </c>
      <c r="AT39" s="2"/>
      <c r="AU39" s="2">
        <f t="shared" ref="AU39:AU46" si="0">AVERAGE(AO39:AT39)</f>
        <v>2.2393480000000001</v>
      </c>
    </row>
    <row r="40" spans="1:48" hidden="1">
      <c r="B40" t="s">
        <v>39</v>
      </c>
      <c r="C40" s="2">
        <v>4.9104166666666664</v>
      </c>
      <c r="D40" s="2">
        <v>13.054166666666671</v>
      </c>
      <c r="E40" s="2">
        <v>21.535833333333329</v>
      </c>
      <c r="F40" s="2">
        <v>31.65583333333333</v>
      </c>
      <c r="G40" s="2">
        <v>37.245833333333337</v>
      </c>
      <c r="H40" s="2">
        <v>39</v>
      </c>
      <c r="I40" s="2">
        <v>39</v>
      </c>
      <c r="J40" s="2">
        <v>50.908333333333331</v>
      </c>
      <c r="K40" s="2">
        <v>78.788333333333341</v>
      </c>
      <c r="L40" s="2">
        <v>98.477500000000006</v>
      </c>
      <c r="M40" s="2">
        <v>160.86000000000001</v>
      </c>
      <c r="N40" s="2">
        <v>192.93</v>
      </c>
      <c r="O40" s="2">
        <v>219.40666666666669</v>
      </c>
      <c r="P40" s="2">
        <v>245.01166666666671</v>
      </c>
      <c r="Q40" s="2">
        <v>266.95416666666671</v>
      </c>
      <c r="R40" s="2">
        <v>304.90333333333342</v>
      </c>
      <c r="S40" s="2">
        <v>349.21583333333342</v>
      </c>
      <c r="T40" s="2">
        <v>362.57583333333332</v>
      </c>
      <c r="U40" s="2">
        <v>404.1658333333333</v>
      </c>
      <c r="V40" s="2">
        <v>420.17666666666662</v>
      </c>
      <c r="W40" s="2">
        <v>396.77333333333343</v>
      </c>
      <c r="X40" s="2">
        <v>412.26666666666671</v>
      </c>
      <c r="Y40" s="2">
        <v>419.29500000000002</v>
      </c>
      <c r="Z40" s="2">
        <v>460.28750000000008</v>
      </c>
      <c r="AA40" s="2">
        <v>508.7766666666667</v>
      </c>
      <c r="AB40" s="2">
        <v>539.58749999999998</v>
      </c>
      <c r="AC40" s="2">
        <v>634.93833333333339</v>
      </c>
      <c r="AD40" s="2">
        <v>688.93666666666661</v>
      </c>
      <c r="AE40" s="2">
        <v>691.39750000000015</v>
      </c>
      <c r="AF40" s="2">
        <v>609.5291666666667</v>
      </c>
      <c r="AG40" s="2">
        <v>559.76750000000004</v>
      </c>
      <c r="AH40" s="2">
        <v>530.27499999999998</v>
      </c>
      <c r="AI40" s="2">
        <v>522.46416666666653</v>
      </c>
      <c r="AJ40" s="2">
        <v>522.46108333333336</v>
      </c>
      <c r="AK40" s="2">
        <v>530.16999999999996</v>
      </c>
      <c r="AL40" s="2">
        <v>618.39499999999998</v>
      </c>
      <c r="AM40" s="2">
        <v>651.50599999999997</v>
      </c>
      <c r="AN40" s="2">
        <v>649.32000000000005</v>
      </c>
      <c r="AO40" s="2">
        <v>623.36500000000001</v>
      </c>
      <c r="AP40" s="2">
        <v>605.99800000000005</v>
      </c>
      <c r="AQ40" s="2">
        <v>607.54</v>
      </c>
      <c r="AR40" s="2">
        <v>583.17999999999995</v>
      </c>
      <c r="AS40" s="2">
        <v>565.72</v>
      </c>
      <c r="AT40" s="2"/>
      <c r="AU40" s="2">
        <f t="shared" si="0"/>
        <v>597.16059999999993</v>
      </c>
    </row>
    <row r="41" spans="1:48" hidden="1">
      <c r="B41" t="s">
        <v>40</v>
      </c>
      <c r="C41" s="2">
        <v>1.859826666666667</v>
      </c>
      <c r="D41" s="2">
        <v>1.941418333333333</v>
      </c>
      <c r="E41" s="2">
        <v>1.857826666666667</v>
      </c>
      <c r="F41" s="2">
        <v>1.6835933333333331</v>
      </c>
      <c r="G41" s="2">
        <v>1.5549433333333329</v>
      </c>
      <c r="H41" s="2">
        <v>1.498388333333333</v>
      </c>
      <c r="I41" s="2">
        <v>1.7045416666666671</v>
      </c>
      <c r="J41" s="2">
        <v>1.892541666666667</v>
      </c>
      <c r="K41" s="2">
        <v>1.9756750000000001</v>
      </c>
      <c r="L41" s="2">
        <v>2.320041666666667</v>
      </c>
      <c r="M41" s="2">
        <v>2.9366583333333338</v>
      </c>
      <c r="N41" s="2">
        <v>3.4527916666666658</v>
      </c>
      <c r="O41" s="2">
        <v>3.7221000000000002</v>
      </c>
      <c r="P41" s="2">
        <v>3.7221000000000002</v>
      </c>
      <c r="Q41" s="2">
        <v>3.7651083333333339</v>
      </c>
      <c r="R41" s="2">
        <v>4.7832083333333326</v>
      </c>
      <c r="S41" s="2">
        <v>5.3233916666666667</v>
      </c>
      <c r="T41" s="2">
        <v>5.514591666666667</v>
      </c>
      <c r="U41" s="2">
        <v>5.7619583333333333</v>
      </c>
      <c r="V41" s="2">
        <v>8.6187424999999998</v>
      </c>
      <c r="W41" s="2">
        <v>8.3514166666666672</v>
      </c>
      <c r="X41" s="2">
        <v>8.3141749999999988</v>
      </c>
      <c r="Y41" s="2">
        <v>8.2898166666666668</v>
      </c>
      <c r="Z41" s="2">
        <v>8.2789583333333336</v>
      </c>
      <c r="AA41" s="2">
        <v>8.2782499999999999</v>
      </c>
      <c r="AB41" s="2">
        <v>8.2785041666666661</v>
      </c>
      <c r="AC41" s="2">
        <v>8.2770683333333341</v>
      </c>
      <c r="AD41" s="2">
        <v>8.2769575</v>
      </c>
      <c r="AE41" s="2">
        <v>8.2770366666666657</v>
      </c>
      <c r="AF41" s="2">
        <v>8.2768008333333327</v>
      </c>
      <c r="AG41" s="2">
        <v>8.1943166666666656</v>
      </c>
      <c r="AH41" s="2">
        <v>7.9734383333333314</v>
      </c>
      <c r="AI41" s="2">
        <v>7.6075325000000014</v>
      </c>
      <c r="AJ41" s="2">
        <v>6.9486549999999996</v>
      </c>
      <c r="AK41" s="2">
        <v>6.8306100000000001</v>
      </c>
      <c r="AL41" s="2">
        <v>6.83155</v>
      </c>
      <c r="AM41" s="2">
        <v>6.8285600000000004</v>
      </c>
      <c r="AN41" s="2">
        <v>6.8426900000000002</v>
      </c>
      <c r="AO41" s="2">
        <v>6.8380799999999997</v>
      </c>
      <c r="AP41" s="2">
        <v>6.8357599999999996</v>
      </c>
      <c r="AQ41" s="2">
        <v>6.8382199999999997</v>
      </c>
      <c r="AR41" s="2">
        <v>6.8311700000000002</v>
      </c>
      <c r="AS41" s="2">
        <v>6.8245500000000003</v>
      </c>
      <c r="AT41" s="2"/>
      <c r="AU41" s="2">
        <f t="shared" si="0"/>
        <v>6.8335559999999997</v>
      </c>
    </row>
    <row r="42" spans="1:48" hidden="1">
      <c r="B42" t="s">
        <v>41</v>
      </c>
      <c r="C42" s="2">
        <v>8.3758908333333331</v>
      </c>
      <c r="D42" s="2">
        <v>8.9604149999999994</v>
      </c>
      <c r="E42" s="2">
        <v>8.7385750000000009</v>
      </c>
      <c r="F42" s="2">
        <v>8.1928391666666673</v>
      </c>
      <c r="G42" s="2">
        <v>8.1257908333333351</v>
      </c>
      <c r="H42" s="2">
        <v>7.8629449999999999</v>
      </c>
      <c r="I42" s="2">
        <v>8.6585233333333331</v>
      </c>
      <c r="J42" s="2">
        <v>9.4551324999999995</v>
      </c>
      <c r="K42" s="2">
        <v>10.09889666666667</v>
      </c>
      <c r="L42" s="2">
        <v>11.36258333333333</v>
      </c>
      <c r="M42" s="2">
        <v>12.36875</v>
      </c>
      <c r="N42" s="2">
        <v>12.61083333333333</v>
      </c>
      <c r="O42" s="2">
        <v>12.961499999999999</v>
      </c>
      <c r="P42" s="2">
        <v>13.917083333333331</v>
      </c>
      <c r="Q42" s="2">
        <v>16.2255</v>
      </c>
      <c r="R42" s="2">
        <v>17.503499999999999</v>
      </c>
      <c r="S42" s="2">
        <v>22.742433333333331</v>
      </c>
      <c r="T42" s="2">
        <v>25.918083333333328</v>
      </c>
      <c r="U42" s="2">
        <v>30.493291666666671</v>
      </c>
      <c r="V42" s="2">
        <v>31.373758333333331</v>
      </c>
      <c r="W42" s="2">
        <v>32.427075000000002</v>
      </c>
      <c r="X42" s="2">
        <v>35.433174999999999</v>
      </c>
      <c r="Y42" s="2">
        <v>36.313274999999997</v>
      </c>
      <c r="Z42" s="2">
        <v>41.259358333333331</v>
      </c>
      <c r="AA42" s="2">
        <v>43.055441666666667</v>
      </c>
      <c r="AB42" s="2">
        <v>44.941616666666668</v>
      </c>
      <c r="AC42" s="2">
        <v>47.186424999999993</v>
      </c>
      <c r="AD42" s="2">
        <v>48.610308333333329</v>
      </c>
      <c r="AE42" s="2">
        <v>46.583291666666661</v>
      </c>
      <c r="AF42" s="2">
        <v>45.316466666666663</v>
      </c>
      <c r="AG42" s="2">
        <v>44.099975000000001</v>
      </c>
      <c r="AH42" s="2">
        <v>45.307008333333329</v>
      </c>
      <c r="AI42" s="2">
        <v>41.348533333333343</v>
      </c>
      <c r="AJ42" s="2">
        <v>43.505183333333342</v>
      </c>
      <c r="AK42" s="2">
        <v>45.563499999999998</v>
      </c>
      <c r="AL42" s="2">
        <v>48.655500000000004</v>
      </c>
      <c r="AM42" s="2">
        <v>49.003300000000003</v>
      </c>
      <c r="AN42" s="2">
        <v>48.634500000000003</v>
      </c>
      <c r="AO42" s="2">
        <v>48.833799999999997</v>
      </c>
      <c r="AP42" s="2">
        <v>49.261099999999999</v>
      </c>
      <c r="AQ42" s="2">
        <v>51.228700000000003</v>
      </c>
      <c r="AR42" s="2">
        <v>50.061900000000001</v>
      </c>
      <c r="AS42" s="2">
        <v>48.533999999999999</v>
      </c>
      <c r="AT42" s="2"/>
      <c r="AU42" s="2">
        <f t="shared" si="0"/>
        <v>49.5839</v>
      </c>
    </row>
    <row r="43" spans="1:48" hidden="1">
      <c r="B43" t="s">
        <v>42</v>
      </c>
      <c r="C43" s="2">
        <v>415</v>
      </c>
      <c r="D43" s="2">
        <v>415</v>
      </c>
      <c r="E43" s="2">
        <v>415</v>
      </c>
      <c r="F43" s="2">
        <v>442.04541666666671</v>
      </c>
      <c r="G43" s="2">
        <v>623.05550000000005</v>
      </c>
      <c r="H43" s="2">
        <v>626.99399999999991</v>
      </c>
      <c r="I43" s="2">
        <v>631.75666666666677</v>
      </c>
      <c r="J43" s="2">
        <v>661.42075000000011</v>
      </c>
      <c r="K43" s="2">
        <v>909.26483333333351</v>
      </c>
      <c r="L43" s="2">
        <v>1025.944833333333</v>
      </c>
      <c r="M43" s="2">
        <v>1110.58</v>
      </c>
      <c r="N43" s="2">
        <v>1282.56</v>
      </c>
      <c r="O43" s="2">
        <v>1643.8483333333329</v>
      </c>
      <c r="P43" s="2">
        <v>1685.704166666666</v>
      </c>
      <c r="Q43" s="2">
        <v>1770.0591666666669</v>
      </c>
      <c r="R43" s="2">
        <v>1842.813333333333</v>
      </c>
      <c r="S43" s="2">
        <v>1950.3175000000001</v>
      </c>
      <c r="T43" s="2">
        <v>2029.9208333333329</v>
      </c>
      <c r="U43" s="2">
        <v>2087.1033333333339</v>
      </c>
      <c r="V43" s="2">
        <v>2160.753333333334</v>
      </c>
      <c r="W43" s="2">
        <v>2248.608333333334</v>
      </c>
      <c r="X43" s="2">
        <v>2342.295833333334</v>
      </c>
      <c r="Y43" s="2">
        <v>2909.38</v>
      </c>
      <c r="Z43" s="2">
        <v>10013.622499999999</v>
      </c>
      <c r="AA43" s="2">
        <v>7855.1500000000005</v>
      </c>
      <c r="AB43" s="2">
        <v>8421.7750000000015</v>
      </c>
      <c r="AC43" s="2">
        <v>10260.85</v>
      </c>
      <c r="AD43" s="2">
        <v>9311.1916666666675</v>
      </c>
      <c r="AE43" s="2">
        <v>8577.133333333335</v>
      </c>
      <c r="AF43" s="2">
        <v>8938.85</v>
      </c>
      <c r="AG43" s="2">
        <v>9704.7416666666668</v>
      </c>
      <c r="AH43" s="2">
        <v>9159.3166666666675</v>
      </c>
      <c r="AI43" s="2">
        <v>9141.0000000000018</v>
      </c>
      <c r="AJ43" s="2">
        <v>9698.9624999999996</v>
      </c>
      <c r="AK43" s="2">
        <v>9372.7999999999993</v>
      </c>
      <c r="AL43" s="2">
        <v>10100</v>
      </c>
      <c r="AM43" s="2">
        <v>11836</v>
      </c>
      <c r="AN43" s="2">
        <v>11243.8</v>
      </c>
      <c r="AO43" s="2">
        <v>11178.5</v>
      </c>
      <c r="AP43" s="2">
        <v>11866.3</v>
      </c>
      <c r="AQ43" s="2">
        <v>11847.5</v>
      </c>
      <c r="AR43" s="2">
        <v>10978.3</v>
      </c>
      <c r="AS43" s="2"/>
      <c r="AT43" s="2"/>
      <c r="AU43" s="2">
        <f t="shared" si="0"/>
        <v>11467.650000000001</v>
      </c>
    </row>
    <row r="44" spans="1:48" hidden="1">
      <c r="B44" t="s">
        <v>43</v>
      </c>
      <c r="C44" s="2">
        <v>6.3341666666666668E-4</v>
      </c>
      <c r="D44" s="2">
        <v>7.9258333333333318E-4</v>
      </c>
      <c r="E44" s="2">
        <v>1.0446666666666671E-3</v>
      </c>
      <c r="F44" s="2">
        <v>1.7435833333333331E-3</v>
      </c>
      <c r="G44" s="2">
        <v>2.54075E-3</v>
      </c>
      <c r="H44" s="2">
        <v>5.1242500000000003E-3</v>
      </c>
      <c r="I44" s="2">
        <v>1.1430666666666671E-2</v>
      </c>
      <c r="J44" s="2">
        <v>2.4267E-2</v>
      </c>
      <c r="K44" s="2">
        <v>5.6214583333333339E-2</v>
      </c>
      <c r="L44" s="2">
        <v>0.2932096666666667</v>
      </c>
      <c r="M44" s="2">
        <v>1.178849333333333</v>
      </c>
      <c r="N44" s="2">
        <v>1.487841666666667</v>
      </c>
      <c r="O44" s="2">
        <v>1.594641666666667</v>
      </c>
      <c r="P44" s="2">
        <v>1.5989333333333331</v>
      </c>
      <c r="Q44" s="2">
        <v>1.9164166666666671</v>
      </c>
      <c r="R44" s="2">
        <v>2.0161750000000001</v>
      </c>
      <c r="S44" s="2">
        <v>2.2791083333333328</v>
      </c>
      <c r="T44" s="2">
        <v>2.4590833333333331</v>
      </c>
      <c r="U44" s="2">
        <v>2.8300833333333331</v>
      </c>
      <c r="V44" s="2">
        <v>3.0110549999999998</v>
      </c>
      <c r="W44" s="2">
        <v>3.0112916666666671</v>
      </c>
      <c r="X44" s="2">
        <v>3.191650000000001</v>
      </c>
      <c r="Y44" s="2">
        <v>3.4493499999999999</v>
      </c>
      <c r="Z44" s="2">
        <v>3.8000750000000001</v>
      </c>
      <c r="AA44" s="2">
        <v>4.1397166666666658</v>
      </c>
      <c r="AB44" s="2">
        <v>4.0773333333333346</v>
      </c>
      <c r="AC44" s="2">
        <v>4.2056499999999986</v>
      </c>
      <c r="AD44" s="2">
        <v>4.7378249999999991</v>
      </c>
      <c r="AE44" s="2">
        <v>4.5541333333333336</v>
      </c>
      <c r="AF44" s="2">
        <v>4.481983333333333</v>
      </c>
      <c r="AG44" s="2">
        <v>4.4877000000000002</v>
      </c>
      <c r="AH44" s="2">
        <v>4.4558083333333327</v>
      </c>
      <c r="AI44" s="2">
        <v>4.1080816666666671</v>
      </c>
      <c r="AJ44" s="2">
        <v>3.5880216666666671</v>
      </c>
      <c r="AK44" s="2">
        <v>3.5587</v>
      </c>
      <c r="AL44" s="2">
        <v>3.6871700000000001</v>
      </c>
      <c r="AM44" s="2">
        <v>3.8904000000000001</v>
      </c>
      <c r="AN44" s="2">
        <v>3.87</v>
      </c>
      <c r="AO44" s="2">
        <v>3.91859</v>
      </c>
      <c r="AP44" s="2">
        <v>4.1031000000000004</v>
      </c>
      <c r="AQ44" s="2">
        <v>4.1500000000000004</v>
      </c>
      <c r="AR44" s="2">
        <v>4.1959400000000002</v>
      </c>
      <c r="AS44" s="2">
        <v>4.0915999999999997</v>
      </c>
      <c r="AT44" s="2"/>
      <c r="AU44" s="2">
        <f t="shared" si="0"/>
        <v>4.0918459999999994</v>
      </c>
    </row>
    <row r="45" spans="1:48" hidden="1">
      <c r="B45" t="s">
        <v>44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>
        <v>1.0006973333333331</v>
      </c>
      <c r="V45" s="2">
        <v>2.3915000000000002</v>
      </c>
      <c r="W45" s="2">
        <v>4.6259608333333331</v>
      </c>
      <c r="X45" s="2">
        <v>5.167465</v>
      </c>
      <c r="Y45" s="2">
        <v>5.8375100000000009</v>
      </c>
      <c r="Z45" s="2">
        <v>9.7050833333333344</v>
      </c>
      <c r="AA45" s="2">
        <v>24.619900000000001</v>
      </c>
      <c r="AB45" s="2">
        <v>28.129166666666659</v>
      </c>
      <c r="AC45" s="2">
        <v>29.168524999999999</v>
      </c>
      <c r="AD45" s="2">
        <v>31.348483333333331</v>
      </c>
      <c r="AE45" s="2">
        <v>30.692025000000001</v>
      </c>
      <c r="AF45" s="2">
        <v>28.813741666666669</v>
      </c>
      <c r="AG45" s="2">
        <v>28.28444166666667</v>
      </c>
      <c r="AH45" s="2">
        <v>27.190958333333331</v>
      </c>
      <c r="AI45" s="2">
        <v>25.580841666666672</v>
      </c>
      <c r="AJ45" s="2">
        <v>24.852875000000001</v>
      </c>
      <c r="AK45" s="2">
        <v>25.2837</v>
      </c>
      <c r="AL45" s="2">
        <v>26.351199999999999</v>
      </c>
      <c r="AM45" s="2">
        <v>27.310099999999998</v>
      </c>
      <c r="AN45" s="2">
        <v>28.131399999999999</v>
      </c>
      <c r="AO45" s="2">
        <v>31.471499999999999</v>
      </c>
      <c r="AP45" s="2">
        <v>35.759700000000002</v>
      </c>
      <c r="AQ45" s="2">
        <v>34.666499999999999</v>
      </c>
      <c r="AR45" s="2">
        <v>33.555399999999999</v>
      </c>
      <c r="AS45" s="2">
        <v>32.057600000000001</v>
      </c>
      <c r="AT45" s="2"/>
      <c r="AU45" s="2">
        <f t="shared" si="0"/>
        <v>33.502140000000004</v>
      </c>
    </row>
    <row r="46" spans="1:48" hidden="1">
      <c r="B46" t="s">
        <v>45</v>
      </c>
      <c r="C46" s="2">
        <v>0.73950783333333314</v>
      </c>
      <c r="D46" s="2">
        <v>0.86956499999999981</v>
      </c>
      <c r="E46" s="2">
        <v>0.86956499999999981</v>
      </c>
      <c r="F46" s="2">
        <v>0.86956499999999981</v>
      </c>
      <c r="G46" s="2">
        <v>0.84202250000000001</v>
      </c>
      <c r="H46" s="2">
        <v>0.77883383333333323</v>
      </c>
      <c r="I46" s="2">
        <v>0.87757891666666665</v>
      </c>
      <c r="J46" s="2">
        <v>1.085815833333333</v>
      </c>
      <c r="K46" s="2">
        <v>1.1141000000000001</v>
      </c>
      <c r="L46" s="2">
        <v>1.4752775</v>
      </c>
      <c r="M46" s="2">
        <v>2.228675</v>
      </c>
      <c r="N46" s="2">
        <v>2.2850316666666659</v>
      </c>
      <c r="O46" s="2">
        <v>2.036033333333334</v>
      </c>
      <c r="P46" s="2">
        <v>2.2734675000000002</v>
      </c>
      <c r="Q46" s="2">
        <v>2.6226775</v>
      </c>
      <c r="R46" s="2">
        <v>2.5873208333333331</v>
      </c>
      <c r="S46" s="2">
        <v>2.7613150000000002</v>
      </c>
      <c r="T46" s="2">
        <v>2.8520141666666672</v>
      </c>
      <c r="U46" s="2">
        <v>3.2677408333333329</v>
      </c>
      <c r="V46" s="2">
        <v>3.5507983333333328</v>
      </c>
      <c r="W46" s="2">
        <v>3.6270850000000001</v>
      </c>
      <c r="X46" s="2">
        <v>4.2993491666666674</v>
      </c>
      <c r="Y46" s="2">
        <v>4.6079616666666672</v>
      </c>
      <c r="Z46" s="2">
        <v>5.5282841666666664</v>
      </c>
      <c r="AA46" s="2">
        <v>6.1094841666666664</v>
      </c>
      <c r="AB46" s="2">
        <v>6.9398283333333319</v>
      </c>
      <c r="AC46" s="2">
        <v>8.6091808333333333</v>
      </c>
      <c r="AD46" s="2">
        <v>10.540749999999999</v>
      </c>
      <c r="AE46" s="2">
        <v>7.5647491666666662</v>
      </c>
      <c r="AF46" s="2">
        <v>6.4596924999999992</v>
      </c>
      <c r="AG46" s="2">
        <v>6.359328333333333</v>
      </c>
      <c r="AH46" s="2">
        <v>6.7715491666666674</v>
      </c>
      <c r="AI46" s="2">
        <v>7.0453650000000003</v>
      </c>
      <c r="AJ46" s="2">
        <v>8.2612233333333336</v>
      </c>
      <c r="AK46" s="2">
        <v>8.0571400000000004</v>
      </c>
      <c r="AL46" s="2">
        <v>9.7447999999999997</v>
      </c>
      <c r="AM46" s="2">
        <v>10.0985</v>
      </c>
      <c r="AN46" s="2">
        <v>9.9742499999999996</v>
      </c>
      <c r="AO46" s="2">
        <v>9.8993000000000002</v>
      </c>
      <c r="AP46" s="2">
        <v>10.0063</v>
      </c>
      <c r="AQ46" s="2">
        <v>10.471</v>
      </c>
      <c r="AR46" s="2">
        <v>8.9963300000000004</v>
      </c>
      <c r="AS46" s="2">
        <v>8.3786100000000001</v>
      </c>
      <c r="AT46" s="2"/>
      <c r="AU46" s="2">
        <f t="shared" si="0"/>
        <v>9.5503079999999994</v>
      </c>
    </row>
    <row r="47" spans="1:48" hidden="1">
      <c r="B47"/>
    </row>
    <row r="48" spans="1:48" hidden="1">
      <c r="B48"/>
    </row>
    <row r="49" spans="2:44" hidden="1">
      <c r="B49"/>
    </row>
    <row r="50" spans="2:44" hidden="1">
      <c r="B50"/>
    </row>
    <row r="51" spans="2:44" hidden="1">
      <c r="B51"/>
    </row>
    <row r="54" spans="2:44">
      <c r="AK54" s="1"/>
      <c r="AL54" s="1"/>
    </row>
    <row r="55" spans="2:44">
      <c r="C55" s="1">
        <v>1975</v>
      </c>
      <c r="D55" s="1">
        <v>1976</v>
      </c>
      <c r="E55" s="1">
        <v>1977</v>
      </c>
      <c r="F55" s="1">
        <v>1978</v>
      </c>
      <c r="G55" s="1">
        <v>1979</v>
      </c>
      <c r="H55" s="1">
        <v>1980</v>
      </c>
      <c r="I55" s="1">
        <v>1981</v>
      </c>
      <c r="J55" s="1">
        <v>1982</v>
      </c>
      <c r="K55" s="1">
        <v>1983</v>
      </c>
      <c r="L55" s="1">
        <v>1984</v>
      </c>
      <c r="M55" s="1">
        <v>1985</v>
      </c>
      <c r="N55" s="1">
        <v>1986</v>
      </c>
      <c r="O55" s="1">
        <v>1987</v>
      </c>
      <c r="P55" s="1">
        <v>1988</v>
      </c>
      <c r="Q55" s="1">
        <v>1989</v>
      </c>
      <c r="R55" s="1">
        <v>1990</v>
      </c>
      <c r="S55" s="1">
        <v>1991</v>
      </c>
      <c r="T55" s="1">
        <v>1992</v>
      </c>
      <c r="U55" s="1">
        <v>1993</v>
      </c>
      <c r="V55" s="1">
        <v>1994</v>
      </c>
      <c r="W55" s="1">
        <v>1995</v>
      </c>
      <c r="X55" s="1">
        <v>1996</v>
      </c>
      <c r="Y55" s="1">
        <v>1997</v>
      </c>
      <c r="Z55" s="1">
        <v>1998</v>
      </c>
      <c r="AA55" s="1">
        <v>1999</v>
      </c>
      <c r="AB55" s="1">
        <v>2000</v>
      </c>
      <c r="AC55" s="1">
        <v>2001</v>
      </c>
      <c r="AD55" s="1">
        <v>2002</v>
      </c>
      <c r="AE55" s="1">
        <v>2003</v>
      </c>
      <c r="AF55" s="1">
        <v>2004</v>
      </c>
      <c r="AG55" s="1">
        <v>2005</v>
      </c>
      <c r="AH55" s="1">
        <v>2006</v>
      </c>
      <c r="AI55" s="1">
        <v>2007</v>
      </c>
      <c r="AJ55" s="1">
        <v>2008</v>
      </c>
      <c r="AK55" s="24">
        <v>2009</v>
      </c>
      <c r="AL55" s="24">
        <v>2010</v>
      </c>
      <c r="AM55" s="24">
        <v>2011</v>
      </c>
      <c r="AN55" s="27">
        <v>2012</v>
      </c>
      <c r="AO55" s="27">
        <v>2013</v>
      </c>
      <c r="AP55" s="24">
        <v>2014</v>
      </c>
      <c r="AQ55" s="24">
        <v>2015</v>
      </c>
      <c r="AR55" s="33">
        <v>2016</v>
      </c>
    </row>
    <row r="56" spans="2:44">
      <c r="B56" s="1" t="s">
        <v>0</v>
      </c>
      <c r="C56" s="2">
        <v>1.266039500107798</v>
      </c>
      <c r="D56" s="2">
        <v>1.303682816992846</v>
      </c>
      <c r="E56" s="2">
        <v>1.2008447005758109</v>
      </c>
      <c r="F56" s="2">
        <v>1.055957476702301</v>
      </c>
      <c r="G56" s="2">
        <v>0.97155403588584566</v>
      </c>
      <c r="H56" s="2">
        <v>0.94041069841016045</v>
      </c>
      <c r="I56" s="2">
        <v>1.1572028468371569</v>
      </c>
      <c r="J56" s="2">
        <v>1.239728906104276</v>
      </c>
      <c r="K56" s="2">
        <v>1.3057848787211519</v>
      </c>
      <c r="L56" s="2">
        <v>1.45394419695307</v>
      </c>
      <c r="M56" s="2">
        <v>1.503248475687303</v>
      </c>
      <c r="N56" s="2">
        <v>1.109575493751348</v>
      </c>
      <c r="O56" s="2">
        <v>0.91883352833877163</v>
      </c>
      <c r="P56" s="2">
        <v>0.89712554716588055</v>
      </c>
      <c r="Q56" s="2">
        <v>0.9615009604926249</v>
      </c>
      <c r="R56" s="2">
        <v>0.82623440864903597</v>
      </c>
      <c r="S56" s="2">
        <v>0.8480916666666668</v>
      </c>
      <c r="T56" s="2">
        <v>0.79874166666666679</v>
      </c>
      <c r="U56" s="2">
        <v>0.84539166666666665</v>
      </c>
      <c r="V56" s="2">
        <v>0.82989166666666669</v>
      </c>
      <c r="W56" s="2">
        <v>0.73276666666666668</v>
      </c>
      <c r="X56" s="2">
        <v>0.76879166666666665</v>
      </c>
      <c r="Y56" s="2">
        <v>0.88640000000000008</v>
      </c>
      <c r="Z56" s="2">
        <v>0.89938333333333331</v>
      </c>
      <c r="AA56" s="2">
        <v>0.93853333333333311</v>
      </c>
      <c r="AB56" s="2">
        <v>1.085083333333333</v>
      </c>
      <c r="AC56" s="2">
        <v>1.116625</v>
      </c>
      <c r="AD56" s="2">
        <v>1.061066666666667</v>
      </c>
      <c r="AE56" s="2">
        <v>0.88515833333333338</v>
      </c>
      <c r="AF56" s="2">
        <v>0.80485833333333323</v>
      </c>
      <c r="AG56" s="2">
        <v>0.80462499999999981</v>
      </c>
      <c r="AH56" s="2">
        <v>0.79669999999999996</v>
      </c>
      <c r="AI56" s="2">
        <v>0.73049166666666665</v>
      </c>
      <c r="AJ56" s="2">
        <v>0.68397500000000011</v>
      </c>
      <c r="AK56" s="25">
        <v>0.71980829999999996</v>
      </c>
      <c r="AL56" s="25">
        <v>0.75504170000000004</v>
      </c>
      <c r="AM56" s="25">
        <v>0.71916670000000005</v>
      </c>
      <c r="AN56" s="8">
        <v>0.77801670000000001</v>
      </c>
      <c r="AO56" s="8">
        <v>0.75315900000000002</v>
      </c>
      <c r="AP56" s="26">
        <v>0.75373100000000004</v>
      </c>
      <c r="AQ56" s="26">
        <v>0.90165899999999999</v>
      </c>
      <c r="AR56" s="34">
        <v>0.90165899999999999</v>
      </c>
    </row>
    <row r="57" spans="2:44">
      <c r="B57" s="1" t="s">
        <v>2</v>
      </c>
      <c r="C57" s="2">
        <v>0.91194346870798737</v>
      </c>
      <c r="D57" s="2">
        <v>0.95711834519503869</v>
      </c>
      <c r="E57" s="2">
        <v>0.88851629114929231</v>
      </c>
      <c r="F57" s="2">
        <v>0.78086811486063856</v>
      </c>
      <c r="G57" s="2">
        <v>0.7266515286354206</v>
      </c>
      <c r="H57" s="2">
        <v>0.72515404516785287</v>
      </c>
      <c r="I57" s="2">
        <v>0.9206145776266178</v>
      </c>
      <c r="J57" s="2">
        <v>1.1328246558204991</v>
      </c>
      <c r="K57" s="2">
        <v>1.267485789503692</v>
      </c>
      <c r="L57" s="2">
        <v>1.4318856764642449</v>
      </c>
      <c r="M57" s="2">
        <v>1.4731859771590909</v>
      </c>
      <c r="N57" s="2">
        <v>1.1077200654108379</v>
      </c>
      <c r="O57" s="2">
        <v>0.9257335789131852</v>
      </c>
      <c r="P57" s="2">
        <v>0.9115524166726573</v>
      </c>
      <c r="Q57" s="2">
        <v>0.97669284422288272</v>
      </c>
      <c r="R57" s="2">
        <v>0.82851242401030589</v>
      </c>
      <c r="S57" s="2">
        <v>0.84684415016728687</v>
      </c>
      <c r="T57" s="2">
        <v>0.79688430891830009</v>
      </c>
      <c r="U57" s="2">
        <v>0.85644134797888283</v>
      </c>
      <c r="V57" s="2">
        <v>0.82946764039243204</v>
      </c>
      <c r="W57" s="2">
        <v>0.73121690104999448</v>
      </c>
      <c r="X57" s="2">
        <v>0.76786155477166107</v>
      </c>
      <c r="Y57" s="2">
        <v>0.88642716846926561</v>
      </c>
      <c r="Z57" s="2">
        <v>0.89979441363678825</v>
      </c>
      <c r="AA57" s="2">
        <v>0.93853333333333311</v>
      </c>
      <c r="AB57" s="2">
        <v>1.085083333333333</v>
      </c>
      <c r="AC57" s="2">
        <v>1.116625</v>
      </c>
      <c r="AD57" s="2">
        <v>1.061066666666667</v>
      </c>
      <c r="AE57" s="2">
        <v>0.88515833333333338</v>
      </c>
      <c r="AF57" s="2">
        <v>0.80485833333333323</v>
      </c>
      <c r="AG57" s="2">
        <v>0.80462499999999981</v>
      </c>
      <c r="AH57" s="2">
        <v>0.79669999999999996</v>
      </c>
      <c r="AI57" s="2">
        <v>0.73049166666666665</v>
      </c>
      <c r="AJ57" s="2">
        <v>0.68397500000000011</v>
      </c>
      <c r="AK57" s="25">
        <v>0.71980829999999996</v>
      </c>
      <c r="AL57" s="25">
        <v>0.75504170000000004</v>
      </c>
      <c r="AM57" s="25">
        <v>0.71870829999999997</v>
      </c>
      <c r="AN57" s="8">
        <v>0.77801670000000001</v>
      </c>
      <c r="AO57" s="8">
        <v>0.75544545454545464</v>
      </c>
      <c r="AP57" s="26">
        <v>0.75373100000000004</v>
      </c>
      <c r="AQ57" s="26">
        <v>0.90165899999999999</v>
      </c>
      <c r="AR57" s="34">
        <v>0.90165899999999999</v>
      </c>
    </row>
    <row r="58" spans="2:44">
      <c r="B58" s="1" t="s">
        <v>3</v>
      </c>
      <c r="C58" s="2">
        <v>0.61709411628176858</v>
      </c>
      <c r="D58" s="2">
        <v>0.6484891958879172</v>
      </c>
      <c r="E58" s="2">
        <v>0.67622478652747431</v>
      </c>
      <c r="F58" s="2">
        <v>0.69067773567473345</v>
      </c>
      <c r="G58" s="2">
        <v>0.65377870617513179</v>
      </c>
      <c r="H58" s="2">
        <v>0.62560162222861326</v>
      </c>
      <c r="I58" s="2">
        <v>0.72395231535908955</v>
      </c>
      <c r="J58" s="2">
        <v>0.80946466343633716</v>
      </c>
      <c r="K58" s="2">
        <v>0.93592937004090893</v>
      </c>
      <c r="L58" s="2">
        <v>1.009664358567689</v>
      </c>
      <c r="M58" s="2">
        <v>1.0421442502995151</v>
      </c>
      <c r="N58" s="2">
        <v>0.85278426702860699</v>
      </c>
      <c r="O58" s="2">
        <v>0.73942139989538713</v>
      </c>
      <c r="P58" s="2">
        <v>0.70406549462106982</v>
      </c>
      <c r="Q58" s="2">
        <v>0.72120945059171315</v>
      </c>
      <c r="R58" s="2">
        <v>0.64290395516334131</v>
      </c>
      <c r="S58" s="2">
        <v>0.68001321957101979</v>
      </c>
      <c r="T58" s="2">
        <v>0.75446160521920769</v>
      </c>
      <c r="U58" s="2">
        <v>0.96216388343679693</v>
      </c>
      <c r="V58" s="2">
        <v>0.87843152424793391</v>
      </c>
      <c r="W58" s="2">
        <v>0.73449629678217254</v>
      </c>
      <c r="X58" s="2">
        <v>0.77235960372682033</v>
      </c>
      <c r="Y58" s="2">
        <v>0.87242160900904242</v>
      </c>
      <c r="Z58" s="2">
        <v>0.8990079154844457</v>
      </c>
      <c r="AA58" s="2">
        <v>0.93853333333333311</v>
      </c>
      <c r="AB58" s="2">
        <v>1.085083333333333</v>
      </c>
      <c r="AC58" s="2">
        <v>1.116625</v>
      </c>
      <c r="AD58" s="2">
        <v>1.061066666666667</v>
      </c>
      <c r="AE58" s="2">
        <v>0.88515833333333338</v>
      </c>
      <c r="AF58" s="2">
        <v>0.80485833333333323</v>
      </c>
      <c r="AG58" s="2">
        <v>0.80462499999999981</v>
      </c>
      <c r="AH58" s="2">
        <v>0.79669999999999996</v>
      </c>
      <c r="AI58" s="2">
        <v>0.73049166666666665</v>
      </c>
      <c r="AJ58" s="2">
        <v>0.68397500000000011</v>
      </c>
      <c r="AK58" s="25">
        <v>0.71980829999999996</v>
      </c>
      <c r="AL58" s="25">
        <v>0.75504170000000004</v>
      </c>
      <c r="AM58" s="25">
        <v>0.71870829999999997</v>
      </c>
      <c r="AN58" s="8">
        <v>0.77801670000000001</v>
      </c>
      <c r="AO58" s="8">
        <v>0.75544545454545464</v>
      </c>
      <c r="AP58" s="26">
        <v>0.75373100000000004</v>
      </c>
      <c r="AQ58" s="26">
        <v>0.90165899999999999</v>
      </c>
      <c r="AR58" s="34">
        <v>0.90165899999999999</v>
      </c>
    </row>
    <row r="59" spans="2:44">
      <c r="B59" s="1" t="s">
        <v>4</v>
      </c>
      <c r="C59" s="2">
        <v>0.65358323792565676</v>
      </c>
      <c r="D59" s="2">
        <v>0.72875711873390081</v>
      </c>
      <c r="E59" s="2">
        <v>0.74905951660449277</v>
      </c>
      <c r="F59" s="2">
        <v>0.68782455760565597</v>
      </c>
      <c r="G59" s="2">
        <v>0.64861212955524017</v>
      </c>
      <c r="H59" s="2">
        <v>0.64426987338092789</v>
      </c>
      <c r="I59" s="2">
        <v>0.82846385764107489</v>
      </c>
      <c r="J59" s="2">
        <v>1.0019038341436</v>
      </c>
      <c r="K59" s="2">
        <v>1.161858424662999</v>
      </c>
      <c r="L59" s="2">
        <v>1.3323192932870089</v>
      </c>
      <c r="M59" s="2">
        <v>1.3696261086219581</v>
      </c>
      <c r="N59" s="2">
        <v>1.0560054495442031</v>
      </c>
      <c r="O59" s="2">
        <v>0.9160242210998587</v>
      </c>
      <c r="P59" s="2">
        <v>0.90814260690868476</v>
      </c>
      <c r="Q59" s="2">
        <v>0.97264886773574089</v>
      </c>
      <c r="R59" s="2">
        <v>0.83022972542407514</v>
      </c>
      <c r="S59" s="2">
        <v>0.85994203888364629</v>
      </c>
      <c r="T59" s="2">
        <v>0.80701936254967943</v>
      </c>
      <c r="U59" s="2">
        <v>0.86321461112034259</v>
      </c>
      <c r="V59" s="2">
        <v>0.84640583656144119</v>
      </c>
      <c r="W59" s="2">
        <v>0.76084509604542161</v>
      </c>
      <c r="X59" s="2">
        <v>0.77989868238314397</v>
      </c>
      <c r="Y59" s="2">
        <v>0.88989318913688964</v>
      </c>
      <c r="Z59" s="2">
        <v>0.89935646188190177</v>
      </c>
      <c r="AA59" s="2">
        <v>0.93853333333333311</v>
      </c>
      <c r="AB59" s="2">
        <v>1.085083333333333</v>
      </c>
      <c r="AC59" s="2">
        <v>1.116625</v>
      </c>
      <c r="AD59" s="2">
        <v>1.061066666666667</v>
      </c>
      <c r="AE59" s="2">
        <v>0.88515833333333338</v>
      </c>
      <c r="AF59" s="2">
        <v>0.80485833333333323</v>
      </c>
      <c r="AG59" s="2">
        <v>0.80462499999999981</v>
      </c>
      <c r="AH59" s="2">
        <v>0.79669999999999996</v>
      </c>
      <c r="AI59" s="2">
        <v>0.73049166666666665</v>
      </c>
      <c r="AJ59" s="2">
        <v>0.68397500000000011</v>
      </c>
      <c r="AK59" s="25">
        <v>0.71980829999999996</v>
      </c>
      <c r="AL59" s="25">
        <v>0.75504170000000004</v>
      </c>
      <c r="AM59" s="25">
        <v>0.71870829999999997</v>
      </c>
      <c r="AN59" s="8">
        <v>0.77801670000000001</v>
      </c>
      <c r="AO59" s="8">
        <v>0.75544545454545464</v>
      </c>
      <c r="AP59" s="26">
        <v>0.75373100000000004</v>
      </c>
      <c r="AQ59" s="26">
        <v>0.90165899999999999</v>
      </c>
      <c r="AR59" s="34">
        <v>0.90165899999999999</v>
      </c>
    </row>
    <row r="60" spans="2:44">
      <c r="B60" s="1" t="s">
        <v>5</v>
      </c>
      <c r="C60" s="2">
        <v>1.25796550143247</v>
      </c>
      <c r="D60" s="2">
        <v>1.287735471215119</v>
      </c>
      <c r="E60" s="2">
        <v>1.1873603534049491</v>
      </c>
      <c r="F60" s="2">
        <v>1.027027740993167</v>
      </c>
      <c r="G60" s="2">
        <v>0.93713410674751907</v>
      </c>
      <c r="H60" s="2">
        <v>0.9291238672754446</v>
      </c>
      <c r="I60" s="2">
        <v>1.1551489648895861</v>
      </c>
      <c r="J60" s="2">
        <v>1.2407392258018339</v>
      </c>
      <c r="K60" s="2">
        <v>1.3055156463837181</v>
      </c>
      <c r="L60" s="2">
        <v>1.455358253699623</v>
      </c>
      <c r="M60" s="2">
        <v>1.5051325183340749</v>
      </c>
      <c r="N60" s="2">
        <v>1.1104961405984499</v>
      </c>
      <c r="O60" s="2">
        <v>0.91897046266802329</v>
      </c>
      <c r="P60" s="2">
        <v>0.89790523716273907</v>
      </c>
      <c r="Q60" s="2">
        <v>0.96122021511753752</v>
      </c>
      <c r="R60" s="2">
        <v>0.82618376852793951</v>
      </c>
      <c r="S60" s="2">
        <v>0.84813523329396412</v>
      </c>
      <c r="T60" s="2">
        <v>0.79861235383443352</v>
      </c>
      <c r="U60" s="2">
        <v>0.84532312794738473</v>
      </c>
      <c r="V60" s="2">
        <v>0.82978837629037283</v>
      </c>
      <c r="W60" s="2">
        <v>0.73268978728553436</v>
      </c>
      <c r="X60" s="2">
        <v>0.76933663287027343</v>
      </c>
      <c r="Y60" s="2">
        <v>0.88665681577642241</v>
      </c>
      <c r="Z60" s="2">
        <v>0.89955415347959711</v>
      </c>
      <c r="AA60" s="2">
        <v>0.93853333333333311</v>
      </c>
      <c r="AB60" s="2">
        <v>1.085083333333333</v>
      </c>
      <c r="AC60" s="2">
        <v>1.116625</v>
      </c>
      <c r="AD60" s="2">
        <v>1.061066666666667</v>
      </c>
      <c r="AE60" s="2">
        <v>0.88515833333333338</v>
      </c>
      <c r="AF60" s="2">
        <v>0.80485833333333323</v>
      </c>
      <c r="AG60" s="2">
        <v>0.80462499999999981</v>
      </c>
      <c r="AH60" s="2">
        <v>0.79669999999999996</v>
      </c>
      <c r="AI60" s="2">
        <v>0.73049166666666665</v>
      </c>
      <c r="AJ60" s="2">
        <v>0.68397500000000011</v>
      </c>
      <c r="AK60" s="25">
        <v>0.71980829999999996</v>
      </c>
      <c r="AL60" s="25">
        <v>0.75504170000000004</v>
      </c>
      <c r="AM60" s="25">
        <v>0.71870829999999997</v>
      </c>
      <c r="AN60" s="8">
        <v>0.77801670000000001</v>
      </c>
      <c r="AO60" s="8">
        <v>0.75544545454545464</v>
      </c>
      <c r="AP60" s="26">
        <v>0.75373100000000004</v>
      </c>
      <c r="AQ60" s="26">
        <v>0.90165899999999999</v>
      </c>
      <c r="AR60" s="34">
        <v>0.90165899999999999</v>
      </c>
    </row>
    <row r="61" spans="2:44">
      <c r="B61" s="1" t="s">
        <v>6</v>
      </c>
      <c r="C61" s="2">
        <v>9.3966519931523607E-2</v>
      </c>
      <c r="D61" s="2">
        <v>0.1071794570799707</v>
      </c>
      <c r="E61" s="2">
        <v>0.10809261433113231</v>
      </c>
      <c r="F61" s="2">
        <v>0.1078004891171436</v>
      </c>
      <c r="G61" s="2">
        <v>0.1087300807043287</v>
      </c>
      <c r="H61" s="2">
        <v>0.12513379799461971</v>
      </c>
      <c r="I61" s="2">
        <v>0.1624050379065787</v>
      </c>
      <c r="J61" s="2">
        <v>0.1956047688921497</v>
      </c>
      <c r="K61" s="2">
        <v>0.25796722915138182</v>
      </c>
      <c r="L61" s="2">
        <v>0.33062166788945951</v>
      </c>
      <c r="M61" s="2">
        <v>0.40515030569821481</v>
      </c>
      <c r="N61" s="2">
        <v>0.4093198581560285</v>
      </c>
      <c r="O61" s="2">
        <v>0.39671345072144781</v>
      </c>
      <c r="P61" s="2">
        <v>0.41571853753974081</v>
      </c>
      <c r="Q61" s="2">
        <v>0.47566649547566642</v>
      </c>
      <c r="R61" s="2">
        <v>0.46434739545121051</v>
      </c>
      <c r="S61" s="2">
        <v>0.53430437759843485</v>
      </c>
      <c r="T61" s="2">
        <v>0.55896757153338228</v>
      </c>
      <c r="U61" s="2">
        <v>0.67225209097578864</v>
      </c>
      <c r="V61" s="2">
        <v>0.71090990462215709</v>
      </c>
      <c r="W61" s="2">
        <v>0.67961320616287602</v>
      </c>
      <c r="X61" s="2">
        <v>0.70626263145023227</v>
      </c>
      <c r="Y61" s="2">
        <v>0.80101753484959648</v>
      </c>
      <c r="Z61" s="2">
        <v>0.86653218390804598</v>
      </c>
      <c r="AA61" s="2">
        <v>0.89711692345316718</v>
      </c>
      <c r="AB61" s="2">
        <v>1.0685967229151381</v>
      </c>
      <c r="AC61" s="2">
        <v>1.116631083394473</v>
      </c>
      <c r="AD61" s="2">
        <v>1.061066666666667</v>
      </c>
      <c r="AE61" s="2">
        <v>0.88515833333333338</v>
      </c>
      <c r="AF61" s="2">
        <v>0.80485833333333323</v>
      </c>
      <c r="AG61" s="2">
        <v>0.80462499999999981</v>
      </c>
      <c r="AH61" s="2">
        <v>0.79669999999999996</v>
      </c>
      <c r="AI61" s="2">
        <v>0.73049166666666665</v>
      </c>
      <c r="AJ61" s="2">
        <v>0.68397500000000011</v>
      </c>
      <c r="AK61" s="25">
        <v>0.71980829999999996</v>
      </c>
      <c r="AL61" s="25">
        <v>0.75504170000000004</v>
      </c>
      <c r="AM61" s="25">
        <v>0.71870829999999997</v>
      </c>
      <c r="AN61" s="8">
        <v>0.77801670000000001</v>
      </c>
      <c r="AO61" s="8">
        <v>0.75544545454545464</v>
      </c>
      <c r="AP61" s="26">
        <v>0.75373100000000004</v>
      </c>
      <c r="AQ61" s="26">
        <v>0.90165899999999999</v>
      </c>
      <c r="AR61" s="34">
        <v>0.90165899999999999</v>
      </c>
    </row>
    <row r="62" spans="2:44">
      <c r="B62" s="1" t="s">
        <v>7</v>
      </c>
      <c r="C62" s="2">
        <v>0.57362533923169001</v>
      </c>
      <c r="D62" s="2">
        <v>0.70684202596021828</v>
      </c>
      <c r="E62" s="2">
        <v>0.72791967806214275</v>
      </c>
      <c r="F62" s="2">
        <v>0.66205201524362878</v>
      </c>
      <c r="G62" s="2">
        <v>0.62041518742180524</v>
      </c>
      <c r="H62" s="2">
        <v>0.617949779319522</v>
      </c>
      <c r="I62" s="2">
        <v>0.7893432576061542</v>
      </c>
      <c r="J62" s="2">
        <v>0.89432943439094059</v>
      </c>
      <c r="K62" s="2">
        <v>1.0218111374652299</v>
      </c>
      <c r="L62" s="2">
        <v>1.1717248799251021</v>
      </c>
      <c r="M62" s="2">
        <v>1.2008336253730909</v>
      </c>
      <c r="N62" s="2">
        <v>0.94799703050588058</v>
      </c>
      <c r="O62" s="2">
        <v>0.85388827659297084</v>
      </c>
      <c r="P62" s="2">
        <v>0.83410152487078293</v>
      </c>
      <c r="Q62" s="2">
        <v>0.89600125619420556</v>
      </c>
      <c r="R62" s="2">
        <v>0.76777887257416533</v>
      </c>
      <c r="S62" s="2">
        <v>0.78929035185288654</v>
      </c>
      <c r="T62" s="2">
        <v>0.74627797444609778</v>
      </c>
      <c r="U62" s="2">
        <v>0.86760144784000615</v>
      </c>
      <c r="V62" s="2">
        <v>0.8503753345759838</v>
      </c>
      <c r="W62" s="2">
        <v>0.79289852422575613</v>
      </c>
      <c r="X62" s="2">
        <v>0.79408361309895659</v>
      </c>
      <c r="Y62" s="2">
        <v>0.83856677044659211</v>
      </c>
      <c r="Z62" s="2">
        <v>0.89257296338244674</v>
      </c>
      <c r="AA62" s="2">
        <v>0.93853333333333311</v>
      </c>
      <c r="AB62" s="2">
        <v>1.085083333333333</v>
      </c>
      <c r="AC62" s="2">
        <v>1.116625</v>
      </c>
      <c r="AD62" s="2">
        <v>1.061066666666667</v>
      </c>
      <c r="AE62" s="2">
        <v>0.88515833333333338</v>
      </c>
      <c r="AF62" s="2">
        <v>0.80485833333333323</v>
      </c>
      <c r="AG62" s="2">
        <v>0.80462499999999981</v>
      </c>
      <c r="AH62" s="2">
        <v>0.79669999999999996</v>
      </c>
      <c r="AI62" s="2">
        <v>0.73049166666666665</v>
      </c>
      <c r="AJ62" s="2">
        <v>0.68397500000000011</v>
      </c>
      <c r="AK62" s="25">
        <v>0.71980829999999996</v>
      </c>
      <c r="AL62" s="25">
        <v>0.75504170000000004</v>
      </c>
      <c r="AM62" s="25">
        <v>0.71870829999999997</v>
      </c>
      <c r="AN62" s="8">
        <v>0.77801670000000001</v>
      </c>
      <c r="AO62" s="8">
        <v>0.75544545454545464</v>
      </c>
      <c r="AP62" s="26">
        <v>0.75373100000000004</v>
      </c>
      <c r="AQ62" s="26">
        <v>0.90165899999999999</v>
      </c>
      <c r="AR62" s="34">
        <v>0.90165899999999999</v>
      </c>
    </row>
    <row r="63" spans="2:44">
      <c r="B63" s="1" t="s">
        <v>8</v>
      </c>
      <c r="C63" s="2">
        <v>0.33710148894524011</v>
      </c>
      <c r="D63" s="2">
        <v>0.42976249868733868</v>
      </c>
      <c r="E63" s="2">
        <v>0.45569614516570522</v>
      </c>
      <c r="F63" s="2">
        <v>0.43833046699754341</v>
      </c>
      <c r="G63" s="2">
        <v>0.42913643672283991</v>
      </c>
      <c r="H63" s="2">
        <v>0.4423137527307659</v>
      </c>
      <c r="I63" s="2">
        <v>0.58697821068342748</v>
      </c>
      <c r="J63" s="2">
        <v>0.69859112709832127</v>
      </c>
      <c r="K63" s="2">
        <v>0.78446946965041031</v>
      </c>
      <c r="L63" s="2">
        <v>0.90727757492498462</v>
      </c>
      <c r="M63" s="2">
        <v>0.98613149681260026</v>
      </c>
      <c r="N63" s="2">
        <v>0.77006235356294994</v>
      </c>
      <c r="O63" s="2">
        <v>0.66983072264370846</v>
      </c>
      <c r="P63" s="2">
        <v>0.67227507871663905</v>
      </c>
      <c r="Q63" s="2">
        <v>0.70841748998504006</v>
      </c>
      <c r="R63" s="2">
        <v>0.61890920429485563</v>
      </c>
      <c r="S63" s="2">
        <v>0.64074008273639527</v>
      </c>
      <c r="T63" s="2">
        <v>0.63628880528025533</v>
      </c>
      <c r="U63" s="2">
        <v>0.81169370318533396</v>
      </c>
      <c r="V63" s="2">
        <v>0.83287130668760057</v>
      </c>
      <c r="W63" s="2">
        <v>0.84132628283589928</v>
      </c>
      <c r="X63" s="2">
        <v>0.79691583560144019</v>
      </c>
      <c r="Y63" s="2">
        <v>0.87940288114088772</v>
      </c>
      <c r="Z63" s="2">
        <v>0.89677331501632851</v>
      </c>
      <c r="AA63" s="2">
        <v>0.93853333333333311</v>
      </c>
      <c r="AB63" s="2">
        <v>1.085083333333333</v>
      </c>
      <c r="AC63" s="2">
        <v>1.116625</v>
      </c>
      <c r="AD63" s="2">
        <v>1.061066666666667</v>
      </c>
      <c r="AE63" s="2">
        <v>0.88515833333333338</v>
      </c>
      <c r="AF63" s="2">
        <v>0.80485833333333323</v>
      </c>
      <c r="AG63" s="2">
        <v>0.80462499999999981</v>
      </c>
      <c r="AH63" s="2">
        <v>0.79669999999999996</v>
      </c>
      <c r="AI63" s="2">
        <v>0.73049166666666665</v>
      </c>
      <c r="AJ63" s="2">
        <v>0.68397500000000011</v>
      </c>
      <c r="AK63" s="25">
        <v>0.71980829999999996</v>
      </c>
      <c r="AL63" s="25">
        <v>0.75504170000000004</v>
      </c>
      <c r="AM63" s="25">
        <v>0.71870829999999997</v>
      </c>
      <c r="AN63" s="8">
        <v>0.77801670000000001</v>
      </c>
      <c r="AO63" s="8">
        <v>0.75544545454545464</v>
      </c>
      <c r="AP63" s="26">
        <v>0.75373100000000004</v>
      </c>
      <c r="AQ63" s="26">
        <v>0.90165899999999999</v>
      </c>
      <c r="AR63" s="34">
        <v>0.90165899999999999</v>
      </c>
    </row>
    <row r="64" spans="2:44">
      <c r="B64" s="1" t="s">
        <v>9</v>
      </c>
      <c r="C64" s="2">
        <v>0.91194346870798737</v>
      </c>
      <c r="D64" s="2">
        <v>0.95711834519503869</v>
      </c>
      <c r="E64" s="2">
        <v>0.88851629114929231</v>
      </c>
      <c r="F64" s="2">
        <v>0.78086811486063856</v>
      </c>
      <c r="G64" s="2">
        <v>0.7266515286354206</v>
      </c>
      <c r="H64" s="2">
        <v>0.72515404516785287</v>
      </c>
      <c r="I64" s="2">
        <v>0.9206145776266178</v>
      </c>
      <c r="J64" s="2">
        <v>1.1328246558204991</v>
      </c>
      <c r="K64" s="2">
        <v>1.267485789503692</v>
      </c>
      <c r="L64" s="2">
        <v>1.4318856764642449</v>
      </c>
      <c r="M64" s="2">
        <v>1.4731859771590909</v>
      </c>
      <c r="N64" s="2">
        <v>1.1077200654108379</v>
      </c>
      <c r="O64" s="2">
        <v>0.9257335789131852</v>
      </c>
      <c r="P64" s="2">
        <v>0.9115524166726573</v>
      </c>
      <c r="Q64" s="2">
        <v>0.97669284422288272</v>
      </c>
      <c r="R64" s="2">
        <v>0.82851242401030589</v>
      </c>
      <c r="S64" s="2">
        <v>0.84684415016728687</v>
      </c>
      <c r="T64" s="2">
        <v>0.79688430891830009</v>
      </c>
      <c r="U64" s="2">
        <v>0.85644134797888283</v>
      </c>
      <c r="V64" s="2">
        <v>0.82946764039243204</v>
      </c>
      <c r="W64" s="2">
        <v>0.73121690104999448</v>
      </c>
      <c r="X64" s="2">
        <v>0.76786155477166107</v>
      </c>
      <c r="Y64" s="2">
        <v>0.88642716846926561</v>
      </c>
      <c r="Z64" s="2">
        <v>0.89979441363678825</v>
      </c>
      <c r="AA64" s="2">
        <v>0.93853333333333311</v>
      </c>
      <c r="AB64" s="2">
        <v>1.085083333333333</v>
      </c>
      <c r="AC64" s="2">
        <v>1.116625</v>
      </c>
      <c r="AD64" s="2">
        <v>1.061066666666667</v>
      </c>
      <c r="AE64" s="2">
        <v>0.88515833333333338</v>
      </c>
      <c r="AF64" s="2">
        <v>0.80485833333333323</v>
      </c>
      <c r="AG64" s="2">
        <v>0.80462499999999981</v>
      </c>
      <c r="AH64" s="2">
        <v>0.79669999999999996</v>
      </c>
      <c r="AI64" s="2">
        <v>0.73049166666666665</v>
      </c>
      <c r="AJ64" s="2">
        <v>0.68397500000000011</v>
      </c>
      <c r="AK64" s="25">
        <v>0.71980829999999996</v>
      </c>
      <c r="AL64" s="25">
        <v>0.75504170000000004</v>
      </c>
      <c r="AM64" s="25">
        <v>0.71870829999999997</v>
      </c>
      <c r="AN64" s="8">
        <v>0.77801670000000001</v>
      </c>
      <c r="AO64" s="8">
        <v>0.75544545454545464</v>
      </c>
      <c r="AP64" s="26">
        <v>0.75373100000000004</v>
      </c>
      <c r="AQ64" s="26">
        <v>0.90165899999999999</v>
      </c>
      <c r="AR64" s="34">
        <v>0.90165899999999999</v>
      </c>
    </row>
    <row r="65" spans="2:44">
      <c r="B65" s="1" t="s">
        <v>10</v>
      </c>
      <c r="C65" s="2">
        <v>1.1480526022026489</v>
      </c>
      <c r="D65" s="2">
        <v>1.200025562952173</v>
      </c>
      <c r="E65" s="2">
        <v>1.1139358929562719</v>
      </c>
      <c r="F65" s="2">
        <v>0.98193500959745161</v>
      </c>
      <c r="G65" s="2">
        <v>0.91027933197501787</v>
      </c>
      <c r="H65" s="2">
        <v>0.90196759101696677</v>
      </c>
      <c r="I65" s="2">
        <v>1.132419873758344</v>
      </c>
      <c r="J65" s="2">
        <v>1.2117482185345021</v>
      </c>
      <c r="K65" s="2">
        <v>1.294982854670836</v>
      </c>
      <c r="L65" s="2">
        <v>1.4560937388918389</v>
      </c>
      <c r="M65" s="2">
        <v>1.5076469529414791</v>
      </c>
      <c r="N65" s="2">
        <v>1.1116443028650169</v>
      </c>
      <c r="O65" s="2">
        <v>0.91926418025360268</v>
      </c>
      <c r="P65" s="2">
        <v>0.89704029417058795</v>
      </c>
      <c r="Q65" s="2">
        <v>0.96245649382178244</v>
      </c>
      <c r="R65" s="2">
        <v>0.82625058046052657</v>
      </c>
      <c r="S65" s="2">
        <v>0.848429088521932</v>
      </c>
      <c r="T65" s="2">
        <v>0.79797629149631011</v>
      </c>
      <c r="U65" s="2">
        <v>0.84274170981360219</v>
      </c>
      <c r="V65" s="2">
        <v>0.82575520372462796</v>
      </c>
      <c r="W65" s="2">
        <v>0.72845338088949996</v>
      </c>
      <c r="X65" s="2">
        <v>0.76511882234958317</v>
      </c>
      <c r="Y65" s="2">
        <v>0.88526469756304893</v>
      </c>
      <c r="Z65" s="2">
        <v>0.90052683883088058</v>
      </c>
      <c r="AA65" s="2">
        <v>0.93853333333333311</v>
      </c>
      <c r="AB65" s="2">
        <v>1.085083333333333</v>
      </c>
      <c r="AC65" s="2">
        <v>1.116625</v>
      </c>
      <c r="AD65" s="2">
        <v>1.061066666666667</v>
      </c>
      <c r="AE65" s="2">
        <v>0.88515833333333338</v>
      </c>
      <c r="AF65" s="2">
        <v>0.80485833333333323</v>
      </c>
      <c r="AG65" s="2">
        <v>0.80462499999999981</v>
      </c>
      <c r="AH65" s="2">
        <v>0.79669999999999996</v>
      </c>
      <c r="AI65" s="2">
        <v>0.73049166666666665</v>
      </c>
      <c r="AJ65" s="2">
        <v>0.68397500000000011</v>
      </c>
      <c r="AK65" s="25">
        <v>0.71980829999999996</v>
      </c>
      <c r="AL65" s="25">
        <v>0.75504170000000004</v>
      </c>
      <c r="AM65" s="25">
        <v>0.71870829999999997</v>
      </c>
      <c r="AN65" s="8">
        <v>0.77801670000000001</v>
      </c>
      <c r="AO65" s="8">
        <v>0.75544545454545464</v>
      </c>
      <c r="AP65" s="26">
        <v>0.75373100000000004</v>
      </c>
      <c r="AQ65" s="26">
        <v>0.90165899999999999</v>
      </c>
      <c r="AR65" s="34">
        <v>0.90165899999999999</v>
      </c>
    </row>
    <row r="66" spans="2:44">
      <c r="B66" s="1" t="s">
        <v>11</v>
      </c>
      <c r="C66" s="2">
        <v>0.12707271309477489</v>
      </c>
      <c r="D66" s="2">
        <v>0.15036408089836831</v>
      </c>
      <c r="E66" s="2">
        <v>0.19070614818287929</v>
      </c>
      <c r="F66" s="2">
        <v>0.21909564615942251</v>
      </c>
      <c r="G66" s="2">
        <v>0.24390269450624</v>
      </c>
      <c r="H66" s="2">
        <v>0.24936715016809491</v>
      </c>
      <c r="I66" s="2">
        <v>0.3069105954649296</v>
      </c>
      <c r="J66" s="2">
        <v>0.3960006800277997</v>
      </c>
      <c r="K66" s="2">
        <v>0.55259491292651375</v>
      </c>
      <c r="L66" s="2">
        <v>0.73012489899342592</v>
      </c>
      <c r="M66" s="2">
        <v>0.84759271821576687</v>
      </c>
      <c r="N66" s="2">
        <v>0.73908846346970458</v>
      </c>
      <c r="O66" s="2">
        <v>0.7022758485383559</v>
      </c>
      <c r="P66" s="2">
        <v>0.71800011971149524</v>
      </c>
      <c r="Q66" s="2">
        <v>0.78360929326988626</v>
      </c>
      <c r="R66" s="2">
        <v>0.70984905544304899</v>
      </c>
      <c r="S66" s="2">
        <v>0.720033635604859</v>
      </c>
      <c r="T66" s="2">
        <v>0.67235034400428295</v>
      </c>
      <c r="U66" s="2">
        <v>0.80134322117031287</v>
      </c>
      <c r="V66" s="2">
        <v>0.82818224745031133</v>
      </c>
      <c r="W66" s="2">
        <v>0.74787133840777054</v>
      </c>
      <c r="X66" s="2">
        <v>0.7692132793301476</v>
      </c>
      <c r="Y66" s="2">
        <v>0.87369618386355541</v>
      </c>
      <c r="Z66" s="2">
        <v>0.89858013021950434</v>
      </c>
      <c r="AA66" s="2">
        <v>0.93853333333333311</v>
      </c>
      <c r="AB66" s="2">
        <v>1.085083333333333</v>
      </c>
      <c r="AC66" s="2">
        <v>1.116625</v>
      </c>
      <c r="AD66" s="2">
        <v>1.061066666666667</v>
      </c>
      <c r="AE66" s="2">
        <v>0.88515833333333338</v>
      </c>
      <c r="AF66" s="2">
        <v>0.80485833333333323</v>
      </c>
      <c r="AG66" s="2">
        <v>0.80462499999999981</v>
      </c>
      <c r="AH66" s="2">
        <v>0.79669999999999996</v>
      </c>
      <c r="AI66" s="2">
        <v>0.73049166666666665</v>
      </c>
      <c r="AJ66" s="2">
        <v>0.68397500000000011</v>
      </c>
      <c r="AK66" s="25">
        <v>0.71980829999999996</v>
      </c>
      <c r="AL66" s="25">
        <v>0.75504170000000004</v>
      </c>
      <c r="AM66" s="25">
        <v>0.71870829999999997</v>
      </c>
      <c r="AN66" s="8">
        <v>0.77801670000000001</v>
      </c>
      <c r="AO66" s="8">
        <v>0.75544545454545464</v>
      </c>
      <c r="AP66" s="26">
        <v>0.75373100000000004</v>
      </c>
      <c r="AQ66" s="26">
        <v>0.90165899999999999</v>
      </c>
      <c r="AR66" s="34">
        <v>0.90165899999999999</v>
      </c>
    </row>
    <row r="67" spans="2:44">
      <c r="B67" s="1" t="s">
        <v>13</v>
      </c>
      <c r="C67" s="2">
        <v>0.34498615668786242</v>
      </c>
      <c r="D67" s="2">
        <v>0.40226741833247193</v>
      </c>
      <c r="E67" s="2">
        <v>0.45683921724183518</v>
      </c>
      <c r="F67" s="2">
        <v>0.46096035724159479</v>
      </c>
      <c r="G67" s="2">
        <v>0.40358583855212182</v>
      </c>
      <c r="H67" s="2">
        <v>0.43105604838548112</v>
      </c>
      <c r="I67" s="2">
        <v>0.55450759078287848</v>
      </c>
      <c r="J67" s="2">
        <v>0.65991915385509203</v>
      </c>
      <c r="K67" s="2">
        <v>0.86258940055052691</v>
      </c>
      <c r="L67" s="2">
        <v>0.96643748071752833</v>
      </c>
      <c r="M67" s="2">
        <v>1.022062653508508</v>
      </c>
      <c r="N67" s="2">
        <v>0.84121746020298183</v>
      </c>
      <c r="O67" s="2">
        <v>0.74236318961130543</v>
      </c>
      <c r="P67" s="2">
        <v>0.70003325600310928</v>
      </c>
      <c r="Q67" s="2">
        <v>0.71158525957712782</v>
      </c>
      <c r="R67" s="2">
        <v>0.61268716518617361</v>
      </c>
      <c r="S67" s="2">
        <v>0.62464685530433239</v>
      </c>
      <c r="T67" s="2">
        <v>0.6154314365391319</v>
      </c>
      <c r="U67" s="2">
        <v>0.76474473012553157</v>
      </c>
      <c r="V67" s="2">
        <v>0.80511887017737871</v>
      </c>
      <c r="W67" s="2">
        <v>0.74937589901393942</v>
      </c>
      <c r="X67" s="2">
        <v>0.7614275439840692</v>
      </c>
      <c r="Y67" s="2">
        <v>0.8799553448006443</v>
      </c>
      <c r="Z67" s="2">
        <v>0.89778572115442401</v>
      </c>
      <c r="AA67" s="2">
        <v>0.93853333333333311</v>
      </c>
      <c r="AB67" s="2">
        <v>1.085083333333333</v>
      </c>
      <c r="AC67" s="2">
        <v>1.116625</v>
      </c>
      <c r="AD67" s="2">
        <v>1.061066666666667</v>
      </c>
      <c r="AE67" s="2">
        <v>0.88515833333333338</v>
      </c>
      <c r="AF67" s="2">
        <v>0.80485833333333323</v>
      </c>
      <c r="AG67" s="2">
        <v>0.80462499999999981</v>
      </c>
      <c r="AH67" s="2">
        <v>0.79669999999999996</v>
      </c>
      <c r="AI67" s="2">
        <v>0.73049166666666665</v>
      </c>
      <c r="AJ67" s="2">
        <v>0.68397500000000011</v>
      </c>
      <c r="AK67" s="25">
        <v>0.71980829999999996</v>
      </c>
      <c r="AL67" s="25">
        <v>0.75504170000000004</v>
      </c>
      <c r="AM67" s="25">
        <v>0.71870829999999997</v>
      </c>
      <c r="AN67" s="8">
        <v>0.77801670000000001</v>
      </c>
      <c r="AO67" s="8">
        <v>0.75544545454545464</v>
      </c>
      <c r="AP67" s="26">
        <v>0.75373100000000004</v>
      </c>
      <c r="AQ67" s="26">
        <v>0.90165899999999999</v>
      </c>
      <c r="AR67" s="34">
        <v>0.90165899999999999</v>
      </c>
    </row>
    <row r="68" spans="2:44">
      <c r="B68" s="1" t="s">
        <v>32</v>
      </c>
      <c r="C68" s="2"/>
      <c r="D68" s="2"/>
      <c r="E68" s="2"/>
      <c r="F68" s="2"/>
      <c r="G68" s="2">
        <v>0.72994833411091042</v>
      </c>
      <c r="H68" s="2">
        <v>0.71961717764012667</v>
      </c>
      <c r="I68" s="2">
        <v>0.89821393708552932</v>
      </c>
      <c r="J68" s="2">
        <v>1.0243728456037691</v>
      </c>
      <c r="K68" s="2">
        <v>1.1248833333326429</v>
      </c>
      <c r="L68" s="2">
        <v>1.2715416666663559</v>
      </c>
      <c r="M68" s="2">
        <v>1.321899999996579</v>
      </c>
      <c r="N68" s="2">
        <v>1.0189916666663521</v>
      </c>
      <c r="O68" s="2">
        <v>0.86742500000021516</v>
      </c>
      <c r="P68" s="2">
        <v>0.84624166666662859</v>
      </c>
      <c r="Q68" s="2">
        <v>0.90822499999982631</v>
      </c>
      <c r="R68" s="2">
        <v>0.78767499999973245</v>
      </c>
      <c r="S68" s="2">
        <v>0.80900833333331923</v>
      </c>
      <c r="T68" s="2">
        <v>0.77263333333303308</v>
      </c>
      <c r="U68" s="2">
        <v>0.85368333333371993</v>
      </c>
      <c r="V68" s="2">
        <v>0.8430666666664971</v>
      </c>
      <c r="W68" s="2">
        <v>0.76495461333342973</v>
      </c>
      <c r="X68" s="2">
        <v>0.78778999916676185</v>
      </c>
      <c r="Y68" s="2">
        <v>0.88238040166667508</v>
      </c>
      <c r="Z68" s="2">
        <v>0.89412274952031423</v>
      </c>
      <c r="AA68" s="2">
        <v>0.93853333333333311</v>
      </c>
      <c r="AB68" s="2">
        <v>1.085083333333333</v>
      </c>
      <c r="AC68" s="2">
        <v>1.116625</v>
      </c>
      <c r="AD68" s="2">
        <v>1.061066666666667</v>
      </c>
      <c r="AE68" s="2">
        <v>0.88515833333333338</v>
      </c>
      <c r="AF68" s="2">
        <v>0.80485833333333323</v>
      </c>
      <c r="AG68" s="2">
        <v>0.80462499999999981</v>
      </c>
      <c r="AH68" s="2">
        <v>0.79669999999999996</v>
      </c>
      <c r="AI68" s="2">
        <v>0.73049166666666665</v>
      </c>
      <c r="AJ68" s="2">
        <v>0.68397500000000011</v>
      </c>
      <c r="AK68" s="25">
        <v>0.71980829999999996</v>
      </c>
      <c r="AL68" s="25">
        <v>0.75504170000000004</v>
      </c>
      <c r="AM68" s="25">
        <v>0.71870829999999997</v>
      </c>
      <c r="AN68" s="8">
        <v>0.77801670000000001</v>
      </c>
      <c r="AO68" s="8">
        <v>0.75544545454545464</v>
      </c>
      <c r="AP68" s="26">
        <v>0.75373100000000004</v>
      </c>
      <c r="AQ68" s="26">
        <v>0.90165899999999999</v>
      </c>
      <c r="AR68" s="34">
        <v>0.90165899999999999</v>
      </c>
    </row>
    <row r="70" spans="2:44">
      <c r="AK70" s="9" t="s">
        <v>82</v>
      </c>
      <c r="AL70" s="9" t="s">
        <v>84</v>
      </c>
      <c r="AM70" s="9"/>
    </row>
    <row r="71" spans="2:44">
      <c r="C71" s="1" t="s">
        <v>0</v>
      </c>
      <c r="D71" s="1" t="s">
        <v>2</v>
      </c>
      <c r="E71" s="1" t="s">
        <v>3</v>
      </c>
      <c r="F71" s="1" t="s">
        <v>4</v>
      </c>
      <c r="G71" s="1" t="s">
        <v>5</v>
      </c>
      <c r="H71" s="1" t="s">
        <v>6</v>
      </c>
      <c r="I71" s="1" t="s">
        <v>7</v>
      </c>
      <c r="J71" s="1" t="s">
        <v>8</v>
      </c>
      <c r="K71" s="1" t="s">
        <v>9</v>
      </c>
      <c r="L71" s="1" t="s">
        <v>10</v>
      </c>
      <c r="M71" s="1" t="s">
        <v>11</v>
      </c>
      <c r="N71" s="1" t="s">
        <v>13</v>
      </c>
      <c r="P71" s="24" t="s">
        <v>69</v>
      </c>
      <c r="Q71" s="26" t="s">
        <v>0</v>
      </c>
      <c r="R71" s="26" t="s">
        <v>2</v>
      </c>
      <c r="S71" s="26" t="s">
        <v>3</v>
      </c>
      <c r="T71" s="26" t="s">
        <v>4</v>
      </c>
      <c r="U71" s="26" t="s">
        <v>5</v>
      </c>
      <c r="V71" s="26" t="s">
        <v>6</v>
      </c>
      <c r="W71" s="26" t="s">
        <v>7</v>
      </c>
      <c r="X71" s="26" t="s">
        <v>8</v>
      </c>
      <c r="Y71" s="26" t="s">
        <v>9</v>
      </c>
      <c r="Z71" s="26" t="s">
        <v>10</v>
      </c>
      <c r="AA71" s="26" t="s">
        <v>11</v>
      </c>
      <c r="AB71" s="26" t="s">
        <v>13</v>
      </c>
    </row>
    <row r="72" spans="2:44">
      <c r="B72" s="1">
        <v>1980</v>
      </c>
      <c r="C72" s="2">
        <v>0.94041069841016045</v>
      </c>
      <c r="D72" s="2">
        <v>0.72515404516785287</v>
      </c>
      <c r="E72" s="2">
        <v>0.62560162222861326</v>
      </c>
      <c r="F72" s="2">
        <v>0.64426987338092789</v>
      </c>
      <c r="G72" s="2">
        <v>0.9291238672754446</v>
      </c>
      <c r="H72" s="2">
        <v>0.12513379799461971</v>
      </c>
      <c r="I72" s="2">
        <v>0.617949779319522</v>
      </c>
      <c r="J72" s="2">
        <v>0.4423137527307659</v>
      </c>
      <c r="K72" s="2">
        <v>0.72515404516785287</v>
      </c>
      <c r="L72" s="2">
        <v>0.90196759101696677</v>
      </c>
      <c r="M72" s="2">
        <v>0.24936715016809491</v>
      </c>
      <c r="N72" s="2">
        <v>0.43105604838548112</v>
      </c>
      <c r="P72" s="24">
        <v>1980</v>
      </c>
      <c r="Q72" s="25">
        <f t="shared" ref="Q72:AB72" si="1">C72/C$87</f>
        <v>1.2833699200429793</v>
      </c>
      <c r="R72" s="25">
        <f t="shared" si="1"/>
        <v>0.99170853973227968</v>
      </c>
      <c r="S72" s="25">
        <f t="shared" si="1"/>
        <v>0.8517423776939016</v>
      </c>
      <c r="T72" s="25">
        <f t="shared" si="1"/>
        <v>0.84678192279820608</v>
      </c>
      <c r="U72" s="25">
        <f t="shared" si="1"/>
        <v>1.2680999290540931</v>
      </c>
      <c r="V72" s="25">
        <f t="shared" si="1"/>
        <v>0.18412502414591125</v>
      </c>
      <c r="W72" s="25">
        <f t="shared" si="1"/>
        <v>0.77935544138253143</v>
      </c>
      <c r="X72" s="25">
        <f t="shared" si="1"/>
        <v>0.52573390580386659</v>
      </c>
      <c r="Y72" s="25">
        <f t="shared" si="1"/>
        <v>0.99170853973227968</v>
      </c>
      <c r="Z72" s="25">
        <f t="shared" si="1"/>
        <v>1.2381953528935401</v>
      </c>
      <c r="AA72" s="25">
        <f t="shared" si="1"/>
        <v>0.33343589647251543</v>
      </c>
      <c r="AB72" s="25">
        <f t="shared" si="1"/>
        <v>0.57522005838816404</v>
      </c>
    </row>
    <row r="73" spans="2:44">
      <c r="B73" s="1">
        <v>1981</v>
      </c>
      <c r="C73" s="2">
        <v>1.1572028468371569</v>
      </c>
      <c r="D73" s="2">
        <v>0.9206145776266178</v>
      </c>
      <c r="E73" s="2">
        <v>0.72395231535908955</v>
      </c>
      <c r="F73" s="2">
        <v>0.82846385764107489</v>
      </c>
      <c r="G73" s="2">
        <v>1.1551489648895861</v>
      </c>
      <c r="H73" s="2">
        <v>0.1624050379065787</v>
      </c>
      <c r="I73" s="2">
        <v>0.7893432576061542</v>
      </c>
      <c r="J73" s="2">
        <v>0.58697821068342748</v>
      </c>
      <c r="K73" s="2">
        <v>0.9206145776266178</v>
      </c>
      <c r="L73" s="2">
        <v>1.132419873758344</v>
      </c>
      <c r="M73" s="2">
        <v>0.3069105954649296</v>
      </c>
      <c r="N73" s="2">
        <v>0.55450759078287848</v>
      </c>
      <c r="P73" s="24">
        <v>1981</v>
      </c>
      <c r="Q73" s="25">
        <f t="shared" ref="Q73:Q103" si="2">C73/C$87</f>
        <v>1.5792241916533096</v>
      </c>
      <c r="R73" s="25">
        <f t="shared" ref="R73:R103" si="3">D73/D$87</f>
        <v>1.259017093703191</v>
      </c>
      <c r="S73" s="25">
        <f t="shared" ref="S73:S103" si="4">E73/E$87</f>
        <v>0.98564460914333241</v>
      </c>
      <c r="T73" s="25">
        <f t="shared" ref="T73:T103" si="5">F73/F$87</f>
        <v>1.0888732305000182</v>
      </c>
      <c r="U73" s="25">
        <f t="shared" ref="U73:U103" si="6">G73/G$87</f>
        <v>1.5765866877565968</v>
      </c>
      <c r="V73" s="25">
        <f t="shared" ref="V73:V103" si="7">H73/H$87</f>
        <v>0.23896686590821889</v>
      </c>
      <c r="W73" s="25">
        <f t="shared" ref="W73:W103" si="8">I73/I$87</f>
        <v>0.99551611396543649</v>
      </c>
      <c r="X73" s="25">
        <f t="shared" ref="X73:X103" si="9">J73/J$87</f>
        <v>0.69768200834624061</v>
      </c>
      <c r="Y73" s="25">
        <f t="shared" ref="Y73:Y103" si="10">K73/K$87</f>
        <v>1.259017093703191</v>
      </c>
      <c r="Z73" s="25">
        <f t="shared" ref="Z73:Z103" si="11">L73/L$87</f>
        <v>1.5545536659814367</v>
      </c>
      <c r="AA73" s="25">
        <f t="shared" ref="AA73:AA103" si="12">M73/M$87</f>
        <v>0.41037887094101899</v>
      </c>
      <c r="AB73" s="25">
        <f t="shared" ref="AB73:AB103" si="13">N73/N$87</f>
        <v>0.73995920006571214</v>
      </c>
    </row>
    <row r="74" spans="2:44">
      <c r="B74" s="1">
        <v>1982</v>
      </c>
      <c r="C74" s="2">
        <v>1.239728906104276</v>
      </c>
      <c r="D74" s="2">
        <v>1.1328246558204991</v>
      </c>
      <c r="E74" s="2">
        <v>0.80946466343633716</v>
      </c>
      <c r="F74" s="2">
        <v>1.0019038341436</v>
      </c>
      <c r="G74" s="2">
        <v>1.2407392258018339</v>
      </c>
      <c r="H74" s="2">
        <v>0.1956047688921497</v>
      </c>
      <c r="I74" s="2">
        <v>0.89432943439094059</v>
      </c>
      <c r="J74" s="2">
        <v>0.69859112709832127</v>
      </c>
      <c r="K74" s="2">
        <v>1.1328246558204991</v>
      </c>
      <c r="L74" s="2">
        <v>1.2117482185345021</v>
      </c>
      <c r="M74" s="2">
        <v>0.3960006800277997</v>
      </c>
      <c r="N74" s="2">
        <v>0.65991915385509203</v>
      </c>
      <c r="P74" s="24">
        <v>1982</v>
      </c>
      <c r="Q74" s="25">
        <f t="shared" si="2"/>
        <v>1.6918467535426593</v>
      </c>
      <c r="R74" s="25">
        <f t="shared" si="3"/>
        <v>1.549232046187409</v>
      </c>
      <c r="S74" s="25">
        <f t="shared" si="4"/>
        <v>1.1020677258450464</v>
      </c>
      <c r="T74" s="25">
        <f t="shared" si="5"/>
        <v>1.3168302448831022</v>
      </c>
      <c r="U74" s="25">
        <f t="shared" si="6"/>
        <v>1.6934031937288476</v>
      </c>
      <c r="V74" s="25">
        <f t="shared" si="7"/>
        <v>0.28781778682103931</v>
      </c>
      <c r="W74" s="25">
        <f t="shared" si="8"/>
        <v>1.1279242009741777</v>
      </c>
      <c r="X74" s="25">
        <f t="shared" si="9"/>
        <v>0.83034506510785122</v>
      </c>
      <c r="Y74" s="25">
        <f t="shared" si="10"/>
        <v>1.549232046187409</v>
      </c>
      <c r="Z74" s="25">
        <f t="shared" si="11"/>
        <v>1.6634533524367208</v>
      </c>
      <c r="AA74" s="25">
        <f t="shared" si="12"/>
        <v>0.52950375243807468</v>
      </c>
      <c r="AB74" s="25">
        <f t="shared" si="13"/>
        <v>0.88062500371768249</v>
      </c>
    </row>
    <row r="75" spans="2:44">
      <c r="B75" s="1">
        <v>1983</v>
      </c>
      <c r="C75" s="2">
        <v>1.3057848787211519</v>
      </c>
      <c r="D75" s="2">
        <v>1.267485789503692</v>
      </c>
      <c r="E75" s="2">
        <v>0.93592937004090893</v>
      </c>
      <c r="F75" s="2">
        <v>1.161858424662999</v>
      </c>
      <c r="G75" s="2">
        <v>1.3055156463837181</v>
      </c>
      <c r="H75" s="2">
        <v>0.25796722915138182</v>
      </c>
      <c r="I75" s="2">
        <v>1.0218111374652299</v>
      </c>
      <c r="J75" s="2">
        <v>0.78446946965041031</v>
      </c>
      <c r="K75" s="2">
        <v>1.267485789503692</v>
      </c>
      <c r="L75" s="2">
        <v>1.294982854670836</v>
      </c>
      <c r="M75" s="2">
        <v>0.55259491292651375</v>
      </c>
      <c r="N75" s="2">
        <v>0.86258940055052691</v>
      </c>
      <c r="P75" s="24">
        <v>1983</v>
      </c>
      <c r="Q75" s="25">
        <f t="shared" si="2"/>
        <v>1.7819927380991929</v>
      </c>
      <c r="R75" s="25">
        <f t="shared" si="3"/>
        <v>1.73339235961811</v>
      </c>
      <c r="S75" s="25">
        <f t="shared" si="4"/>
        <v>1.2742465471115572</v>
      </c>
      <c r="T75" s="25">
        <f t="shared" si="5"/>
        <v>1.5270630391151754</v>
      </c>
      <c r="U75" s="25">
        <f t="shared" si="6"/>
        <v>1.7818122608483273</v>
      </c>
      <c r="V75" s="25">
        <f t="shared" si="7"/>
        <v>0.37957948258226964</v>
      </c>
      <c r="W75" s="25">
        <f t="shared" si="8"/>
        <v>1.2887035430706606</v>
      </c>
      <c r="X75" s="25">
        <f t="shared" si="9"/>
        <v>0.93242002021636727</v>
      </c>
      <c r="Y75" s="25">
        <f t="shared" si="10"/>
        <v>1.73339235961811</v>
      </c>
      <c r="Z75" s="25">
        <f t="shared" si="11"/>
        <v>1.7777154841255018</v>
      </c>
      <c r="AA75" s="25">
        <f t="shared" si="12"/>
        <v>0.73889034723940183</v>
      </c>
      <c r="AB75" s="25">
        <f t="shared" si="13"/>
        <v>1.1510770518314755</v>
      </c>
    </row>
    <row r="76" spans="2:44">
      <c r="B76" s="1">
        <v>1984</v>
      </c>
      <c r="C76" s="2">
        <v>1.45394419695307</v>
      </c>
      <c r="D76" s="2">
        <v>1.4318856764642449</v>
      </c>
      <c r="E76" s="2">
        <v>1.009664358567689</v>
      </c>
      <c r="F76" s="2">
        <v>1.3323192932870089</v>
      </c>
      <c r="G76" s="2">
        <v>1.455358253699623</v>
      </c>
      <c r="H76" s="2">
        <v>0.33062166788945951</v>
      </c>
      <c r="I76" s="2">
        <v>1.1717248799251021</v>
      </c>
      <c r="J76" s="2">
        <v>0.90727757492498462</v>
      </c>
      <c r="K76" s="2">
        <v>1.4318856764642449</v>
      </c>
      <c r="L76" s="2">
        <v>1.4560937388918389</v>
      </c>
      <c r="M76" s="2">
        <v>0.73012489899342592</v>
      </c>
      <c r="N76" s="2">
        <v>0.96643748071752833</v>
      </c>
      <c r="P76" s="24">
        <v>1984</v>
      </c>
      <c r="Q76" s="25">
        <f t="shared" si="2"/>
        <v>1.9841844110718327</v>
      </c>
      <c r="R76" s="25">
        <f t="shared" si="3"/>
        <v>1.9582228944764839</v>
      </c>
      <c r="S76" s="25">
        <f t="shared" si="4"/>
        <v>1.3746350566926306</v>
      </c>
      <c r="T76" s="25">
        <f t="shared" si="5"/>
        <v>1.7511045286509554</v>
      </c>
      <c r="U76" s="25">
        <f t="shared" si="6"/>
        <v>1.9863225596352685</v>
      </c>
      <c r="V76" s="25">
        <f t="shared" si="7"/>
        <v>0.48648505486843463</v>
      </c>
      <c r="W76" s="25">
        <f t="shared" si="8"/>
        <v>1.4777740708614127</v>
      </c>
      <c r="X76" s="25">
        <f t="shared" si="9"/>
        <v>1.078389672870768</v>
      </c>
      <c r="Y76" s="25">
        <f t="shared" si="10"/>
        <v>1.9582228944764839</v>
      </c>
      <c r="Z76" s="25">
        <f t="shared" si="11"/>
        <v>1.9988839053967074</v>
      </c>
      <c r="AA76" s="25">
        <f t="shared" si="12"/>
        <v>0.97627073200568559</v>
      </c>
      <c r="AB76" s="25">
        <f t="shared" si="13"/>
        <v>1.2896564754607238</v>
      </c>
    </row>
    <row r="77" spans="2:44">
      <c r="B77" s="1">
        <v>1985</v>
      </c>
      <c r="C77" s="2">
        <v>1.503248475687303</v>
      </c>
      <c r="D77" s="2">
        <v>1.4731859771590909</v>
      </c>
      <c r="E77" s="2">
        <v>1.0421442502995151</v>
      </c>
      <c r="F77" s="2">
        <v>1.3696261086219581</v>
      </c>
      <c r="G77" s="2">
        <v>1.5051325183340749</v>
      </c>
      <c r="H77" s="2">
        <v>0.40515030569821481</v>
      </c>
      <c r="I77" s="2">
        <v>1.2008336253730909</v>
      </c>
      <c r="J77" s="2">
        <v>0.98613149681260026</v>
      </c>
      <c r="K77" s="2">
        <v>1.4731859771590909</v>
      </c>
      <c r="L77" s="2">
        <v>1.5076469529414791</v>
      </c>
      <c r="M77" s="2">
        <v>0.84759271821576687</v>
      </c>
      <c r="N77" s="2">
        <v>1.022062653508508</v>
      </c>
      <c r="P77" s="24">
        <v>1985</v>
      </c>
      <c r="Q77" s="25">
        <f t="shared" si="2"/>
        <v>2.0514695114688211</v>
      </c>
      <c r="R77" s="25">
        <f t="shared" si="3"/>
        <v>2.0147044947178632</v>
      </c>
      <c r="S77" s="25">
        <f t="shared" si="4"/>
        <v>1.418855690444115</v>
      </c>
      <c r="T77" s="25">
        <f t="shared" si="5"/>
        <v>1.8001379199796972</v>
      </c>
      <c r="U77" s="25">
        <f t="shared" si="6"/>
        <v>2.054256172875403</v>
      </c>
      <c r="V77" s="25">
        <f t="shared" si="7"/>
        <v>0.59614837090307593</v>
      </c>
      <c r="W77" s="25">
        <f t="shared" si="8"/>
        <v>1.5144858877693994</v>
      </c>
      <c r="X77" s="25">
        <f t="shared" si="9"/>
        <v>1.1721154050823173</v>
      </c>
      <c r="Y77" s="25">
        <f t="shared" si="10"/>
        <v>2.0147044947178632</v>
      </c>
      <c r="Z77" s="25">
        <f t="shared" si="11"/>
        <v>2.0696546855208791</v>
      </c>
      <c r="AA77" s="25">
        <f t="shared" si="12"/>
        <v>1.1333402882109438</v>
      </c>
      <c r="AB77" s="25">
        <f t="shared" si="13"/>
        <v>1.3638851407596393</v>
      </c>
    </row>
    <row r="78" spans="2:44">
      <c r="B78" s="1">
        <v>1986</v>
      </c>
      <c r="C78" s="2">
        <v>1.109575493751348</v>
      </c>
      <c r="D78" s="2">
        <v>1.1077200654108379</v>
      </c>
      <c r="E78" s="2">
        <v>0.85278426702860699</v>
      </c>
      <c r="F78" s="2">
        <v>1.0560054495442031</v>
      </c>
      <c r="G78" s="2">
        <v>1.1104961405984499</v>
      </c>
      <c r="H78" s="2">
        <v>0.4093198581560285</v>
      </c>
      <c r="I78" s="2">
        <v>0.94799703050588058</v>
      </c>
      <c r="J78" s="2">
        <v>0.77006235356294994</v>
      </c>
      <c r="K78" s="2">
        <v>1.1077200654108379</v>
      </c>
      <c r="L78" s="2">
        <v>1.1116443028650169</v>
      </c>
      <c r="M78" s="2">
        <v>0.73908846346970458</v>
      </c>
      <c r="N78" s="2">
        <v>0.84121746020298183</v>
      </c>
      <c r="P78" s="24">
        <v>1986</v>
      </c>
      <c r="Q78" s="25">
        <f t="shared" si="2"/>
        <v>1.5142275764245299</v>
      </c>
      <c r="R78" s="25">
        <f t="shared" si="3"/>
        <v>1.5148994283641446</v>
      </c>
      <c r="S78" s="25">
        <f t="shared" si="4"/>
        <v>1.1610463807164908</v>
      </c>
      <c r="T78" s="25">
        <f t="shared" si="5"/>
        <v>1.3879375118968509</v>
      </c>
      <c r="U78" s="25">
        <f t="shared" si="6"/>
        <v>1.5156429908933367</v>
      </c>
      <c r="V78" s="25">
        <f t="shared" si="7"/>
        <v>0.6022835554757171</v>
      </c>
      <c r="W78" s="25">
        <f t="shared" si="8"/>
        <v>1.1956095282578234</v>
      </c>
      <c r="X78" s="25">
        <f t="shared" si="9"/>
        <v>0.91529572922322533</v>
      </c>
      <c r="Y78" s="25">
        <f t="shared" si="10"/>
        <v>1.5148994283641446</v>
      </c>
      <c r="Z78" s="25">
        <f t="shared" si="11"/>
        <v>1.5260335555140263</v>
      </c>
      <c r="AA78" s="25">
        <f t="shared" si="12"/>
        <v>0.98825616855866572</v>
      </c>
      <c r="AB78" s="25">
        <f t="shared" si="13"/>
        <v>1.1225573991769571</v>
      </c>
    </row>
    <row r="79" spans="2:44">
      <c r="B79" s="1">
        <v>1987</v>
      </c>
      <c r="C79" s="2">
        <v>0.91883352833877163</v>
      </c>
      <c r="D79" s="2">
        <v>0.9257335789131852</v>
      </c>
      <c r="E79" s="2">
        <v>0.73942139989538713</v>
      </c>
      <c r="F79" s="2">
        <v>0.9160242210998587</v>
      </c>
      <c r="G79" s="2">
        <v>0.91897046266802329</v>
      </c>
      <c r="H79" s="2">
        <v>0.39671345072144781</v>
      </c>
      <c r="I79" s="2">
        <v>0.85388827659297084</v>
      </c>
      <c r="J79" s="2">
        <v>0.66983072264370846</v>
      </c>
      <c r="K79" s="2">
        <v>0.9257335789131852</v>
      </c>
      <c r="L79" s="2">
        <v>0.91926418025360268</v>
      </c>
      <c r="M79" s="2">
        <v>0.7022758485383559</v>
      </c>
      <c r="N79" s="2">
        <v>0.74236318961130543</v>
      </c>
      <c r="P79" s="24">
        <v>1987</v>
      </c>
      <c r="Q79" s="25">
        <f t="shared" si="2"/>
        <v>1.2539237524524929</v>
      </c>
      <c r="R79" s="25">
        <f t="shared" si="3"/>
        <v>1.266017754217488</v>
      </c>
      <c r="S79" s="25">
        <f t="shared" si="4"/>
        <v>1.0067054158540913</v>
      </c>
      <c r="T79" s="25">
        <f t="shared" si="5"/>
        <v>1.2039562663425158</v>
      </c>
      <c r="U79" s="25">
        <f t="shared" si="6"/>
        <v>1.254242216303602</v>
      </c>
      <c r="V79" s="25">
        <f t="shared" si="7"/>
        <v>0.58373416985421489</v>
      </c>
      <c r="W79" s="25">
        <f t="shared" si="8"/>
        <v>1.0769199973310197</v>
      </c>
      <c r="X79" s="25">
        <f t="shared" si="9"/>
        <v>0.79616046272306817</v>
      </c>
      <c r="Y79" s="25">
        <f t="shared" si="10"/>
        <v>1.266017754217488</v>
      </c>
      <c r="Z79" s="25">
        <f t="shared" si="11"/>
        <v>1.261939616686393</v>
      </c>
      <c r="AA79" s="25">
        <f t="shared" si="12"/>
        <v>0.93903297595748469</v>
      </c>
      <c r="AB79" s="25">
        <f t="shared" si="13"/>
        <v>0.99064193362521857</v>
      </c>
    </row>
    <row r="80" spans="2:44">
      <c r="B80" s="1">
        <v>1988</v>
      </c>
      <c r="C80" s="2">
        <v>0.89712554716588055</v>
      </c>
      <c r="D80" s="2">
        <v>0.9115524166726573</v>
      </c>
      <c r="E80" s="2">
        <v>0.70406549462106982</v>
      </c>
      <c r="F80" s="2">
        <v>0.90814260690868476</v>
      </c>
      <c r="G80" s="2">
        <v>0.89790523716273907</v>
      </c>
      <c r="H80" s="2">
        <v>0.41571853753974081</v>
      </c>
      <c r="I80" s="2">
        <v>0.83410152487078293</v>
      </c>
      <c r="J80" s="2">
        <v>0.67227507871663905</v>
      </c>
      <c r="K80" s="2">
        <v>0.9115524166726573</v>
      </c>
      <c r="L80" s="2">
        <v>0.89704029417058795</v>
      </c>
      <c r="M80" s="2">
        <v>0.71800011971149524</v>
      </c>
      <c r="N80" s="2">
        <v>0.70003325600310928</v>
      </c>
      <c r="P80" s="24">
        <v>1988</v>
      </c>
      <c r="Q80" s="25">
        <f t="shared" si="2"/>
        <v>1.2242990681424926</v>
      </c>
      <c r="R80" s="25">
        <f t="shared" si="3"/>
        <v>1.2466238340001567</v>
      </c>
      <c r="S80" s="25">
        <f t="shared" si="4"/>
        <v>0.95856915508707119</v>
      </c>
      <c r="T80" s="25">
        <f t="shared" si="5"/>
        <v>1.1935972402646198</v>
      </c>
      <c r="U80" s="25">
        <f t="shared" si="6"/>
        <v>1.2254916783940637</v>
      </c>
      <c r="V80" s="25">
        <f t="shared" si="7"/>
        <v>0.61169873358833726</v>
      </c>
      <c r="W80" s="25">
        <f t="shared" si="8"/>
        <v>1.0519650363648494</v>
      </c>
      <c r="X80" s="25">
        <f t="shared" si="9"/>
        <v>0.7990658231317449</v>
      </c>
      <c r="Y80" s="25">
        <f t="shared" si="10"/>
        <v>1.2466238340001567</v>
      </c>
      <c r="Z80" s="25">
        <f t="shared" si="11"/>
        <v>1.2314313004838138</v>
      </c>
      <c r="AA80" s="25">
        <f t="shared" si="12"/>
        <v>0.96005834538348322</v>
      </c>
      <c r="AB80" s="25">
        <f t="shared" si="13"/>
        <v>0.9341550174274923</v>
      </c>
    </row>
    <row r="81" spans="2:28">
      <c r="B81" s="1">
        <v>1989</v>
      </c>
      <c r="C81" s="2">
        <v>0.9615009604926249</v>
      </c>
      <c r="D81" s="2">
        <v>0.97669284422288272</v>
      </c>
      <c r="E81" s="2">
        <v>0.72120945059171315</v>
      </c>
      <c r="F81" s="2">
        <v>0.97264886773574089</v>
      </c>
      <c r="G81" s="2">
        <v>0.96122021511753752</v>
      </c>
      <c r="H81" s="2">
        <v>0.47566649547566642</v>
      </c>
      <c r="I81" s="2">
        <v>0.89600125619420556</v>
      </c>
      <c r="J81" s="2">
        <v>0.70841748998504006</v>
      </c>
      <c r="K81" s="2">
        <v>0.97669284422288272</v>
      </c>
      <c r="L81" s="2">
        <v>0.96245649382178244</v>
      </c>
      <c r="M81" s="2">
        <v>0.78360929326988626</v>
      </c>
      <c r="N81" s="2">
        <v>0.71158525957712782</v>
      </c>
      <c r="P81" s="24">
        <v>1989</v>
      </c>
      <c r="Q81" s="25">
        <f t="shared" si="2"/>
        <v>1.3121516087330549</v>
      </c>
      <c r="R81" s="25">
        <f t="shared" si="3"/>
        <v>1.3357087928635072</v>
      </c>
      <c r="S81" s="25">
        <f t="shared" si="4"/>
        <v>0.98191026115629298</v>
      </c>
      <c r="T81" s="25">
        <f t="shared" si="5"/>
        <v>1.2783796239092469</v>
      </c>
      <c r="U81" s="25">
        <f t="shared" si="6"/>
        <v>1.3119061187936871</v>
      </c>
      <c r="V81" s="25">
        <f t="shared" si="7"/>
        <v>0.69990766977778274</v>
      </c>
      <c r="W81" s="25">
        <f t="shared" si="8"/>
        <v>1.1300326950023352</v>
      </c>
      <c r="X81" s="25">
        <f t="shared" si="9"/>
        <v>0.84202467513215318</v>
      </c>
      <c r="Y81" s="25">
        <f t="shared" si="10"/>
        <v>1.3357087928635072</v>
      </c>
      <c r="Z81" s="25">
        <f t="shared" si="11"/>
        <v>1.3212327913785586</v>
      </c>
      <c r="AA81" s="25">
        <f t="shared" si="12"/>
        <v>1.0477862341110737</v>
      </c>
      <c r="AB81" s="25">
        <f t="shared" si="13"/>
        <v>0.94957051663052128</v>
      </c>
    </row>
    <row r="82" spans="2:28">
      <c r="B82" s="1">
        <v>1990</v>
      </c>
      <c r="C82" s="2">
        <v>0.82623440864903597</v>
      </c>
      <c r="D82" s="2">
        <v>0.82851242401030589</v>
      </c>
      <c r="E82" s="2">
        <v>0.64290395516334131</v>
      </c>
      <c r="F82" s="2">
        <v>0.83022972542407514</v>
      </c>
      <c r="G82" s="2">
        <v>0.82618376852793951</v>
      </c>
      <c r="H82" s="2">
        <v>0.46434739545121051</v>
      </c>
      <c r="I82" s="2">
        <v>0.76777887257416533</v>
      </c>
      <c r="J82" s="2">
        <v>0.61890920429485563</v>
      </c>
      <c r="K82" s="2">
        <v>0.82851242401030589</v>
      </c>
      <c r="L82" s="2">
        <v>0.82625058046052657</v>
      </c>
      <c r="M82" s="2">
        <v>0.70984905544304899</v>
      </c>
      <c r="N82" s="2">
        <v>0.61268716518617361</v>
      </c>
      <c r="P82" s="24">
        <v>1990</v>
      </c>
      <c r="Q82" s="25">
        <f t="shared" si="2"/>
        <v>1.1275545766943129</v>
      </c>
      <c r="R82" s="25">
        <f t="shared" si="3"/>
        <v>1.1330597293642959</v>
      </c>
      <c r="S82" s="25">
        <f t="shared" si="4"/>
        <v>0.87529911039702013</v>
      </c>
      <c r="T82" s="25">
        <f t="shared" si="5"/>
        <v>1.091194159940424</v>
      </c>
      <c r="U82" s="25">
        <f t="shared" si="6"/>
        <v>1.1276037729265767</v>
      </c>
      <c r="V82" s="25">
        <f t="shared" si="7"/>
        <v>0.68325246072385037</v>
      </c>
      <c r="W82" s="25">
        <f t="shared" si="8"/>
        <v>0.96831920998198417</v>
      </c>
      <c r="X82" s="25">
        <f t="shared" si="9"/>
        <v>0.73563517142085277</v>
      </c>
      <c r="Y82" s="25">
        <f t="shared" si="10"/>
        <v>1.1330597293642959</v>
      </c>
      <c r="Z82" s="25">
        <f t="shared" si="11"/>
        <v>1.1342532029319548</v>
      </c>
      <c r="AA82" s="25">
        <f t="shared" si="12"/>
        <v>0.9491593259267409</v>
      </c>
      <c r="AB82" s="25">
        <f t="shared" si="13"/>
        <v>0.81759657068284874</v>
      </c>
    </row>
    <row r="83" spans="2:28">
      <c r="B83" s="1">
        <v>1991</v>
      </c>
      <c r="C83" s="2">
        <v>0.8480916666666668</v>
      </c>
      <c r="D83" s="2">
        <v>0.84684415016728687</v>
      </c>
      <c r="E83" s="2">
        <v>0.68001321957101979</v>
      </c>
      <c r="F83" s="2">
        <v>0.85994203888364629</v>
      </c>
      <c r="G83" s="2">
        <v>0.84813523329396412</v>
      </c>
      <c r="H83" s="2">
        <v>0.53430437759843485</v>
      </c>
      <c r="I83" s="2">
        <v>0.78929035185288654</v>
      </c>
      <c r="J83" s="2">
        <v>0.64074008273639527</v>
      </c>
      <c r="K83" s="2">
        <v>0.84684415016728687</v>
      </c>
      <c r="L83" s="2">
        <v>0.848429088521932</v>
      </c>
      <c r="M83" s="2">
        <v>0.720033635604859</v>
      </c>
      <c r="N83" s="2">
        <v>0.62464685530433239</v>
      </c>
      <c r="P83" s="24">
        <v>1991</v>
      </c>
      <c r="Q83" s="25">
        <f t="shared" si="2"/>
        <v>1.1573829777555384</v>
      </c>
      <c r="R83" s="25">
        <f t="shared" si="3"/>
        <v>1.1581298913513307</v>
      </c>
      <c r="S83" s="25">
        <f t="shared" si="4"/>
        <v>0.92582252973930157</v>
      </c>
      <c r="T83" s="25">
        <f t="shared" si="5"/>
        <v>1.1302458849420103</v>
      </c>
      <c r="U83" s="25">
        <f t="shared" si="6"/>
        <v>1.1575638803921799</v>
      </c>
      <c r="V83" s="25">
        <f t="shared" si="7"/>
        <v>0.78618892739759905</v>
      </c>
      <c r="W83" s="25">
        <f t="shared" si="8"/>
        <v>0.9954493894708748</v>
      </c>
      <c r="X83" s="25">
        <f t="shared" si="9"/>
        <v>0.76158334264397587</v>
      </c>
      <c r="Y83" s="25">
        <f t="shared" si="10"/>
        <v>1.1581298913513307</v>
      </c>
      <c r="Z83" s="25">
        <f t="shared" si="11"/>
        <v>1.1646992254822568</v>
      </c>
      <c r="AA83" s="25">
        <f t="shared" si="12"/>
        <v>0.96277741721968058</v>
      </c>
      <c r="AB83" s="25">
        <f t="shared" si="13"/>
        <v>0.83355610465491248</v>
      </c>
    </row>
    <row r="84" spans="2:28">
      <c r="B84" s="1">
        <v>1992</v>
      </c>
      <c r="C84" s="2">
        <v>0.79874166666666679</v>
      </c>
      <c r="D84" s="2">
        <v>0.79688430891830009</v>
      </c>
      <c r="E84" s="2">
        <v>0.75446160521920769</v>
      </c>
      <c r="F84" s="2">
        <v>0.80701936254967943</v>
      </c>
      <c r="G84" s="2">
        <v>0.79861235383443352</v>
      </c>
      <c r="H84" s="2">
        <v>0.55896757153338228</v>
      </c>
      <c r="I84" s="2">
        <v>0.74627797444609778</v>
      </c>
      <c r="J84" s="2">
        <v>0.63628880528025533</v>
      </c>
      <c r="K84" s="2">
        <v>0.79688430891830009</v>
      </c>
      <c r="L84" s="2">
        <v>0.79797629149631011</v>
      </c>
      <c r="M84" s="2">
        <v>0.67235034400428295</v>
      </c>
      <c r="N84" s="2">
        <v>0.6154314365391319</v>
      </c>
      <c r="P84" s="24">
        <v>1992</v>
      </c>
      <c r="Q84" s="25">
        <f t="shared" si="2"/>
        <v>1.0900354819633356</v>
      </c>
      <c r="R84" s="25">
        <f t="shared" si="3"/>
        <v>1.0898056483295315</v>
      </c>
      <c r="S84" s="25">
        <f t="shared" si="4"/>
        <v>1.0271823132730595</v>
      </c>
      <c r="T84" s="25">
        <f t="shared" si="5"/>
        <v>1.0606881305330793</v>
      </c>
      <c r="U84" s="25">
        <f t="shared" si="6"/>
        <v>1.0899733662088136</v>
      </c>
      <c r="V84" s="25">
        <f t="shared" si="7"/>
        <v>0.82247897254577507</v>
      </c>
      <c r="W84" s="25">
        <f t="shared" si="8"/>
        <v>0.94120237539200613</v>
      </c>
      <c r="X84" s="25">
        <f t="shared" si="9"/>
        <v>0.75629255648056759</v>
      </c>
      <c r="Y84" s="25">
        <f t="shared" si="10"/>
        <v>1.0898056483295315</v>
      </c>
      <c r="Z84" s="25">
        <f t="shared" si="11"/>
        <v>1.095439066425798</v>
      </c>
      <c r="AA84" s="25">
        <f t="shared" si="12"/>
        <v>0.899018734205976</v>
      </c>
      <c r="AB84" s="25">
        <f t="shared" si="13"/>
        <v>0.82125864649362579</v>
      </c>
    </row>
    <row r="85" spans="2:28">
      <c r="B85" s="1">
        <v>1993</v>
      </c>
      <c r="C85" s="2">
        <v>0.84539166666666665</v>
      </c>
      <c r="D85" s="2">
        <v>0.85644134797888283</v>
      </c>
      <c r="E85" s="2">
        <v>0.96216388343679693</v>
      </c>
      <c r="F85" s="2">
        <v>0.86321461112034259</v>
      </c>
      <c r="G85" s="2">
        <v>0.84532312794738473</v>
      </c>
      <c r="H85" s="2">
        <v>0.67225209097578864</v>
      </c>
      <c r="I85" s="2">
        <v>0.86760144784000615</v>
      </c>
      <c r="J85" s="2">
        <v>0.81169370318533396</v>
      </c>
      <c r="K85" s="2">
        <v>0.85644134797888283</v>
      </c>
      <c r="L85" s="2">
        <v>0.84274170981360219</v>
      </c>
      <c r="M85" s="2">
        <v>0.80134322117031287</v>
      </c>
      <c r="N85" s="2">
        <v>0.76474473012553157</v>
      </c>
      <c r="P85" s="24">
        <v>1993</v>
      </c>
      <c r="Q85" s="25">
        <f t="shared" si="2"/>
        <v>1.1536983123322566</v>
      </c>
      <c r="R85" s="25">
        <f t="shared" si="3"/>
        <v>1.171254858509249</v>
      </c>
      <c r="S85" s="25">
        <f t="shared" si="4"/>
        <v>1.3099642403263785</v>
      </c>
      <c r="T85" s="25">
        <f t="shared" si="5"/>
        <v>1.134547118207107</v>
      </c>
      <c r="U85" s="25">
        <f t="shared" si="6"/>
        <v>1.1537258231469745</v>
      </c>
      <c r="V85" s="25">
        <f t="shared" si="7"/>
        <v>0.98916866958979721</v>
      </c>
      <c r="W85" s="25">
        <f t="shared" si="8"/>
        <v>1.0942149863214783</v>
      </c>
      <c r="X85" s="25">
        <f t="shared" si="9"/>
        <v>0.96477873061247854</v>
      </c>
      <c r="Y85" s="25">
        <f t="shared" si="10"/>
        <v>1.171254858509249</v>
      </c>
      <c r="Z85" s="25">
        <f t="shared" si="11"/>
        <v>1.1568917543968937</v>
      </c>
      <c r="AA85" s="25">
        <f t="shared" si="12"/>
        <v>1.0714987726049039</v>
      </c>
      <c r="AB85" s="25">
        <f t="shared" si="13"/>
        <v>1.0205088409325882</v>
      </c>
    </row>
    <row r="86" spans="2:28">
      <c r="B86" s="1">
        <v>1994</v>
      </c>
      <c r="C86" s="2">
        <v>0.82989166666666669</v>
      </c>
      <c r="D86" s="2">
        <v>0.82946764039243204</v>
      </c>
      <c r="E86" s="2">
        <v>0.87843152424793391</v>
      </c>
      <c r="F86" s="2">
        <v>0.84640583656144119</v>
      </c>
      <c r="G86" s="2">
        <v>0.82978837629037283</v>
      </c>
      <c r="H86" s="2">
        <v>0.71090990462215709</v>
      </c>
      <c r="I86" s="2">
        <v>0.8503753345759838</v>
      </c>
      <c r="J86" s="2">
        <v>0.83287130668760057</v>
      </c>
      <c r="K86" s="2">
        <v>0.82946764039243204</v>
      </c>
      <c r="L86" s="2">
        <v>0.82575520372462796</v>
      </c>
      <c r="M86" s="2">
        <v>0.82818224745031133</v>
      </c>
      <c r="N86" s="2">
        <v>0.80511887017737871</v>
      </c>
      <c r="P86" s="24">
        <v>1994</v>
      </c>
      <c r="Q86" s="25">
        <f t="shared" si="2"/>
        <v>1.1325456034208252</v>
      </c>
      <c r="R86" s="25">
        <f t="shared" si="3"/>
        <v>1.1343660673069154</v>
      </c>
      <c r="S86" s="25">
        <f t="shared" si="4"/>
        <v>1.1959645380056256</v>
      </c>
      <c r="T86" s="25">
        <f t="shared" si="5"/>
        <v>1.1124548754545849</v>
      </c>
      <c r="U86" s="25">
        <f t="shared" si="6"/>
        <v>1.13252346448634</v>
      </c>
      <c r="V86" s="25">
        <f t="shared" si="7"/>
        <v>1.0460507508910597</v>
      </c>
      <c r="W86" s="25">
        <f t="shared" si="8"/>
        <v>1.0724894908921065</v>
      </c>
      <c r="X86" s="25">
        <f t="shared" si="9"/>
        <v>0.98995041956873242</v>
      </c>
      <c r="Y86" s="25">
        <f t="shared" si="10"/>
        <v>1.1343660673069154</v>
      </c>
      <c r="Z86" s="25">
        <f t="shared" si="11"/>
        <v>1.1335731638945992</v>
      </c>
      <c r="AA86" s="25">
        <f t="shared" si="12"/>
        <v>1.1073859966522102</v>
      </c>
      <c r="AB86" s="25">
        <f t="shared" si="13"/>
        <v>1.0743858606031875</v>
      </c>
    </row>
    <row r="87" spans="2:28">
      <c r="B87" s="1">
        <v>1995</v>
      </c>
      <c r="C87" s="2">
        <v>0.73276666666666668</v>
      </c>
      <c r="D87" s="2">
        <v>0.73121690104999448</v>
      </c>
      <c r="E87" s="2">
        <v>0.73449629678217254</v>
      </c>
      <c r="F87" s="2">
        <v>0.76084509604542161</v>
      </c>
      <c r="G87" s="2">
        <v>0.73268978728553436</v>
      </c>
      <c r="H87" s="2">
        <v>0.67961320616287602</v>
      </c>
      <c r="I87" s="2">
        <v>0.79289852422575613</v>
      </c>
      <c r="J87" s="2">
        <v>0.84132628283589928</v>
      </c>
      <c r="K87" s="2">
        <v>0.73121690104999448</v>
      </c>
      <c r="L87" s="2">
        <v>0.72845338088949996</v>
      </c>
      <c r="M87" s="2">
        <v>0.74787133840777054</v>
      </c>
      <c r="N87" s="2">
        <v>0.74937589901393942</v>
      </c>
      <c r="P87" s="24">
        <v>1995</v>
      </c>
      <c r="Q87" s="24">
        <f t="shared" si="2"/>
        <v>1</v>
      </c>
      <c r="R87" s="24">
        <f t="shared" si="3"/>
        <v>1</v>
      </c>
      <c r="S87" s="24">
        <f t="shared" si="4"/>
        <v>1</v>
      </c>
      <c r="T87" s="24">
        <f t="shared" si="5"/>
        <v>1</v>
      </c>
      <c r="U87" s="24">
        <f t="shared" si="6"/>
        <v>1</v>
      </c>
      <c r="V87" s="24">
        <f t="shared" si="7"/>
        <v>1</v>
      </c>
      <c r="W87" s="24">
        <f t="shared" si="8"/>
        <v>1</v>
      </c>
      <c r="X87" s="24">
        <f t="shared" si="9"/>
        <v>1</v>
      </c>
      <c r="Y87" s="24">
        <f t="shared" si="10"/>
        <v>1</v>
      </c>
      <c r="Z87" s="24">
        <f t="shared" si="11"/>
        <v>1</v>
      </c>
      <c r="AA87" s="24">
        <f t="shared" si="12"/>
        <v>1</v>
      </c>
      <c r="AB87" s="24">
        <f t="shared" si="13"/>
        <v>1</v>
      </c>
    </row>
    <row r="88" spans="2:28">
      <c r="B88" s="1">
        <v>1996</v>
      </c>
      <c r="C88" s="2">
        <v>0.76879166666666665</v>
      </c>
      <c r="D88" s="2">
        <v>0.76786155477166107</v>
      </c>
      <c r="E88" s="2">
        <v>0.77235960372682033</v>
      </c>
      <c r="F88" s="2">
        <v>0.77989868238314397</v>
      </c>
      <c r="G88" s="2">
        <v>0.76933663287027343</v>
      </c>
      <c r="H88" s="2">
        <v>0.70626263145023227</v>
      </c>
      <c r="I88" s="2">
        <v>0.79408361309895659</v>
      </c>
      <c r="J88" s="2">
        <v>0.79691583560144019</v>
      </c>
      <c r="K88" s="2">
        <v>0.76786155477166107</v>
      </c>
      <c r="L88" s="2">
        <v>0.76511882234958317</v>
      </c>
      <c r="M88" s="2">
        <v>0.7692132793301476</v>
      </c>
      <c r="N88" s="2">
        <v>0.7614275439840692</v>
      </c>
      <c r="P88" s="24">
        <v>1996</v>
      </c>
      <c r="Q88" s="25">
        <f t="shared" si="2"/>
        <v>1.0491629895828594</v>
      </c>
      <c r="R88" s="25">
        <f t="shared" si="3"/>
        <v>1.0501146153337628</v>
      </c>
      <c r="S88" s="25">
        <f t="shared" si="4"/>
        <v>1.051550031103665</v>
      </c>
      <c r="T88" s="25">
        <f t="shared" si="5"/>
        <v>1.0250426616886348</v>
      </c>
      <c r="U88" s="25">
        <f t="shared" si="6"/>
        <v>1.050016864190926</v>
      </c>
      <c r="V88" s="25">
        <f t="shared" si="7"/>
        <v>1.0392126360195677</v>
      </c>
      <c r="W88" s="25">
        <f t="shared" si="8"/>
        <v>1.0014946286781876</v>
      </c>
      <c r="X88" s="25">
        <f t="shared" si="9"/>
        <v>0.94721376457566187</v>
      </c>
      <c r="Y88" s="25">
        <f t="shared" si="10"/>
        <v>1.0501146153337628</v>
      </c>
      <c r="Z88" s="25">
        <f t="shared" si="11"/>
        <v>1.0503332710396811</v>
      </c>
      <c r="AA88" s="25">
        <f t="shared" si="12"/>
        <v>1.0285369151434716</v>
      </c>
      <c r="AB88" s="25">
        <f t="shared" si="13"/>
        <v>1.0160822425514189</v>
      </c>
    </row>
    <row r="89" spans="2:28">
      <c r="B89" s="1">
        <v>1997</v>
      </c>
      <c r="C89" s="2">
        <v>0.88640000000000008</v>
      </c>
      <c r="D89" s="2">
        <v>0.88642716846926561</v>
      </c>
      <c r="E89" s="2">
        <v>0.87242160900904242</v>
      </c>
      <c r="F89" s="2">
        <v>0.88989318913688964</v>
      </c>
      <c r="G89" s="2">
        <v>0.88665681577642241</v>
      </c>
      <c r="H89" s="2">
        <v>0.80101753484959648</v>
      </c>
      <c r="I89" s="2">
        <v>0.83856677044659211</v>
      </c>
      <c r="J89" s="2">
        <v>0.87940288114088772</v>
      </c>
      <c r="K89" s="2">
        <v>0.88642716846926561</v>
      </c>
      <c r="L89" s="2">
        <v>0.88526469756304893</v>
      </c>
      <c r="M89" s="2">
        <v>0.87369618386355541</v>
      </c>
      <c r="N89" s="2">
        <v>0.8799553448006443</v>
      </c>
      <c r="P89" s="24">
        <v>1997</v>
      </c>
      <c r="Q89" s="25">
        <f t="shared" si="2"/>
        <v>1.209662011554383</v>
      </c>
      <c r="R89" s="25">
        <f t="shared" si="3"/>
        <v>1.2122629649238088</v>
      </c>
      <c r="S89" s="25">
        <f t="shared" si="4"/>
        <v>1.187782175119358</v>
      </c>
      <c r="T89" s="25">
        <f t="shared" si="5"/>
        <v>1.169611519824745</v>
      </c>
      <c r="U89" s="25">
        <f t="shared" si="6"/>
        <v>1.2101394494132427</v>
      </c>
      <c r="V89" s="25">
        <f t="shared" si="7"/>
        <v>1.1786373890115736</v>
      </c>
      <c r="W89" s="25">
        <f t="shared" si="8"/>
        <v>1.0575965837058781</v>
      </c>
      <c r="X89" s="25">
        <f t="shared" si="9"/>
        <v>1.0452578257470357</v>
      </c>
      <c r="Y89" s="25">
        <f t="shared" si="10"/>
        <v>1.2122629649238088</v>
      </c>
      <c r="Z89" s="25">
        <f t="shared" si="11"/>
        <v>1.2152660977179759</v>
      </c>
      <c r="AA89" s="25">
        <f t="shared" si="12"/>
        <v>1.1682439732530303</v>
      </c>
      <c r="AB89" s="25">
        <f t="shared" si="13"/>
        <v>1.174250927950214</v>
      </c>
    </row>
    <row r="90" spans="2:28">
      <c r="B90" s="1">
        <v>1998</v>
      </c>
      <c r="C90" s="2">
        <v>0.89938333333333331</v>
      </c>
      <c r="D90" s="2">
        <v>0.89979441363678825</v>
      </c>
      <c r="E90" s="2">
        <v>0.8990079154844457</v>
      </c>
      <c r="F90" s="2">
        <v>0.89935646188190177</v>
      </c>
      <c r="G90" s="2">
        <v>0.89955415347959711</v>
      </c>
      <c r="H90" s="2">
        <v>0.86653218390804598</v>
      </c>
      <c r="I90" s="2">
        <v>0.89257296338244674</v>
      </c>
      <c r="J90" s="2">
        <v>0.89677331501632851</v>
      </c>
      <c r="K90" s="2">
        <v>0.89979441363678825</v>
      </c>
      <c r="L90" s="2">
        <v>0.90052683883088058</v>
      </c>
      <c r="M90" s="2">
        <v>0.89858013021950434</v>
      </c>
      <c r="N90" s="2">
        <v>0.89778572115442401</v>
      </c>
      <c r="P90" s="24">
        <v>1998</v>
      </c>
      <c r="Q90" s="25">
        <f t="shared" si="2"/>
        <v>1.2273802483737433</v>
      </c>
      <c r="R90" s="25">
        <f t="shared" si="3"/>
        <v>1.2305437857696178</v>
      </c>
      <c r="S90" s="25">
        <f t="shared" si="4"/>
        <v>1.2239788266094715</v>
      </c>
      <c r="T90" s="25">
        <f t="shared" si="5"/>
        <v>1.1820493639985441</v>
      </c>
      <c r="U90" s="25">
        <f t="shared" si="6"/>
        <v>1.2277421755969344</v>
      </c>
      <c r="V90" s="25">
        <f t="shared" si="7"/>
        <v>1.2750372948173303</v>
      </c>
      <c r="W90" s="25">
        <f t="shared" si="8"/>
        <v>1.1257089477547206</v>
      </c>
      <c r="X90" s="25">
        <f t="shared" si="9"/>
        <v>1.0659043147844274</v>
      </c>
      <c r="Y90" s="25">
        <f t="shared" si="10"/>
        <v>1.2305437857696178</v>
      </c>
      <c r="Z90" s="25">
        <f t="shared" si="11"/>
        <v>1.2362175294337507</v>
      </c>
      <c r="AA90" s="25">
        <f t="shared" si="12"/>
        <v>1.2015170044256478</v>
      </c>
      <c r="AB90" s="25">
        <f t="shared" si="13"/>
        <v>1.1980445625963798</v>
      </c>
    </row>
    <row r="91" spans="2:28">
      <c r="B91" s="1">
        <v>1999</v>
      </c>
      <c r="C91" s="2">
        <v>0.93853333333333311</v>
      </c>
      <c r="D91" s="2">
        <v>0.93853333333333311</v>
      </c>
      <c r="E91" s="2">
        <v>0.93853333333333311</v>
      </c>
      <c r="F91" s="2">
        <v>0.93853333333333311</v>
      </c>
      <c r="G91" s="2">
        <v>0.93853333333333311</v>
      </c>
      <c r="H91" s="2">
        <v>0.89711692345316718</v>
      </c>
      <c r="I91" s="2">
        <v>0.93853333333333311</v>
      </c>
      <c r="J91" s="2">
        <v>0.93853333333333311</v>
      </c>
      <c r="K91" s="2">
        <v>0.93853333333333311</v>
      </c>
      <c r="L91" s="2">
        <v>0.93853333333333311</v>
      </c>
      <c r="M91" s="2">
        <v>0.93853333333333311</v>
      </c>
      <c r="N91" s="2">
        <v>0.93853333333333311</v>
      </c>
      <c r="P91" s="24">
        <v>1999</v>
      </c>
      <c r="Q91" s="25">
        <f t="shared" si="2"/>
        <v>1.2808078970113266</v>
      </c>
      <c r="R91" s="25">
        <f t="shared" si="3"/>
        <v>1.2835224842117867</v>
      </c>
      <c r="S91" s="25">
        <f t="shared" si="4"/>
        <v>1.277791783900132</v>
      </c>
      <c r="T91" s="25">
        <f t="shared" si="5"/>
        <v>1.2335406224098258</v>
      </c>
      <c r="U91" s="25">
        <f t="shared" si="6"/>
        <v>1.2809422891103845</v>
      </c>
      <c r="V91" s="25">
        <f t="shared" si="7"/>
        <v>1.3200404514184267</v>
      </c>
      <c r="W91" s="25">
        <f t="shared" si="8"/>
        <v>1.1836739565756986</v>
      </c>
      <c r="X91" s="25">
        <f t="shared" si="9"/>
        <v>1.1155402517199073</v>
      </c>
      <c r="Y91" s="25">
        <f t="shared" si="10"/>
        <v>1.2835224842117867</v>
      </c>
      <c r="Z91" s="25">
        <f t="shared" si="11"/>
        <v>1.2883917597956767</v>
      </c>
      <c r="AA91" s="25">
        <f t="shared" si="12"/>
        <v>1.2549395666525807</v>
      </c>
      <c r="AB91" s="25">
        <f t="shared" si="13"/>
        <v>1.2524199598202919</v>
      </c>
    </row>
    <row r="92" spans="2:28">
      <c r="B92" s="1">
        <v>2000</v>
      </c>
      <c r="C92" s="2">
        <v>1.085083333333333</v>
      </c>
      <c r="D92" s="2">
        <v>1.085083333333333</v>
      </c>
      <c r="E92" s="2">
        <v>1.085083333333333</v>
      </c>
      <c r="F92" s="2">
        <v>1.085083333333333</v>
      </c>
      <c r="G92" s="2">
        <v>1.085083333333333</v>
      </c>
      <c r="H92" s="2">
        <v>1.0685967229151381</v>
      </c>
      <c r="I92" s="2">
        <v>1.085083333333333</v>
      </c>
      <c r="J92" s="2">
        <v>1.085083333333333</v>
      </c>
      <c r="K92" s="2">
        <v>1.085083333333333</v>
      </c>
      <c r="L92" s="2">
        <v>1.085083333333333</v>
      </c>
      <c r="M92" s="2">
        <v>1.085083333333333</v>
      </c>
      <c r="N92" s="2">
        <v>1.085083333333333</v>
      </c>
      <c r="P92" s="24">
        <v>2000</v>
      </c>
      <c r="Q92" s="25">
        <f t="shared" si="2"/>
        <v>1.480803348041668</v>
      </c>
      <c r="R92" s="25">
        <f t="shared" si="3"/>
        <v>1.483941812306584</v>
      </c>
      <c r="S92" s="25">
        <f t="shared" si="4"/>
        <v>1.4773162752311779</v>
      </c>
      <c r="T92" s="25">
        <f t="shared" si="5"/>
        <v>1.4261553882297149</v>
      </c>
      <c r="U92" s="25">
        <f t="shared" si="6"/>
        <v>1.4809587251834702</v>
      </c>
      <c r="V92" s="25">
        <f t="shared" si="7"/>
        <v>1.5723601501926057</v>
      </c>
      <c r="W92" s="25">
        <f t="shared" si="8"/>
        <v>1.3685021477280304</v>
      </c>
      <c r="X92" s="25">
        <f t="shared" si="9"/>
        <v>1.2897295085989589</v>
      </c>
      <c r="Y92" s="25">
        <f t="shared" si="10"/>
        <v>1.483941812306584</v>
      </c>
      <c r="Z92" s="25">
        <f t="shared" si="11"/>
        <v>1.489571415000311</v>
      </c>
      <c r="AA92" s="25">
        <f t="shared" si="12"/>
        <v>1.4508957324711653</v>
      </c>
      <c r="AB92" s="25">
        <f t="shared" si="13"/>
        <v>1.4479826943475653</v>
      </c>
    </row>
    <row r="93" spans="2:28">
      <c r="B93" s="1">
        <v>2001</v>
      </c>
      <c r="C93" s="2">
        <v>1.116625</v>
      </c>
      <c r="D93" s="2">
        <v>1.116625</v>
      </c>
      <c r="E93" s="2">
        <v>1.116625</v>
      </c>
      <c r="F93" s="2">
        <v>1.116625</v>
      </c>
      <c r="G93" s="2">
        <v>1.116625</v>
      </c>
      <c r="H93" s="2">
        <v>1.116631083394473</v>
      </c>
      <c r="I93" s="2">
        <v>1.116625</v>
      </c>
      <c r="J93" s="2">
        <v>1.116625</v>
      </c>
      <c r="K93" s="2">
        <v>1.116625</v>
      </c>
      <c r="L93" s="2">
        <v>1.116625</v>
      </c>
      <c r="M93" s="2">
        <v>1.116625</v>
      </c>
      <c r="N93" s="2">
        <v>1.116625</v>
      </c>
      <c r="P93" s="24">
        <v>2001</v>
      </c>
      <c r="Q93" s="25">
        <f t="shared" si="2"/>
        <v>1.5238479734340171</v>
      </c>
      <c r="R93" s="25">
        <f t="shared" si="3"/>
        <v>1.5270776679212104</v>
      </c>
      <c r="S93" s="25">
        <f t="shared" si="4"/>
        <v>1.5202595368988692</v>
      </c>
      <c r="T93" s="25">
        <f t="shared" si="5"/>
        <v>1.4676114833410698</v>
      </c>
      <c r="U93" s="25">
        <f t="shared" si="6"/>
        <v>1.524007867145067</v>
      </c>
      <c r="V93" s="25">
        <f t="shared" si="7"/>
        <v>1.643039118823217</v>
      </c>
      <c r="W93" s="25">
        <f t="shared" si="8"/>
        <v>1.40828235377327</v>
      </c>
      <c r="X93" s="25">
        <f t="shared" si="9"/>
        <v>1.327219917861282</v>
      </c>
      <c r="Y93" s="25">
        <f t="shared" si="10"/>
        <v>1.5270776679212104</v>
      </c>
      <c r="Z93" s="25">
        <f t="shared" si="11"/>
        <v>1.5328709143150814</v>
      </c>
      <c r="AA93" s="25">
        <f t="shared" si="12"/>
        <v>1.493070990495921</v>
      </c>
      <c r="AB93" s="25">
        <f t="shared" si="13"/>
        <v>1.4900732749335848</v>
      </c>
    </row>
    <row r="94" spans="2:28">
      <c r="B94" s="1">
        <v>2002</v>
      </c>
      <c r="C94" s="2">
        <v>1.061066666666667</v>
      </c>
      <c r="D94" s="2">
        <v>1.061066666666667</v>
      </c>
      <c r="E94" s="2">
        <v>1.061066666666667</v>
      </c>
      <c r="F94" s="2">
        <v>1.061066666666667</v>
      </c>
      <c r="G94" s="2">
        <v>1.061066666666667</v>
      </c>
      <c r="H94" s="2">
        <v>1.061066666666667</v>
      </c>
      <c r="I94" s="2">
        <v>1.061066666666667</v>
      </c>
      <c r="J94" s="2">
        <v>1.061066666666667</v>
      </c>
      <c r="K94" s="2">
        <v>1.061066666666667</v>
      </c>
      <c r="L94" s="2">
        <v>1.061066666666667</v>
      </c>
      <c r="M94" s="2">
        <v>1.061066666666667</v>
      </c>
      <c r="N94" s="2">
        <v>1.061066666666667</v>
      </c>
      <c r="P94" s="24">
        <v>2002</v>
      </c>
      <c r="Q94" s="25">
        <f t="shared" si="2"/>
        <v>1.4480280216530961</v>
      </c>
      <c r="R94" s="25">
        <f t="shared" si="3"/>
        <v>1.4510970207923575</v>
      </c>
      <c r="S94" s="25">
        <f t="shared" si="4"/>
        <v>1.4446181298873786</v>
      </c>
      <c r="T94" s="25">
        <f t="shared" si="5"/>
        <v>1.3945896111858787</v>
      </c>
      <c r="U94" s="25">
        <f t="shared" si="6"/>
        <v>1.4481799597585518</v>
      </c>
      <c r="V94" s="25">
        <f t="shared" si="7"/>
        <v>1.5612802356468216</v>
      </c>
      <c r="W94" s="25">
        <f t="shared" si="8"/>
        <v>1.3382124373390274</v>
      </c>
      <c r="X94" s="25">
        <f t="shared" si="9"/>
        <v>1.2611833105820469</v>
      </c>
      <c r="Y94" s="25">
        <f t="shared" si="10"/>
        <v>1.4510970207923575</v>
      </c>
      <c r="Z94" s="25">
        <f t="shared" si="11"/>
        <v>1.4566020208060804</v>
      </c>
      <c r="AA94" s="25">
        <f t="shared" si="12"/>
        <v>1.4187823655947214</v>
      </c>
      <c r="AB94" s="25">
        <f t="shared" si="13"/>
        <v>1.4159338031325315</v>
      </c>
    </row>
    <row r="95" spans="2:28">
      <c r="B95" s="1">
        <v>2003</v>
      </c>
      <c r="C95" s="2">
        <v>0.88515833333333338</v>
      </c>
      <c r="D95" s="2">
        <v>0.88515833333333338</v>
      </c>
      <c r="E95" s="2">
        <v>0.88515833333333338</v>
      </c>
      <c r="F95" s="2">
        <v>0.88515833333333338</v>
      </c>
      <c r="G95" s="2">
        <v>0.88515833333333338</v>
      </c>
      <c r="H95" s="2">
        <v>0.88515833333333338</v>
      </c>
      <c r="I95" s="2">
        <v>0.88515833333333338</v>
      </c>
      <c r="J95" s="2">
        <v>0.88515833333333338</v>
      </c>
      <c r="K95" s="2">
        <v>0.88515833333333338</v>
      </c>
      <c r="L95" s="2">
        <v>0.88515833333333338</v>
      </c>
      <c r="M95" s="2">
        <v>0.88515833333333338</v>
      </c>
      <c r="N95" s="2">
        <v>0.88515833333333338</v>
      </c>
      <c r="P95" s="24">
        <v>2003</v>
      </c>
      <c r="Q95" s="25">
        <f t="shared" si="2"/>
        <v>1.2079675203566393</v>
      </c>
      <c r="R95" s="25">
        <f t="shared" si="3"/>
        <v>1.2105277272205908</v>
      </c>
      <c r="S95" s="25">
        <f t="shared" si="4"/>
        <v>1.2051229355562596</v>
      </c>
      <c r="T95" s="25">
        <f t="shared" si="5"/>
        <v>1.1633883663495288</v>
      </c>
      <c r="U95" s="25">
        <f t="shared" si="6"/>
        <v>1.2080942694897712</v>
      </c>
      <c r="V95" s="25">
        <f t="shared" si="7"/>
        <v>1.3024442805209357</v>
      </c>
      <c r="W95" s="25">
        <f t="shared" si="8"/>
        <v>1.1163576501768198</v>
      </c>
      <c r="X95" s="25">
        <f t="shared" si="9"/>
        <v>1.0520987533513007</v>
      </c>
      <c r="Y95" s="25">
        <f t="shared" si="10"/>
        <v>1.2105277272205908</v>
      </c>
      <c r="Z95" s="25">
        <f t="shared" si="11"/>
        <v>1.2151200839406966</v>
      </c>
      <c r="AA95" s="25">
        <f t="shared" si="12"/>
        <v>1.1835703387401488</v>
      </c>
      <c r="AB95" s="25">
        <f t="shared" si="13"/>
        <v>1.1811940235842415</v>
      </c>
    </row>
    <row r="96" spans="2:28">
      <c r="B96" s="1">
        <v>2004</v>
      </c>
      <c r="C96" s="2">
        <v>0.80485833333333323</v>
      </c>
      <c r="D96" s="2">
        <v>0.80485833333333323</v>
      </c>
      <c r="E96" s="2">
        <v>0.80485833333333323</v>
      </c>
      <c r="F96" s="2">
        <v>0.80485833333333323</v>
      </c>
      <c r="G96" s="2">
        <v>0.80485833333333323</v>
      </c>
      <c r="H96" s="2">
        <v>0.80485833333333323</v>
      </c>
      <c r="I96" s="2">
        <v>0.80485833333333323</v>
      </c>
      <c r="J96" s="2">
        <v>0.80485833333333323</v>
      </c>
      <c r="K96" s="2">
        <v>0.80485833333333323</v>
      </c>
      <c r="L96" s="2">
        <v>0.80485833333333323</v>
      </c>
      <c r="M96" s="2">
        <v>0.80485833333333323</v>
      </c>
      <c r="N96" s="2">
        <v>0.80485833333333323</v>
      </c>
      <c r="P96" s="24">
        <v>2004</v>
      </c>
      <c r="Q96" s="25">
        <f t="shared" si="2"/>
        <v>1.0983828412864485</v>
      </c>
      <c r="R96" s="25">
        <f t="shared" si="3"/>
        <v>1.1007107907073714</v>
      </c>
      <c r="S96" s="25">
        <f t="shared" si="4"/>
        <v>1.0957963121930181</v>
      </c>
      <c r="T96" s="25">
        <f t="shared" si="5"/>
        <v>1.0578478293632638</v>
      </c>
      <c r="U96" s="25">
        <f t="shared" si="6"/>
        <v>1.0984980919621776</v>
      </c>
      <c r="V96" s="25">
        <f t="shared" si="7"/>
        <v>1.184288836701094</v>
      </c>
      <c r="W96" s="25">
        <f t="shared" si="8"/>
        <v>1.0150836566624406</v>
      </c>
      <c r="X96" s="25">
        <f t="shared" si="9"/>
        <v>0.95665421341689005</v>
      </c>
      <c r="Y96" s="25">
        <f t="shared" si="10"/>
        <v>1.1007107907073714</v>
      </c>
      <c r="Z96" s="25">
        <f t="shared" si="11"/>
        <v>1.1048865369401357</v>
      </c>
      <c r="AA96" s="25">
        <f t="shared" si="12"/>
        <v>1.076198928878447</v>
      </c>
      <c r="AB96" s="25">
        <f t="shared" si="13"/>
        <v>1.0740381888347357</v>
      </c>
    </row>
    <row r="97" spans="2:28">
      <c r="B97" s="1">
        <v>2005</v>
      </c>
      <c r="C97" s="2">
        <v>0.80462499999999981</v>
      </c>
      <c r="D97" s="2">
        <v>0.80462499999999981</v>
      </c>
      <c r="E97" s="2">
        <v>0.80462499999999981</v>
      </c>
      <c r="F97" s="2">
        <v>0.80462499999999981</v>
      </c>
      <c r="G97" s="2">
        <v>0.80462499999999981</v>
      </c>
      <c r="H97" s="2">
        <v>0.80462499999999981</v>
      </c>
      <c r="I97" s="2">
        <v>0.80462499999999981</v>
      </c>
      <c r="J97" s="2">
        <v>0.80462499999999981</v>
      </c>
      <c r="K97" s="2">
        <v>0.80462499999999981</v>
      </c>
      <c r="L97" s="2">
        <v>0.80462499999999981</v>
      </c>
      <c r="M97" s="2">
        <v>0.80462499999999981</v>
      </c>
      <c r="N97" s="2">
        <v>0.80462499999999981</v>
      </c>
      <c r="P97" s="24">
        <v>2005</v>
      </c>
      <c r="Q97" s="25">
        <f t="shared" si="2"/>
        <v>1.0980644134103623</v>
      </c>
      <c r="R97" s="25">
        <f t="shared" si="3"/>
        <v>1.1003916879445683</v>
      </c>
      <c r="S97" s="25">
        <f t="shared" si="4"/>
        <v>1.0954786341674709</v>
      </c>
      <c r="T97" s="25">
        <f t="shared" si="5"/>
        <v>1.0575411528340384</v>
      </c>
      <c r="U97" s="25">
        <f t="shared" si="6"/>
        <v>1.0981796306742184</v>
      </c>
      <c r="V97" s="25">
        <f t="shared" si="7"/>
        <v>1.1839455041536722</v>
      </c>
      <c r="W97" s="25">
        <f t="shared" si="8"/>
        <v>1.0147893777273633</v>
      </c>
      <c r="X97" s="25">
        <f t="shared" si="9"/>
        <v>0.95637687353331136</v>
      </c>
      <c r="Y97" s="25">
        <f t="shared" si="10"/>
        <v>1.1003916879445683</v>
      </c>
      <c r="Z97" s="25">
        <f t="shared" si="11"/>
        <v>1.1045662236030647</v>
      </c>
      <c r="AA97" s="25">
        <f t="shared" si="12"/>
        <v>1.075886932253693</v>
      </c>
      <c r="AB97" s="25">
        <f t="shared" si="13"/>
        <v>1.0737268186216817</v>
      </c>
    </row>
    <row r="98" spans="2:28">
      <c r="B98" s="1">
        <v>2006</v>
      </c>
      <c r="C98" s="2">
        <v>0.79669999999999996</v>
      </c>
      <c r="D98" s="2">
        <v>0.79669999999999996</v>
      </c>
      <c r="E98" s="2">
        <v>0.79669999999999996</v>
      </c>
      <c r="F98" s="2">
        <v>0.79669999999999996</v>
      </c>
      <c r="G98" s="2">
        <v>0.79669999999999996</v>
      </c>
      <c r="H98" s="2">
        <v>0.79669999999999996</v>
      </c>
      <c r="I98" s="2">
        <v>0.79669999999999996</v>
      </c>
      <c r="J98" s="2">
        <v>0.79669999999999996</v>
      </c>
      <c r="K98" s="2">
        <v>0.79669999999999996</v>
      </c>
      <c r="L98" s="2">
        <v>0.79669999999999996</v>
      </c>
      <c r="M98" s="2">
        <v>0.79669999999999996</v>
      </c>
      <c r="N98" s="2">
        <v>0.79669999999999996</v>
      </c>
      <c r="P98" s="24">
        <v>2006</v>
      </c>
      <c r="Q98" s="25">
        <f t="shared" si="2"/>
        <v>1.0872492380475822</v>
      </c>
      <c r="R98" s="25">
        <f t="shared" si="3"/>
        <v>1.0895535905365079</v>
      </c>
      <c r="S98" s="25">
        <f t="shared" si="4"/>
        <v>1.0846889269426432</v>
      </c>
      <c r="T98" s="25">
        <f t="shared" si="5"/>
        <v>1.0471251035735636</v>
      </c>
      <c r="U98" s="25">
        <f t="shared" si="6"/>
        <v>1.0873633205010409</v>
      </c>
      <c r="V98" s="25">
        <f t="shared" si="7"/>
        <v>1.1722844594180279</v>
      </c>
      <c r="W98" s="25">
        <f t="shared" si="8"/>
        <v>1.0047944038967103</v>
      </c>
      <c r="X98" s="25">
        <f t="shared" si="9"/>
        <v>0.94695722248748093</v>
      </c>
      <c r="Y98" s="25">
        <f t="shared" si="10"/>
        <v>1.0895535905365079</v>
      </c>
      <c r="Z98" s="25">
        <f t="shared" si="11"/>
        <v>1.0936870099046907</v>
      </c>
      <c r="AA98" s="25">
        <f t="shared" si="12"/>
        <v>1.0652901897486624</v>
      </c>
      <c r="AB98" s="25">
        <f t="shared" si="13"/>
        <v>1.0631513517426054</v>
      </c>
    </row>
    <row r="99" spans="2:28">
      <c r="B99" s="1">
        <v>2007</v>
      </c>
      <c r="C99" s="2">
        <v>0.73049166666666665</v>
      </c>
      <c r="D99" s="2">
        <v>0.73049166666666665</v>
      </c>
      <c r="E99" s="2">
        <v>0.73049166666666665</v>
      </c>
      <c r="F99" s="2">
        <v>0.73049166666666665</v>
      </c>
      <c r="G99" s="2">
        <v>0.73049166666666665</v>
      </c>
      <c r="H99" s="2">
        <v>0.73049166666666665</v>
      </c>
      <c r="I99" s="2">
        <v>0.73049166666666665</v>
      </c>
      <c r="J99" s="2">
        <v>0.73049166666666665</v>
      </c>
      <c r="K99" s="2">
        <v>0.73049166666666665</v>
      </c>
      <c r="L99" s="2">
        <v>0.73049166666666665</v>
      </c>
      <c r="M99" s="2">
        <v>0.73049166666666665</v>
      </c>
      <c r="N99" s="2">
        <v>0.73049166666666665</v>
      </c>
      <c r="P99" s="24">
        <v>2007</v>
      </c>
      <c r="Q99" s="25">
        <f t="shared" si="2"/>
        <v>0.99689532820816085</v>
      </c>
      <c r="R99" s="25">
        <f t="shared" si="3"/>
        <v>0.99900818159114424</v>
      </c>
      <c r="S99" s="25">
        <f t="shared" si="4"/>
        <v>0.99454778719368608</v>
      </c>
      <c r="T99" s="25">
        <f t="shared" si="5"/>
        <v>0.96010563840587215</v>
      </c>
      <c r="U99" s="25">
        <f t="shared" si="6"/>
        <v>0.99699993004268384</v>
      </c>
      <c r="V99" s="25">
        <f t="shared" si="7"/>
        <v>1.074863849087119</v>
      </c>
      <c r="W99" s="25">
        <f t="shared" si="8"/>
        <v>0.92129275606859262</v>
      </c>
      <c r="X99" s="25">
        <f t="shared" si="9"/>
        <v>0.8682620305220502</v>
      </c>
      <c r="Y99" s="25">
        <f t="shared" si="10"/>
        <v>0.99900818159114424</v>
      </c>
      <c r="Z99" s="25">
        <f t="shared" si="11"/>
        <v>1.002798100510808</v>
      </c>
      <c r="AA99" s="25">
        <f t="shared" si="12"/>
        <v>0.97676114747477094</v>
      </c>
      <c r="AB99" s="25">
        <f t="shared" si="13"/>
        <v>0.97480005378859735</v>
      </c>
    </row>
    <row r="100" spans="2:28">
      <c r="B100" s="1">
        <v>2008</v>
      </c>
      <c r="C100" s="2">
        <v>0.68397500000000011</v>
      </c>
      <c r="D100" s="2">
        <v>0.68397500000000011</v>
      </c>
      <c r="E100" s="2">
        <v>0.68397500000000011</v>
      </c>
      <c r="F100" s="2">
        <v>0.68397500000000011</v>
      </c>
      <c r="G100" s="2">
        <v>0.68397500000000011</v>
      </c>
      <c r="H100" s="2">
        <v>0.68397500000000011</v>
      </c>
      <c r="I100" s="2">
        <v>0.68397500000000011</v>
      </c>
      <c r="J100" s="2">
        <v>0.68397500000000011</v>
      </c>
      <c r="K100" s="2">
        <v>0.68397500000000011</v>
      </c>
      <c r="L100" s="2">
        <v>0.68397500000000011</v>
      </c>
      <c r="M100" s="2">
        <v>0.68397500000000011</v>
      </c>
      <c r="N100" s="2">
        <v>0.68397500000000011</v>
      </c>
      <c r="P100" s="24">
        <v>2008</v>
      </c>
      <c r="Q100" s="25">
        <f t="shared" si="2"/>
        <v>0.93341445662557443</v>
      </c>
      <c r="R100" s="25">
        <f t="shared" si="3"/>
        <v>0.93539276652090897</v>
      </c>
      <c r="S100" s="25">
        <f t="shared" si="4"/>
        <v>0.93121640367214076</v>
      </c>
      <c r="T100" s="25">
        <f t="shared" si="5"/>
        <v>0.89896748175816277</v>
      </c>
      <c r="U100" s="25">
        <f t="shared" si="6"/>
        <v>0.93351239756457838</v>
      </c>
      <c r="V100" s="25">
        <f t="shared" si="7"/>
        <v>1.0064180533832634</v>
      </c>
      <c r="W100" s="25">
        <f t="shared" si="8"/>
        <v>0.8626261483685862</v>
      </c>
      <c r="X100" s="25">
        <f t="shared" si="9"/>
        <v>0.81297234373148597</v>
      </c>
      <c r="Y100" s="25">
        <f t="shared" si="10"/>
        <v>0.93539276652090897</v>
      </c>
      <c r="Z100" s="25">
        <f t="shared" si="11"/>
        <v>0.93894134881330615</v>
      </c>
      <c r="AA100" s="25">
        <f t="shared" si="12"/>
        <v>0.91456239178278087</v>
      </c>
      <c r="AB100" s="25">
        <f t="shared" si="13"/>
        <v>0.91272617774337739</v>
      </c>
    </row>
    <row r="101" spans="2:28" s="7" customFormat="1">
      <c r="B101" s="24">
        <v>2009</v>
      </c>
      <c r="C101" s="25">
        <v>0.71980829999999996</v>
      </c>
      <c r="D101" s="25">
        <v>0.71980829999999996</v>
      </c>
      <c r="E101" s="25">
        <v>0.71980829999999996</v>
      </c>
      <c r="F101" s="25">
        <v>0.71980829999999996</v>
      </c>
      <c r="G101" s="25">
        <v>0.71980829999999996</v>
      </c>
      <c r="H101" s="25">
        <v>0.71980829999999996</v>
      </c>
      <c r="I101" s="25">
        <v>0.71980829999999996</v>
      </c>
      <c r="J101" s="25">
        <v>0.71980829999999996</v>
      </c>
      <c r="K101" s="25">
        <v>0.71980829999999996</v>
      </c>
      <c r="L101" s="25">
        <v>0.71980829999999996</v>
      </c>
      <c r="M101" s="25">
        <v>0.71980829999999996</v>
      </c>
      <c r="N101" s="25">
        <v>0.71980829999999996</v>
      </c>
      <c r="P101" s="24">
        <v>2009</v>
      </c>
      <c r="Q101" s="25">
        <f t="shared" si="2"/>
        <v>0.98231583496338071</v>
      </c>
      <c r="R101" s="25">
        <f t="shared" si="3"/>
        <v>0.98439778807955303</v>
      </c>
      <c r="S101" s="25">
        <f t="shared" si="4"/>
        <v>0.98000262649856684</v>
      </c>
      <c r="T101" s="25">
        <f t="shared" si="5"/>
        <v>0.94606419064969327</v>
      </c>
      <c r="U101" s="25">
        <f t="shared" si="6"/>
        <v>0.98241890700666423</v>
      </c>
      <c r="V101" s="25">
        <f t="shared" si="7"/>
        <v>1.0591440741183755</v>
      </c>
      <c r="W101" s="25">
        <f t="shared" si="8"/>
        <v>0.90781894278700193</v>
      </c>
      <c r="X101" s="25">
        <f t="shared" si="9"/>
        <v>0.85556378623250329</v>
      </c>
      <c r="Y101" s="25">
        <f t="shared" si="10"/>
        <v>0.98439778807955303</v>
      </c>
      <c r="Z101" s="25">
        <f t="shared" si="11"/>
        <v>0.98813227981872542</v>
      </c>
      <c r="AA101" s="25">
        <f t="shared" si="12"/>
        <v>0.96247611458473969</v>
      </c>
      <c r="AB101" s="25">
        <f t="shared" si="13"/>
        <v>0.96054370169517622</v>
      </c>
    </row>
    <row r="102" spans="2:28" s="7" customFormat="1">
      <c r="B102" s="24">
        <v>2010</v>
      </c>
      <c r="C102" s="25">
        <v>0.75504170000000004</v>
      </c>
      <c r="D102" s="25">
        <v>0.75504170000000004</v>
      </c>
      <c r="E102" s="25">
        <v>0.75504170000000004</v>
      </c>
      <c r="F102" s="25">
        <v>0.75504170000000004</v>
      </c>
      <c r="G102" s="25">
        <v>0.75504170000000004</v>
      </c>
      <c r="H102" s="25">
        <v>0.75504170000000004</v>
      </c>
      <c r="I102" s="25">
        <v>0.75504170000000004</v>
      </c>
      <c r="J102" s="25">
        <v>0.75504170000000004</v>
      </c>
      <c r="K102" s="25">
        <v>0.75504170000000004</v>
      </c>
      <c r="L102" s="25">
        <v>0.75504170000000004</v>
      </c>
      <c r="M102" s="25">
        <v>0.75504170000000004</v>
      </c>
      <c r="N102" s="25">
        <v>0.75504170000000004</v>
      </c>
      <c r="P102" s="24">
        <v>2010</v>
      </c>
      <c r="Q102" s="25">
        <f t="shared" si="2"/>
        <v>1.0303985352317699</v>
      </c>
      <c r="R102" s="25">
        <f t="shared" si="3"/>
        <v>1.0325823964350307</v>
      </c>
      <c r="S102" s="25">
        <f t="shared" si="4"/>
        <v>1.0279720991213119</v>
      </c>
      <c r="T102" s="25">
        <f t="shared" si="5"/>
        <v>0.99237243418458587</v>
      </c>
      <c r="U102" s="25">
        <f t="shared" si="6"/>
        <v>1.0305066524774078</v>
      </c>
      <c r="V102" s="25">
        <f t="shared" si="7"/>
        <v>1.1109873868740667</v>
      </c>
      <c r="W102" s="25">
        <f t="shared" si="8"/>
        <v>0.95225514606333483</v>
      </c>
      <c r="X102" s="25">
        <f t="shared" si="9"/>
        <v>0.89744218789284036</v>
      </c>
      <c r="Y102" s="25">
        <f t="shared" si="10"/>
        <v>1.0325823964350307</v>
      </c>
      <c r="Z102" s="25">
        <f t="shared" si="11"/>
        <v>1.0364996852345356</v>
      </c>
      <c r="AA102" s="25">
        <f t="shared" si="12"/>
        <v>1.0095876940644568</v>
      </c>
      <c r="AB102" s="25">
        <f t="shared" si="13"/>
        <v>1.0075606928292142</v>
      </c>
    </row>
    <row r="103" spans="2:28">
      <c r="B103" s="24">
        <v>2011</v>
      </c>
      <c r="C103" s="25">
        <v>0.71916670000000005</v>
      </c>
      <c r="D103" s="25">
        <v>0.71870829999999997</v>
      </c>
      <c r="E103" s="25">
        <v>0.71870829999999997</v>
      </c>
      <c r="F103" s="25">
        <v>0.71870829999999997</v>
      </c>
      <c r="G103" s="25">
        <v>0.71870829999999997</v>
      </c>
      <c r="H103" s="25">
        <v>0.71870829999999997</v>
      </c>
      <c r="I103" s="25">
        <v>0.71870829999999997</v>
      </c>
      <c r="J103" s="25">
        <v>0.71870829999999997</v>
      </c>
      <c r="K103" s="25">
        <v>0.71870829999999997</v>
      </c>
      <c r="L103" s="25">
        <v>0.71870829999999997</v>
      </c>
      <c r="M103" s="25">
        <v>0.71870829999999997</v>
      </c>
      <c r="N103" s="25">
        <v>0.71870829999999997</v>
      </c>
      <c r="P103" s="24">
        <v>2011</v>
      </c>
      <c r="Q103" s="25">
        <f t="shared" si="2"/>
        <v>0.98144024928353735</v>
      </c>
      <c r="R103" s="25">
        <f t="shared" si="3"/>
        <v>0.98289344648348154</v>
      </c>
      <c r="S103" s="25">
        <f t="shared" si="4"/>
        <v>0.97850500152098818</v>
      </c>
      <c r="T103" s="25">
        <f t="shared" si="5"/>
        <v>0.94461842986905953</v>
      </c>
      <c r="U103" s="25">
        <f t="shared" si="6"/>
        <v>0.98091758950628627</v>
      </c>
      <c r="V103" s="25">
        <f t="shared" si="7"/>
        <v>1.0575255063948161</v>
      </c>
      <c r="W103" s="25">
        <f t="shared" si="8"/>
        <v>0.90643162780735287</v>
      </c>
      <c r="X103" s="25">
        <f t="shared" si="9"/>
        <v>0.854256326781347</v>
      </c>
      <c r="Y103" s="25">
        <f t="shared" si="10"/>
        <v>0.98289344648348154</v>
      </c>
      <c r="Z103" s="25">
        <f t="shared" si="11"/>
        <v>0.98662223122967663</v>
      </c>
      <c r="AA103" s="25">
        <f t="shared" si="12"/>
        <v>0.96100527335375741</v>
      </c>
      <c r="AB103" s="25">
        <f t="shared" si="13"/>
        <v>0.95907581354792282</v>
      </c>
    </row>
    <row r="104" spans="2:28">
      <c r="B104" s="27">
        <v>2012</v>
      </c>
      <c r="C104" s="8">
        <v>0.77801670000000001</v>
      </c>
      <c r="D104" s="8">
        <v>0.77801670000000001</v>
      </c>
      <c r="E104" s="8">
        <v>0.77801670000000001</v>
      </c>
      <c r="F104" s="8">
        <v>0.77801670000000001</v>
      </c>
      <c r="G104" s="8">
        <v>0.77801670000000001</v>
      </c>
      <c r="H104" s="8">
        <v>0.77801670000000001</v>
      </c>
      <c r="I104" s="8">
        <v>0.77801670000000001</v>
      </c>
      <c r="J104" s="8">
        <v>0.77801670000000001</v>
      </c>
      <c r="K104" s="8">
        <v>0.77801670000000001</v>
      </c>
      <c r="L104" s="8">
        <v>0.77801670000000001</v>
      </c>
      <c r="M104" s="8">
        <v>0.77801670000000001</v>
      </c>
      <c r="N104" s="8">
        <v>0.77801670000000001</v>
      </c>
      <c r="P104" s="27">
        <v>2012</v>
      </c>
      <c r="Q104" s="8">
        <f t="shared" ref="Q104:AB108" si="14">C104/C$87</f>
        <v>1.0617523086021017</v>
      </c>
      <c r="R104" s="8">
        <f t="shared" si="14"/>
        <v>1.0640026220438876</v>
      </c>
      <c r="S104" s="8">
        <f t="shared" si="14"/>
        <v>1.0592520389939204</v>
      </c>
      <c r="T104" s="8">
        <f t="shared" si="14"/>
        <v>1.0225691195800954</v>
      </c>
      <c r="U104" s="8">
        <f t="shared" si="14"/>
        <v>1.061863715723939</v>
      </c>
      <c r="V104" s="8">
        <f t="shared" si="14"/>
        <v>1.1447933809184112</v>
      </c>
      <c r="W104" s="8">
        <f t="shared" si="14"/>
        <v>0.98123111120645878</v>
      </c>
      <c r="X104" s="8">
        <f t="shared" si="14"/>
        <v>0.92475026142949135</v>
      </c>
      <c r="Y104" s="8">
        <f t="shared" si="14"/>
        <v>1.0640026220438876</v>
      </c>
      <c r="Z104" s="8">
        <f t="shared" si="14"/>
        <v>1.0680391091739863</v>
      </c>
      <c r="AA104" s="8">
        <f t="shared" si="14"/>
        <v>1.0403082188661079</v>
      </c>
      <c r="AB104" s="8">
        <f t="shared" si="14"/>
        <v>1.0382195384502588</v>
      </c>
    </row>
    <row r="105" spans="2:28">
      <c r="B105" s="27">
        <v>2013</v>
      </c>
      <c r="C105" s="8">
        <v>0.75315900000000002</v>
      </c>
      <c r="D105" s="8">
        <v>0.75544545454545464</v>
      </c>
      <c r="E105" s="8">
        <v>0.75544545454545464</v>
      </c>
      <c r="F105" s="8">
        <v>0.75544545454545464</v>
      </c>
      <c r="G105" s="8">
        <v>0.75544545454545464</v>
      </c>
      <c r="H105" s="8">
        <v>0.75544545454545464</v>
      </c>
      <c r="I105" s="8">
        <v>0.75544545454545464</v>
      </c>
      <c r="J105" s="8">
        <v>0.75544545454545464</v>
      </c>
      <c r="K105" s="8">
        <v>0.75544545454545464</v>
      </c>
      <c r="L105" s="8">
        <v>0.75544545454545464</v>
      </c>
      <c r="M105" s="8">
        <v>0.75544545454545464</v>
      </c>
      <c r="N105" s="8">
        <v>0.75544545454545464</v>
      </c>
      <c r="P105" s="27">
        <v>2013</v>
      </c>
      <c r="Q105" s="8">
        <f t="shared" si="14"/>
        <v>1.0278292316790247</v>
      </c>
      <c r="R105" s="8">
        <f t="shared" si="14"/>
        <v>1.0331345643962402</v>
      </c>
      <c r="S105" s="8">
        <f t="shared" si="14"/>
        <v>1.0285218017504789</v>
      </c>
      <c r="T105" s="8">
        <f t="shared" si="14"/>
        <v>0.99290310008169569</v>
      </c>
      <c r="U105" s="8">
        <f t="shared" si="14"/>
        <v>1.0310577104455425</v>
      </c>
      <c r="V105" s="8">
        <f t="shared" si="14"/>
        <v>1.1115814814881697</v>
      </c>
      <c r="W105" s="8">
        <f t="shared" si="14"/>
        <v>0.95276435945334448</v>
      </c>
      <c r="X105" s="8">
        <f t="shared" si="14"/>
        <v>0.89792209034411485</v>
      </c>
      <c r="Y105" s="8">
        <f t="shared" si="14"/>
        <v>1.0331345643962402</v>
      </c>
      <c r="Z105" s="8">
        <f t="shared" si="14"/>
        <v>1.037053947945159</v>
      </c>
      <c r="AA105" s="8">
        <f t="shared" si="14"/>
        <v>1.0101275657305031</v>
      </c>
      <c r="AB105" s="8">
        <f t="shared" si="14"/>
        <v>1.0080994805670984</v>
      </c>
    </row>
    <row r="106" spans="2:28">
      <c r="B106" s="24">
        <v>2014</v>
      </c>
      <c r="C106" s="25">
        <v>0.75373100000000004</v>
      </c>
      <c r="D106" s="25">
        <v>0.75373100000000004</v>
      </c>
      <c r="E106" s="25">
        <v>0.75373100000000004</v>
      </c>
      <c r="F106" s="25">
        <v>0.75373100000000004</v>
      </c>
      <c r="G106" s="25">
        <v>0.75373100000000004</v>
      </c>
      <c r="H106" s="25">
        <v>0.75373100000000004</v>
      </c>
      <c r="I106" s="25">
        <v>0.75373100000000004</v>
      </c>
      <c r="J106" s="25">
        <v>0.75373100000000004</v>
      </c>
      <c r="K106" s="25">
        <v>0.75373100000000004</v>
      </c>
      <c r="L106" s="25">
        <v>0.75373100000000004</v>
      </c>
      <c r="M106" s="25">
        <v>0.75373100000000004</v>
      </c>
      <c r="N106" s="25">
        <v>0.75373100000000004</v>
      </c>
      <c r="P106" s="24">
        <v>2014</v>
      </c>
      <c r="Q106" s="25">
        <f t="shared" si="14"/>
        <v>1.0286098348724015</v>
      </c>
      <c r="R106" s="25">
        <f t="shared" si="14"/>
        <v>1.030789905044148</v>
      </c>
      <c r="S106" s="25">
        <f t="shared" si="14"/>
        <v>1.0261876108866643</v>
      </c>
      <c r="T106" s="25">
        <f t="shared" ref="T106:T108" si="15">F106/F$87</f>
        <v>0.99064974449806154</v>
      </c>
      <c r="U106" s="25">
        <f t="shared" ref="U106:U108" si="16">G106/G$87</f>
        <v>1.0287177644340029</v>
      </c>
      <c r="V106" s="25">
        <f t="shared" ref="V106:V108" si="17">H106/H$87</f>
        <v>1.1090587898601856</v>
      </c>
      <c r="W106" s="25">
        <f t="shared" ref="W106:W108" si="18">I106/I$87</f>
        <v>0.95060209720531119</v>
      </c>
      <c r="X106" s="25">
        <f t="shared" ref="X106:X108" si="19">J106/J$87</f>
        <v>0.89588429052681251</v>
      </c>
      <c r="Y106" s="25">
        <f t="shared" ref="Y106:Y108" si="20">K106/K$87</f>
        <v>1.030789905044148</v>
      </c>
      <c r="Z106" s="25">
        <f t="shared" ref="Z106:Z108" si="21">L106/L$87</f>
        <v>1.0347003937021118</v>
      </c>
      <c r="AA106" s="25">
        <f t="shared" ref="AA106:AA108" si="22">M106/M$87</f>
        <v>1.0078351198813218</v>
      </c>
      <c r="AB106" s="25">
        <f t="shared" ref="AB106:AB108" si="23">N106/N$87</f>
        <v>1.0058116373795731</v>
      </c>
    </row>
    <row r="107" spans="2:28">
      <c r="B107" s="24">
        <v>2015</v>
      </c>
      <c r="C107" s="25">
        <v>0.90165899999999999</v>
      </c>
      <c r="D107" s="25">
        <v>0.90165899999999999</v>
      </c>
      <c r="E107" s="25">
        <v>0.90165899999999999</v>
      </c>
      <c r="F107" s="25">
        <v>0.90165899999999999</v>
      </c>
      <c r="G107" s="25">
        <v>0.90165899999999999</v>
      </c>
      <c r="H107" s="25">
        <v>0.90165899999999999</v>
      </c>
      <c r="I107" s="25">
        <v>0.90165899999999999</v>
      </c>
      <c r="J107" s="25">
        <v>0.90165899999999999</v>
      </c>
      <c r="K107" s="25">
        <v>0.90165899999999999</v>
      </c>
      <c r="L107" s="25">
        <v>0.90165899999999999</v>
      </c>
      <c r="M107" s="25">
        <v>0.90165899999999999</v>
      </c>
      <c r="N107" s="25">
        <v>0.90165899999999999</v>
      </c>
      <c r="P107" s="24">
        <v>2015</v>
      </c>
      <c r="Q107" s="25">
        <f t="shared" si="14"/>
        <v>1.2304858299595141</v>
      </c>
      <c r="R107" s="25">
        <f t="shared" si="14"/>
        <v>1.2330937628838425</v>
      </c>
      <c r="S107" s="25">
        <f t="shared" si="14"/>
        <v>1.2275882178714408</v>
      </c>
      <c r="T107" s="25">
        <f t="shared" si="15"/>
        <v>1.1850756542776901</v>
      </c>
      <c r="U107" s="25">
        <f t="shared" si="16"/>
        <v>1.2306149418848351</v>
      </c>
      <c r="V107" s="25">
        <f t="shared" si="17"/>
        <v>1.3267237773244631</v>
      </c>
      <c r="W107" s="25">
        <f t="shared" si="18"/>
        <v>1.1371682156685126</v>
      </c>
      <c r="X107" s="25">
        <f t="shared" si="19"/>
        <v>1.0717114375183125</v>
      </c>
      <c r="Y107" s="25">
        <f t="shared" si="20"/>
        <v>1.2330937628838425</v>
      </c>
      <c r="Z107" s="25">
        <f t="shared" si="21"/>
        <v>1.2377717279573912</v>
      </c>
      <c r="AA107" s="25">
        <f t="shared" si="22"/>
        <v>1.2056338486238096</v>
      </c>
      <c r="AB107" s="25">
        <f t="shared" si="23"/>
        <v>1.2032132354222242</v>
      </c>
    </row>
    <row r="108" spans="2:28">
      <c r="B108" s="24">
        <v>2016</v>
      </c>
      <c r="C108" s="25">
        <v>0.90165899999999999</v>
      </c>
      <c r="D108" s="25">
        <v>0.90165899999999999</v>
      </c>
      <c r="E108" s="25">
        <v>0.90165899999999999</v>
      </c>
      <c r="F108" s="25">
        <v>0.90165899999999999</v>
      </c>
      <c r="G108" s="25">
        <v>0.90165899999999999</v>
      </c>
      <c r="H108" s="25">
        <v>0.90165899999999999</v>
      </c>
      <c r="I108" s="25">
        <v>0.90165899999999999</v>
      </c>
      <c r="J108" s="25">
        <v>0.90165899999999999</v>
      </c>
      <c r="K108" s="25">
        <v>0.90165899999999999</v>
      </c>
      <c r="L108" s="25">
        <v>0.90165899999999999</v>
      </c>
      <c r="M108" s="25">
        <v>0.90165899999999999</v>
      </c>
      <c r="N108" s="25">
        <v>0.90165899999999999</v>
      </c>
      <c r="P108" s="24">
        <v>2016</v>
      </c>
      <c r="Q108" s="25">
        <f t="shared" si="14"/>
        <v>1.2304858299595141</v>
      </c>
      <c r="R108" s="25">
        <f t="shared" si="14"/>
        <v>1.2330937628838425</v>
      </c>
      <c r="S108" s="25">
        <f t="shared" si="14"/>
        <v>1.2275882178714408</v>
      </c>
      <c r="T108" s="25">
        <f t="shared" si="15"/>
        <v>1.1850756542776901</v>
      </c>
      <c r="U108" s="25">
        <f t="shared" si="16"/>
        <v>1.2306149418848351</v>
      </c>
      <c r="V108" s="25">
        <f t="shared" si="17"/>
        <v>1.3267237773244631</v>
      </c>
      <c r="W108" s="25">
        <f t="shared" si="18"/>
        <v>1.1371682156685126</v>
      </c>
      <c r="X108" s="25">
        <f t="shared" si="19"/>
        <v>1.0717114375183125</v>
      </c>
      <c r="Y108" s="25">
        <f t="shared" si="20"/>
        <v>1.2330937628838425</v>
      </c>
      <c r="Z108" s="25">
        <f t="shared" si="21"/>
        <v>1.2377717279573912</v>
      </c>
      <c r="AA108" s="25">
        <f t="shared" si="22"/>
        <v>1.2056338486238096</v>
      </c>
      <c r="AB108" s="25">
        <f t="shared" si="23"/>
        <v>1.2032132354222242</v>
      </c>
    </row>
  </sheetData>
  <autoFilter ref="A1:A51">
    <filterColumn colId="0">
      <filters>
        <filter val="Austria"/>
        <filter val="Belgium"/>
        <filter val="Euro area"/>
        <filter val="Finland"/>
        <filter val="France"/>
        <filter val="Germany"/>
        <filter val="Greece"/>
        <filter val="Ireland"/>
        <filter val="Italy"/>
        <filter val="Luxembourg"/>
        <filter val="Netherlands"/>
        <filter val="Portugal"/>
        <filter val="Spai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Graphiques</vt:lpstr>
      </vt:variant>
      <vt:variant>
        <vt:i4>9</vt:i4>
      </vt:variant>
    </vt:vector>
  </HeadingPairs>
  <TitlesOfParts>
    <vt:vector size="14" baseType="lpstr">
      <vt:lpstr>REER</vt:lpstr>
      <vt:lpstr>d(REER)</vt:lpstr>
      <vt:lpstr>PC_STAR</vt:lpstr>
      <vt:lpstr>CPI</vt:lpstr>
      <vt:lpstr>xr</vt:lpstr>
      <vt:lpstr>gCOMP</vt:lpstr>
      <vt:lpstr>gREER</vt:lpstr>
      <vt:lpstr>gd(REER)</vt:lpstr>
      <vt:lpstr>gR</vt:lpstr>
      <vt:lpstr>gd(R)</vt:lpstr>
      <vt:lpstr>gCPI</vt:lpstr>
      <vt:lpstr>gxr</vt:lpstr>
      <vt:lpstr>gxr1</vt:lpstr>
      <vt:lpstr>gPC_STAR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Jamel</dc:creator>
  <cp:lastModifiedBy>Jamel</cp:lastModifiedBy>
  <dcterms:created xsi:type="dcterms:W3CDTF">2009-07-27T13:17:45Z</dcterms:created>
  <dcterms:modified xsi:type="dcterms:W3CDTF">2016-08-03T10:48:40Z</dcterms:modified>
</cp:coreProperties>
</file>