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GREECE 2016\"/>
    </mc:Choice>
  </mc:AlternateContent>
  <bookViews>
    <workbookView xWindow="60" yWindow="210" windowWidth="20730" windowHeight="11760"/>
  </bookViews>
  <sheets>
    <sheet name="PI" sheetId="1" r:id="rId1"/>
    <sheet name="PE" sheetId="2" r:id="rId2"/>
    <sheet name="EU9" sheetId="11" r:id="rId3"/>
  </sheets>
  <definedNames>
    <definedName name="_xlnm._FilterDatabase" localSheetId="1" hidden="1">PE!$A$1:$B$484</definedName>
    <definedName name="_xlnm._FilterDatabase" localSheetId="0" hidden="1">PI!$A$1:$B$642</definedName>
  </definedNames>
  <calcPr calcId="162913"/>
</workbook>
</file>

<file path=xl/calcChain.xml><?xml version="1.0" encoding="utf-8"?>
<calcChain xmlns="http://schemas.openxmlformats.org/spreadsheetml/2006/main">
  <c r="D224" i="1" l="1"/>
  <c r="D258" i="1"/>
  <c r="F258" i="1"/>
  <c r="F259" i="1"/>
  <c r="D259" i="1" s="1"/>
  <c r="F260" i="1"/>
  <c r="D260" i="1" s="1"/>
  <c r="F256" i="1" l="1"/>
  <c r="D256" i="1" s="1"/>
  <c r="F253" i="1"/>
  <c r="F254" i="1"/>
  <c r="F255" i="1"/>
  <c r="F257" i="1" s="1"/>
  <c r="D257" i="1" s="1"/>
  <c r="D255" i="1"/>
  <c r="F252" i="1"/>
  <c r="D252" i="1" s="1"/>
  <c r="F249" i="1"/>
  <c r="D249" i="1"/>
  <c r="F250" i="1"/>
  <c r="F251" i="1"/>
  <c r="F248" i="1"/>
  <c r="D248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50" i="1"/>
  <c r="D251" i="1"/>
  <c r="D253" i="1"/>
  <c r="D254" i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F26" i="11" s="1"/>
  <c r="C27" i="11"/>
  <c r="F27" i="11" s="1"/>
  <c r="C28" i="11"/>
  <c r="F28" i="11" s="1"/>
  <c r="C29" i="11"/>
  <c r="F29" i="11" s="1"/>
  <c r="C30" i="11"/>
  <c r="F30" i="11" s="1"/>
  <c r="C31" i="11"/>
  <c r="F31" i="11"/>
  <c r="C32" i="11"/>
  <c r="F32" i="11" s="1"/>
  <c r="C2" i="11"/>
  <c r="D123" i="2"/>
  <c r="N641" i="1"/>
  <c r="D641" i="1" s="1"/>
  <c r="N609" i="1"/>
  <c r="D609" i="1"/>
  <c r="N546" i="1"/>
  <c r="D546" i="1" s="1"/>
  <c r="N483" i="1"/>
  <c r="D483" i="1"/>
  <c r="N389" i="1"/>
  <c r="D389" i="1" s="1"/>
  <c r="N357" i="1"/>
  <c r="D357" i="1"/>
  <c r="N325" i="1"/>
  <c r="D325" i="1" s="1"/>
  <c r="N293" i="1"/>
  <c r="D293" i="1"/>
  <c r="N222" i="1"/>
  <c r="D222" i="1" s="1"/>
  <c r="N190" i="1"/>
  <c r="D190" i="1"/>
  <c r="N158" i="1"/>
  <c r="D158" i="1" s="1"/>
  <c r="N64" i="1"/>
  <c r="D64" i="1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93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M3" i="1"/>
  <c r="N3" i="1"/>
  <c r="D3" i="1" s="1"/>
  <c r="M4" i="1"/>
  <c r="N4" i="1"/>
  <c r="D4" i="1"/>
  <c r="M5" i="1"/>
  <c r="N5" i="1"/>
  <c r="D5" i="1"/>
  <c r="M6" i="1"/>
  <c r="N6" i="1"/>
  <c r="D6" i="1" s="1"/>
  <c r="M7" i="1"/>
  <c r="N7" i="1"/>
  <c r="D7" i="1"/>
  <c r="M8" i="1"/>
  <c r="N8" i="1"/>
  <c r="D8" i="1"/>
  <c r="M9" i="1"/>
  <c r="N9" i="1"/>
  <c r="D9" i="1"/>
  <c r="M10" i="1"/>
  <c r="N10" i="1"/>
  <c r="D10" i="1" s="1"/>
  <c r="M11" i="1"/>
  <c r="N11" i="1"/>
  <c r="D11" i="1" s="1"/>
  <c r="M12" i="1"/>
  <c r="N12" i="1"/>
  <c r="D12" i="1"/>
  <c r="M13" i="1"/>
  <c r="N13" i="1"/>
  <c r="D13" i="1"/>
  <c r="M14" i="1"/>
  <c r="N14" i="1"/>
  <c r="D14" i="1" s="1"/>
  <c r="M15" i="1"/>
  <c r="N15" i="1"/>
  <c r="D15" i="1"/>
  <c r="M16" i="1"/>
  <c r="N16" i="1"/>
  <c r="D16" i="1"/>
  <c r="M17" i="1"/>
  <c r="N17" i="1"/>
  <c r="D17" i="1"/>
  <c r="M18" i="1"/>
  <c r="N18" i="1"/>
  <c r="D18" i="1" s="1"/>
  <c r="M19" i="1"/>
  <c r="N19" i="1"/>
  <c r="D19" i="1" s="1"/>
  <c r="M20" i="1"/>
  <c r="N20" i="1"/>
  <c r="D20" i="1"/>
  <c r="M21" i="1"/>
  <c r="N21" i="1"/>
  <c r="D21" i="1"/>
  <c r="M22" i="1"/>
  <c r="N22" i="1"/>
  <c r="D22" i="1" s="1"/>
  <c r="M23" i="1"/>
  <c r="N23" i="1"/>
  <c r="D23" i="1"/>
  <c r="M24" i="1"/>
  <c r="N24" i="1"/>
  <c r="D24" i="1"/>
  <c r="M25" i="1"/>
  <c r="N25" i="1"/>
  <c r="D25" i="1"/>
  <c r="M26" i="1"/>
  <c r="N26" i="1"/>
  <c r="D26" i="1" s="1"/>
  <c r="M27" i="1"/>
  <c r="N27" i="1"/>
  <c r="D27" i="1" s="1"/>
  <c r="M28" i="1"/>
  <c r="N28" i="1"/>
  <c r="D28" i="1"/>
  <c r="M29" i="1"/>
  <c r="N29" i="1"/>
  <c r="D29" i="1"/>
  <c r="M30" i="1"/>
  <c r="N30" i="1"/>
  <c r="D30" i="1" s="1"/>
  <c r="M31" i="1"/>
  <c r="N31" i="1"/>
  <c r="D31" i="1"/>
  <c r="M32" i="1"/>
  <c r="N32" i="1"/>
  <c r="D32" i="1"/>
  <c r="M34" i="1"/>
  <c r="N34" i="1"/>
  <c r="D34" i="1"/>
  <c r="M35" i="1"/>
  <c r="N35" i="1"/>
  <c r="D35" i="1" s="1"/>
  <c r="M36" i="1"/>
  <c r="N36" i="1"/>
  <c r="D36" i="1" s="1"/>
  <c r="M37" i="1"/>
  <c r="N37" i="1"/>
  <c r="D37" i="1" s="1"/>
  <c r="M38" i="1"/>
  <c r="N38" i="1"/>
  <c r="D38" i="1"/>
  <c r="M39" i="1"/>
  <c r="N39" i="1"/>
  <c r="D39" i="1"/>
  <c r="M40" i="1"/>
  <c r="N40" i="1"/>
  <c r="D40" i="1" s="1"/>
  <c r="M41" i="1"/>
  <c r="N41" i="1"/>
  <c r="D41" i="1" s="1"/>
  <c r="M42" i="1"/>
  <c r="N42" i="1"/>
  <c r="D42" i="1"/>
  <c r="D10" i="11" s="1"/>
  <c r="M43" i="1"/>
  <c r="N43" i="1"/>
  <c r="D43" i="1"/>
  <c r="M44" i="1"/>
  <c r="N44" i="1"/>
  <c r="D44" i="1"/>
  <c r="M45" i="1"/>
  <c r="N45" i="1"/>
  <c r="D45" i="1"/>
  <c r="M46" i="1"/>
  <c r="N46" i="1"/>
  <c r="D46" i="1"/>
  <c r="M47" i="1"/>
  <c r="N47" i="1"/>
  <c r="D47" i="1" s="1"/>
  <c r="M48" i="1"/>
  <c r="N48" i="1"/>
  <c r="D48" i="1" s="1"/>
  <c r="M49" i="1"/>
  <c r="N49" i="1"/>
  <c r="D49" i="1" s="1"/>
  <c r="M50" i="1"/>
  <c r="N50" i="1"/>
  <c r="D50" i="1"/>
  <c r="M51" i="1"/>
  <c r="N51" i="1"/>
  <c r="D51" i="1"/>
  <c r="M52" i="1"/>
  <c r="N52" i="1"/>
  <c r="D52" i="1"/>
  <c r="M53" i="1"/>
  <c r="N53" i="1"/>
  <c r="D53" i="1" s="1"/>
  <c r="D21" i="11" s="1"/>
  <c r="M54" i="1"/>
  <c r="N54" i="1"/>
  <c r="D54" i="1" s="1"/>
  <c r="M55" i="1"/>
  <c r="N55" i="1"/>
  <c r="D55" i="1"/>
  <c r="M56" i="1"/>
  <c r="N56" i="1"/>
  <c r="D56" i="1"/>
  <c r="M57" i="1"/>
  <c r="N57" i="1"/>
  <c r="D57" i="1"/>
  <c r="M58" i="1"/>
  <c r="N58" i="1"/>
  <c r="D58" i="1"/>
  <c r="M59" i="1"/>
  <c r="N59" i="1"/>
  <c r="D59" i="1" s="1"/>
  <c r="M60" i="1"/>
  <c r="N60" i="1"/>
  <c r="D60" i="1" s="1"/>
  <c r="M61" i="1"/>
  <c r="N61" i="1"/>
  <c r="D61" i="1"/>
  <c r="M62" i="1"/>
  <c r="N62" i="1"/>
  <c r="D62" i="1"/>
  <c r="M63" i="1"/>
  <c r="N63" i="1"/>
  <c r="D63" i="1"/>
  <c r="M66" i="1"/>
  <c r="N66" i="1"/>
  <c r="D66" i="1"/>
  <c r="M67" i="1"/>
  <c r="N67" i="1"/>
  <c r="D67" i="1" s="1"/>
  <c r="M68" i="1"/>
  <c r="N68" i="1"/>
  <c r="D68" i="1" s="1"/>
  <c r="M69" i="1"/>
  <c r="N69" i="1"/>
  <c r="D69" i="1"/>
  <c r="M70" i="1"/>
  <c r="N70" i="1"/>
  <c r="D70" i="1"/>
  <c r="M71" i="1"/>
  <c r="N71" i="1"/>
  <c r="D71" i="1" s="1"/>
  <c r="M72" i="1"/>
  <c r="N72" i="1"/>
  <c r="D72" i="1"/>
  <c r="M73" i="1"/>
  <c r="N73" i="1"/>
  <c r="D73" i="1"/>
  <c r="M74" i="1"/>
  <c r="N74" i="1"/>
  <c r="D74" i="1"/>
  <c r="M75" i="1"/>
  <c r="N75" i="1"/>
  <c r="D75" i="1" s="1"/>
  <c r="M76" i="1"/>
  <c r="N76" i="1"/>
  <c r="D76" i="1" s="1"/>
  <c r="M77" i="1"/>
  <c r="N77" i="1"/>
  <c r="D77" i="1"/>
  <c r="M78" i="1"/>
  <c r="N78" i="1"/>
  <c r="D78" i="1"/>
  <c r="M79" i="1"/>
  <c r="N79" i="1"/>
  <c r="D79" i="1" s="1"/>
  <c r="M80" i="1"/>
  <c r="N80" i="1"/>
  <c r="D80" i="1"/>
  <c r="M81" i="1"/>
  <c r="N81" i="1"/>
  <c r="D81" i="1"/>
  <c r="M82" i="1"/>
  <c r="N82" i="1"/>
  <c r="D82" i="1"/>
  <c r="M83" i="1"/>
  <c r="N83" i="1"/>
  <c r="D83" i="1" s="1"/>
  <c r="M84" i="1"/>
  <c r="N84" i="1"/>
  <c r="D84" i="1" s="1"/>
  <c r="M85" i="1"/>
  <c r="N85" i="1"/>
  <c r="D85" i="1"/>
  <c r="M86" i="1"/>
  <c r="N86" i="1"/>
  <c r="D86" i="1"/>
  <c r="M87" i="1"/>
  <c r="N87" i="1"/>
  <c r="D87" i="1" s="1"/>
  <c r="M88" i="1"/>
  <c r="N88" i="1"/>
  <c r="D88" i="1"/>
  <c r="M89" i="1"/>
  <c r="N89" i="1"/>
  <c r="D89" i="1"/>
  <c r="M90" i="1"/>
  <c r="N90" i="1"/>
  <c r="D90" i="1"/>
  <c r="M91" i="1"/>
  <c r="N91" i="1"/>
  <c r="D91" i="1" s="1"/>
  <c r="M92" i="1"/>
  <c r="N92" i="1"/>
  <c r="D92" i="1" s="1"/>
  <c r="M93" i="1"/>
  <c r="N93" i="1"/>
  <c r="D93" i="1"/>
  <c r="M94" i="1"/>
  <c r="N94" i="1"/>
  <c r="D94" i="1"/>
  <c r="M95" i="1"/>
  <c r="N95" i="1"/>
  <c r="D95" i="1" s="1"/>
  <c r="M97" i="1"/>
  <c r="N97" i="1"/>
  <c r="D97" i="1"/>
  <c r="M98" i="1"/>
  <c r="N98" i="1"/>
  <c r="D98" i="1"/>
  <c r="M99" i="1"/>
  <c r="N99" i="1"/>
  <c r="D99" i="1"/>
  <c r="M100" i="1"/>
  <c r="N100" i="1"/>
  <c r="D100" i="1" s="1"/>
  <c r="M101" i="1"/>
  <c r="N101" i="1"/>
  <c r="D101" i="1" s="1"/>
  <c r="M102" i="1"/>
  <c r="N102" i="1"/>
  <c r="D102" i="1"/>
  <c r="M103" i="1"/>
  <c r="N103" i="1"/>
  <c r="D103" i="1"/>
  <c r="M104" i="1"/>
  <c r="N104" i="1"/>
  <c r="D104" i="1" s="1"/>
  <c r="M105" i="1"/>
  <c r="N105" i="1"/>
  <c r="D105" i="1"/>
  <c r="M106" i="1"/>
  <c r="N106" i="1"/>
  <c r="D106" i="1"/>
  <c r="M107" i="1"/>
  <c r="N107" i="1"/>
  <c r="D107" i="1"/>
  <c r="M108" i="1"/>
  <c r="N108" i="1"/>
  <c r="D108" i="1" s="1"/>
  <c r="M109" i="1"/>
  <c r="N109" i="1"/>
  <c r="D109" i="1" s="1"/>
  <c r="M110" i="1"/>
  <c r="N110" i="1"/>
  <c r="D110" i="1"/>
  <c r="M111" i="1"/>
  <c r="N111" i="1"/>
  <c r="D111" i="1"/>
  <c r="M112" i="1"/>
  <c r="N112" i="1"/>
  <c r="D112" i="1" s="1"/>
  <c r="M113" i="1"/>
  <c r="N113" i="1"/>
  <c r="D113" i="1"/>
  <c r="M114" i="1"/>
  <c r="N114" i="1"/>
  <c r="D114" i="1"/>
  <c r="M115" i="1"/>
  <c r="N115" i="1"/>
  <c r="D115" i="1"/>
  <c r="M116" i="1"/>
  <c r="N116" i="1"/>
  <c r="D116" i="1" s="1"/>
  <c r="M117" i="1"/>
  <c r="N117" i="1"/>
  <c r="D117" i="1" s="1"/>
  <c r="M118" i="1"/>
  <c r="N118" i="1"/>
  <c r="D118" i="1"/>
  <c r="M119" i="1"/>
  <c r="N119" i="1"/>
  <c r="D119" i="1"/>
  <c r="M120" i="1"/>
  <c r="N120" i="1"/>
  <c r="D120" i="1" s="1"/>
  <c r="M121" i="1"/>
  <c r="N121" i="1"/>
  <c r="D121" i="1"/>
  <c r="M122" i="1"/>
  <c r="N122" i="1"/>
  <c r="D122" i="1"/>
  <c r="M123" i="1"/>
  <c r="N123" i="1"/>
  <c r="D123" i="1"/>
  <c r="M124" i="1"/>
  <c r="N124" i="1"/>
  <c r="D124" i="1" s="1"/>
  <c r="M125" i="1"/>
  <c r="N125" i="1"/>
  <c r="D125" i="1" s="1"/>
  <c r="M126" i="1"/>
  <c r="N126" i="1"/>
  <c r="D126" i="1"/>
  <c r="M128" i="1"/>
  <c r="N128" i="1"/>
  <c r="D128" i="1"/>
  <c r="M129" i="1"/>
  <c r="N129" i="1"/>
  <c r="D129" i="1" s="1"/>
  <c r="M130" i="1"/>
  <c r="N130" i="1"/>
  <c r="D130" i="1"/>
  <c r="M131" i="1"/>
  <c r="N131" i="1"/>
  <c r="D131" i="1" s="1"/>
  <c r="M132" i="1"/>
  <c r="N132" i="1"/>
  <c r="D132" i="1"/>
  <c r="M133" i="1"/>
  <c r="N133" i="1"/>
  <c r="D133" i="1" s="1"/>
  <c r="M134" i="1"/>
  <c r="N134" i="1"/>
  <c r="D134" i="1" s="1"/>
  <c r="M135" i="1"/>
  <c r="N135" i="1"/>
  <c r="D135" i="1"/>
  <c r="M136" i="1"/>
  <c r="N136" i="1"/>
  <c r="D136" i="1"/>
  <c r="M137" i="1"/>
  <c r="N137" i="1"/>
  <c r="D137" i="1" s="1"/>
  <c r="M138" i="1"/>
  <c r="N138" i="1"/>
  <c r="D138" i="1"/>
  <c r="M139" i="1"/>
  <c r="N139" i="1"/>
  <c r="D139" i="1" s="1"/>
  <c r="M140" i="1"/>
  <c r="N140" i="1"/>
  <c r="D140" i="1"/>
  <c r="M141" i="1"/>
  <c r="N141" i="1"/>
  <c r="D141" i="1"/>
  <c r="M142" i="1"/>
  <c r="N142" i="1"/>
  <c r="D142" i="1" s="1"/>
  <c r="M143" i="1"/>
  <c r="N143" i="1"/>
  <c r="D143" i="1" s="1"/>
  <c r="M144" i="1"/>
  <c r="N144" i="1"/>
  <c r="D144" i="1"/>
  <c r="M145" i="1"/>
  <c r="N145" i="1"/>
  <c r="D145" i="1"/>
  <c r="M146" i="1"/>
  <c r="N146" i="1"/>
  <c r="D146" i="1" s="1"/>
  <c r="M147" i="1"/>
  <c r="N147" i="1"/>
  <c r="D147" i="1"/>
  <c r="M148" i="1"/>
  <c r="N148" i="1"/>
  <c r="D148" i="1" s="1"/>
  <c r="M149" i="1"/>
  <c r="N149" i="1"/>
  <c r="D149" i="1"/>
  <c r="M150" i="1"/>
  <c r="N150" i="1"/>
  <c r="D150" i="1" s="1"/>
  <c r="M151" i="1"/>
  <c r="N151" i="1"/>
  <c r="D151" i="1" s="1"/>
  <c r="D25" i="11" s="1"/>
  <c r="M152" i="1"/>
  <c r="N152" i="1"/>
  <c r="D152" i="1"/>
  <c r="M153" i="1"/>
  <c r="N153" i="1"/>
  <c r="D153" i="1"/>
  <c r="M154" i="1"/>
  <c r="N154" i="1"/>
  <c r="D154" i="1" s="1"/>
  <c r="M155" i="1"/>
  <c r="N155" i="1"/>
  <c r="D155" i="1"/>
  <c r="M156" i="1"/>
  <c r="N156" i="1"/>
  <c r="D156" i="1" s="1"/>
  <c r="D30" i="11" s="1"/>
  <c r="M157" i="1"/>
  <c r="N157" i="1"/>
  <c r="D157" i="1" s="1"/>
  <c r="M160" i="1"/>
  <c r="N160" i="1"/>
  <c r="D160" i="1"/>
  <c r="M161" i="1"/>
  <c r="N161" i="1"/>
  <c r="D161" i="1" s="1"/>
  <c r="M162" i="1"/>
  <c r="N162" i="1"/>
  <c r="D162" i="1" s="1"/>
  <c r="M163" i="1"/>
  <c r="N163" i="1"/>
  <c r="D163" i="1"/>
  <c r="M164" i="1"/>
  <c r="N164" i="1"/>
  <c r="D164" i="1" s="1"/>
  <c r="M165" i="1"/>
  <c r="N165" i="1"/>
  <c r="D165" i="1"/>
  <c r="M166" i="1"/>
  <c r="N166" i="1"/>
  <c r="D166" i="1"/>
  <c r="M167" i="1"/>
  <c r="N167" i="1"/>
  <c r="D167" i="1" s="1"/>
  <c r="M168" i="1"/>
  <c r="N168" i="1"/>
  <c r="D168" i="1" s="1"/>
  <c r="M169" i="1"/>
  <c r="N169" i="1"/>
  <c r="D169" i="1"/>
  <c r="D11" i="11" s="1"/>
  <c r="M170" i="1"/>
  <c r="N170" i="1"/>
  <c r="D170" i="1"/>
  <c r="M171" i="1"/>
  <c r="N171" i="1"/>
  <c r="D171" i="1" s="1"/>
  <c r="M172" i="1"/>
  <c r="N172" i="1"/>
  <c r="D172" i="1"/>
  <c r="M173" i="1"/>
  <c r="N173" i="1"/>
  <c r="D173" i="1" s="1"/>
  <c r="M174" i="1"/>
  <c r="N174" i="1"/>
  <c r="D174" i="1"/>
  <c r="M175" i="1"/>
  <c r="N175" i="1"/>
  <c r="D175" i="1"/>
  <c r="M176" i="1"/>
  <c r="N176" i="1"/>
  <c r="D176" i="1" s="1"/>
  <c r="M177" i="1"/>
  <c r="N177" i="1"/>
  <c r="D177" i="1" s="1"/>
  <c r="D19" i="11" s="1"/>
  <c r="M178" i="1"/>
  <c r="N178" i="1"/>
  <c r="D178" i="1"/>
  <c r="D20" i="11" s="1"/>
  <c r="M179" i="1"/>
  <c r="N179" i="1"/>
  <c r="D179" i="1"/>
  <c r="M180" i="1"/>
  <c r="N180" i="1"/>
  <c r="D180" i="1" s="1"/>
  <c r="M181" i="1"/>
  <c r="N181" i="1"/>
  <c r="D181" i="1"/>
  <c r="M182" i="1"/>
  <c r="N182" i="1"/>
  <c r="D182" i="1" s="1"/>
  <c r="M183" i="1"/>
  <c r="N183" i="1"/>
  <c r="D183" i="1"/>
  <c r="M184" i="1"/>
  <c r="N184" i="1"/>
  <c r="D184" i="1" s="1"/>
  <c r="M185" i="1"/>
  <c r="N185" i="1"/>
  <c r="D185" i="1" s="1"/>
  <c r="M186" i="1"/>
  <c r="N186" i="1"/>
  <c r="D186" i="1"/>
  <c r="D28" i="11" s="1"/>
  <c r="M187" i="1"/>
  <c r="N187" i="1"/>
  <c r="D187" i="1"/>
  <c r="M188" i="1"/>
  <c r="N188" i="1"/>
  <c r="D188" i="1" s="1"/>
  <c r="M189" i="1"/>
  <c r="N189" i="1"/>
  <c r="D189" i="1"/>
  <c r="M192" i="1"/>
  <c r="N192" i="1"/>
  <c r="D192" i="1" s="1"/>
  <c r="M193" i="1"/>
  <c r="N193" i="1"/>
  <c r="D193" i="1" s="1"/>
  <c r="M194" i="1"/>
  <c r="N194" i="1"/>
  <c r="D194" i="1"/>
  <c r="M195" i="1"/>
  <c r="N195" i="1"/>
  <c r="D195" i="1" s="1"/>
  <c r="M196" i="1"/>
  <c r="N196" i="1"/>
  <c r="D196" i="1" s="1"/>
  <c r="M197" i="1"/>
  <c r="N197" i="1"/>
  <c r="D197" i="1"/>
  <c r="M198" i="1"/>
  <c r="N198" i="1"/>
  <c r="D198" i="1" s="1"/>
  <c r="M199" i="1"/>
  <c r="N199" i="1"/>
  <c r="D199" i="1"/>
  <c r="M200" i="1"/>
  <c r="N200" i="1"/>
  <c r="D200" i="1" s="1"/>
  <c r="M201" i="1"/>
  <c r="N201" i="1"/>
  <c r="D201" i="1" s="1"/>
  <c r="M202" i="1"/>
  <c r="N202" i="1"/>
  <c r="D202" i="1"/>
  <c r="M203" i="1"/>
  <c r="N203" i="1"/>
  <c r="D203" i="1"/>
  <c r="M204" i="1"/>
  <c r="N204" i="1"/>
  <c r="D204" i="1" s="1"/>
  <c r="M205" i="1"/>
  <c r="N205" i="1"/>
  <c r="D205" i="1"/>
  <c r="M206" i="1"/>
  <c r="N206" i="1"/>
  <c r="D206" i="1" s="1"/>
  <c r="M207" i="1"/>
  <c r="N207" i="1"/>
  <c r="D207" i="1"/>
  <c r="M208" i="1"/>
  <c r="N208" i="1"/>
  <c r="D208" i="1" s="1"/>
  <c r="M209" i="1"/>
  <c r="N209" i="1"/>
  <c r="D209" i="1" s="1"/>
  <c r="M210" i="1"/>
  <c r="N210" i="1"/>
  <c r="D210" i="1"/>
  <c r="M211" i="1"/>
  <c r="N211" i="1"/>
  <c r="D211" i="1"/>
  <c r="M212" i="1"/>
  <c r="N212" i="1"/>
  <c r="D212" i="1" s="1"/>
  <c r="M213" i="1"/>
  <c r="N213" i="1"/>
  <c r="D213" i="1"/>
  <c r="M214" i="1"/>
  <c r="N214" i="1"/>
  <c r="D214" i="1" s="1"/>
  <c r="M215" i="1"/>
  <c r="N215" i="1"/>
  <c r="D215" i="1"/>
  <c r="M216" i="1"/>
  <c r="N216" i="1"/>
  <c r="D216" i="1" s="1"/>
  <c r="M217" i="1"/>
  <c r="N217" i="1"/>
  <c r="D217" i="1" s="1"/>
  <c r="M218" i="1"/>
  <c r="N218" i="1"/>
  <c r="D218" i="1"/>
  <c r="M219" i="1"/>
  <c r="N219" i="1"/>
  <c r="D219" i="1"/>
  <c r="M220" i="1"/>
  <c r="N220" i="1"/>
  <c r="D220" i="1" s="1"/>
  <c r="M221" i="1"/>
  <c r="N221" i="1"/>
  <c r="D221" i="1"/>
  <c r="M263" i="1"/>
  <c r="N263" i="1"/>
  <c r="D263" i="1" s="1"/>
  <c r="D2" i="11" s="1"/>
  <c r="M264" i="1"/>
  <c r="N264" i="1"/>
  <c r="D264" i="1"/>
  <c r="M265" i="1"/>
  <c r="N265" i="1"/>
  <c r="D265" i="1" s="1"/>
  <c r="M266" i="1"/>
  <c r="N266" i="1"/>
  <c r="D266" i="1" s="1"/>
  <c r="M267" i="1"/>
  <c r="N267" i="1"/>
  <c r="D267" i="1"/>
  <c r="M268" i="1"/>
  <c r="N268" i="1"/>
  <c r="D268" i="1"/>
  <c r="M269" i="1"/>
  <c r="N269" i="1"/>
  <c r="D269" i="1" s="1"/>
  <c r="M270" i="1"/>
  <c r="N270" i="1"/>
  <c r="D270" i="1"/>
  <c r="M271" i="1"/>
  <c r="N271" i="1"/>
  <c r="D271" i="1" s="1"/>
  <c r="M272" i="1"/>
  <c r="N272" i="1"/>
  <c r="D272" i="1"/>
  <c r="M273" i="1"/>
  <c r="N273" i="1"/>
  <c r="D273" i="1" s="1"/>
  <c r="M274" i="1"/>
  <c r="N274" i="1"/>
  <c r="D274" i="1" s="1"/>
  <c r="M275" i="1"/>
  <c r="N275" i="1"/>
  <c r="D275" i="1"/>
  <c r="M276" i="1"/>
  <c r="N276" i="1"/>
  <c r="D276" i="1"/>
  <c r="M277" i="1"/>
  <c r="N277" i="1"/>
  <c r="D277" i="1" s="1"/>
  <c r="M278" i="1"/>
  <c r="N278" i="1"/>
  <c r="D278" i="1"/>
  <c r="M279" i="1"/>
  <c r="N279" i="1"/>
  <c r="D279" i="1" s="1"/>
  <c r="D18" i="11" s="1"/>
  <c r="M280" i="1"/>
  <c r="N280" i="1"/>
  <c r="D280" i="1"/>
  <c r="M281" i="1"/>
  <c r="N281" i="1"/>
  <c r="D281" i="1" s="1"/>
  <c r="M282" i="1"/>
  <c r="N282" i="1"/>
  <c r="D282" i="1" s="1"/>
  <c r="M283" i="1"/>
  <c r="N283" i="1"/>
  <c r="D283" i="1"/>
  <c r="M284" i="1"/>
  <c r="N284" i="1"/>
  <c r="D284" i="1"/>
  <c r="M285" i="1"/>
  <c r="N285" i="1"/>
  <c r="D285" i="1" s="1"/>
  <c r="M286" i="1"/>
  <c r="N286" i="1"/>
  <c r="D286" i="1"/>
  <c r="M287" i="1"/>
  <c r="N287" i="1"/>
  <c r="D287" i="1" s="1"/>
  <c r="D26" i="11" s="1"/>
  <c r="M288" i="1"/>
  <c r="N288" i="1"/>
  <c r="D288" i="1"/>
  <c r="M289" i="1"/>
  <c r="N289" i="1"/>
  <c r="D289" i="1" s="1"/>
  <c r="M290" i="1"/>
  <c r="N290" i="1"/>
  <c r="D290" i="1" s="1"/>
  <c r="M291" i="1"/>
  <c r="N291" i="1"/>
  <c r="D291" i="1"/>
  <c r="M292" i="1"/>
  <c r="N292" i="1"/>
  <c r="D292" i="1"/>
  <c r="M295" i="1"/>
  <c r="N295" i="1"/>
  <c r="D295" i="1" s="1"/>
  <c r="M296" i="1"/>
  <c r="N296" i="1"/>
  <c r="D296" i="1"/>
  <c r="M297" i="1"/>
  <c r="N297" i="1"/>
  <c r="D297" i="1" s="1"/>
  <c r="M298" i="1"/>
  <c r="N298" i="1"/>
  <c r="D298" i="1"/>
  <c r="M299" i="1"/>
  <c r="N299" i="1"/>
  <c r="D299" i="1" s="1"/>
  <c r="M300" i="1"/>
  <c r="N300" i="1"/>
  <c r="D300" i="1" s="1"/>
  <c r="M301" i="1"/>
  <c r="N301" i="1"/>
  <c r="D301" i="1"/>
  <c r="M302" i="1"/>
  <c r="N302" i="1"/>
  <c r="D302" i="1"/>
  <c r="M303" i="1"/>
  <c r="N303" i="1"/>
  <c r="D303" i="1" s="1"/>
  <c r="M304" i="1"/>
  <c r="N304" i="1"/>
  <c r="D304" i="1"/>
  <c r="M305" i="1"/>
  <c r="N305" i="1"/>
  <c r="D305" i="1" s="1"/>
  <c r="D12" i="11" s="1"/>
  <c r="M306" i="1"/>
  <c r="N306" i="1"/>
  <c r="D306" i="1"/>
  <c r="M307" i="1"/>
  <c r="N307" i="1"/>
  <c r="D307" i="1"/>
  <c r="M308" i="1"/>
  <c r="N308" i="1"/>
  <c r="D308" i="1" s="1"/>
  <c r="M309" i="1"/>
  <c r="N309" i="1"/>
  <c r="D309" i="1" s="1"/>
  <c r="M310" i="1"/>
  <c r="N310" i="1"/>
  <c r="D310" i="1"/>
  <c r="M311" i="1"/>
  <c r="N311" i="1"/>
  <c r="D311" i="1"/>
  <c r="M312" i="1"/>
  <c r="N312" i="1"/>
  <c r="D312" i="1" s="1"/>
  <c r="M313" i="1"/>
  <c r="N313" i="1"/>
  <c r="D313" i="1"/>
  <c r="M314" i="1"/>
  <c r="N314" i="1"/>
  <c r="D314" i="1" s="1"/>
  <c r="M315" i="1"/>
  <c r="N315" i="1"/>
  <c r="D315" i="1"/>
  <c r="M316" i="1"/>
  <c r="N316" i="1"/>
  <c r="D316" i="1" s="1"/>
  <c r="M317" i="1"/>
  <c r="N317" i="1"/>
  <c r="D317" i="1" s="1"/>
  <c r="M318" i="1"/>
  <c r="N318" i="1"/>
  <c r="D318" i="1"/>
  <c r="M319" i="1"/>
  <c r="N319" i="1"/>
  <c r="D319" i="1"/>
  <c r="M320" i="1"/>
  <c r="N320" i="1"/>
  <c r="D320" i="1" s="1"/>
  <c r="M321" i="1"/>
  <c r="N321" i="1"/>
  <c r="D321" i="1"/>
  <c r="M322" i="1"/>
  <c r="N322" i="1"/>
  <c r="D322" i="1" s="1"/>
  <c r="M323" i="1"/>
  <c r="N323" i="1"/>
  <c r="D323" i="1"/>
  <c r="M324" i="1"/>
  <c r="N324" i="1"/>
  <c r="D324" i="1" s="1"/>
  <c r="M327" i="1"/>
  <c r="N327" i="1"/>
  <c r="D327" i="1" s="1"/>
  <c r="M328" i="1"/>
  <c r="N328" i="1"/>
  <c r="D328" i="1"/>
  <c r="M329" i="1"/>
  <c r="N329" i="1"/>
  <c r="D329" i="1"/>
  <c r="M330" i="1"/>
  <c r="N330" i="1"/>
  <c r="D330" i="1" s="1"/>
  <c r="M331" i="1"/>
  <c r="N331" i="1"/>
  <c r="D331" i="1"/>
  <c r="M332" i="1"/>
  <c r="N332" i="1"/>
  <c r="D332" i="1" s="1"/>
  <c r="M333" i="1"/>
  <c r="N333" i="1"/>
  <c r="D333" i="1"/>
  <c r="M334" i="1"/>
  <c r="N334" i="1"/>
  <c r="D334" i="1" s="1"/>
  <c r="M335" i="1"/>
  <c r="N335" i="1"/>
  <c r="D335" i="1" s="1"/>
  <c r="M336" i="1"/>
  <c r="N336" i="1"/>
  <c r="D336" i="1"/>
  <c r="M337" i="1"/>
  <c r="N337" i="1"/>
  <c r="D337" i="1"/>
  <c r="M338" i="1"/>
  <c r="N338" i="1"/>
  <c r="D338" i="1" s="1"/>
  <c r="M339" i="1"/>
  <c r="N339" i="1"/>
  <c r="D339" i="1"/>
  <c r="M340" i="1"/>
  <c r="N340" i="1"/>
  <c r="D340" i="1" s="1"/>
  <c r="M341" i="1"/>
  <c r="N341" i="1"/>
  <c r="D341" i="1"/>
  <c r="M342" i="1"/>
  <c r="N342" i="1"/>
  <c r="D342" i="1" s="1"/>
  <c r="M343" i="1"/>
  <c r="N343" i="1"/>
  <c r="D343" i="1" s="1"/>
  <c r="M344" i="1"/>
  <c r="N344" i="1"/>
  <c r="D344" i="1"/>
  <c r="M345" i="1"/>
  <c r="N345" i="1"/>
  <c r="D345" i="1" s="1"/>
  <c r="M346" i="1"/>
  <c r="N346" i="1"/>
  <c r="D346" i="1"/>
  <c r="M347" i="1"/>
  <c r="N347" i="1"/>
  <c r="D347" i="1" s="1"/>
  <c r="M348" i="1"/>
  <c r="N348" i="1"/>
  <c r="D348" i="1"/>
  <c r="M349" i="1"/>
  <c r="N349" i="1"/>
  <c r="D349" i="1" s="1"/>
  <c r="M350" i="1"/>
  <c r="N350" i="1"/>
  <c r="D350" i="1"/>
  <c r="M351" i="1"/>
  <c r="N351" i="1"/>
  <c r="D351" i="1" s="1"/>
  <c r="M352" i="1"/>
  <c r="N352" i="1"/>
  <c r="D352" i="1"/>
  <c r="M353" i="1"/>
  <c r="N353" i="1"/>
  <c r="D353" i="1" s="1"/>
  <c r="M354" i="1"/>
  <c r="N354" i="1"/>
  <c r="D354" i="1"/>
  <c r="M355" i="1"/>
  <c r="N355" i="1"/>
  <c r="D355" i="1" s="1"/>
  <c r="M356" i="1"/>
  <c r="N356" i="1"/>
  <c r="D356" i="1"/>
  <c r="M359" i="1"/>
  <c r="N359" i="1"/>
  <c r="D359" i="1" s="1"/>
  <c r="M360" i="1"/>
  <c r="N360" i="1"/>
  <c r="D360" i="1"/>
  <c r="M361" i="1"/>
  <c r="N361" i="1"/>
  <c r="D361" i="1" s="1"/>
  <c r="M362" i="1"/>
  <c r="N362" i="1"/>
  <c r="D362" i="1"/>
  <c r="M363" i="1"/>
  <c r="N363" i="1"/>
  <c r="D363" i="1" s="1"/>
  <c r="M364" i="1"/>
  <c r="N364" i="1"/>
  <c r="D364" i="1"/>
  <c r="M365" i="1"/>
  <c r="N365" i="1"/>
  <c r="D365" i="1" s="1"/>
  <c r="M366" i="1"/>
  <c r="N366" i="1"/>
  <c r="D366" i="1"/>
  <c r="M367" i="1"/>
  <c r="N367" i="1"/>
  <c r="D367" i="1" s="1"/>
  <c r="M368" i="1"/>
  <c r="N368" i="1"/>
  <c r="D368" i="1" s="1"/>
  <c r="M369" i="1"/>
  <c r="N369" i="1"/>
  <c r="D369" i="1"/>
  <c r="M370" i="1"/>
  <c r="N370" i="1"/>
  <c r="D370" i="1" s="1"/>
  <c r="M371" i="1"/>
  <c r="N371" i="1"/>
  <c r="D371" i="1"/>
  <c r="M372" i="1"/>
  <c r="N372" i="1"/>
  <c r="D372" i="1" s="1"/>
  <c r="M373" i="1"/>
  <c r="N373" i="1"/>
  <c r="D373" i="1"/>
  <c r="M374" i="1"/>
  <c r="N374" i="1"/>
  <c r="D374" i="1" s="1"/>
  <c r="M375" i="1"/>
  <c r="N375" i="1"/>
  <c r="D375" i="1"/>
  <c r="M376" i="1"/>
  <c r="N376" i="1"/>
  <c r="D376" i="1" s="1"/>
  <c r="M377" i="1"/>
  <c r="N377" i="1"/>
  <c r="D377" i="1"/>
  <c r="M378" i="1"/>
  <c r="N378" i="1"/>
  <c r="D378" i="1" s="1"/>
  <c r="M379" i="1"/>
  <c r="N379" i="1"/>
  <c r="D379" i="1"/>
  <c r="M380" i="1"/>
  <c r="N380" i="1"/>
  <c r="D380" i="1" s="1"/>
  <c r="M381" i="1"/>
  <c r="N381" i="1"/>
  <c r="D381" i="1"/>
  <c r="M382" i="1"/>
  <c r="N382" i="1"/>
  <c r="D382" i="1" s="1"/>
  <c r="M383" i="1"/>
  <c r="N383" i="1"/>
  <c r="D383" i="1"/>
  <c r="M384" i="1"/>
  <c r="N384" i="1"/>
  <c r="D384" i="1" s="1"/>
  <c r="M385" i="1"/>
  <c r="N385" i="1"/>
  <c r="D385" i="1"/>
  <c r="M386" i="1"/>
  <c r="N386" i="1"/>
  <c r="D386" i="1" s="1"/>
  <c r="M387" i="1"/>
  <c r="N387" i="1"/>
  <c r="D387" i="1"/>
  <c r="M388" i="1"/>
  <c r="N388" i="1"/>
  <c r="D388" i="1" s="1"/>
  <c r="M391" i="1"/>
  <c r="N391" i="1"/>
  <c r="D391" i="1"/>
  <c r="M392" i="1"/>
  <c r="N392" i="1"/>
  <c r="D392" i="1" s="1"/>
  <c r="M393" i="1"/>
  <c r="N393" i="1"/>
  <c r="D393" i="1"/>
  <c r="M394" i="1"/>
  <c r="N394" i="1"/>
  <c r="D394" i="1" s="1"/>
  <c r="M395" i="1"/>
  <c r="N395" i="1"/>
  <c r="D395" i="1"/>
  <c r="M396" i="1"/>
  <c r="N396" i="1"/>
  <c r="D396" i="1" s="1"/>
  <c r="M397" i="1"/>
  <c r="N397" i="1"/>
  <c r="D397" i="1"/>
  <c r="M398" i="1"/>
  <c r="N398" i="1"/>
  <c r="D398" i="1" s="1"/>
  <c r="M399" i="1"/>
  <c r="N399" i="1"/>
  <c r="D399" i="1"/>
  <c r="M400" i="1"/>
  <c r="N400" i="1"/>
  <c r="D400" i="1" s="1"/>
  <c r="M401" i="1"/>
  <c r="N401" i="1"/>
  <c r="D401" i="1"/>
  <c r="M402" i="1"/>
  <c r="N402" i="1"/>
  <c r="D402" i="1" s="1"/>
  <c r="M403" i="1"/>
  <c r="N403" i="1"/>
  <c r="D403" i="1"/>
  <c r="M404" i="1"/>
  <c r="N404" i="1"/>
  <c r="D404" i="1" s="1"/>
  <c r="M405" i="1"/>
  <c r="N405" i="1"/>
  <c r="D405" i="1"/>
  <c r="M406" i="1"/>
  <c r="N406" i="1"/>
  <c r="D406" i="1" s="1"/>
  <c r="M407" i="1"/>
  <c r="N407" i="1"/>
  <c r="D407" i="1"/>
  <c r="M408" i="1"/>
  <c r="N408" i="1"/>
  <c r="D408" i="1" s="1"/>
  <c r="M409" i="1"/>
  <c r="N409" i="1"/>
  <c r="D409" i="1"/>
  <c r="M410" i="1"/>
  <c r="N410" i="1"/>
  <c r="D410" i="1" s="1"/>
  <c r="M411" i="1"/>
  <c r="N411" i="1"/>
  <c r="D411" i="1"/>
  <c r="M412" i="1"/>
  <c r="N412" i="1"/>
  <c r="D412" i="1" s="1"/>
  <c r="M413" i="1"/>
  <c r="N413" i="1"/>
  <c r="D413" i="1"/>
  <c r="M414" i="1"/>
  <c r="N414" i="1"/>
  <c r="D414" i="1" s="1"/>
  <c r="M415" i="1"/>
  <c r="N415" i="1"/>
  <c r="D415" i="1"/>
  <c r="M416" i="1"/>
  <c r="N416" i="1"/>
  <c r="D416" i="1" s="1"/>
  <c r="M417" i="1"/>
  <c r="N417" i="1"/>
  <c r="D417" i="1"/>
  <c r="M418" i="1"/>
  <c r="N418" i="1"/>
  <c r="D418" i="1" s="1"/>
  <c r="M419" i="1"/>
  <c r="N419" i="1"/>
  <c r="D419" i="1"/>
  <c r="M420" i="1"/>
  <c r="N420" i="1"/>
  <c r="D420" i="1" s="1"/>
  <c r="M422" i="1"/>
  <c r="N422" i="1"/>
  <c r="D422" i="1"/>
  <c r="M423" i="1"/>
  <c r="N423" i="1"/>
  <c r="D423" i="1" s="1"/>
  <c r="M424" i="1"/>
  <c r="N424" i="1"/>
  <c r="D424" i="1"/>
  <c r="M425" i="1"/>
  <c r="N425" i="1"/>
  <c r="D425" i="1" s="1"/>
  <c r="M426" i="1"/>
  <c r="N426" i="1"/>
  <c r="D426" i="1"/>
  <c r="M427" i="1"/>
  <c r="N427" i="1"/>
  <c r="D427" i="1" s="1"/>
  <c r="M428" i="1"/>
  <c r="N428" i="1"/>
  <c r="D428" i="1"/>
  <c r="M429" i="1"/>
  <c r="N429" i="1"/>
  <c r="D429" i="1" s="1"/>
  <c r="M430" i="1"/>
  <c r="N430" i="1"/>
  <c r="D430" i="1"/>
  <c r="M431" i="1"/>
  <c r="N431" i="1"/>
  <c r="D431" i="1" s="1"/>
  <c r="M432" i="1"/>
  <c r="N432" i="1"/>
  <c r="D432" i="1"/>
  <c r="M433" i="1"/>
  <c r="N433" i="1"/>
  <c r="D433" i="1" s="1"/>
  <c r="M434" i="1"/>
  <c r="N434" i="1"/>
  <c r="D434" i="1"/>
  <c r="M435" i="1"/>
  <c r="N435" i="1"/>
  <c r="D435" i="1" s="1"/>
  <c r="M436" i="1"/>
  <c r="N436" i="1"/>
  <c r="D436" i="1"/>
  <c r="M437" i="1"/>
  <c r="N437" i="1"/>
  <c r="D437" i="1" s="1"/>
  <c r="M438" i="1"/>
  <c r="N438" i="1"/>
  <c r="D438" i="1"/>
  <c r="M439" i="1"/>
  <c r="N439" i="1"/>
  <c r="D439" i="1" s="1"/>
  <c r="M440" i="1"/>
  <c r="N440" i="1"/>
  <c r="D440" i="1"/>
  <c r="M441" i="1"/>
  <c r="N441" i="1"/>
  <c r="D441" i="1" s="1"/>
  <c r="M442" i="1"/>
  <c r="N442" i="1"/>
  <c r="D442" i="1"/>
  <c r="M443" i="1"/>
  <c r="N443" i="1"/>
  <c r="D443" i="1" s="1"/>
  <c r="M444" i="1"/>
  <c r="N444" i="1"/>
  <c r="D444" i="1"/>
  <c r="M445" i="1"/>
  <c r="N445" i="1"/>
  <c r="D445" i="1" s="1"/>
  <c r="M446" i="1"/>
  <c r="N446" i="1"/>
  <c r="D446" i="1"/>
  <c r="M447" i="1"/>
  <c r="N447" i="1"/>
  <c r="D447" i="1" s="1"/>
  <c r="M448" i="1"/>
  <c r="N448" i="1"/>
  <c r="D448" i="1"/>
  <c r="M449" i="1"/>
  <c r="N449" i="1"/>
  <c r="D449" i="1" s="1"/>
  <c r="M450" i="1"/>
  <c r="N450" i="1"/>
  <c r="D450" i="1"/>
  <c r="M451" i="1"/>
  <c r="N451" i="1"/>
  <c r="D451" i="1" s="1"/>
  <c r="M453" i="1"/>
  <c r="N453" i="1"/>
  <c r="D453" i="1"/>
  <c r="M454" i="1"/>
  <c r="N454" i="1"/>
  <c r="D454" i="1" s="1"/>
  <c r="M455" i="1"/>
  <c r="N455" i="1"/>
  <c r="D455" i="1"/>
  <c r="M456" i="1"/>
  <c r="N456" i="1"/>
  <c r="D456" i="1" s="1"/>
  <c r="M457" i="1"/>
  <c r="N457" i="1"/>
  <c r="D457" i="1"/>
  <c r="M458" i="1"/>
  <c r="N458" i="1"/>
  <c r="D458" i="1" s="1"/>
  <c r="M459" i="1"/>
  <c r="N459" i="1"/>
  <c r="D459" i="1"/>
  <c r="M460" i="1"/>
  <c r="N460" i="1"/>
  <c r="D460" i="1" s="1"/>
  <c r="M461" i="1"/>
  <c r="N461" i="1"/>
  <c r="D461" i="1"/>
  <c r="M462" i="1"/>
  <c r="N462" i="1"/>
  <c r="D462" i="1" s="1"/>
  <c r="M463" i="1"/>
  <c r="N463" i="1"/>
  <c r="D463" i="1"/>
  <c r="M464" i="1"/>
  <c r="N464" i="1"/>
  <c r="D464" i="1" s="1"/>
  <c r="M465" i="1"/>
  <c r="N465" i="1"/>
  <c r="D465" i="1"/>
  <c r="M466" i="1"/>
  <c r="N466" i="1"/>
  <c r="D466" i="1" s="1"/>
  <c r="M467" i="1"/>
  <c r="N467" i="1"/>
  <c r="D467" i="1"/>
  <c r="M468" i="1"/>
  <c r="N468" i="1"/>
  <c r="D468" i="1" s="1"/>
  <c r="M469" i="1"/>
  <c r="N469" i="1"/>
  <c r="D469" i="1"/>
  <c r="M470" i="1"/>
  <c r="N470" i="1"/>
  <c r="D470" i="1" s="1"/>
  <c r="M471" i="1"/>
  <c r="N471" i="1"/>
  <c r="D471" i="1"/>
  <c r="M472" i="1"/>
  <c r="N472" i="1"/>
  <c r="D472" i="1" s="1"/>
  <c r="M473" i="1"/>
  <c r="N473" i="1"/>
  <c r="D473" i="1"/>
  <c r="M474" i="1"/>
  <c r="N474" i="1"/>
  <c r="D474" i="1" s="1"/>
  <c r="M475" i="1"/>
  <c r="N475" i="1"/>
  <c r="D475" i="1"/>
  <c r="M476" i="1"/>
  <c r="N476" i="1"/>
  <c r="D476" i="1" s="1"/>
  <c r="M477" i="1"/>
  <c r="N477" i="1"/>
  <c r="D477" i="1"/>
  <c r="M478" i="1"/>
  <c r="N478" i="1"/>
  <c r="D478" i="1" s="1"/>
  <c r="M479" i="1"/>
  <c r="N479" i="1"/>
  <c r="D479" i="1"/>
  <c r="M480" i="1"/>
  <c r="N480" i="1"/>
  <c r="D480" i="1" s="1"/>
  <c r="M481" i="1"/>
  <c r="N481" i="1"/>
  <c r="D481" i="1"/>
  <c r="M482" i="1"/>
  <c r="N482" i="1"/>
  <c r="D482" i="1" s="1"/>
  <c r="M485" i="1"/>
  <c r="N485" i="1"/>
  <c r="D485" i="1"/>
  <c r="M486" i="1"/>
  <c r="N486" i="1"/>
  <c r="D486" i="1" s="1"/>
  <c r="M487" i="1"/>
  <c r="N487" i="1"/>
  <c r="D487" i="1"/>
  <c r="M488" i="1"/>
  <c r="N488" i="1"/>
  <c r="D488" i="1" s="1"/>
  <c r="M489" i="1"/>
  <c r="N489" i="1"/>
  <c r="D489" i="1"/>
  <c r="M490" i="1"/>
  <c r="N490" i="1"/>
  <c r="D490" i="1" s="1"/>
  <c r="M491" i="1"/>
  <c r="N491" i="1"/>
  <c r="D491" i="1"/>
  <c r="M492" i="1"/>
  <c r="N492" i="1"/>
  <c r="D492" i="1" s="1"/>
  <c r="M493" i="1"/>
  <c r="N493" i="1"/>
  <c r="D493" i="1"/>
  <c r="M494" i="1"/>
  <c r="N494" i="1"/>
  <c r="D494" i="1" s="1"/>
  <c r="M495" i="1"/>
  <c r="N495" i="1"/>
  <c r="D495" i="1"/>
  <c r="M496" i="1"/>
  <c r="N496" i="1"/>
  <c r="D496" i="1" s="1"/>
  <c r="M497" i="1"/>
  <c r="N497" i="1"/>
  <c r="D497" i="1"/>
  <c r="M498" i="1"/>
  <c r="N498" i="1"/>
  <c r="D498" i="1" s="1"/>
  <c r="M499" i="1"/>
  <c r="N499" i="1"/>
  <c r="D499" i="1"/>
  <c r="M500" i="1"/>
  <c r="N500" i="1"/>
  <c r="D500" i="1" s="1"/>
  <c r="M501" i="1"/>
  <c r="N501" i="1"/>
  <c r="D501" i="1"/>
  <c r="M502" i="1"/>
  <c r="N502" i="1"/>
  <c r="D502" i="1" s="1"/>
  <c r="M503" i="1"/>
  <c r="N503" i="1"/>
  <c r="D503" i="1"/>
  <c r="M504" i="1"/>
  <c r="N504" i="1"/>
  <c r="D504" i="1" s="1"/>
  <c r="M505" i="1"/>
  <c r="N505" i="1"/>
  <c r="D505" i="1"/>
  <c r="M506" i="1"/>
  <c r="N506" i="1"/>
  <c r="D506" i="1" s="1"/>
  <c r="M507" i="1"/>
  <c r="N507" i="1"/>
  <c r="D507" i="1"/>
  <c r="M508" i="1"/>
  <c r="N508" i="1"/>
  <c r="D508" i="1" s="1"/>
  <c r="M509" i="1"/>
  <c r="N509" i="1"/>
  <c r="D509" i="1"/>
  <c r="M510" i="1"/>
  <c r="N510" i="1"/>
  <c r="D510" i="1" s="1"/>
  <c r="M511" i="1"/>
  <c r="N511" i="1"/>
  <c r="D511" i="1"/>
  <c r="M512" i="1"/>
  <c r="N512" i="1"/>
  <c r="D512" i="1" s="1"/>
  <c r="M513" i="1"/>
  <c r="N513" i="1"/>
  <c r="D513" i="1"/>
  <c r="M514" i="1"/>
  <c r="N514" i="1"/>
  <c r="D514" i="1" s="1"/>
  <c r="M516" i="1"/>
  <c r="N516" i="1"/>
  <c r="D516" i="1"/>
  <c r="M517" i="1"/>
  <c r="N517" i="1"/>
  <c r="D517" i="1" s="1"/>
  <c r="M518" i="1"/>
  <c r="N518" i="1"/>
  <c r="D518" i="1"/>
  <c r="M519" i="1"/>
  <c r="N519" i="1"/>
  <c r="D519" i="1" s="1"/>
  <c r="M520" i="1"/>
  <c r="N520" i="1"/>
  <c r="D520" i="1"/>
  <c r="M521" i="1"/>
  <c r="N521" i="1"/>
  <c r="D521" i="1" s="1"/>
  <c r="M522" i="1"/>
  <c r="N522" i="1"/>
  <c r="D522" i="1"/>
  <c r="M523" i="1"/>
  <c r="N523" i="1"/>
  <c r="D523" i="1" s="1"/>
  <c r="M524" i="1"/>
  <c r="N524" i="1"/>
  <c r="D524" i="1"/>
  <c r="M525" i="1"/>
  <c r="N525" i="1"/>
  <c r="D525" i="1" s="1"/>
  <c r="M526" i="1"/>
  <c r="N526" i="1"/>
  <c r="D526" i="1"/>
  <c r="M527" i="1"/>
  <c r="N527" i="1"/>
  <c r="D527" i="1" s="1"/>
  <c r="M528" i="1"/>
  <c r="N528" i="1"/>
  <c r="D528" i="1"/>
  <c r="M529" i="1"/>
  <c r="N529" i="1"/>
  <c r="D529" i="1" s="1"/>
  <c r="M530" i="1"/>
  <c r="N530" i="1"/>
  <c r="D530" i="1"/>
  <c r="M531" i="1"/>
  <c r="N531" i="1"/>
  <c r="D531" i="1" s="1"/>
  <c r="M532" i="1"/>
  <c r="N532" i="1"/>
  <c r="D532" i="1"/>
  <c r="M533" i="1"/>
  <c r="N533" i="1"/>
  <c r="D533" i="1" s="1"/>
  <c r="M534" i="1"/>
  <c r="N534" i="1"/>
  <c r="D534" i="1"/>
  <c r="M535" i="1"/>
  <c r="N535" i="1"/>
  <c r="D535" i="1" s="1"/>
  <c r="M536" i="1"/>
  <c r="N536" i="1"/>
  <c r="D536" i="1"/>
  <c r="M537" i="1"/>
  <c r="N537" i="1"/>
  <c r="D537" i="1" s="1"/>
  <c r="M538" i="1"/>
  <c r="N538" i="1"/>
  <c r="D538" i="1"/>
  <c r="M539" i="1"/>
  <c r="N539" i="1"/>
  <c r="D539" i="1" s="1"/>
  <c r="M540" i="1"/>
  <c r="N540" i="1"/>
  <c r="D540" i="1"/>
  <c r="M541" i="1"/>
  <c r="N541" i="1"/>
  <c r="D541" i="1" s="1"/>
  <c r="M542" i="1"/>
  <c r="N542" i="1"/>
  <c r="D542" i="1"/>
  <c r="M543" i="1"/>
  <c r="N543" i="1"/>
  <c r="D543" i="1" s="1"/>
  <c r="M544" i="1"/>
  <c r="N544" i="1"/>
  <c r="D544" i="1"/>
  <c r="M545" i="1"/>
  <c r="N545" i="1"/>
  <c r="D545" i="1" s="1"/>
  <c r="M548" i="1"/>
  <c r="N548" i="1"/>
  <c r="D548" i="1"/>
  <c r="M549" i="1"/>
  <c r="N549" i="1"/>
  <c r="D549" i="1" s="1"/>
  <c r="M550" i="1"/>
  <c r="N550" i="1"/>
  <c r="D550" i="1"/>
  <c r="M551" i="1"/>
  <c r="N551" i="1"/>
  <c r="D551" i="1" s="1"/>
  <c r="M552" i="1"/>
  <c r="N552" i="1"/>
  <c r="D552" i="1"/>
  <c r="M553" i="1"/>
  <c r="N553" i="1"/>
  <c r="D553" i="1" s="1"/>
  <c r="M554" i="1"/>
  <c r="N554" i="1"/>
  <c r="D554" i="1"/>
  <c r="M555" i="1"/>
  <c r="N555" i="1"/>
  <c r="D555" i="1" s="1"/>
  <c r="M556" i="1"/>
  <c r="N556" i="1"/>
  <c r="D556" i="1"/>
  <c r="M557" i="1"/>
  <c r="N557" i="1"/>
  <c r="D557" i="1" s="1"/>
  <c r="M558" i="1"/>
  <c r="N558" i="1"/>
  <c r="D558" i="1"/>
  <c r="M559" i="1"/>
  <c r="N559" i="1"/>
  <c r="D559" i="1" s="1"/>
  <c r="M560" i="1"/>
  <c r="N560" i="1"/>
  <c r="D560" i="1"/>
  <c r="M561" i="1"/>
  <c r="N561" i="1"/>
  <c r="D561" i="1" s="1"/>
  <c r="M562" i="1"/>
  <c r="N562" i="1"/>
  <c r="D562" i="1"/>
  <c r="M563" i="1"/>
  <c r="N563" i="1"/>
  <c r="D563" i="1" s="1"/>
  <c r="M564" i="1"/>
  <c r="N564" i="1"/>
  <c r="D564" i="1"/>
  <c r="M565" i="1"/>
  <c r="N565" i="1"/>
  <c r="D565" i="1" s="1"/>
  <c r="M566" i="1"/>
  <c r="N566" i="1"/>
  <c r="D566" i="1"/>
  <c r="M567" i="1"/>
  <c r="N567" i="1"/>
  <c r="D567" i="1" s="1"/>
  <c r="M568" i="1"/>
  <c r="N568" i="1"/>
  <c r="D568" i="1"/>
  <c r="M569" i="1"/>
  <c r="N569" i="1"/>
  <c r="D569" i="1" s="1"/>
  <c r="M570" i="1"/>
  <c r="N570" i="1"/>
  <c r="D570" i="1"/>
  <c r="M571" i="1"/>
  <c r="N571" i="1"/>
  <c r="D571" i="1" s="1"/>
  <c r="M572" i="1"/>
  <c r="N572" i="1"/>
  <c r="D572" i="1" s="1"/>
  <c r="M573" i="1"/>
  <c r="N573" i="1"/>
  <c r="D573" i="1"/>
  <c r="M574" i="1"/>
  <c r="N574" i="1"/>
  <c r="D574" i="1"/>
  <c r="M575" i="1"/>
  <c r="N575" i="1"/>
  <c r="D575" i="1" s="1"/>
  <c r="M576" i="1"/>
  <c r="N576" i="1"/>
  <c r="D576" i="1"/>
  <c r="M577" i="1"/>
  <c r="N577" i="1"/>
  <c r="D577" i="1"/>
  <c r="M579" i="1"/>
  <c r="N579" i="1"/>
  <c r="D579" i="1"/>
  <c r="M580" i="1"/>
  <c r="N580" i="1"/>
  <c r="D580" i="1" s="1"/>
  <c r="M581" i="1"/>
  <c r="N581" i="1"/>
  <c r="D581" i="1"/>
  <c r="M582" i="1"/>
  <c r="N582" i="1"/>
  <c r="D582" i="1"/>
  <c r="M583" i="1"/>
  <c r="N583" i="1"/>
  <c r="D583" i="1"/>
  <c r="M584" i="1"/>
  <c r="N584" i="1"/>
  <c r="D584" i="1" s="1"/>
  <c r="M585" i="1"/>
  <c r="N585" i="1"/>
  <c r="D585" i="1"/>
  <c r="M586" i="1"/>
  <c r="N586" i="1"/>
  <c r="D586" i="1" s="1"/>
  <c r="M587" i="1"/>
  <c r="N587" i="1"/>
  <c r="D587" i="1"/>
  <c r="M588" i="1"/>
  <c r="N588" i="1"/>
  <c r="D588" i="1" s="1"/>
  <c r="M589" i="1"/>
  <c r="N589" i="1"/>
  <c r="D589" i="1" s="1"/>
  <c r="M590" i="1"/>
  <c r="N590" i="1"/>
  <c r="D590" i="1"/>
  <c r="M591" i="1"/>
  <c r="N591" i="1"/>
  <c r="D591" i="1"/>
  <c r="M592" i="1"/>
  <c r="N592" i="1"/>
  <c r="D592" i="1" s="1"/>
  <c r="M593" i="1"/>
  <c r="N593" i="1"/>
  <c r="D593" i="1"/>
  <c r="M594" i="1"/>
  <c r="N594" i="1"/>
  <c r="D594" i="1"/>
  <c r="M595" i="1"/>
  <c r="N595" i="1"/>
  <c r="D595" i="1"/>
  <c r="M596" i="1"/>
  <c r="N596" i="1"/>
  <c r="D596" i="1" s="1"/>
  <c r="M597" i="1"/>
  <c r="N597" i="1"/>
  <c r="D597" i="1"/>
  <c r="M598" i="1"/>
  <c r="N598" i="1"/>
  <c r="D598" i="1"/>
  <c r="M599" i="1"/>
  <c r="N599" i="1"/>
  <c r="D599" i="1"/>
  <c r="M600" i="1"/>
  <c r="N600" i="1"/>
  <c r="D600" i="1" s="1"/>
  <c r="M601" i="1"/>
  <c r="N601" i="1"/>
  <c r="D601" i="1"/>
  <c r="M602" i="1"/>
  <c r="N602" i="1"/>
  <c r="D602" i="1" s="1"/>
  <c r="M603" i="1"/>
  <c r="N603" i="1"/>
  <c r="D603" i="1"/>
  <c r="M604" i="1"/>
  <c r="N604" i="1"/>
  <c r="D604" i="1" s="1"/>
  <c r="M605" i="1"/>
  <c r="N605" i="1"/>
  <c r="D605" i="1" s="1"/>
  <c r="M606" i="1"/>
  <c r="N606" i="1"/>
  <c r="D606" i="1"/>
  <c r="M607" i="1"/>
  <c r="N607" i="1"/>
  <c r="D607" i="1"/>
  <c r="M608" i="1"/>
  <c r="N608" i="1"/>
  <c r="D608" i="1" s="1"/>
  <c r="M611" i="1"/>
  <c r="N611" i="1"/>
  <c r="D611" i="1"/>
  <c r="M612" i="1"/>
  <c r="N612" i="1"/>
  <c r="D612" i="1"/>
  <c r="M613" i="1"/>
  <c r="N613" i="1"/>
  <c r="D613" i="1"/>
  <c r="M614" i="1"/>
  <c r="N614" i="1"/>
  <c r="D614" i="1" s="1"/>
  <c r="M615" i="1"/>
  <c r="N615" i="1"/>
  <c r="D615" i="1"/>
  <c r="M616" i="1"/>
  <c r="N616" i="1"/>
  <c r="D616" i="1"/>
  <c r="M617" i="1"/>
  <c r="N617" i="1"/>
  <c r="D617" i="1"/>
  <c r="M618" i="1"/>
  <c r="N618" i="1"/>
  <c r="D618" i="1" s="1"/>
  <c r="M619" i="1"/>
  <c r="N619" i="1"/>
  <c r="D619" i="1"/>
  <c r="M620" i="1"/>
  <c r="N620" i="1"/>
  <c r="D620" i="1" s="1"/>
  <c r="M621" i="1"/>
  <c r="N621" i="1"/>
  <c r="D621" i="1"/>
  <c r="M622" i="1"/>
  <c r="N622" i="1"/>
  <c r="D622" i="1" s="1"/>
  <c r="M623" i="1"/>
  <c r="N623" i="1"/>
  <c r="D623" i="1" s="1"/>
  <c r="M624" i="1"/>
  <c r="N624" i="1"/>
  <c r="D624" i="1"/>
  <c r="M625" i="1"/>
  <c r="N625" i="1"/>
  <c r="D625" i="1"/>
  <c r="M626" i="1"/>
  <c r="N626" i="1"/>
  <c r="D626" i="1" s="1"/>
  <c r="M627" i="1"/>
  <c r="N627" i="1"/>
  <c r="D627" i="1"/>
  <c r="M628" i="1"/>
  <c r="N628" i="1"/>
  <c r="D628" i="1"/>
  <c r="M629" i="1"/>
  <c r="N629" i="1"/>
  <c r="D629" i="1"/>
  <c r="M630" i="1"/>
  <c r="N630" i="1"/>
  <c r="D630" i="1" s="1"/>
  <c r="M631" i="1"/>
  <c r="N631" i="1"/>
  <c r="D631" i="1"/>
  <c r="M632" i="1"/>
  <c r="N632" i="1"/>
  <c r="D632" i="1"/>
  <c r="M633" i="1"/>
  <c r="N633" i="1"/>
  <c r="D633" i="1"/>
  <c r="M634" i="1"/>
  <c r="N634" i="1"/>
  <c r="D634" i="1" s="1"/>
  <c r="M635" i="1"/>
  <c r="N635" i="1"/>
  <c r="D635" i="1"/>
  <c r="M636" i="1"/>
  <c r="N636" i="1"/>
  <c r="D636" i="1" s="1"/>
  <c r="M637" i="1"/>
  <c r="N637" i="1"/>
  <c r="D637" i="1"/>
  <c r="M638" i="1"/>
  <c r="N638" i="1"/>
  <c r="D638" i="1" s="1"/>
  <c r="M639" i="1"/>
  <c r="N639" i="1"/>
  <c r="D639" i="1" s="1"/>
  <c r="M640" i="1"/>
  <c r="N640" i="1"/>
  <c r="D640" i="1"/>
  <c r="D32" i="11"/>
  <c r="D22" i="11"/>
  <c r="D14" i="11" l="1"/>
  <c r="D29" i="11"/>
  <c r="D17" i="11"/>
  <c r="D23" i="11"/>
  <c r="D15" i="11"/>
  <c r="D31" i="11"/>
  <c r="D9" i="11"/>
  <c r="D24" i="11"/>
  <c r="D5" i="11"/>
  <c r="D3" i="11"/>
  <c r="D7" i="11"/>
  <c r="D16" i="11"/>
  <c r="D6" i="11"/>
  <c r="D13" i="11"/>
  <c r="D4" i="11"/>
  <c r="D27" i="11"/>
  <c r="D8" i="11"/>
</calcChain>
</file>

<file path=xl/comments1.xml><?xml version="1.0" encoding="utf-8"?>
<comments xmlns="http://schemas.openxmlformats.org/spreadsheetml/2006/main">
  <authors>
    <author>JAMEL SAADAOUI</author>
  </authors>
  <commentList>
    <comment ref="A64" authorId="0" shapeId="0">
      <text>
        <r>
          <rPr>
            <b/>
            <sz val="9"/>
            <color indexed="81"/>
            <rFont val="Tahoma"/>
            <family val="2"/>
          </rPr>
          <t>JAMEL SAADAOUI:</t>
        </r>
        <r>
          <rPr>
            <sz val="9"/>
            <color indexed="81"/>
            <rFont val="Tahoma"/>
            <family val="2"/>
          </rPr>
          <t xml:space="preserve">
Prévisions
</t>
        </r>
      </text>
    </comment>
  </commentList>
</comments>
</file>

<file path=xl/sharedStrings.xml><?xml version="1.0" encoding="utf-8"?>
<sst xmlns="http://schemas.openxmlformats.org/spreadsheetml/2006/main" count="1275" uniqueCount="70">
  <si>
    <t>CAS</t>
  </si>
  <si>
    <t xml:space="preserve">NFA </t>
  </si>
  <si>
    <t>ISNFA</t>
  </si>
  <si>
    <t>PG</t>
  </si>
  <si>
    <t>ODR</t>
  </si>
  <si>
    <t>CDR</t>
  </si>
  <si>
    <t>OG</t>
  </si>
  <si>
    <t>RI</t>
  </si>
  <si>
    <t>GGB</t>
  </si>
  <si>
    <t>Australia</t>
  </si>
  <si>
    <t>Austria</t>
  </si>
  <si>
    <t>Canada</t>
  </si>
  <si>
    <t>Denmark</t>
  </si>
  <si>
    <t>Finland</t>
  </si>
  <si>
    <t>France</t>
  </si>
  <si>
    <t>Germany</t>
  </si>
  <si>
    <t>Ireland</t>
  </si>
  <si>
    <t>Italy</t>
  </si>
  <si>
    <t>Japan</t>
  </si>
  <si>
    <t>Netherlands</t>
  </si>
  <si>
    <t>New Zeland</t>
  </si>
  <si>
    <t>Norway</t>
  </si>
  <si>
    <t>Portugal</t>
  </si>
  <si>
    <t>South Korea</t>
  </si>
  <si>
    <t>Spain</t>
  </si>
  <si>
    <t>Sweden</t>
  </si>
  <si>
    <t>United Kingdom</t>
  </si>
  <si>
    <t>United States</t>
  </si>
  <si>
    <t>CAS*</t>
  </si>
  <si>
    <t>NFA</t>
  </si>
  <si>
    <t>Argentina</t>
  </si>
  <si>
    <t>Brazil</t>
  </si>
  <si>
    <t>Chile</t>
  </si>
  <si>
    <t>China</t>
  </si>
  <si>
    <t>Colombia</t>
  </si>
  <si>
    <t>Ecuador</t>
  </si>
  <si>
    <t>Egypt</t>
  </si>
  <si>
    <t>India</t>
  </si>
  <si>
    <t>Malaysia</t>
  </si>
  <si>
    <t>Mexico</t>
  </si>
  <si>
    <t>Pakistan</t>
  </si>
  <si>
    <t>Peru</t>
  </si>
  <si>
    <t>Philippines</t>
  </si>
  <si>
    <t>South Africa</t>
  </si>
  <si>
    <t>Sri Lanka</t>
  </si>
  <si>
    <t>Thailland</t>
  </si>
  <si>
    <t>PREVISION PR 2008/2009</t>
  </si>
  <si>
    <t>NFA actualisé en 2008 ; même valeur pour 2009</t>
  </si>
  <si>
    <t>est prolongé en 2008/2009 avec les valeurs de 2007</t>
  </si>
  <si>
    <t>EU 9</t>
  </si>
  <si>
    <t>Subject Descriptor</t>
  </si>
  <si>
    <t>Units</t>
  </si>
  <si>
    <t>Scale</t>
  </si>
  <si>
    <t>Share in EU 9 GDP</t>
  </si>
  <si>
    <t>Percent of EU 9 GDP</t>
  </si>
  <si>
    <t>FE</t>
  </si>
  <si>
    <t>TDR</t>
  </si>
  <si>
    <t>COUNTRIES</t>
  </si>
  <si>
    <t>Effect</t>
  </si>
  <si>
    <t>FE Estimation Fichier CA MEDIUM RUN (1),DOC</t>
  </si>
  <si>
    <t>Pas de données pour les NFA à cette date</t>
  </si>
  <si>
    <t xml:space="preserve">CA </t>
  </si>
  <si>
    <t xml:space="preserve">CA* </t>
  </si>
  <si>
    <t>C</t>
  </si>
  <si>
    <t xml:space="preserve">IMF WEO </t>
  </si>
  <si>
    <t>APRIL 2010</t>
  </si>
  <si>
    <t>Prolongation des données 2009</t>
  </si>
  <si>
    <t>Euro Area IMF WEO April 2010</t>
  </si>
  <si>
    <t>Greece</t>
  </si>
  <si>
    <t>IMF 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</si>
</sst>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5">
    <font>
      <sz val="10"/>
      <color theme="1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002060"/>
      <name val="Arial Unicode MS"/>
      <family val="2"/>
    </font>
    <font>
      <sz val="10"/>
      <color rgb="FFC00000"/>
      <name val="Arial Unicode MS"/>
      <family val="2"/>
    </font>
    <font>
      <sz val="10"/>
      <color rgb="FF00B05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9" applyNumberFormat="0" applyAlignment="0" applyProtection="0"/>
    <xf numFmtId="0" fontId="9" fillId="0" borderId="10" applyNumberFormat="0" applyFill="0" applyAlignment="0" applyProtection="0"/>
    <xf numFmtId="0" fontId="10" fillId="27" borderId="9" applyNumberFormat="0" applyAlignment="0" applyProtection="0"/>
    <xf numFmtId="0" fontId="11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30" borderId="0" applyNumberFormat="0" applyBorder="0" applyAlignment="0" applyProtection="0"/>
    <xf numFmtId="0" fontId="14" fillId="26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31" borderId="16" applyNumberFormat="0" applyAlignment="0" applyProtection="0"/>
  </cellStyleXfs>
  <cellXfs count="100">
    <xf numFmtId="0" fontId="0" fillId="0" borderId="0" xfId="0"/>
    <xf numFmtId="2" fontId="0" fillId="0" borderId="0" xfId="0" applyNumberFormat="1"/>
    <xf numFmtId="0" fontId="22" fillId="32" borderId="0" xfId="0" applyFont="1" applyFill="1"/>
    <xf numFmtId="0" fontId="23" fillId="0" borderId="0" xfId="0" applyFont="1"/>
    <xf numFmtId="2" fontId="23" fillId="0" borderId="0" xfId="0" applyNumberFormat="1" applyFont="1"/>
    <xf numFmtId="2" fontId="7" fillId="0" borderId="0" xfId="0" applyNumberFormat="1" applyFont="1"/>
    <xf numFmtId="0" fontId="23" fillId="0" borderId="0" xfId="0" applyFont="1"/>
    <xf numFmtId="2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23" fillId="0" borderId="0" xfId="0" applyFont="1"/>
    <xf numFmtId="0" fontId="0" fillId="0" borderId="0" xfId="0"/>
    <xf numFmtId="2" fontId="0" fillId="0" borderId="0" xfId="0" applyNumberFormat="1"/>
    <xf numFmtId="0" fontId="0" fillId="32" borderId="0" xfId="0" applyFill="1"/>
    <xf numFmtId="1" fontId="0" fillId="0" borderId="0" xfId="0" applyNumberFormat="1"/>
    <xf numFmtId="0" fontId="7" fillId="0" borderId="0" xfId="0" applyFont="1"/>
    <xf numFmtId="0" fontId="1" fillId="0" borderId="0" xfId="0" applyFont="1" applyFill="1"/>
    <xf numFmtId="164" fontId="1" fillId="0" borderId="0" xfId="0" applyNumberFormat="1" applyFont="1" applyFill="1"/>
    <xf numFmtId="2" fontId="0" fillId="0" borderId="0" xfId="0" applyNumberFormat="1" applyFont="1"/>
    <xf numFmtId="0" fontId="0" fillId="0" borderId="0" xfId="0" applyFont="1"/>
    <xf numFmtId="2" fontId="5" fillId="0" borderId="0" xfId="41" applyNumberFormat="1" applyFont="1"/>
    <xf numFmtId="2" fontId="5" fillId="0" borderId="0" xfId="52" applyNumberFormat="1" applyFont="1"/>
    <xf numFmtId="2" fontId="5" fillId="0" borderId="0" xfId="62" applyNumberFormat="1" applyFont="1"/>
    <xf numFmtId="2" fontId="5" fillId="0" borderId="0" xfId="46" applyNumberFormat="1" applyFont="1"/>
    <xf numFmtId="2" fontId="5" fillId="0" borderId="0" xfId="66" applyNumberFormat="1" applyFont="1"/>
    <xf numFmtId="2" fontId="5" fillId="0" borderId="0" xfId="47" applyNumberFormat="1" applyFont="1"/>
    <xf numFmtId="2" fontId="5" fillId="0" borderId="0" xfId="67" applyNumberFormat="1" applyFont="1"/>
    <xf numFmtId="2" fontId="5" fillId="0" borderId="0" xfId="48" applyNumberFormat="1" applyFont="1"/>
    <xf numFmtId="2" fontId="5" fillId="0" borderId="0" xfId="68" applyNumberFormat="1" applyFont="1"/>
    <xf numFmtId="2" fontId="5" fillId="0" borderId="0" xfId="49" applyNumberFormat="1" applyFont="1"/>
    <xf numFmtId="2" fontId="5" fillId="0" borderId="0" xfId="31" applyNumberFormat="1" applyFont="1"/>
    <xf numFmtId="2" fontId="5" fillId="0" borderId="0" xfId="50" applyNumberFormat="1" applyFont="1"/>
    <xf numFmtId="2" fontId="5" fillId="0" borderId="0" xfId="32" applyNumberFormat="1" applyFont="1"/>
    <xf numFmtId="2" fontId="5" fillId="0" borderId="0" xfId="51" applyNumberFormat="1" applyFont="1"/>
    <xf numFmtId="2" fontId="5" fillId="0" borderId="0" xfId="33" applyNumberFormat="1" applyFont="1"/>
    <xf numFmtId="2" fontId="5" fillId="0" borderId="0" xfId="53" applyNumberFormat="1" applyFont="1"/>
    <xf numFmtId="2" fontId="5" fillId="0" borderId="0" xfId="34" applyNumberFormat="1" applyFont="1"/>
    <xf numFmtId="2" fontId="5" fillId="0" borderId="0" xfId="54" applyNumberFormat="1" applyFont="1"/>
    <xf numFmtId="2" fontId="5" fillId="0" borderId="0" xfId="35" applyNumberFormat="1" applyFont="1"/>
    <xf numFmtId="2" fontId="5" fillId="0" borderId="0" xfId="55" applyNumberFormat="1" applyFont="1"/>
    <xf numFmtId="2" fontId="5" fillId="0" borderId="0" xfId="36" applyNumberFormat="1" applyFont="1"/>
    <xf numFmtId="2" fontId="5" fillId="0" borderId="0" xfId="56" applyNumberFormat="1" applyFont="1"/>
    <xf numFmtId="2" fontId="5" fillId="0" borderId="0" xfId="37" applyNumberFormat="1" applyFont="1"/>
    <xf numFmtId="2" fontId="5" fillId="0" borderId="0" xfId="57" applyNumberFormat="1" applyFont="1"/>
    <xf numFmtId="2" fontId="5" fillId="0" borderId="0" xfId="38" applyNumberFormat="1" applyFont="1"/>
    <xf numFmtId="2" fontId="5" fillId="0" borderId="0" xfId="58" applyNumberFormat="1" applyFont="1"/>
    <xf numFmtId="2" fontId="5" fillId="0" borderId="0" xfId="39" applyNumberFormat="1" applyFont="1"/>
    <xf numFmtId="2" fontId="5" fillId="0" borderId="0" xfId="59" applyNumberFormat="1" applyFont="1"/>
    <xf numFmtId="2" fontId="5" fillId="0" borderId="0" xfId="40" applyNumberFormat="1" applyFont="1"/>
    <xf numFmtId="2" fontId="5" fillId="0" borderId="0" xfId="60" applyNumberFormat="1" applyFont="1"/>
    <xf numFmtId="2" fontId="5" fillId="0" borderId="0" xfId="42" applyNumberFormat="1" applyFont="1"/>
    <xf numFmtId="2" fontId="5" fillId="0" borderId="0" xfId="61" applyNumberFormat="1" applyFont="1"/>
    <xf numFmtId="2" fontId="5" fillId="0" borderId="0" xfId="43" applyNumberFormat="1" applyFont="1"/>
    <xf numFmtId="2" fontId="5" fillId="0" borderId="0" xfId="63" applyNumberFormat="1" applyFont="1"/>
    <xf numFmtId="2" fontId="5" fillId="0" borderId="0" xfId="44" applyNumberFormat="1" applyFont="1"/>
    <xf numFmtId="2" fontId="5" fillId="0" borderId="0" xfId="64" applyNumberFormat="1" applyFont="1"/>
    <xf numFmtId="2" fontId="5" fillId="0" borderId="0" xfId="45" applyNumberFormat="1" applyFont="1"/>
    <xf numFmtId="2" fontId="5" fillId="0" borderId="0" xfId="65" applyNumberFormat="1" applyFont="1"/>
    <xf numFmtId="0" fontId="1" fillId="0" borderId="0" xfId="0" applyFont="1"/>
    <xf numFmtId="2" fontId="1" fillId="0" borderId="0" xfId="0" applyNumberFormat="1" applyFont="1"/>
    <xf numFmtId="0" fontId="1" fillId="32" borderId="0" xfId="0" applyFont="1" applyFill="1"/>
    <xf numFmtId="2" fontId="1" fillId="32" borderId="0" xfId="0" applyNumberFormat="1" applyFont="1" applyFill="1"/>
    <xf numFmtId="165" fontId="23" fillId="0" borderId="0" xfId="0" applyNumberFormat="1" applyFont="1"/>
    <xf numFmtId="2" fontId="0" fillId="33" borderId="0" xfId="0" applyNumberFormat="1" applyFont="1" applyFill="1"/>
    <xf numFmtId="0" fontId="22" fillId="0" borderId="0" xfId="0" applyFont="1" applyFill="1"/>
    <xf numFmtId="164" fontId="22" fillId="0" borderId="0" xfId="0" applyNumberFormat="1" applyFont="1" applyFill="1"/>
    <xf numFmtId="2" fontId="1" fillId="34" borderId="0" xfId="0" applyNumberFormat="1" applyFont="1" applyFill="1"/>
    <xf numFmtId="2" fontId="0" fillId="32" borderId="1" xfId="0" applyNumberFormat="1" applyFill="1" applyBorder="1" applyAlignment="1">
      <alignment horizontal="center"/>
    </xf>
    <xf numFmtId="0" fontId="0" fillId="32" borderId="2" xfId="0" applyFill="1" applyBorder="1" applyAlignment="1">
      <alignment horizontal="center"/>
    </xf>
    <xf numFmtId="2" fontId="0" fillId="32" borderId="2" xfId="0" applyNumberFormat="1" applyFill="1" applyBorder="1" applyAlignment="1">
      <alignment horizontal="center"/>
    </xf>
    <xf numFmtId="2" fontId="0" fillId="32" borderId="3" xfId="0" applyNumberFormat="1" applyFill="1" applyBorder="1" applyAlignment="1">
      <alignment horizontal="center"/>
    </xf>
    <xf numFmtId="2" fontId="1" fillId="32" borderId="4" xfId="0" applyNumberFormat="1" applyFont="1" applyFill="1" applyBorder="1" applyAlignment="1">
      <alignment horizontal="center"/>
    </xf>
    <xf numFmtId="2" fontId="1" fillId="32" borderId="5" xfId="0" applyNumberFormat="1" applyFont="1" applyFill="1" applyBorder="1" applyAlignment="1">
      <alignment horizontal="center"/>
    </xf>
    <xf numFmtId="2" fontId="1" fillId="32" borderId="6" xfId="0" applyNumberFormat="1" applyFont="1" applyFill="1" applyBorder="1" applyAlignment="1">
      <alignment horizontal="center"/>
    </xf>
    <xf numFmtId="0" fontId="0" fillId="32" borderId="1" xfId="0" applyNumberFormat="1" applyFont="1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7" xfId="0" applyNumberFormat="1" applyFont="1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2" fontId="0" fillId="32" borderId="8" xfId="0" applyNumberFormat="1" applyFill="1" applyBorder="1" applyAlignment="1">
      <alignment horizontal="center"/>
    </xf>
    <xf numFmtId="0" fontId="1" fillId="32" borderId="0" xfId="0" applyFont="1" applyFill="1" applyBorder="1" applyAlignment="1">
      <alignment horizontal="center"/>
    </xf>
    <xf numFmtId="2" fontId="1" fillId="32" borderId="8" xfId="0" applyNumberFormat="1" applyFont="1" applyFill="1" applyBorder="1" applyAlignment="1">
      <alignment horizontal="center"/>
    </xf>
    <xf numFmtId="2" fontId="1" fillId="32" borderId="0" xfId="0" applyNumberFormat="1" applyFont="1" applyFill="1" applyBorder="1" applyAlignment="1">
      <alignment horizontal="center"/>
    </xf>
    <xf numFmtId="0" fontId="0" fillId="32" borderId="4" xfId="0" applyNumberFormat="1" applyFont="1" applyFill="1" applyBorder="1" applyAlignment="1">
      <alignment horizontal="center"/>
    </xf>
    <xf numFmtId="0" fontId="1" fillId="32" borderId="5" xfId="0" applyFont="1" applyFill="1" applyBorder="1" applyAlignment="1">
      <alignment horizontal="center"/>
    </xf>
    <xf numFmtId="2" fontId="1" fillId="32" borderId="1" xfId="0" applyNumberFormat="1" applyFont="1" applyFill="1" applyBorder="1" applyAlignment="1">
      <alignment horizontal="center"/>
    </xf>
    <xf numFmtId="2" fontId="0" fillId="32" borderId="4" xfId="0" applyNumberFormat="1" applyFill="1" applyBorder="1" applyAlignment="1">
      <alignment horizontal="center"/>
    </xf>
    <xf numFmtId="2" fontId="0" fillId="32" borderId="5" xfId="0" applyNumberFormat="1" applyFill="1" applyBorder="1" applyAlignment="1">
      <alignment horizontal="center"/>
    </xf>
    <xf numFmtId="2" fontId="0" fillId="32" borderId="6" xfId="0" applyNumberFormat="1" applyFill="1" applyBorder="1" applyAlignment="1">
      <alignment horizontal="center"/>
    </xf>
    <xf numFmtId="2" fontId="1" fillId="33" borderId="0" xfId="0" applyNumberFormat="1" applyFont="1" applyFill="1"/>
    <xf numFmtId="0" fontId="23" fillId="33" borderId="0" xfId="0" applyFont="1" applyFill="1"/>
    <xf numFmtId="2" fontId="0" fillId="33" borderId="0" xfId="0" applyNumberFormat="1" applyFill="1"/>
    <xf numFmtId="164" fontId="0" fillId="0" borderId="0" xfId="0" applyNumberFormat="1"/>
    <xf numFmtId="164" fontId="23" fillId="0" borderId="0" xfId="0" applyNumberFormat="1" applyFont="1"/>
    <xf numFmtId="164" fontId="0" fillId="32" borderId="0" xfId="0" applyNumberFormat="1" applyFill="1"/>
    <xf numFmtId="164" fontId="24" fillId="0" borderId="0" xfId="0" applyNumberFormat="1" applyFont="1"/>
    <xf numFmtId="2" fontId="23" fillId="0" borderId="0" xfId="0" applyNumberFormat="1" applyFont="1" applyFill="1"/>
    <xf numFmtId="0" fontId="24" fillId="0" borderId="0" xfId="0" applyFont="1" applyFill="1"/>
    <xf numFmtId="164" fontId="23" fillId="32" borderId="0" xfId="0" applyNumberFormat="1" applyFont="1" applyFill="1"/>
    <xf numFmtId="164" fontId="24" fillId="32" borderId="0" xfId="0" applyNumberFormat="1" applyFont="1" applyFill="1"/>
  </cellXfs>
  <cellStyles count="7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0" xfId="42"/>
    <cellStyle name="Normal 21" xfId="43"/>
    <cellStyle name="Normal 22" xfId="44"/>
    <cellStyle name="Normal 23" xfId="45"/>
    <cellStyle name="Normal 24" xfId="46"/>
    <cellStyle name="Normal 25" xfId="47"/>
    <cellStyle name="Normal 26" xfId="48"/>
    <cellStyle name="Normal 27" xfId="49"/>
    <cellStyle name="Normal 28" xfId="50"/>
    <cellStyle name="Normal 29" xfId="51"/>
    <cellStyle name="Normal 3" xfId="52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8" xfId="60"/>
    <cellStyle name="Normal 39" xfId="61"/>
    <cellStyle name="Normal 4" xfId="62"/>
    <cellStyle name="Normal 40" xfId="63"/>
    <cellStyle name="Normal 41" xfId="64"/>
    <cellStyle name="Normal 42" xfId="65"/>
    <cellStyle name="Normal 7" xfId="66"/>
    <cellStyle name="Normal 8" xfId="67"/>
    <cellStyle name="Normal 9" xfId="68"/>
    <cellStyle name="Satisfaisant" xfId="69" builtinId="26" customBuiltin="1"/>
    <cellStyle name="Sortie" xfId="70" builtinId="21" customBuiltin="1"/>
    <cellStyle name="Texte explicatif" xfId="71" builtinId="53" customBuiltin="1"/>
    <cellStyle name="Titre" xfId="72" builtinId="15" customBuiltin="1"/>
    <cellStyle name="Titre 1" xfId="73" builtinId="16" customBuiltin="1"/>
    <cellStyle name="Titre 2" xfId="74" builtinId="17" customBuiltin="1"/>
    <cellStyle name="Titre 3" xfId="75" builtinId="18" customBuiltin="1"/>
    <cellStyle name="Titre 4" xfId="76" builtinId="19" customBuiltin="1"/>
    <cellStyle name="Total" xfId="77" builtinId="25" customBuiltin="1"/>
    <cellStyle name="Vérification" xfId="78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Japan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 Japan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PI!$B$327:$B$355</c:f>
              <c:numCache>
                <c:formatCode>General</c:formatCode>
                <c:ptCount val="29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</c:numCache>
            </c:numRef>
          </c:cat>
          <c:val>
            <c:numRef>
              <c:f>PI!$E$327:$E$356</c:f>
              <c:numCache>
                <c:formatCode>0.00</c:formatCode>
                <c:ptCount val="30"/>
                <c:pt idx="0">
                  <c:v>1.0780000000000001</c:v>
                </c:pt>
                <c:pt idx="1">
                  <c:v>1.0069999999999999</c:v>
                </c:pt>
                <c:pt idx="2">
                  <c:v>2.3490000000000002</c:v>
                </c:pt>
                <c:pt idx="3">
                  <c:v>3.1280000000000001</c:v>
                </c:pt>
                <c:pt idx="4">
                  <c:v>5.8760000000000003</c:v>
                </c:pt>
                <c:pt idx="5">
                  <c:v>9.5809999999999995</c:v>
                </c:pt>
                <c:pt idx="6">
                  <c:v>8.9770000000000003</c:v>
                </c:pt>
                <c:pt idx="7">
                  <c:v>9.8849999999999998</c:v>
                </c:pt>
                <c:pt idx="8">
                  <c:v>9.8620000000000001</c:v>
                </c:pt>
                <c:pt idx="9">
                  <c:v>9.9079999999999995</c:v>
                </c:pt>
                <c:pt idx="10">
                  <c:v>10.794</c:v>
                </c:pt>
                <c:pt idx="11">
                  <c:v>11.021000000000001</c:v>
                </c:pt>
                <c:pt idx="12">
                  <c:v>13.539</c:v>
                </c:pt>
                <c:pt idx="13">
                  <c:v>14.031000000000001</c:v>
                </c:pt>
                <c:pt idx="14">
                  <c:v>14.372999999999999</c:v>
                </c:pt>
                <c:pt idx="15">
                  <c:v>15.452999999999999</c:v>
                </c:pt>
                <c:pt idx="16">
                  <c:v>18.966000000000001</c:v>
                </c:pt>
                <c:pt idx="17">
                  <c:v>22.195</c:v>
                </c:pt>
                <c:pt idx="18">
                  <c:v>29.215</c:v>
                </c:pt>
                <c:pt idx="19">
                  <c:v>18.510999999999999</c:v>
                </c:pt>
                <c:pt idx="20">
                  <c:v>24.228999999999999</c:v>
                </c:pt>
                <c:pt idx="21">
                  <c:v>32.503999999999998</c:v>
                </c:pt>
                <c:pt idx="22">
                  <c:v>36.56</c:v>
                </c:pt>
                <c:pt idx="23">
                  <c:v>37.273000000000003</c:v>
                </c:pt>
                <c:pt idx="24">
                  <c:v>38.006</c:v>
                </c:pt>
                <c:pt idx="25">
                  <c:v>42.572000000000003</c:v>
                </c:pt>
                <c:pt idx="26">
                  <c:v>48.250999999999998</c:v>
                </c:pt>
                <c:pt idx="27">
                  <c:v>53.015999999999998</c:v>
                </c:pt>
                <c:pt idx="28">
                  <c:v>51.961888308615144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B-4709-A1F3-5FAE99B3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0640"/>
        <c:axId val="1"/>
      </c:lineChart>
      <c:catAx>
        <c:axId val="23571064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235710640"/>
        <c:crosses val="autoZero"/>
        <c:crossBetween val="between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prstClr val="black"/>
      </a:solidFill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PI!$B$453:$B$483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PI!$C$453:$C$483</c:f>
              <c:numCache>
                <c:formatCode>0.00</c:formatCode>
                <c:ptCount val="31"/>
                <c:pt idx="0">
                  <c:v>-3.4119999999999999</c:v>
                </c:pt>
                <c:pt idx="1">
                  <c:v>-15.087</c:v>
                </c:pt>
                <c:pt idx="2">
                  <c:v>-11.106</c:v>
                </c:pt>
                <c:pt idx="3">
                  <c:v>-6.0389999999999997</c:v>
                </c:pt>
                <c:pt idx="4">
                  <c:v>-2.5110000000000001</c:v>
                </c:pt>
                <c:pt idx="5">
                  <c:v>1.4590000000000001</c:v>
                </c:pt>
                <c:pt idx="6">
                  <c:v>3.218</c:v>
                </c:pt>
                <c:pt idx="7">
                  <c:v>0.96</c:v>
                </c:pt>
                <c:pt idx="8">
                  <c:v>-2.0099999999999998</c:v>
                </c:pt>
                <c:pt idx="9">
                  <c:v>0.26700000000000002</c:v>
                </c:pt>
                <c:pt idx="10">
                  <c:v>-0.23899999999999999</c:v>
                </c:pt>
                <c:pt idx="11">
                  <c:v>-0.83299999999999996</c:v>
                </c:pt>
                <c:pt idx="12">
                  <c:v>-0.17799999999999999</c:v>
                </c:pt>
                <c:pt idx="13">
                  <c:v>0.25600000000000001</c:v>
                </c:pt>
                <c:pt idx="14">
                  <c:v>-2.3029999999999999</c:v>
                </c:pt>
                <c:pt idx="15">
                  <c:v>-0.11700000000000001</c:v>
                </c:pt>
                <c:pt idx="16">
                  <c:v>-3.476</c:v>
                </c:pt>
                <c:pt idx="17">
                  <c:v>-5.8330000000000002</c:v>
                </c:pt>
                <c:pt idx="18">
                  <c:v>-7.0529999999999999</c:v>
                </c:pt>
                <c:pt idx="19">
                  <c:v>-8.4640000000000004</c:v>
                </c:pt>
                <c:pt idx="20">
                  <c:v>-10.241</c:v>
                </c:pt>
                <c:pt idx="21">
                  <c:v>-9.9</c:v>
                </c:pt>
                <c:pt idx="22">
                  <c:v>-8.093</c:v>
                </c:pt>
                <c:pt idx="23">
                  <c:v>-6.1029999999999998</c:v>
                </c:pt>
                <c:pt idx="24">
                  <c:v>-7.5780000000000003</c:v>
                </c:pt>
                <c:pt idx="25">
                  <c:v>-9.4809999999999999</c:v>
                </c:pt>
                <c:pt idx="26">
                  <c:v>-10.029</c:v>
                </c:pt>
                <c:pt idx="27">
                  <c:v>-9.4290000000000003</c:v>
                </c:pt>
                <c:pt idx="28">
                  <c:v>-12.115</c:v>
                </c:pt>
                <c:pt idx="29">
                  <c:v>-10.057</c:v>
                </c:pt>
                <c:pt idx="30">
                  <c:v>-8.9760000000000009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1-4BEF-A104-093E4A67140A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PI!$B$453:$B$483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PI!$D$453:$D$483</c:f>
              <c:numCache>
                <c:formatCode>0.00</c:formatCode>
                <c:ptCount val="31"/>
                <c:pt idx="0">
                  <c:v>-5.923106258999999</c:v>
                </c:pt>
                <c:pt idx="1">
                  <c:v>-5.923106258999999</c:v>
                </c:pt>
                <c:pt idx="2">
                  <c:v>-5.923106258999999</c:v>
                </c:pt>
                <c:pt idx="3">
                  <c:v>-5.923106258999999</c:v>
                </c:pt>
                <c:pt idx="4">
                  <c:v>-6.3426822880000007</c:v>
                </c:pt>
                <c:pt idx="5">
                  <c:v>-6.3426822880000007</c:v>
                </c:pt>
                <c:pt idx="6">
                  <c:v>-6.3426822880000007</c:v>
                </c:pt>
                <c:pt idx="7">
                  <c:v>-6.3426822880000007</c:v>
                </c:pt>
                <c:pt idx="8">
                  <c:v>-4.6707968170000003</c:v>
                </c:pt>
                <c:pt idx="9">
                  <c:v>-4.6707968170000003</c:v>
                </c:pt>
                <c:pt idx="10">
                  <c:v>-4.6707968170000003</c:v>
                </c:pt>
                <c:pt idx="11">
                  <c:v>-4.6707968170000003</c:v>
                </c:pt>
                <c:pt idx="12">
                  <c:v>-3.6807609599999997</c:v>
                </c:pt>
                <c:pt idx="13">
                  <c:v>-3.6807609599999997</c:v>
                </c:pt>
                <c:pt idx="14">
                  <c:v>-3.6807609599999997</c:v>
                </c:pt>
                <c:pt idx="15">
                  <c:v>-3.6807609599999997</c:v>
                </c:pt>
                <c:pt idx="16">
                  <c:v>-3.2674866700000003</c:v>
                </c:pt>
                <c:pt idx="17">
                  <c:v>-3.2674866700000003</c:v>
                </c:pt>
                <c:pt idx="18">
                  <c:v>-3.2674866700000003</c:v>
                </c:pt>
                <c:pt idx="19">
                  <c:v>-3.2674866700000003</c:v>
                </c:pt>
                <c:pt idx="20">
                  <c:v>-3.7408898500000012</c:v>
                </c:pt>
                <c:pt idx="21">
                  <c:v>-3.7408898500000012</c:v>
                </c:pt>
                <c:pt idx="22">
                  <c:v>-3.7408898500000012</c:v>
                </c:pt>
                <c:pt idx="23">
                  <c:v>-3.7408898500000012</c:v>
                </c:pt>
                <c:pt idx="24">
                  <c:v>-4.2828515360000008</c:v>
                </c:pt>
                <c:pt idx="25">
                  <c:v>-4.2828515360000008</c:v>
                </c:pt>
                <c:pt idx="26">
                  <c:v>-4.2828515360000008</c:v>
                </c:pt>
                <c:pt idx="27">
                  <c:v>-4.2828515360000008</c:v>
                </c:pt>
                <c:pt idx="28">
                  <c:v>-4.6146436299518587</c:v>
                </c:pt>
                <c:pt idx="29">
                  <c:v>-4.6146436299518587</c:v>
                </c:pt>
                <c:pt idx="30">
                  <c:v>-4.6146436299518587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1-4BEF-A104-093E4A67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39776"/>
        <c:axId val="1"/>
      </c:lineChart>
      <c:catAx>
        <c:axId val="2862397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62397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Spain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PI!$B$516:$B$546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PI!$C$516:$C$546</c:f>
              <c:numCache>
                <c:formatCode>0.00</c:formatCode>
                <c:ptCount val="31"/>
                <c:pt idx="0">
                  <c:v>-2.3610000000000002</c:v>
                </c:pt>
                <c:pt idx="1">
                  <c:v>-2.569</c:v>
                </c:pt>
                <c:pt idx="2">
                  <c:v>-2.4470000000000001</c:v>
                </c:pt>
                <c:pt idx="3">
                  <c:v>-1.46</c:v>
                </c:pt>
                <c:pt idx="4">
                  <c:v>1.244</c:v>
                </c:pt>
                <c:pt idx="5">
                  <c:v>1.1819999999999999</c:v>
                </c:pt>
                <c:pt idx="6">
                  <c:v>1.504</c:v>
                </c:pt>
                <c:pt idx="7">
                  <c:v>-1.2E-2</c:v>
                </c:pt>
                <c:pt idx="8">
                  <c:v>-1.012</c:v>
                </c:pt>
                <c:pt idx="9">
                  <c:v>-2.867</c:v>
                </c:pt>
                <c:pt idx="10">
                  <c:v>-3.4660000000000002</c:v>
                </c:pt>
                <c:pt idx="11">
                  <c:v>-3.5750000000000002</c:v>
                </c:pt>
                <c:pt idx="12">
                  <c:v>-3.4940000000000002</c:v>
                </c:pt>
                <c:pt idx="13">
                  <c:v>-1.0740000000000001</c:v>
                </c:pt>
                <c:pt idx="14">
                  <c:v>-1.238</c:v>
                </c:pt>
                <c:pt idx="15">
                  <c:v>-0.307</c:v>
                </c:pt>
                <c:pt idx="16">
                  <c:v>-0.22800000000000001</c:v>
                </c:pt>
                <c:pt idx="17">
                  <c:v>-8.8999999999999996E-2</c:v>
                </c:pt>
                <c:pt idx="18">
                  <c:v>-1.1759999999999999</c:v>
                </c:pt>
                <c:pt idx="19">
                  <c:v>-2.9260000000000002</c:v>
                </c:pt>
                <c:pt idx="20">
                  <c:v>-3.9590000000000001</c:v>
                </c:pt>
                <c:pt idx="21">
                  <c:v>-3.9409999999999998</c:v>
                </c:pt>
                <c:pt idx="22">
                  <c:v>-3.2589999999999999</c:v>
                </c:pt>
                <c:pt idx="23">
                  <c:v>-3.5089999999999999</c:v>
                </c:pt>
                <c:pt idx="24">
                  <c:v>-5.2510000000000003</c:v>
                </c:pt>
                <c:pt idx="25">
                  <c:v>-7.3570000000000002</c:v>
                </c:pt>
                <c:pt idx="26">
                  <c:v>-8.9719999999999995</c:v>
                </c:pt>
                <c:pt idx="27">
                  <c:v>-10.01</c:v>
                </c:pt>
                <c:pt idx="28">
                  <c:v>-9.5920000000000005</c:v>
                </c:pt>
                <c:pt idx="29">
                  <c:v>-5.0640000000000001</c:v>
                </c:pt>
                <c:pt idx="30">
                  <c:v>-5.2670000000000003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8-48AF-A7A1-6E680E386D78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PI!$B$516:$B$546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PI!$D$516:$D$546</c:f>
              <c:numCache>
                <c:formatCode>0.00</c:formatCode>
                <c:ptCount val="31"/>
                <c:pt idx="0">
                  <c:v>-4.5445934739999974</c:v>
                </c:pt>
                <c:pt idx="1">
                  <c:v>-4.5445934739999974</c:v>
                </c:pt>
                <c:pt idx="2">
                  <c:v>-4.5445934739999974</c:v>
                </c:pt>
                <c:pt idx="3">
                  <c:v>-4.5445934739999974</c:v>
                </c:pt>
                <c:pt idx="4">
                  <c:v>-3.7941310649999989</c:v>
                </c:pt>
                <c:pt idx="5">
                  <c:v>-3.7941310649999989</c:v>
                </c:pt>
                <c:pt idx="6">
                  <c:v>-3.7941310649999989</c:v>
                </c:pt>
                <c:pt idx="7">
                  <c:v>-3.7941310649999989</c:v>
                </c:pt>
                <c:pt idx="8">
                  <c:v>-2.8752106090000003</c:v>
                </c:pt>
                <c:pt idx="9">
                  <c:v>-2.8752106090000003</c:v>
                </c:pt>
                <c:pt idx="10">
                  <c:v>-2.8752106090000003</c:v>
                </c:pt>
                <c:pt idx="11">
                  <c:v>-2.8752106090000003</c:v>
                </c:pt>
                <c:pt idx="12">
                  <c:v>-2.1919253759999999</c:v>
                </c:pt>
                <c:pt idx="13">
                  <c:v>-2.1919253759999999</c:v>
                </c:pt>
                <c:pt idx="14">
                  <c:v>-2.1919253759999999</c:v>
                </c:pt>
                <c:pt idx="15">
                  <c:v>-2.1919253759999999</c:v>
                </c:pt>
                <c:pt idx="16">
                  <c:v>-1.7117654279999992</c:v>
                </c:pt>
                <c:pt idx="17">
                  <c:v>-1.7117654279999992</c:v>
                </c:pt>
                <c:pt idx="18">
                  <c:v>-1.7117654279999992</c:v>
                </c:pt>
                <c:pt idx="19">
                  <c:v>-1.7117654279999992</c:v>
                </c:pt>
                <c:pt idx="20">
                  <c:v>-1.5401279469999989</c:v>
                </c:pt>
                <c:pt idx="21">
                  <c:v>-1.5401279469999989</c:v>
                </c:pt>
                <c:pt idx="22">
                  <c:v>-1.5401279469999989</c:v>
                </c:pt>
                <c:pt idx="23">
                  <c:v>-1.5401279469999989</c:v>
                </c:pt>
                <c:pt idx="24">
                  <c:v>-1.879174330000001</c:v>
                </c:pt>
                <c:pt idx="25">
                  <c:v>-1.879174330000001</c:v>
                </c:pt>
                <c:pt idx="26">
                  <c:v>-1.879174330000001</c:v>
                </c:pt>
                <c:pt idx="27">
                  <c:v>-1.879174330000001</c:v>
                </c:pt>
                <c:pt idx="28">
                  <c:v>-2.3004799098820068</c:v>
                </c:pt>
                <c:pt idx="29">
                  <c:v>-2.3004799098820068</c:v>
                </c:pt>
                <c:pt idx="30">
                  <c:v>-2.3004799098820068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48AF-A7A1-6E680E386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41024"/>
        <c:axId val="1"/>
      </c:lineChart>
      <c:catAx>
        <c:axId val="2862410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6241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UK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PI!$B$579:$B$609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PI!$C$579:$C$609</c:f>
              <c:numCache>
                <c:formatCode>0.00</c:formatCode>
                <c:ptCount val="31"/>
                <c:pt idx="0">
                  <c:v>0.746</c:v>
                </c:pt>
                <c:pt idx="1">
                  <c:v>1.891</c:v>
                </c:pt>
                <c:pt idx="2">
                  <c:v>0.79500000000000004</c:v>
                </c:pt>
                <c:pt idx="3">
                  <c:v>0.40899999999999997</c:v>
                </c:pt>
                <c:pt idx="4">
                  <c:v>-0.39200000000000002</c:v>
                </c:pt>
                <c:pt idx="5">
                  <c:v>-0.158</c:v>
                </c:pt>
                <c:pt idx="6">
                  <c:v>-0.92900000000000005</c:v>
                </c:pt>
                <c:pt idx="7">
                  <c:v>-1.734</c:v>
                </c:pt>
                <c:pt idx="8">
                  <c:v>-4.1189999999999998</c:v>
                </c:pt>
                <c:pt idx="9">
                  <c:v>-4.8609999999999998</c:v>
                </c:pt>
                <c:pt idx="10">
                  <c:v>-3.7810000000000001</c:v>
                </c:pt>
                <c:pt idx="11">
                  <c:v>-1.7729999999999999</c:v>
                </c:pt>
                <c:pt idx="12">
                  <c:v>-2.0920000000000001</c:v>
                </c:pt>
                <c:pt idx="13">
                  <c:v>-1.905</c:v>
                </c:pt>
                <c:pt idx="14">
                  <c:v>-0.98099999999999998</c:v>
                </c:pt>
                <c:pt idx="15">
                  <c:v>-1.236</c:v>
                </c:pt>
                <c:pt idx="16">
                  <c:v>-0.80800000000000005</c:v>
                </c:pt>
                <c:pt idx="17">
                  <c:v>-0.11600000000000001</c:v>
                </c:pt>
                <c:pt idx="18">
                  <c:v>-0.36199999999999999</c:v>
                </c:pt>
                <c:pt idx="19">
                  <c:v>-2.3530000000000002</c:v>
                </c:pt>
                <c:pt idx="20">
                  <c:v>-2.641</c:v>
                </c:pt>
                <c:pt idx="21">
                  <c:v>-2.0649999999999999</c:v>
                </c:pt>
                <c:pt idx="22">
                  <c:v>-1.7350000000000001</c:v>
                </c:pt>
                <c:pt idx="23">
                  <c:v>-1.6060000000000001</c:v>
                </c:pt>
                <c:pt idx="24">
                  <c:v>-2.0710000000000002</c:v>
                </c:pt>
                <c:pt idx="25">
                  <c:v>-2.6190000000000002</c:v>
                </c:pt>
                <c:pt idx="26">
                  <c:v>-3.3069999999999999</c:v>
                </c:pt>
                <c:pt idx="27">
                  <c:v>-2.6960000000000002</c:v>
                </c:pt>
                <c:pt idx="28">
                  <c:v>-1.5169999999999999</c:v>
                </c:pt>
                <c:pt idx="29">
                  <c:v>-1.321</c:v>
                </c:pt>
                <c:pt idx="30">
                  <c:v>-1.663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A0C-A4C7-09CB84B74CC2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PI!$B$579:$B$609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PI!$D$579:$D$609</c:f>
              <c:numCache>
                <c:formatCode>0.00</c:formatCode>
                <c:ptCount val="31"/>
                <c:pt idx="0">
                  <c:v>-2.2437325479999988</c:v>
                </c:pt>
                <c:pt idx="1">
                  <c:v>-2.2437325479999988</c:v>
                </c:pt>
                <c:pt idx="2">
                  <c:v>-2.2437325479999988</c:v>
                </c:pt>
                <c:pt idx="3">
                  <c:v>-2.2437325479999988</c:v>
                </c:pt>
                <c:pt idx="4">
                  <c:v>-1.297671072</c:v>
                </c:pt>
                <c:pt idx="5">
                  <c:v>-1.297671072</c:v>
                </c:pt>
                <c:pt idx="6">
                  <c:v>-1.297671072</c:v>
                </c:pt>
                <c:pt idx="7">
                  <c:v>-1.297671072</c:v>
                </c:pt>
                <c:pt idx="8">
                  <c:v>-1.4028134659999996</c:v>
                </c:pt>
                <c:pt idx="9">
                  <c:v>-1.4028134659999996</c:v>
                </c:pt>
                <c:pt idx="10">
                  <c:v>-1.4028134659999996</c:v>
                </c:pt>
                <c:pt idx="11">
                  <c:v>-1.4028134659999996</c:v>
                </c:pt>
                <c:pt idx="12">
                  <c:v>-1.7277970390000013</c:v>
                </c:pt>
                <c:pt idx="13">
                  <c:v>-1.7277970390000013</c:v>
                </c:pt>
                <c:pt idx="14">
                  <c:v>-1.7277970390000013</c:v>
                </c:pt>
                <c:pt idx="15">
                  <c:v>-1.7277970390000013</c:v>
                </c:pt>
                <c:pt idx="16">
                  <c:v>-2.0596938739999997</c:v>
                </c:pt>
                <c:pt idx="17">
                  <c:v>-2.0596938739999997</c:v>
                </c:pt>
                <c:pt idx="18">
                  <c:v>-2.0596938739999997</c:v>
                </c:pt>
                <c:pt idx="19">
                  <c:v>-2.0596938739999997</c:v>
                </c:pt>
                <c:pt idx="20">
                  <c:v>-1.7501493869999996</c:v>
                </c:pt>
                <c:pt idx="21">
                  <c:v>-1.7501493869999996</c:v>
                </c:pt>
                <c:pt idx="22">
                  <c:v>-1.7501493869999996</c:v>
                </c:pt>
                <c:pt idx="23">
                  <c:v>-1.7501493869999996</c:v>
                </c:pt>
                <c:pt idx="24">
                  <c:v>-1.6121033399999991</c:v>
                </c:pt>
                <c:pt idx="25">
                  <c:v>-1.6121033399999991</c:v>
                </c:pt>
                <c:pt idx="26">
                  <c:v>-1.6121033399999991</c:v>
                </c:pt>
                <c:pt idx="27">
                  <c:v>-1.6121033399999991</c:v>
                </c:pt>
                <c:pt idx="28">
                  <c:v>-1.6604388404832839</c:v>
                </c:pt>
                <c:pt idx="29">
                  <c:v>-1.6604388404832839</c:v>
                </c:pt>
                <c:pt idx="30">
                  <c:v>-1.6604388404832839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F-4A0C-A4C7-09CB84B7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42272"/>
        <c:axId val="1"/>
      </c:lineChart>
      <c:catAx>
        <c:axId val="286242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624227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USA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PI!$B$611:$B$641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PI!$C$611:$C$641</c:f>
              <c:numCache>
                <c:formatCode>0.00</c:formatCode>
                <c:ptCount val="31"/>
                <c:pt idx="0">
                  <c:v>8.3000000000000004E-2</c:v>
                </c:pt>
                <c:pt idx="1">
                  <c:v>0.161</c:v>
                </c:pt>
                <c:pt idx="2">
                  <c:v>-0.17</c:v>
                </c:pt>
                <c:pt idx="3">
                  <c:v>-1.0940000000000001</c:v>
                </c:pt>
                <c:pt idx="4">
                  <c:v>-2.3980000000000001</c:v>
                </c:pt>
                <c:pt idx="5">
                  <c:v>-2.7989999999999999</c:v>
                </c:pt>
                <c:pt idx="6">
                  <c:v>-3.298</c:v>
                </c:pt>
                <c:pt idx="7">
                  <c:v>-3.39</c:v>
                </c:pt>
                <c:pt idx="8">
                  <c:v>-2.3740000000000001</c:v>
                </c:pt>
                <c:pt idx="9">
                  <c:v>-1.8140000000000001</c:v>
                </c:pt>
                <c:pt idx="10">
                  <c:v>-1.361</c:v>
                </c:pt>
                <c:pt idx="11">
                  <c:v>4.8000000000000001E-2</c:v>
                </c:pt>
                <c:pt idx="12">
                  <c:v>-0.79</c:v>
                </c:pt>
                <c:pt idx="13">
                  <c:v>-1.274</c:v>
                </c:pt>
                <c:pt idx="14">
                  <c:v>-1.72</c:v>
                </c:pt>
                <c:pt idx="15">
                  <c:v>-1.5349999999999999</c:v>
                </c:pt>
                <c:pt idx="16">
                  <c:v>-1.5960000000000001</c:v>
                </c:pt>
                <c:pt idx="17">
                  <c:v>-1.6910000000000001</c:v>
                </c:pt>
                <c:pt idx="18">
                  <c:v>-2.4409999999999998</c:v>
                </c:pt>
                <c:pt idx="19">
                  <c:v>-3.2349999999999999</c:v>
                </c:pt>
                <c:pt idx="20">
                  <c:v>-4.2519999999999998</c:v>
                </c:pt>
                <c:pt idx="21">
                  <c:v>-3.7749999999999999</c:v>
                </c:pt>
                <c:pt idx="22">
                  <c:v>-4.4059999999999997</c:v>
                </c:pt>
                <c:pt idx="23">
                  <c:v>-4.7750000000000004</c:v>
                </c:pt>
                <c:pt idx="24">
                  <c:v>-5.3179999999999996</c:v>
                </c:pt>
                <c:pt idx="25">
                  <c:v>-5.9240000000000004</c:v>
                </c:pt>
                <c:pt idx="26">
                  <c:v>-5.9969999999999999</c:v>
                </c:pt>
                <c:pt idx="27">
                  <c:v>-5.1609999999999996</c:v>
                </c:pt>
                <c:pt idx="28">
                  <c:v>-4.8890000000000002</c:v>
                </c:pt>
                <c:pt idx="29">
                  <c:v>-2.9319999999999999</c:v>
                </c:pt>
                <c:pt idx="30">
                  <c:v>-3.2919999999999998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9-4C95-A5C4-D1D748C16282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PI!$B$611:$B$641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PI!$D$611:$D$641</c:f>
              <c:numCache>
                <c:formatCode>0.00</c:formatCode>
                <c:ptCount val="31"/>
                <c:pt idx="0">
                  <c:v>-2.3958623329999993</c:v>
                </c:pt>
                <c:pt idx="1">
                  <c:v>-2.3958623329999993</c:v>
                </c:pt>
                <c:pt idx="2">
                  <c:v>-2.3958623329999993</c:v>
                </c:pt>
                <c:pt idx="3">
                  <c:v>-2.3958623329999993</c:v>
                </c:pt>
                <c:pt idx="4">
                  <c:v>-2.2688979329999999</c:v>
                </c:pt>
                <c:pt idx="5">
                  <c:v>-2.2688979329999999</c:v>
                </c:pt>
                <c:pt idx="6">
                  <c:v>-2.2688979329999999</c:v>
                </c:pt>
                <c:pt idx="7">
                  <c:v>-2.2688979329999999</c:v>
                </c:pt>
                <c:pt idx="8">
                  <c:v>-2.4588561450000004</c:v>
                </c:pt>
                <c:pt idx="9">
                  <c:v>-2.4588561450000004</c:v>
                </c:pt>
                <c:pt idx="10">
                  <c:v>-2.4588561450000004</c:v>
                </c:pt>
                <c:pt idx="11">
                  <c:v>-2.4588561450000004</c:v>
                </c:pt>
                <c:pt idx="12">
                  <c:v>-2.793273511999999</c:v>
                </c:pt>
                <c:pt idx="13">
                  <c:v>-2.793273511999999</c:v>
                </c:pt>
                <c:pt idx="14">
                  <c:v>-2.793273511999999</c:v>
                </c:pt>
                <c:pt idx="15">
                  <c:v>-2.793273511999999</c:v>
                </c:pt>
                <c:pt idx="16">
                  <c:v>-2.8192676519999988</c:v>
                </c:pt>
                <c:pt idx="17">
                  <c:v>-2.8192676519999988</c:v>
                </c:pt>
                <c:pt idx="18">
                  <c:v>-2.8192676519999988</c:v>
                </c:pt>
                <c:pt idx="19">
                  <c:v>-2.8192676519999988</c:v>
                </c:pt>
                <c:pt idx="20">
                  <c:v>-2.8194047199999988</c:v>
                </c:pt>
                <c:pt idx="21">
                  <c:v>-2.8194047199999988</c:v>
                </c:pt>
                <c:pt idx="22">
                  <c:v>-2.8194047199999988</c:v>
                </c:pt>
                <c:pt idx="23">
                  <c:v>-2.8194047199999988</c:v>
                </c:pt>
                <c:pt idx="24">
                  <c:v>-2.6088993</c:v>
                </c:pt>
                <c:pt idx="25">
                  <c:v>-2.6088993</c:v>
                </c:pt>
                <c:pt idx="26">
                  <c:v>-2.6088993</c:v>
                </c:pt>
                <c:pt idx="27">
                  <c:v>-2.6088993</c:v>
                </c:pt>
                <c:pt idx="28">
                  <c:v>-2.4540439661967515</c:v>
                </c:pt>
                <c:pt idx="29">
                  <c:v>-2.4540439661967515</c:v>
                </c:pt>
                <c:pt idx="30">
                  <c:v>-2.4540439661967515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9-4C95-A5C4-D1D748C1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90912"/>
        <c:axId val="1"/>
      </c:lineChart>
      <c:catAx>
        <c:axId val="2836909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36909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Greece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PI!$B$224:$B$260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PI!$C$224:$C$260</c:f>
              <c:numCache>
                <c:formatCode>0.000</c:formatCode>
                <c:ptCount val="37"/>
                <c:pt idx="0">
                  <c:v>-3.875</c:v>
                </c:pt>
                <c:pt idx="1">
                  <c:v>-4.5780000000000003</c:v>
                </c:pt>
                <c:pt idx="2">
                  <c:v>-3.4470000000000001</c:v>
                </c:pt>
                <c:pt idx="3">
                  <c:v>-3.7839999999999998</c:v>
                </c:pt>
                <c:pt idx="4">
                  <c:v>-4.4109999999999996</c:v>
                </c:pt>
                <c:pt idx="5">
                  <c:v>-6.83</c:v>
                </c:pt>
                <c:pt idx="6">
                  <c:v>-2.97</c:v>
                </c:pt>
                <c:pt idx="7">
                  <c:v>-1.863</c:v>
                </c:pt>
                <c:pt idx="8">
                  <c:v>-1.2529999999999999</c:v>
                </c:pt>
                <c:pt idx="9">
                  <c:v>-3.2320000000000002</c:v>
                </c:pt>
                <c:pt idx="10">
                  <c:v>-3.61</c:v>
                </c:pt>
                <c:pt idx="11">
                  <c:v>-1.4890000000000001</c:v>
                </c:pt>
                <c:pt idx="12">
                  <c:v>-1.8380000000000001</c:v>
                </c:pt>
                <c:pt idx="13">
                  <c:v>-0.68500000000000005</c:v>
                </c:pt>
                <c:pt idx="14">
                  <c:v>-0.125</c:v>
                </c:pt>
                <c:pt idx="15">
                  <c:v>-2.347</c:v>
                </c:pt>
                <c:pt idx="16">
                  <c:v>-3.492</c:v>
                </c:pt>
                <c:pt idx="17">
                  <c:v>-3.7189999999999999</c:v>
                </c:pt>
                <c:pt idx="18">
                  <c:v>-2.6240000000000001</c:v>
                </c:pt>
                <c:pt idx="19">
                  <c:v>-3.5880000000000001</c:v>
                </c:pt>
                <c:pt idx="20">
                  <c:v>-5.9269999999999996</c:v>
                </c:pt>
                <c:pt idx="21">
                  <c:v>-5.3680000000000003</c:v>
                </c:pt>
                <c:pt idx="22">
                  <c:v>-6.2480000000000002</c:v>
                </c:pt>
                <c:pt idx="23">
                  <c:v>-6.2960000000000003</c:v>
                </c:pt>
                <c:pt idx="24" formatCode="General">
                  <c:v>-5.532</c:v>
                </c:pt>
                <c:pt idx="25" formatCode="General">
                  <c:v>-7.4</c:v>
                </c:pt>
                <c:pt idx="26" formatCode="General">
                  <c:v>-10.904999999999999</c:v>
                </c:pt>
                <c:pt idx="27" formatCode="General">
                  <c:v>-14.010999999999999</c:v>
                </c:pt>
                <c:pt idx="28" formatCode="General">
                  <c:v>-14.38</c:v>
                </c:pt>
                <c:pt idx="29" formatCode="General">
                  <c:v>-12.366</c:v>
                </c:pt>
                <c:pt idx="30" formatCode="General">
                  <c:v>-11.435</c:v>
                </c:pt>
                <c:pt idx="31" formatCode="General">
                  <c:v>-10.006</c:v>
                </c:pt>
                <c:pt idx="32" formatCode="General">
                  <c:v>-3.8330000000000002</c:v>
                </c:pt>
                <c:pt idx="33" formatCode="General">
                  <c:v>-2.0470000000000002</c:v>
                </c:pt>
                <c:pt idx="34" formatCode="General">
                  <c:v>-2.1219999999999999</c:v>
                </c:pt>
                <c:pt idx="35" formatCode="General">
                  <c:v>-4.0000000000000001E-3</c:v>
                </c:pt>
                <c:pt idx="36" formatCode="General">
                  <c:v>-0.221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2-485B-804B-46BF6089C2D5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PI!$B$224:$B$260</c:f>
              <c:numCache>
                <c:formatCode>General</c:formatCode>
                <c:ptCount val="37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</c:numCache>
            </c:numRef>
          </c:cat>
          <c:val>
            <c:numRef>
              <c:f>PI!$D$224:$D$260</c:f>
              <c:numCache>
                <c:formatCode>0.000</c:formatCode>
                <c:ptCount val="37"/>
                <c:pt idx="0">
                  <c:v>-5.6133764625389926</c:v>
                </c:pt>
                <c:pt idx="1">
                  <c:v>-5.6133764625389926</c:v>
                </c:pt>
                <c:pt idx="2">
                  <c:v>-5.6133764625389926</c:v>
                </c:pt>
                <c:pt idx="3">
                  <c:v>-5.6133764625389926</c:v>
                </c:pt>
                <c:pt idx="4">
                  <c:v>-5.2998129010469839</c:v>
                </c:pt>
                <c:pt idx="5">
                  <c:v>-5.2998129010469839</c:v>
                </c:pt>
                <c:pt idx="6">
                  <c:v>-5.2998129010469839</c:v>
                </c:pt>
                <c:pt idx="7">
                  <c:v>-5.2998129010469839</c:v>
                </c:pt>
                <c:pt idx="8">
                  <c:v>-4.6583850686387969</c:v>
                </c:pt>
                <c:pt idx="9">
                  <c:v>-4.6583850686387969</c:v>
                </c:pt>
                <c:pt idx="10">
                  <c:v>-4.6583850686387969</c:v>
                </c:pt>
                <c:pt idx="11">
                  <c:v>-4.6583850686387969</c:v>
                </c:pt>
                <c:pt idx="12">
                  <c:v>-4.0040526628127555</c:v>
                </c:pt>
                <c:pt idx="13">
                  <c:v>-4.0040526628127555</c:v>
                </c:pt>
                <c:pt idx="14">
                  <c:v>-4.0040526628127555</c:v>
                </c:pt>
                <c:pt idx="15">
                  <c:v>-4.0040526628127555</c:v>
                </c:pt>
                <c:pt idx="16">
                  <c:v>-3.4083576615051485</c:v>
                </c:pt>
                <c:pt idx="17">
                  <c:v>-3.4083576615051485</c:v>
                </c:pt>
                <c:pt idx="18">
                  <c:v>-3.4083576615051485</c:v>
                </c:pt>
                <c:pt idx="19">
                  <c:v>-3.4083576615051485</c:v>
                </c:pt>
                <c:pt idx="20">
                  <c:v>-3.9638746788706478</c:v>
                </c:pt>
                <c:pt idx="21">
                  <c:v>-3.9638746788706478</c:v>
                </c:pt>
                <c:pt idx="22">
                  <c:v>-3.9638746788706478</c:v>
                </c:pt>
                <c:pt idx="23">
                  <c:v>-3.9638746788706478</c:v>
                </c:pt>
                <c:pt idx="24">
                  <c:v>-4.8367026398888857</c:v>
                </c:pt>
                <c:pt idx="25">
                  <c:v>-4.8367026398888857</c:v>
                </c:pt>
                <c:pt idx="26">
                  <c:v>-4.8367026398888857</c:v>
                </c:pt>
                <c:pt idx="27">
                  <c:v>-4.8367026398888857</c:v>
                </c:pt>
                <c:pt idx="28">
                  <c:v>-4.8482323897186017</c:v>
                </c:pt>
                <c:pt idx="29">
                  <c:v>-4.8482323897186017</c:v>
                </c:pt>
                <c:pt idx="30">
                  <c:v>-4.8482323897186017</c:v>
                </c:pt>
                <c:pt idx="31">
                  <c:v>-4.8482323897186017</c:v>
                </c:pt>
                <c:pt idx="32">
                  <c:v>-5.6254939683308542</c:v>
                </c:pt>
                <c:pt idx="33">
                  <c:v>-5.6254939683308542</c:v>
                </c:pt>
                <c:pt idx="34">
                  <c:v>-5.6254939683308542</c:v>
                </c:pt>
                <c:pt idx="35">
                  <c:v>-5.6254939683308542</c:v>
                </c:pt>
                <c:pt idx="36">
                  <c:v>-5.6254939683308542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2-485B-804B-46BF6089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92160"/>
        <c:axId val="1"/>
      </c:lineChart>
      <c:catAx>
        <c:axId val="2836921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36921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China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PE!$B$93:$B$123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PE!$C$93:$C$123</c:f>
              <c:numCache>
                <c:formatCode>0.00</c:formatCode>
                <c:ptCount val="31"/>
                <c:pt idx="0">
                  <c:v>9.1999999999999998E-2</c:v>
                </c:pt>
                <c:pt idx="1">
                  <c:v>0.77700000000000002</c:v>
                </c:pt>
                <c:pt idx="2">
                  <c:v>1.9910000000000001</c:v>
                </c:pt>
                <c:pt idx="3">
                  <c:v>1.373</c:v>
                </c:pt>
                <c:pt idx="4">
                  <c:v>0.626</c:v>
                </c:pt>
                <c:pt idx="5">
                  <c:v>-3.7480000000000002</c:v>
                </c:pt>
                <c:pt idx="6">
                  <c:v>-2.431</c:v>
                </c:pt>
                <c:pt idx="7">
                  <c:v>9.2999999999999999E-2</c:v>
                </c:pt>
                <c:pt idx="8">
                  <c:v>-0.94099999999999995</c:v>
                </c:pt>
                <c:pt idx="9">
                  <c:v>-0.95699999999999996</c:v>
                </c:pt>
                <c:pt idx="10">
                  <c:v>3.0739999999999998</c:v>
                </c:pt>
                <c:pt idx="11">
                  <c:v>3.2429999999999999</c:v>
                </c:pt>
                <c:pt idx="12">
                  <c:v>1.3109999999999999</c:v>
                </c:pt>
                <c:pt idx="13">
                  <c:v>-1.9410000000000001</c:v>
                </c:pt>
                <c:pt idx="14">
                  <c:v>1.369</c:v>
                </c:pt>
                <c:pt idx="15">
                  <c:v>0.222</c:v>
                </c:pt>
                <c:pt idx="16">
                  <c:v>0.84599999999999997</c:v>
                </c:pt>
                <c:pt idx="17">
                  <c:v>3.88</c:v>
                </c:pt>
                <c:pt idx="18">
                  <c:v>3.0870000000000002</c:v>
                </c:pt>
                <c:pt idx="19">
                  <c:v>1.446</c:v>
                </c:pt>
                <c:pt idx="20">
                  <c:v>1.712</c:v>
                </c:pt>
                <c:pt idx="21">
                  <c:v>1.3140000000000001</c:v>
                </c:pt>
                <c:pt idx="22">
                  <c:v>2.4359999999999999</c:v>
                </c:pt>
                <c:pt idx="23">
                  <c:v>2.7959999999999998</c:v>
                </c:pt>
                <c:pt idx="24">
                  <c:v>3.5539999999999998</c:v>
                </c:pt>
                <c:pt idx="25">
                  <c:v>7.1920000000000002</c:v>
                </c:pt>
                <c:pt idx="26">
                  <c:v>9.5289999999999999</c:v>
                </c:pt>
                <c:pt idx="27">
                  <c:v>10.993</c:v>
                </c:pt>
                <c:pt idx="28">
                  <c:v>9.4269999999999996</c:v>
                </c:pt>
                <c:pt idx="29">
                  <c:v>5.78</c:v>
                </c:pt>
                <c:pt idx="30">
                  <c:v>6.2389999999999999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9-4D64-B7F7-74E1B67EA8F0}"/>
            </c:ext>
          </c:extLst>
        </c:ser>
        <c:ser>
          <c:idx val="1"/>
          <c:order val="1"/>
          <c:tx>
            <c:strRef>
              <c:f>PE!$D$1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PE!$B$93:$B$123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PE!$D$93:$D$123</c:f>
              <c:numCache>
                <c:formatCode>0.00</c:formatCode>
                <c:ptCount val="31"/>
                <c:pt idx="0">
                  <c:v>-0.71656590657359942</c:v>
                </c:pt>
                <c:pt idx="1">
                  <c:v>-0.71656590657359942</c:v>
                </c:pt>
                <c:pt idx="2">
                  <c:v>-0.71656590657359942</c:v>
                </c:pt>
                <c:pt idx="3">
                  <c:v>-0.71656590657359942</c:v>
                </c:pt>
                <c:pt idx="4">
                  <c:v>0.26375015974187388</c:v>
                </c:pt>
                <c:pt idx="5">
                  <c:v>0.26375015974187388</c:v>
                </c:pt>
                <c:pt idx="6">
                  <c:v>0.26375015974187388</c:v>
                </c:pt>
                <c:pt idx="7">
                  <c:v>0.26375015974187388</c:v>
                </c:pt>
                <c:pt idx="8">
                  <c:v>0.56967542304153085</c:v>
                </c:pt>
                <c:pt idx="9">
                  <c:v>0.56967542304153085</c:v>
                </c:pt>
                <c:pt idx="10">
                  <c:v>0.56967542304153085</c:v>
                </c:pt>
                <c:pt idx="11">
                  <c:v>0.56967542304153085</c:v>
                </c:pt>
                <c:pt idx="12">
                  <c:v>0.74615845071561226</c:v>
                </c:pt>
                <c:pt idx="13">
                  <c:v>0.74615845071561226</c:v>
                </c:pt>
                <c:pt idx="14">
                  <c:v>0.74615845071561226</c:v>
                </c:pt>
                <c:pt idx="15">
                  <c:v>0.74615845071561226</c:v>
                </c:pt>
                <c:pt idx="16">
                  <c:v>0.55355219747811768</c:v>
                </c:pt>
                <c:pt idx="17">
                  <c:v>0.55355219747811768</c:v>
                </c:pt>
                <c:pt idx="18">
                  <c:v>0.55355219747811768</c:v>
                </c:pt>
                <c:pt idx="19">
                  <c:v>0.55355219747811768</c:v>
                </c:pt>
                <c:pt idx="20">
                  <c:v>0.83023145615262939</c:v>
                </c:pt>
                <c:pt idx="21">
                  <c:v>0.83023145615262939</c:v>
                </c:pt>
                <c:pt idx="22">
                  <c:v>0.83023145615262939</c:v>
                </c:pt>
                <c:pt idx="23">
                  <c:v>0.83023145615262939</c:v>
                </c:pt>
                <c:pt idx="24">
                  <c:v>1.4159021633166504</c:v>
                </c:pt>
                <c:pt idx="25">
                  <c:v>1.4159021633166504</c:v>
                </c:pt>
                <c:pt idx="26">
                  <c:v>1.4159021633166504</c:v>
                </c:pt>
                <c:pt idx="27">
                  <c:v>1.4159021633166504</c:v>
                </c:pt>
                <c:pt idx="28">
                  <c:v>2.0896884897729717</c:v>
                </c:pt>
                <c:pt idx="29">
                  <c:v>2.0896884897729717</c:v>
                </c:pt>
                <c:pt idx="30">
                  <c:v>2.0896884897729717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9-4D64-B7F7-74E1B67EA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04400"/>
        <c:axId val="1"/>
      </c:lineChart>
      <c:catAx>
        <c:axId val="2357044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5704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UE9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'EU9'!$C$1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'EU9'!$B$2:$B$32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'EU9'!$C$2:$C$32</c:f>
              <c:numCache>
                <c:formatCode>0.00</c:formatCode>
                <c:ptCount val="31"/>
                <c:pt idx="0">
                  <c:v>-1.860217480256058</c:v>
                </c:pt>
                <c:pt idx="1">
                  <c:v>-1.4630129374087439</c:v>
                </c:pt>
                <c:pt idx="2">
                  <c:v>-0.9685433646976721</c:v>
                </c:pt>
                <c:pt idx="3">
                  <c:v>0.12907140017567065</c:v>
                </c:pt>
                <c:pt idx="4">
                  <c:v>0.77453859498836697</c:v>
                </c:pt>
                <c:pt idx="5">
                  <c:v>0.84491392911502083</c:v>
                </c:pt>
                <c:pt idx="6">
                  <c:v>1.5569928898142675</c:v>
                </c:pt>
                <c:pt idx="7">
                  <c:v>0.94639466047242915</c:v>
                </c:pt>
                <c:pt idx="8">
                  <c:v>0.797015874494444</c:v>
                </c:pt>
                <c:pt idx="9">
                  <c:v>0.47788272208154597</c:v>
                </c:pt>
                <c:pt idx="10">
                  <c:v>-0.2421305003254336</c:v>
                </c:pt>
                <c:pt idx="11">
                  <c:v>-1.5563656547872373</c:v>
                </c:pt>
                <c:pt idx="12">
                  <c:v>-1.2962521489166587</c:v>
                </c:pt>
                <c:pt idx="13">
                  <c:v>8.8215031342935402E-2</c:v>
                </c:pt>
                <c:pt idx="14">
                  <c:v>-0.12844204482725805</c:v>
                </c:pt>
                <c:pt idx="15">
                  <c:v>0.29002833952465434</c:v>
                </c:pt>
                <c:pt idx="16">
                  <c:v>0.88021593382324481</c:v>
                </c:pt>
                <c:pt idx="17">
                  <c:v>1.3270996232353318</c:v>
                </c:pt>
                <c:pt idx="18">
                  <c:v>0.58118291962225477</c:v>
                </c:pt>
                <c:pt idx="19">
                  <c:v>0.17561129902390599</c:v>
                </c:pt>
                <c:pt idx="20">
                  <c:v>-0.71285997566177817</c:v>
                </c:pt>
                <c:pt idx="21">
                  <c:v>0.10915016652601611</c:v>
                </c:pt>
                <c:pt idx="22">
                  <c:v>0.49866976139774194</c:v>
                </c:pt>
                <c:pt idx="23">
                  <c:v>0.36371910594644496</c:v>
                </c:pt>
                <c:pt idx="24">
                  <c:v>1.0539783687358741</c:v>
                </c:pt>
                <c:pt idx="25">
                  <c:v>0.34345432923867047</c:v>
                </c:pt>
                <c:pt idx="26">
                  <c:v>0.46312409441460645</c:v>
                </c:pt>
                <c:pt idx="27">
                  <c:v>0.45180807050319927</c:v>
                </c:pt>
                <c:pt idx="28">
                  <c:v>-0.53817232923793767</c:v>
                </c:pt>
                <c:pt idx="29">
                  <c:v>-0.26188038636975441</c:v>
                </c:pt>
                <c:pt idx="30">
                  <c:v>0.12797585301082459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0-403B-955C-859743412193}"/>
            </c:ext>
          </c:extLst>
        </c:ser>
        <c:ser>
          <c:idx val="1"/>
          <c:order val="1"/>
          <c:tx>
            <c:strRef>
              <c:f>'EU9'!$D$1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'EU9'!$B$2:$B$32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'EU9'!$D$2:$D$32</c:f>
              <c:numCache>
                <c:formatCode>0.00</c:formatCode>
                <c:ptCount val="31"/>
                <c:pt idx="0">
                  <c:v>-1.4445415892730304</c:v>
                </c:pt>
                <c:pt idx="1">
                  <c:v>-1.4739752971401525</c:v>
                </c:pt>
                <c:pt idx="2">
                  <c:v>-1.4827294153915034</c:v>
                </c:pt>
                <c:pt idx="3">
                  <c:v>-1.4730799363604654</c:v>
                </c:pt>
                <c:pt idx="4">
                  <c:v>-0.47397405421788841</c:v>
                </c:pt>
                <c:pt idx="5">
                  <c:v>-0.48651394235620737</c:v>
                </c:pt>
                <c:pt idx="6">
                  <c:v>-0.48558516854227113</c:v>
                </c:pt>
                <c:pt idx="7">
                  <c:v>-0.50080645046089411</c:v>
                </c:pt>
                <c:pt idx="8">
                  <c:v>-7.010822979302872E-2</c:v>
                </c:pt>
                <c:pt idx="9">
                  <c:v>-0.10990485809335493</c:v>
                </c:pt>
                <c:pt idx="10">
                  <c:v>-0.12830527215740067</c:v>
                </c:pt>
                <c:pt idx="11">
                  <c:v>-0.13512731384328072</c:v>
                </c:pt>
                <c:pt idx="12">
                  <c:v>-0.14443529723515625</c:v>
                </c:pt>
                <c:pt idx="13">
                  <c:v>-9.2941048660960229E-2</c:v>
                </c:pt>
                <c:pt idx="14">
                  <c:v>-7.5353462247266245E-2</c:v>
                </c:pt>
                <c:pt idx="15">
                  <c:v>-5.8452570773384754E-2</c:v>
                </c:pt>
                <c:pt idx="16">
                  <c:v>-0.1833180889673767</c:v>
                </c:pt>
                <c:pt idx="17">
                  <c:v>-0.18569157438270667</c:v>
                </c:pt>
                <c:pt idx="18">
                  <c:v>-0.18556175919800008</c:v>
                </c:pt>
                <c:pt idx="19">
                  <c:v>-0.18510561893433408</c:v>
                </c:pt>
                <c:pt idx="20">
                  <c:v>-0.22015367971634536</c:v>
                </c:pt>
                <c:pt idx="21">
                  <c:v>-0.21748821197787066</c:v>
                </c:pt>
                <c:pt idx="22">
                  <c:v>-0.21948873025132223</c:v>
                </c:pt>
                <c:pt idx="23">
                  <c:v>-0.22417703670107314</c:v>
                </c:pt>
                <c:pt idx="24">
                  <c:v>-0.38232410769567643</c:v>
                </c:pt>
                <c:pt idx="25">
                  <c:v>-0.38249213002070304</c:v>
                </c:pt>
                <c:pt idx="26">
                  <c:v>-0.38242491093292941</c:v>
                </c:pt>
                <c:pt idx="27">
                  <c:v>-0.38287544284532182</c:v>
                </c:pt>
                <c:pt idx="28">
                  <c:v>-0.43349522809000129</c:v>
                </c:pt>
                <c:pt idx="29">
                  <c:v>-0.43845713420655119</c:v>
                </c:pt>
                <c:pt idx="30">
                  <c:v>-0.43845713420655141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0-403B-955C-85974341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81808"/>
        <c:axId val="1"/>
      </c:lineChart>
      <c:catAx>
        <c:axId val="204981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5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49818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Austria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PI!$B$34:$B$64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PI!$C$34:$C$64</c:f>
              <c:numCache>
                <c:formatCode>0.00</c:formatCode>
                <c:ptCount val="31"/>
                <c:pt idx="0">
                  <c:v>-5.149</c:v>
                </c:pt>
                <c:pt idx="1">
                  <c:v>-3.8050000000000002</c:v>
                </c:pt>
                <c:pt idx="2">
                  <c:v>0.82299999999999995</c:v>
                </c:pt>
                <c:pt idx="3">
                  <c:v>0.16800000000000001</c:v>
                </c:pt>
                <c:pt idx="4">
                  <c:v>-0.35599999999999998</c:v>
                </c:pt>
                <c:pt idx="5">
                  <c:v>-0.221</c:v>
                </c:pt>
                <c:pt idx="6">
                  <c:v>-3.2000000000000001E-2</c:v>
                </c:pt>
                <c:pt idx="8">
                  <c:v>-0.183</c:v>
                </c:pt>
                <c:pt idx="9">
                  <c:v>0.188</c:v>
                </c:pt>
                <c:pt idx="10">
                  <c:v>0.70499999999999996</c:v>
                </c:pt>
                <c:pt idx="11">
                  <c:v>3.5000000000000003E-2</c:v>
                </c:pt>
                <c:pt idx="12">
                  <c:v>-0.35</c:v>
                </c:pt>
                <c:pt idx="13">
                  <c:v>-0.75600000000000001</c:v>
                </c:pt>
                <c:pt idx="14">
                  <c:v>-1.6080000000000001</c:v>
                </c:pt>
                <c:pt idx="15">
                  <c:v>-2.8570000000000002</c:v>
                </c:pt>
                <c:pt idx="16">
                  <c:v>-2.839</c:v>
                </c:pt>
                <c:pt idx="17">
                  <c:v>-2.4289999999999998</c:v>
                </c:pt>
                <c:pt idx="18">
                  <c:v>-1.599</c:v>
                </c:pt>
                <c:pt idx="19">
                  <c:v>-1.6339999999999999</c:v>
                </c:pt>
                <c:pt idx="20">
                  <c:v>-0.73699999999999999</c:v>
                </c:pt>
                <c:pt idx="21">
                  <c:v>-0.82399999999999995</c:v>
                </c:pt>
                <c:pt idx="22">
                  <c:v>2.6829999999999998</c:v>
                </c:pt>
                <c:pt idx="23">
                  <c:v>1.6950000000000001</c:v>
                </c:pt>
                <c:pt idx="24">
                  <c:v>2.081</c:v>
                </c:pt>
                <c:pt idx="25">
                  <c:v>2.0169999999999999</c:v>
                </c:pt>
                <c:pt idx="26">
                  <c:v>2.8330000000000002</c:v>
                </c:pt>
                <c:pt idx="27">
                  <c:v>3.1070000000000002</c:v>
                </c:pt>
                <c:pt idx="28">
                  <c:v>3.484</c:v>
                </c:pt>
                <c:pt idx="29">
                  <c:v>1.3959999999999999</c:v>
                </c:pt>
                <c:pt idx="30">
                  <c:v>1.774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34D-90CA-096B723AAE57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PI!$B$34:$B$64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PI!$D$34:$D$64</c:f>
              <c:numCache>
                <c:formatCode>0.00</c:formatCode>
                <c:ptCount val="31"/>
                <c:pt idx="0">
                  <c:v>-2.9066171109999992</c:v>
                </c:pt>
                <c:pt idx="1">
                  <c:v>-2.9066171109999992</c:v>
                </c:pt>
                <c:pt idx="2">
                  <c:v>-2.9066171109999992</c:v>
                </c:pt>
                <c:pt idx="3">
                  <c:v>-2.9066171109999992</c:v>
                </c:pt>
                <c:pt idx="4">
                  <c:v>-1.5323144169999985</c:v>
                </c:pt>
                <c:pt idx="5">
                  <c:v>-1.5323144169999985</c:v>
                </c:pt>
                <c:pt idx="6">
                  <c:v>-1.5323144169999985</c:v>
                </c:pt>
                <c:pt idx="7">
                  <c:v>-1.5323144169999985</c:v>
                </c:pt>
                <c:pt idx="8">
                  <c:v>-1.1760748299999992</c:v>
                </c:pt>
                <c:pt idx="9">
                  <c:v>-1.1760748299999992</c:v>
                </c:pt>
                <c:pt idx="10">
                  <c:v>-1.1760748299999992</c:v>
                </c:pt>
                <c:pt idx="11">
                  <c:v>-1.1760748299999992</c:v>
                </c:pt>
                <c:pt idx="12">
                  <c:v>-1.1563379799999991</c:v>
                </c:pt>
                <c:pt idx="13">
                  <c:v>-1.1563379799999991</c:v>
                </c:pt>
                <c:pt idx="14">
                  <c:v>-1.1563379799999991</c:v>
                </c:pt>
                <c:pt idx="15">
                  <c:v>-1.1563379799999991</c:v>
                </c:pt>
                <c:pt idx="16">
                  <c:v>-1.271826707999999</c:v>
                </c:pt>
                <c:pt idx="17">
                  <c:v>-1.271826707999999</c:v>
                </c:pt>
                <c:pt idx="18">
                  <c:v>-1.271826707999999</c:v>
                </c:pt>
                <c:pt idx="19">
                  <c:v>-1.271826707999999</c:v>
                </c:pt>
                <c:pt idx="20">
                  <c:v>-1.1999947649999987</c:v>
                </c:pt>
                <c:pt idx="21">
                  <c:v>-1.1999947649999987</c:v>
                </c:pt>
                <c:pt idx="22">
                  <c:v>-1.1999947649999987</c:v>
                </c:pt>
                <c:pt idx="23">
                  <c:v>-1.1999947649999987</c:v>
                </c:pt>
                <c:pt idx="24">
                  <c:v>-0.99714568600000053</c:v>
                </c:pt>
                <c:pt idx="25">
                  <c:v>-0.99714568600000053</c:v>
                </c:pt>
                <c:pt idx="26">
                  <c:v>-0.99714568600000053</c:v>
                </c:pt>
                <c:pt idx="27">
                  <c:v>-0.99714568600000053</c:v>
                </c:pt>
                <c:pt idx="28">
                  <c:v>-0.67041306383034982</c:v>
                </c:pt>
                <c:pt idx="29">
                  <c:v>-0.67041306383034982</c:v>
                </c:pt>
                <c:pt idx="30">
                  <c:v>-0.67041306383035515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34D-90CA-096B723A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0224"/>
        <c:axId val="1"/>
      </c:lineChart>
      <c:catAx>
        <c:axId val="2357102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57102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PI!$B$128:$B$158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PI!$C$128:$C$158</c:f>
              <c:numCache>
                <c:formatCode>0.00</c:formatCode>
                <c:ptCount val="31"/>
                <c:pt idx="0">
                  <c:v>-2.722</c:v>
                </c:pt>
                <c:pt idx="1">
                  <c:v>-0.80200000000000005</c:v>
                </c:pt>
                <c:pt idx="2">
                  <c:v>-1.6990000000000001</c:v>
                </c:pt>
                <c:pt idx="3">
                  <c:v>-2.0819999999999999</c:v>
                </c:pt>
                <c:pt idx="4">
                  <c:v>7.3999999999999996E-2</c:v>
                </c:pt>
                <c:pt idx="5">
                  <c:v>-1.3340000000000001</c:v>
                </c:pt>
                <c:pt idx="6">
                  <c:v>-0.93100000000000005</c:v>
                </c:pt>
                <c:pt idx="7">
                  <c:v>-1.8979999999999999</c:v>
                </c:pt>
                <c:pt idx="8">
                  <c:v>-2.5110000000000001</c:v>
                </c:pt>
                <c:pt idx="9">
                  <c:v>-4.9139999999999997</c:v>
                </c:pt>
                <c:pt idx="10">
                  <c:v>-4.9980000000000002</c:v>
                </c:pt>
                <c:pt idx="11">
                  <c:v>-5.327</c:v>
                </c:pt>
                <c:pt idx="12">
                  <c:v>-4.6180000000000003</c:v>
                </c:pt>
                <c:pt idx="13">
                  <c:v>-1.288</c:v>
                </c:pt>
                <c:pt idx="14">
                  <c:v>1.091</c:v>
                </c:pt>
                <c:pt idx="15">
                  <c:v>4.0960000000000001</c:v>
                </c:pt>
                <c:pt idx="16">
                  <c:v>4.0060000000000002</c:v>
                </c:pt>
                <c:pt idx="17">
                  <c:v>5.5540000000000003</c:v>
                </c:pt>
                <c:pt idx="18">
                  <c:v>5.59</c:v>
                </c:pt>
                <c:pt idx="19">
                  <c:v>5.9279999999999999</c:v>
                </c:pt>
                <c:pt idx="20">
                  <c:v>8.1059999999999999</c:v>
                </c:pt>
                <c:pt idx="21">
                  <c:v>8.5679999999999996</c:v>
                </c:pt>
                <c:pt idx="22">
                  <c:v>8.8149999999999995</c:v>
                </c:pt>
                <c:pt idx="23">
                  <c:v>5.1470000000000002</c:v>
                </c:pt>
                <c:pt idx="24">
                  <c:v>6.5510000000000002</c:v>
                </c:pt>
                <c:pt idx="25">
                  <c:v>3.6219999999999999</c:v>
                </c:pt>
                <c:pt idx="26">
                  <c:v>4.5599999999999996</c:v>
                </c:pt>
                <c:pt idx="27">
                  <c:v>4.2089999999999996</c:v>
                </c:pt>
                <c:pt idx="28">
                  <c:v>3.0219999999999998</c:v>
                </c:pt>
                <c:pt idx="29">
                  <c:v>1.3839999999999999</c:v>
                </c:pt>
                <c:pt idx="30">
                  <c:v>2.0179999999999998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0-45A0-A6EE-99EC92C3C88F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PI!$B$128:$B$158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PI!$D$128:$D$158</c:f>
              <c:numCache>
                <c:formatCode>0.00</c:formatCode>
                <c:ptCount val="31"/>
                <c:pt idx="0">
                  <c:v>0.65272049200000071</c:v>
                </c:pt>
                <c:pt idx="1">
                  <c:v>0.65272049200000071</c:v>
                </c:pt>
                <c:pt idx="2">
                  <c:v>0.65272049200000071</c:v>
                </c:pt>
                <c:pt idx="3">
                  <c:v>0.65272049200000071</c:v>
                </c:pt>
                <c:pt idx="4">
                  <c:v>0.75654143400000029</c:v>
                </c:pt>
                <c:pt idx="5">
                  <c:v>0.75654143400000029</c:v>
                </c:pt>
                <c:pt idx="6">
                  <c:v>0.75654143400000029</c:v>
                </c:pt>
                <c:pt idx="7">
                  <c:v>0.75654143400000029</c:v>
                </c:pt>
                <c:pt idx="8">
                  <c:v>0.61554103199999899</c:v>
                </c:pt>
                <c:pt idx="9">
                  <c:v>0.61554103199999899</c:v>
                </c:pt>
                <c:pt idx="10">
                  <c:v>0.61554103199999899</c:v>
                </c:pt>
                <c:pt idx="11">
                  <c:v>0.61554103199999899</c:v>
                </c:pt>
                <c:pt idx="12">
                  <c:v>-2.023883699999951E-2</c:v>
                </c:pt>
                <c:pt idx="13">
                  <c:v>-2.023883699999951E-2</c:v>
                </c:pt>
                <c:pt idx="14">
                  <c:v>-2.023883699999951E-2</c:v>
                </c:pt>
                <c:pt idx="15">
                  <c:v>-2.023883699999951E-2</c:v>
                </c:pt>
                <c:pt idx="16">
                  <c:v>-0.15179301000000001</c:v>
                </c:pt>
                <c:pt idx="17">
                  <c:v>-0.15179301000000001</c:v>
                </c:pt>
                <c:pt idx="18">
                  <c:v>-0.15179301000000001</c:v>
                </c:pt>
                <c:pt idx="19">
                  <c:v>-0.15179301000000001</c:v>
                </c:pt>
                <c:pt idx="20">
                  <c:v>-0.4608258659999982</c:v>
                </c:pt>
                <c:pt idx="21">
                  <c:v>-0.4608258659999982</c:v>
                </c:pt>
                <c:pt idx="22">
                  <c:v>-0.4608258659999982</c:v>
                </c:pt>
                <c:pt idx="23">
                  <c:v>-0.4608258659999982</c:v>
                </c:pt>
                <c:pt idx="24">
                  <c:v>0.54658540200000028</c:v>
                </c:pt>
                <c:pt idx="25">
                  <c:v>0.54658540200000028</c:v>
                </c:pt>
                <c:pt idx="26">
                  <c:v>0.54658540200000028</c:v>
                </c:pt>
                <c:pt idx="27">
                  <c:v>0.54658540200000028</c:v>
                </c:pt>
                <c:pt idx="28">
                  <c:v>0.83209145522621464</c:v>
                </c:pt>
                <c:pt idx="29">
                  <c:v>0.83209145522621464</c:v>
                </c:pt>
                <c:pt idx="30">
                  <c:v>0.83209145522621464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0-45A0-A6EE-99EC92C3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05648"/>
        <c:axId val="1"/>
      </c:lineChart>
      <c:catAx>
        <c:axId val="235705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57056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PI!$B$160:$B$190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PI!$C$160:$C$190</c:f>
              <c:numCache>
                <c:formatCode>0.00</c:formatCode>
                <c:ptCount val="31"/>
                <c:pt idx="0">
                  <c:v>-0.60399999999999998</c:v>
                </c:pt>
                <c:pt idx="1">
                  <c:v>-0.78600000000000003</c:v>
                </c:pt>
                <c:pt idx="2">
                  <c:v>-2.1059999999999999</c:v>
                </c:pt>
                <c:pt idx="3">
                  <c:v>-0.85699999999999998</c:v>
                </c:pt>
                <c:pt idx="4">
                  <c:v>-0.14499999999999999</c:v>
                </c:pt>
                <c:pt idx="5">
                  <c:v>-6.4000000000000001E-2</c:v>
                </c:pt>
                <c:pt idx="6">
                  <c:v>0.309</c:v>
                </c:pt>
                <c:pt idx="7">
                  <c:v>-0.48199999999999998</c:v>
                </c:pt>
                <c:pt idx="8">
                  <c:v>-0.46400000000000002</c:v>
                </c:pt>
                <c:pt idx="9">
                  <c:v>-0.45900000000000002</c:v>
                </c:pt>
                <c:pt idx="10">
                  <c:v>-0.79</c:v>
                </c:pt>
                <c:pt idx="11">
                  <c:v>-0.495</c:v>
                </c:pt>
                <c:pt idx="12">
                  <c:v>0.27900000000000003</c:v>
                </c:pt>
                <c:pt idx="13">
                  <c:v>0.71099999999999997</c:v>
                </c:pt>
                <c:pt idx="14">
                  <c:v>0.54200000000000004</c:v>
                </c:pt>
                <c:pt idx="15">
                  <c:v>0.46700000000000003</c:v>
                </c:pt>
                <c:pt idx="16">
                  <c:v>1.23</c:v>
                </c:pt>
                <c:pt idx="17">
                  <c:v>2.6520000000000001</c:v>
                </c:pt>
                <c:pt idx="18">
                  <c:v>2.6150000000000002</c:v>
                </c:pt>
                <c:pt idx="19">
                  <c:v>3.1469999999999998</c:v>
                </c:pt>
                <c:pt idx="20">
                  <c:v>1.6479999999999999</c:v>
                </c:pt>
                <c:pt idx="21">
                  <c:v>1.9450000000000001</c:v>
                </c:pt>
                <c:pt idx="22">
                  <c:v>1.353</c:v>
                </c:pt>
                <c:pt idx="23">
                  <c:v>0.81699999999999995</c:v>
                </c:pt>
                <c:pt idx="24">
                  <c:v>0.60599999999999998</c:v>
                </c:pt>
                <c:pt idx="25">
                  <c:v>-0.42299999999999999</c:v>
                </c:pt>
                <c:pt idx="26">
                  <c:v>-0.50900000000000001</c:v>
                </c:pt>
                <c:pt idx="27">
                  <c:v>-0.996</c:v>
                </c:pt>
                <c:pt idx="28">
                  <c:v>-2.2599999999999998</c:v>
                </c:pt>
                <c:pt idx="29">
                  <c:v>-1.4510000000000001</c:v>
                </c:pt>
                <c:pt idx="30">
                  <c:v>-1.927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7-4D8F-A3EA-5F0103D76517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PI!$B$160:$B$190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PI!$D$160:$D$190</c:f>
              <c:numCache>
                <c:formatCode>0.00</c:formatCode>
                <c:ptCount val="31"/>
                <c:pt idx="0">
                  <c:v>-0.60189980399999832</c:v>
                </c:pt>
                <c:pt idx="1">
                  <c:v>-0.60189980399999832</c:v>
                </c:pt>
                <c:pt idx="2">
                  <c:v>-0.60189980399999832</c:v>
                </c:pt>
                <c:pt idx="3">
                  <c:v>-0.60189980399999832</c:v>
                </c:pt>
                <c:pt idx="4">
                  <c:v>9.5579541000001322E-2</c:v>
                </c:pt>
                <c:pt idx="5">
                  <c:v>9.5579541000001322E-2</c:v>
                </c:pt>
                <c:pt idx="6">
                  <c:v>9.5579541000001322E-2</c:v>
                </c:pt>
                <c:pt idx="7">
                  <c:v>9.5579541000001322E-2</c:v>
                </c:pt>
                <c:pt idx="8">
                  <c:v>0.30505781999999937</c:v>
                </c:pt>
                <c:pt idx="9">
                  <c:v>0.30505781999999937</c:v>
                </c:pt>
                <c:pt idx="10">
                  <c:v>0.30505781999999937</c:v>
                </c:pt>
                <c:pt idx="11">
                  <c:v>0.30505781999999937</c:v>
                </c:pt>
                <c:pt idx="12">
                  <c:v>0.12436516000000108</c:v>
                </c:pt>
                <c:pt idx="13">
                  <c:v>0.12436516000000108</c:v>
                </c:pt>
                <c:pt idx="14">
                  <c:v>0.12436516000000108</c:v>
                </c:pt>
                <c:pt idx="15">
                  <c:v>0.12436516000000108</c:v>
                </c:pt>
                <c:pt idx="16">
                  <c:v>0.1963248569999998</c:v>
                </c:pt>
                <c:pt idx="17">
                  <c:v>0.1963248569999998</c:v>
                </c:pt>
                <c:pt idx="18">
                  <c:v>0.1963248569999998</c:v>
                </c:pt>
                <c:pt idx="19">
                  <c:v>0.1963248569999998</c:v>
                </c:pt>
                <c:pt idx="20">
                  <c:v>0.34026991099999937</c:v>
                </c:pt>
                <c:pt idx="21">
                  <c:v>0.34026991099999937</c:v>
                </c:pt>
                <c:pt idx="22">
                  <c:v>0.34026991099999937</c:v>
                </c:pt>
                <c:pt idx="23">
                  <c:v>0.34026991099999937</c:v>
                </c:pt>
                <c:pt idx="24">
                  <c:v>0.41930608500000077</c:v>
                </c:pt>
                <c:pt idx="25">
                  <c:v>0.41930608500000077</c:v>
                </c:pt>
                <c:pt idx="26">
                  <c:v>0.41930608500000077</c:v>
                </c:pt>
                <c:pt idx="27">
                  <c:v>0.41930608500000077</c:v>
                </c:pt>
                <c:pt idx="28">
                  <c:v>0.30432292769257097</c:v>
                </c:pt>
                <c:pt idx="29">
                  <c:v>0.30432292769257097</c:v>
                </c:pt>
                <c:pt idx="30">
                  <c:v>0.30432292769257097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7-4D8F-A3EA-5F0103D7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1888"/>
        <c:axId val="1"/>
      </c:lineChart>
      <c:catAx>
        <c:axId val="2357118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5711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Germany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PI!$B$192:$B$222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PI!$C$192:$C$222</c:f>
              <c:numCache>
                <c:formatCode>0.00</c:formatCode>
                <c:ptCount val="31"/>
                <c:pt idx="0">
                  <c:v>-1.7250000000000001</c:v>
                </c:pt>
                <c:pt idx="1">
                  <c:v>-0.66700000000000004</c:v>
                </c:pt>
                <c:pt idx="2">
                  <c:v>0.67800000000000005</c:v>
                </c:pt>
                <c:pt idx="3">
                  <c:v>0.60899999999999999</c:v>
                </c:pt>
                <c:pt idx="4">
                  <c:v>1.472</c:v>
                </c:pt>
                <c:pt idx="5">
                  <c:v>2.6509999999999998</c:v>
                </c:pt>
                <c:pt idx="6">
                  <c:v>4.2140000000000004</c:v>
                </c:pt>
                <c:pt idx="7">
                  <c:v>3.8540000000000001</c:v>
                </c:pt>
                <c:pt idx="8">
                  <c:v>4.1479999999999997</c:v>
                </c:pt>
                <c:pt idx="9">
                  <c:v>4.556</c:v>
                </c:pt>
                <c:pt idx="10">
                  <c:v>2.9289999999999998</c:v>
                </c:pt>
                <c:pt idx="11">
                  <c:v>-1.3360000000000001</c:v>
                </c:pt>
                <c:pt idx="12">
                  <c:v>-1.1000000000000001</c:v>
                </c:pt>
                <c:pt idx="13">
                  <c:v>-0.94899999999999995</c:v>
                </c:pt>
                <c:pt idx="14">
                  <c:v>-1.419</c:v>
                </c:pt>
                <c:pt idx="15">
                  <c:v>-1.1719999999999999</c:v>
                </c:pt>
                <c:pt idx="16">
                  <c:v>-0.57499999999999996</c:v>
                </c:pt>
                <c:pt idx="17">
                  <c:v>-0.46300000000000002</c:v>
                </c:pt>
                <c:pt idx="18">
                  <c:v>-0.746</c:v>
                </c:pt>
                <c:pt idx="19">
                  <c:v>-1.2509999999999999</c:v>
                </c:pt>
                <c:pt idx="20">
                  <c:v>-1.708</c:v>
                </c:pt>
                <c:pt idx="21">
                  <c:v>0.02</c:v>
                </c:pt>
                <c:pt idx="22">
                  <c:v>2.0049999999999999</c:v>
                </c:pt>
                <c:pt idx="23">
                  <c:v>2.032</c:v>
                </c:pt>
                <c:pt idx="24">
                  <c:v>4.6509999999999998</c:v>
                </c:pt>
                <c:pt idx="25">
                  <c:v>5.1120000000000001</c:v>
                </c:pt>
                <c:pt idx="26">
                  <c:v>6.4560000000000004</c:v>
                </c:pt>
                <c:pt idx="27">
                  <c:v>7.6239999999999997</c:v>
                </c:pt>
                <c:pt idx="28">
                  <c:v>6.69</c:v>
                </c:pt>
                <c:pt idx="29">
                  <c:v>4.7910000000000004</c:v>
                </c:pt>
                <c:pt idx="30">
                  <c:v>5.4580000000000002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4F2-8B9F-887CD078DEED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PI!$B$192:$B$222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PI!$D$192:$D$222</c:f>
              <c:numCache>
                <c:formatCode>0.00</c:formatCode>
                <c:ptCount val="31"/>
                <c:pt idx="0">
                  <c:v>-1.3579245959999986</c:v>
                </c:pt>
                <c:pt idx="1">
                  <c:v>-1.3579245959999986</c:v>
                </c:pt>
                <c:pt idx="2">
                  <c:v>-1.3579245959999986</c:v>
                </c:pt>
                <c:pt idx="3">
                  <c:v>-1.3579245959999986</c:v>
                </c:pt>
                <c:pt idx="4">
                  <c:v>1.9707662000000736E-2</c:v>
                </c:pt>
                <c:pt idx="5">
                  <c:v>1.9707662000000736E-2</c:v>
                </c:pt>
                <c:pt idx="6">
                  <c:v>1.9707662000000736E-2</c:v>
                </c:pt>
                <c:pt idx="7">
                  <c:v>1.9707662000000736E-2</c:v>
                </c:pt>
                <c:pt idx="8">
                  <c:v>0.40560484999999935</c:v>
                </c:pt>
                <c:pt idx="9">
                  <c:v>0.40560484999999935</c:v>
                </c:pt>
                <c:pt idx="10">
                  <c:v>0.40560484999999935</c:v>
                </c:pt>
                <c:pt idx="11">
                  <c:v>0.40560484999999935</c:v>
                </c:pt>
                <c:pt idx="12">
                  <c:v>0.1295034319999997</c:v>
                </c:pt>
                <c:pt idx="13">
                  <c:v>0.1295034319999997</c:v>
                </c:pt>
                <c:pt idx="14">
                  <c:v>0.1295034319999997</c:v>
                </c:pt>
                <c:pt idx="15">
                  <c:v>0.1295034319999997</c:v>
                </c:pt>
                <c:pt idx="16">
                  <c:v>-0.22597342699999889</c:v>
                </c:pt>
                <c:pt idx="17">
                  <c:v>-0.22597342699999889</c:v>
                </c:pt>
                <c:pt idx="18">
                  <c:v>-0.22597342699999889</c:v>
                </c:pt>
                <c:pt idx="19">
                  <c:v>-0.22597342699999889</c:v>
                </c:pt>
                <c:pt idx="20">
                  <c:v>-0.31620363900000048</c:v>
                </c:pt>
                <c:pt idx="21">
                  <c:v>-0.31620363900000048</c:v>
                </c:pt>
                <c:pt idx="22">
                  <c:v>-0.31620363900000048</c:v>
                </c:pt>
                <c:pt idx="23">
                  <c:v>-0.31620363900000048</c:v>
                </c:pt>
                <c:pt idx="24">
                  <c:v>-0.47850143000000078</c:v>
                </c:pt>
                <c:pt idx="25">
                  <c:v>-0.47850143000000078</c:v>
                </c:pt>
                <c:pt idx="26">
                  <c:v>-0.47850143000000078</c:v>
                </c:pt>
                <c:pt idx="27">
                  <c:v>-0.47850143000000078</c:v>
                </c:pt>
                <c:pt idx="28">
                  <c:v>-0.30716764791353968</c:v>
                </c:pt>
                <c:pt idx="29">
                  <c:v>-0.30716764791353968</c:v>
                </c:pt>
                <c:pt idx="30">
                  <c:v>-0.30716764791353968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2-44F2-8B9F-887CD078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1696"/>
        <c:axId val="1"/>
      </c:lineChart>
      <c:catAx>
        <c:axId val="2055016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5016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PI!$B$263:$B$293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PI!$C$263:$C$293</c:f>
              <c:numCache>
                <c:formatCode>0.00</c:formatCode>
                <c:ptCount val="31"/>
                <c:pt idx="0">
                  <c:v>-10.821999999999999</c:v>
                </c:pt>
                <c:pt idx="1">
                  <c:v>-13.664</c:v>
                </c:pt>
                <c:pt idx="2">
                  <c:v>-9.8119999999999994</c:v>
                </c:pt>
                <c:pt idx="3">
                  <c:v>-6.6340000000000003</c:v>
                </c:pt>
                <c:pt idx="4">
                  <c:v>-5.8390000000000004</c:v>
                </c:pt>
                <c:pt idx="5">
                  <c:v>-4.2640000000000002</c:v>
                </c:pt>
                <c:pt idx="6">
                  <c:v>-3.1869999999999998</c:v>
                </c:pt>
                <c:pt idx="7">
                  <c:v>-0.25600000000000001</c:v>
                </c:pt>
                <c:pt idx="8">
                  <c:v>-0.108</c:v>
                </c:pt>
                <c:pt idx="9">
                  <c:v>-1.631</c:v>
                </c:pt>
                <c:pt idx="10">
                  <c:v>-1.577</c:v>
                </c:pt>
                <c:pt idx="11">
                  <c:v>-0.217</c:v>
                </c:pt>
                <c:pt idx="12">
                  <c:v>0.55700000000000005</c:v>
                </c:pt>
                <c:pt idx="13">
                  <c:v>3.8050000000000002</c:v>
                </c:pt>
                <c:pt idx="14">
                  <c:v>2.9940000000000002</c:v>
                </c:pt>
                <c:pt idx="15">
                  <c:v>2.96</c:v>
                </c:pt>
                <c:pt idx="16">
                  <c:v>3.45</c:v>
                </c:pt>
                <c:pt idx="17">
                  <c:v>3.2480000000000002</c:v>
                </c:pt>
                <c:pt idx="18">
                  <c:v>0.79800000000000004</c:v>
                </c:pt>
                <c:pt idx="19">
                  <c:v>0.25</c:v>
                </c:pt>
                <c:pt idx="20">
                  <c:v>-0.36099999999999999</c:v>
                </c:pt>
                <c:pt idx="21">
                  <c:v>-0.64700000000000002</c:v>
                </c:pt>
                <c:pt idx="22">
                  <c:v>-0.995</c:v>
                </c:pt>
                <c:pt idx="23">
                  <c:v>-1E-3</c:v>
                </c:pt>
                <c:pt idx="24">
                  <c:v>-0.58099999999999996</c:v>
                </c:pt>
                <c:pt idx="25">
                  <c:v>-3.51</c:v>
                </c:pt>
                <c:pt idx="26">
                  <c:v>-3.5659999999999998</c:v>
                </c:pt>
                <c:pt idx="27">
                  <c:v>-5.335</c:v>
                </c:pt>
                <c:pt idx="28">
                  <c:v>-5.1890000000000001</c:v>
                </c:pt>
                <c:pt idx="29">
                  <c:v>-2.944</c:v>
                </c:pt>
                <c:pt idx="30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3-4898-8E15-AAF545EA62B5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PI!$B$263:$B$293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PI!$D$263:$D$293</c:f>
              <c:numCache>
                <c:formatCode>0.00</c:formatCode>
                <c:ptCount val="31"/>
                <c:pt idx="0">
                  <c:v>-4.2428959389999985</c:v>
                </c:pt>
                <c:pt idx="1">
                  <c:v>-4.2428959389999985</c:v>
                </c:pt>
                <c:pt idx="2">
                  <c:v>-4.2428959389999985</c:v>
                </c:pt>
                <c:pt idx="3">
                  <c:v>-4.2428959389999985</c:v>
                </c:pt>
                <c:pt idx="4">
                  <c:v>-4.5565302469999995</c:v>
                </c:pt>
                <c:pt idx="5">
                  <c:v>-4.5565302469999995</c:v>
                </c:pt>
                <c:pt idx="6">
                  <c:v>-4.5565302469999995</c:v>
                </c:pt>
                <c:pt idx="7">
                  <c:v>-4.5565302469999995</c:v>
                </c:pt>
                <c:pt idx="8">
                  <c:v>-3.1569128269999984</c:v>
                </c:pt>
                <c:pt idx="9">
                  <c:v>-3.1569128269999984</c:v>
                </c:pt>
                <c:pt idx="10">
                  <c:v>-3.1569128269999984</c:v>
                </c:pt>
                <c:pt idx="11">
                  <c:v>-3.1569128269999984</c:v>
                </c:pt>
                <c:pt idx="12">
                  <c:v>-1.6140738849999998</c:v>
                </c:pt>
                <c:pt idx="13">
                  <c:v>-1.6140738849999998</c:v>
                </c:pt>
                <c:pt idx="14">
                  <c:v>-1.6140738849999998</c:v>
                </c:pt>
                <c:pt idx="15">
                  <c:v>-1.6140738849999998</c:v>
                </c:pt>
                <c:pt idx="16">
                  <c:v>-0.18235177199999963</c:v>
                </c:pt>
                <c:pt idx="17">
                  <c:v>-0.18235177199999963</c:v>
                </c:pt>
                <c:pt idx="18">
                  <c:v>-0.18235177199999963</c:v>
                </c:pt>
                <c:pt idx="19">
                  <c:v>-0.18235177199999963</c:v>
                </c:pt>
                <c:pt idx="20">
                  <c:v>1.3512590940000004</c:v>
                </c:pt>
                <c:pt idx="21">
                  <c:v>1.3512590940000004</c:v>
                </c:pt>
                <c:pt idx="22">
                  <c:v>1.3512590940000004</c:v>
                </c:pt>
                <c:pt idx="23">
                  <c:v>1.3512590940000004</c:v>
                </c:pt>
                <c:pt idx="24">
                  <c:v>1.5137037299999996</c:v>
                </c:pt>
                <c:pt idx="25">
                  <c:v>1.5137037299999996</c:v>
                </c:pt>
                <c:pt idx="26">
                  <c:v>1.5137037299999996</c:v>
                </c:pt>
                <c:pt idx="27">
                  <c:v>1.5137037299999996</c:v>
                </c:pt>
                <c:pt idx="28">
                  <c:v>1.3288619529675678</c:v>
                </c:pt>
                <c:pt idx="29">
                  <c:v>1.3288619529675678</c:v>
                </c:pt>
                <c:pt idx="30">
                  <c:v>1.3288619529675678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3-4898-8E15-AAF545EA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2528"/>
        <c:axId val="1"/>
      </c:lineChart>
      <c:catAx>
        <c:axId val="2055025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55025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PI!$B$295:$B$325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PI!$C$295:$C$325</c:f>
              <c:numCache>
                <c:formatCode>0.00</c:formatCode>
                <c:ptCount val="31"/>
                <c:pt idx="0">
                  <c:v>-3.68</c:v>
                </c:pt>
                <c:pt idx="1">
                  <c:v>-3.694</c:v>
                </c:pt>
                <c:pt idx="2">
                  <c:v>-2.484</c:v>
                </c:pt>
                <c:pt idx="3">
                  <c:v>0.31900000000000001</c:v>
                </c:pt>
                <c:pt idx="4">
                  <c:v>-0.95099999999999996</c:v>
                </c:pt>
                <c:pt idx="5">
                  <c:v>-1.274</c:v>
                </c:pt>
                <c:pt idx="6">
                  <c:v>0.44500000000000001</c:v>
                </c:pt>
                <c:pt idx="7">
                  <c:v>-0.374</c:v>
                </c:pt>
                <c:pt idx="8">
                  <c:v>-0.93500000000000005</c:v>
                </c:pt>
                <c:pt idx="9">
                  <c:v>-1.679</c:v>
                </c:pt>
                <c:pt idx="10">
                  <c:v>-1.91</c:v>
                </c:pt>
                <c:pt idx="11">
                  <c:v>-2.4980000000000002</c:v>
                </c:pt>
                <c:pt idx="12">
                  <c:v>-2.6829999999999998</c:v>
                </c:pt>
                <c:pt idx="13">
                  <c:v>1.1639999999999999</c:v>
                </c:pt>
                <c:pt idx="14">
                  <c:v>1.3180000000000001</c:v>
                </c:pt>
                <c:pt idx="15">
                  <c:v>2.0579999999999998</c:v>
                </c:pt>
                <c:pt idx="16">
                  <c:v>3.1890000000000001</c:v>
                </c:pt>
                <c:pt idx="17">
                  <c:v>2.8290000000000002</c:v>
                </c:pt>
                <c:pt idx="18">
                  <c:v>1.6240000000000001</c:v>
                </c:pt>
                <c:pt idx="19">
                  <c:v>0.68300000000000005</c:v>
                </c:pt>
                <c:pt idx="20">
                  <c:v>-0.53300000000000003</c:v>
                </c:pt>
                <c:pt idx="21">
                  <c:v>-5.7000000000000002E-2</c:v>
                </c:pt>
                <c:pt idx="22">
                  <c:v>-0.77500000000000002</c:v>
                </c:pt>
                <c:pt idx="23">
                  <c:v>-1.298</c:v>
                </c:pt>
                <c:pt idx="24">
                  <c:v>-0.93700000000000006</c:v>
                </c:pt>
                <c:pt idx="25">
                  <c:v>-1.6539999999999999</c:v>
                </c:pt>
                <c:pt idx="26">
                  <c:v>-2.581</c:v>
                </c:pt>
                <c:pt idx="27">
                  <c:v>-2.4390000000000001</c:v>
                </c:pt>
                <c:pt idx="28">
                  <c:v>-3.4180000000000001</c:v>
                </c:pt>
                <c:pt idx="29">
                  <c:v>-3.3650000000000002</c:v>
                </c:pt>
                <c:pt idx="30">
                  <c:v>-2.7930000000000001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5-4599-824B-1ED4A43A429B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PI!$B$295:$B$325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PI!$D$295:$D$325</c:f>
              <c:numCache>
                <c:formatCode>0.00</c:formatCode>
                <c:ptCount val="31"/>
                <c:pt idx="0">
                  <c:v>-2.6995699090000009</c:v>
                </c:pt>
                <c:pt idx="1">
                  <c:v>-2.6995699090000009</c:v>
                </c:pt>
                <c:pt idx="2">
                  <c:v>-2.6995699090000009</c:v>
                </c:pt>
                <c:pt idx="3">
                  <c:v>-2.6995699090000009</c:v>
                </c:pt>
                <c:pt idx="4">
                  <c:v>-1.5299214709999995</c:v>
                </c:pt>
                <c:pt idx="5">
                  <c:v>-1.5299214709999995</c:v>
                </c:pt>
                <c:pt idx="6">
                  <c:v>-1.5299214709999995</c:v>
                </c:pt>
                <c:pt idx="7">
                  <c:v>-1.5299214709999995</c:v>
                </c:pt>
                <c:pt idx="8">
                  <c:v>-0.81087791099999929</c:v>
                </c:pt>
                <c:pt idx="9">
                  <c:v>-0.81087791099999929</c:v>
                </c:pt>
                <c:pt idx="10">
                  <c:v>-0.81087791099999929</c:v>
                </c:pt>
                <c:pt idx="11">
                  <c:v>-0.81087791099999929</c:v>
                </c:pt>
                <c:pt idx="12">
                  <c:v>-0.62969507499999966</c:v>
                </c:pt>
                <c:pt idx="13">
                  <c:v>-0.62969507499999966</c:v>
                </c:pt>
                <c:pt idx="14">
                  <c:v>-0.62969507499999966</c:v>
                </c:pt>
                <c:pt idx="15">
                  <c:v>-0.62969507499999966</c:v>
                </c:pt>
                <c:pt idx="16">
                  <c:v>-0.62975223399999858</c:v>
                </c:pt>
                <c:pt idx="17">
                  <c:v>-0.62975223399999858</c:v>
                </c:pt>
                <c:pt idx="18">
                  <c:v>-0.62975223399999858</c:v>
                </c:pt>
                <c:pt idx="19">
                  <c:v>-0.62975223399999858</c:v>
                </c:pt>
                <c:pt idx="20">
                  <c:v>-0.93051814399999855</c:v>
                </c:pt>
                <c:pt idx="21">
                  <c:v>-0.93051814399999855</c:v>
                </c:pt>
                <c:pt idx="22">
                  <c:v>-0.93051814399999855</c:v>
                </c:pt>
                <c:pt idx="23">
                  <c:v>-0.93051814399999855</c:v>
                </c:pt>
                <c:pt idx="24">
                  <c:v>-1.5079203809999997</c:v>
                </c:pt>
                <c:pt idx="25">
                  <c:v>-1.5079203809999997</c:v>
                </c:pt>
                <c:pt idx="26">
                  <c:v>-1.5079203809999997</c:v>
                </c:pt>
                <c:pt idx="27">
                  <c:v>-1.5079203809999997</c:v>
                </c:pt>
                <c:pt idx="28">
                  <c:v>-1.8156032242966746</c:v>
                </c:pt>
                <c:pt idx="29">
                  <c:v>-1.8156032242966746</c:v>
                </c:pt>
                <c:pt idx="30">
                  <c:v>-1.8156032242966746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5-4599-824B-1ED4A43A4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238976"/>
        <c:axId val="1"/>
      </c:lineChart>
      <c:catAx>
        <c:axId val="237238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7238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Japan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PI!$B$327:$B$357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PI!$C$327:$C$357</c:f>
              <c:numCache>
                <c:formatCode>0.00</c:formatCode>
                <c:ptCount val="31"/>
                <c:pt idx="0">
                  <c:v>-1.0149999999999999</c:v>
                </c:pt>
                <c:pt idx="1">
                  <c:v>0.40699999999999997</c:v>
                </c:pt>
                <c:pt idx="2">
                  <c:v>0.63</c:v>
                </c:pt>
                <c:pt idx="3">
                  <c:v>1.7589999999999999</c:v>
                </c:pt>
                <c:pt idx="4">
                  <c:v>2.78</c:v>
                </c:pt>
                <c:pt idx="5">
                  <c:v>3.77</c:v>
                </c:pt>
                <c:pt idx="6">
                  <c:v>4.29</c:v>
                </c:pt>
                <c:pt idx="7">
                  <c:v>3.484</c:v>
                </c:pt>
                <c:pt idx="8">
                  <c:v>2.6949999999999998</c:v>
                </c:pt>
                <c:pt idx="9">
                  <c:v>2.1459999999999999</c:v>
                </c:pt>
                <c:pt idx="10">
                  <c:v>1.4490000000000001</c:v>
                </c:pt>
                <c:pt idx="11">
                  <c:v>1.9790000000000001</c:v>
                </c:pt>
                <c:pt idx="12">
                  <c:v>2.9790000000000001</c:v>
                </c:pt>
                <c:pt idx="13">
                  <c:v>3.0430000000000001</c:v>
                </c:pt>
                <c:pt idx="14">
                  <c:v>2.7389999999999999</c:v>
                </c:pt>
                <c:pt idx="15">
                  <c:v>2.1110000000000002</c:v>
                </c:pt>
                <c:pt idx="16">
                  <c:v>1.417</c:v>
                </c:pt>
                <c:pt idx="17">
                  <c:v>2.2639999999999998</c:v>
                </c:pt>
                <c:pt idx="18">
                  <c:v>3.0750000000000002</c:v>
                </c:pt>
                <c:pt idx="19">
                  <c:v>2.6120000000000001</c:v>
                </c:pt>
                <c:pt idx="20">
                  <c:v>2.5619999999999998</c:v>
                </c:pt>
                <c:pt idx="21">
                  <c:v>2.1419999999999999</c:v>
                </c:pt>
                <c:pt idx="22">
                  <c:v>2.8690000000000002</c:v>
                </c:pt>
                <c:pt idx="23">
                  <c:v>3.2170000000000001</c:v>
                </c:pt>
                <c:pt idx="24">
                  <c:v>3.7360000000000002</c:v>
                </c:pt>
                <c:pt idx="25">
                  <c:v>3.64</c:v>
                </c:pt>
                <c:pt idx="26">
                  <c:v>3.907</c:v>
                </c:pt>
                <c:pt idx="27">
                  <c:v>4.819</c:v>
                </c:pt>
                <c:pt idx="28">
                  <c:v>3.214</c:v>
                </c:pt>
                <c:pt idx="29">
                  <c:v>2.7949999999999999</c:v>
                </c:pt>
                <c:pt idx="30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0-4738-9B4B-0BC614CC9DFE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PI!$B$327:$B$357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PI!$D$327:$D$357</c:f>
              <c:numCache>
                <c:formatCode>0.00</c:formatCode>
                <c:ptCount val="31"/>
                <c:pt idx="0">
                  <c:v>0.76533403799999955</c:v>
                </c:pt>
                <c:pt idx="1">
                  <c:v>0.76533403799999955</c:v>
                </c:pt>
                <c:pt idx="2">
                  <c:v>0.76533403799999955</c:v>
                </c:pt>
                <c:pt idx="3">
                  <c:v>0.76533403799999955</c:v>
                </c:pt>
                <c:pt idx="4">
                  <c:v>1.2513767070000001</c:v>
                </c:pt>
                <c:pt idx="5">
                  <c:v>1.2513767070000001</c:v>
                </c:pt>
                <c:pt idx="6">
                  <c:v>1.2513767070000001</c:v>
                </c:pt>
                <c:pt idx="7">
                  <c:v>1.2513767070000001</c:v>
                </c:pt>
                <c:pt idx="8">
                  <c:v>1.9182318860000007</c:v>
                </c:pt>
                <c:pt idx="9">
                  <c:v>1.9182318860000007</c:v>
                </c:pt>
                <c:pt idx="10">
                  <c:v>1.9182318860000007</c:v>
                </c:pt>
                <c:pt idx="11">
                  <c:v>1.9182318860000007</c:v>
                </c:pt>
                <c:pt idx="12">
                  <c:v>2.3786007410000005</c:v>
                </c:pt>
                <c:pt idx="13">
                  <c:v>2.3786007410000005</c:v>
                </c:pt>
                <c:pt idx="14">
                  <c:v>2.3786007410000005</c:v>
                </c:pt>
                <c:pt idx="15">
                  <c:v>2.3786007410000005</c:v>
                </c:pt>
                <c:pt idx="16">
                  <c:v>2.495281587</c:v>
                </c:pt>
                <c:pt idx="17">
                  <c:v>2.495281587</c:v>
                </c:pt>
                <c:pt idx="18">
                  <c:v>2.495281587</c:v>
                </c:pt>
                <c:pt idx="19">
                  <c:v>2.495281587</c:v>
                </c:pt>
                <c:pt idx="20">
                  <c:v>2.2715963160000001</c:v>
                </c:pt>
                <c:pt idx="21">
                  <c:v>2.2715963160000001</c:v>
                </c:pt>
                <c:pt idx="22">
                  <c:v>2.2715963160000001</c:v>
                </c:pt>
                <c:pt idx="23">
                  <c:v>2.2715963160000001</c:v>
                </c:pt>
                <c:pt idx="24">
                  <c:v>2.0217882860000014</c:v>
                </c:pt>
                <c:pt idx="25">
                  <c:v>2.0217882860000014</c:v>
                </c:pt>
                <c:pt idx="26">
                  <c:v>2.0217882860000014</c:v>
                </c:pt>
                <c:pt idx="27">
                  <c:v>2.0217882860000014</c:v>
                </c:pt>
                <c:pt idx="28">
                  <c:v>1.6219085577888783</c:v>
                </c:pt>
                <c:pt idx="29">
                  <c:v>1.6219085577888783</c:v>
                </c:pt>
                <c:pt idx="30">
                  <c:v>1.6219085577888783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0-4738-9B4B-0BC614CC9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68352"/>
        <c:axId val="1"/>
      </c:lineChart>
      <c:catAx>
        <c:axId val="235368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53683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Netherlands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CAS</c:v>
                </c:pt>
              </c:strCache>
            </c:strRef>
          </c:tx>
          <c:marker>
            <c:symbol val="none"/>
          </c:marker>
          <c:cat>
            <c:numRef>
              <c:f>PI!$B$359:$B$389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PI!$C$359:$C$389</c:f>
              <c:numCache>
                <c:formatCode>0.00</c:formatCode>
                <c:ptCount val="31"/>
                <c:pt idx="1">
                  <c:v>5.46</c:v>
                </c:pt>
                <c:pt idx="2">
                  <c:v>7.5359999999999996</c:v>
                </c:pt>
                <c:pt idx="3">
                  <c:v>7.8090000000000002</c:v>
                </c:pt>
                <c:pt idx="4">
                  <c:v>10.641999999999999</c:v>
                </c:pt>
                <c:pt idx="5">
                  <c:v>7.1529999999999996</c:v>
                </c:pt>
                <c:pt idx="6">
                  <c:v>2.4239999999999999</c:v>
                </c:pt>
                <c:pt idx="7">
                  <c:v>1.84</c:v>
                </c:pt>
                <c:pt idx="8">
                  <c:v>2.9209999999999998</c:v>
                </c:pt>
                <c:pt idx="9">
                  <c:v>3.94</c:v>
                </c:pt>
                <c:pt idx="10">
                  <c:v>2.7429999999999999</c:v>
                </c:pt>
                <c:pt idx="11">
                  <c:v>2.4159999999999999</c:v>
                </c:pt>
                <c:pt idx="12">
                  <c:v>2.0619999999999998</c:v>
                </c:pt>
                <c:pt idx="13">
                  <c:v>4.0919999999999996</c:v>
                </c:pt>
                <c:pt idx="14">
                  <c:v>4.9619999999999997</c:v>
                </c:pt>
                <c:pt idx="15">
                  <c:v>6.1479999999999997</c:v>
                </c:pt>
                <c:pt idx="16">
                  <c:v>5.1210000000000004</c:v>
                </c:pt>
                <c:pt idx="17">
                  <c:v>6.4790000000000001</c:v>
                </c:pt>
                <c:pt idx="18">
                  <c:v>3.2170000000000001</c:v>
                </c:pt>
                <c:pt idx="19">
                  <c:v>3.7970000000000002</c:v>
                </c:pt>
                <c:pt idx="20">
                  <c:v>1.877</c:v>
                </c:pt>
                <c:pt idx="21">
                  <c:v>2.4369999999999998</c:v>
                </c:pt>
                <c:pt idx="22">
                  <c:v>2.4900000000000002</c:v>
                </c:pt>
                <c:pt idx="23">
                  <c:v>5.4820000000000002</c:v>
                </c:pt>
                <c:pt idx="24">
                  <c:v>7.516</c:v>
                </c:pt>
                <c:pt idx="25">
                  <c:v>7.26</c:v>
                </c:pt>
                <c:pt idx="26">
                  <c:v>9.3360000000000003</c:v>
                </c:pt>
                <c:pt idx="27">
                  <c:v>8.6720000000000006</c:v>
                </c:pt>
                <c:pt idx="28">
                  <c:v>4.7869999999999999</c:v>
                </c:pt>
                <c:pt idx="29">
                  <c:v>5.2409999999999997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B0E-8E54-D60C5AC34FAE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CAS*</c:v>
                </c:pt>
              </c:strCache>
            </c:strRef>
          </c:tx>
          <c:marker>
            <c:symbol val="none"/>
          </c:marker>
          <c:cat>
            <c:numRef>
              <c:f>PI!$B$359:$B$389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PI!$D$359:$D$389</c:f>
              <c:numCache>
                <c:formatCode>0.00</c:formatCode>
                <c:ptCount val="31"/>
                <c:pt idx="0">
                  <c:v>3.1801726110000015</c:v>
                </c:pt>
                <c:pt idx="1">
                  <c:v>3.1801726110000015</c:v>
                </c:pt>
                <c:pt idx="2">
                  <c:v>3.1801726110000015</c:v>
                </c:pt>
                <c:pt idx="3">
                  <c:v>3.1801726110000015</c:v>
                </c:pt>
                <c:pt idx="4">
                  <c:v>4.3031101100000004</c:v>
                </c:pt>
                <c:pt idx="5">
                  <c:v>4.3031101100000004</c:v>
                </c:pt>
                <c:pt idx="6">
                  <c:v>4.3031101100000004</c:v>
                </c:pt>
                <c:pt idx="7">
                  <c:v>4.3031101100000004</c:v>
                </c:pt>
                <c:pt idx="8">
                  <c:v>4.6012598210000002</c:v>
                </c:pt>
                <c:pt idx="9">
                  <c:v>4.6012598210000002</c:v>
                </c:pt>
                <c:pt idx="10">
                  <c:v>4.6012598210000002</c:v>
                </c:pt>
                <c:pt idx="11">
                  <c:v>4.6012598210000002</c:v>
                </c:pt>
                <c:pt idx="12">
                  <c:v>4.5354345659999993</c:v>
                </c:pt>
                <c:pt idx="13">
                  <c:v>4.5354345659999993</c:v>
                </c:pt>
                <c:pt idx="14">
                  <c:v>4.5354345659999993</c:v>
                </c:pt>
                <c:pt idx="15">
                  <c:v>4.5354345659999993</c:v>
                </c:pt>
                <c:pt idx="16">
                  <c:v>3.725228422999999</c:v>
                </c:pt>
                <c:pt idx="17">
                  <c:v>3.725228422999999</c:v>
                </c:pt>
                <c:pt idx="18">
                  <c:v>3.725228422999999</c:v>
                </c:pt>
                <c:pt idx="19">
                  <c:v>3.725228422999999</c:v>
                </c:pt>
                <c:pt idx="20">
                  <c:v>3.5324383140000002</c:v>
                </c:pt>
                <c:pt idx="21">
                  <c:v>3.5324383140000002</c:v>
                </c:pt>
                <c:pt idx="22">
                  <c:v>3.5324383140000002</c:v>
                </c:pt>
                <c:pt idx="23">
                  <c:v>3.5324383140000002</c:v>
                </c:pt>
                <c:pt idx="24">
                  <c:v>3.6700298690000004</c:v>
                </c:pt>
                <c:pt idx="25">
                  <c:v>3.6700298690000004</c:v>
                </c:pt>
                <c:pt idx="26">
                  <c:v>3.6700298690000004</c:v>
                </c:pt>
                <c:pt idx="27">
                  <c:v>3.6700298690000004</c:v>
                </c:pt>
                <c:pt idx="28">
                  <c:v>4.0797056498501956</c:v>
                </c:pt>
                <c:pt idx="29">
                  <c:v>4.0797056498501956</c:v>
                </c:pt>
                <c:pt idx="30">
                  <c:v>4.0797056498501956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D-4B0E-8E54-D60C5AC3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88416"/>
        <c:axId val="1"/>
      </c:lineChart>
      <c:catAx>
        <c:axId val="249588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495884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330</xdr:row>
      <xdr:rowOff>85725</xdr:rowOff>
    </xdr:from>
    <xdr:to>
      <xdr:col>19</xdr:col>
      <xdr:colOff>590550</xdr:colOff>
      <xdr:row>344</xdr:row>
      <xdr:rowOff>142875</xdr:rowOff>
    </xdr:to>
    <xdr:graphicFrame macro="">
      <xdr:nvGraphicFramePr>
        <xdr:cNvPr id="134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33</xdr:row>
      <xdr:rowOff>152400</xdr:rowOff>
    </xdr:from>
    <xdr:to>
      <xdr:col>13</xdr:col>
      <xdr:colOff>0</xdr:colOff>
      <xdr:row>60</xdr:row>
      <xdr:rowOff>57150</xdr:rowOff>
    </xdr:to>
    <xdr:graphicFrame macro="">
      <xdr:nvGraphicFramePr>
        <xdr:cNvPr id="1346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129</xdr:row>
      <xdr:rowOff>38100</xdr:rowOff>
    </xdr:from>
    <xdr:to>
      <xdr:col>12</xdr:col>
      <xdr:colOff>1038225</xdr:colOff>
      <xdr:row>156</xdr:row>
      <xdr:rowOff>38100</xdr:rowOff>
    </xdr:to>
    <xdr:graphicFrame macro="">
      <xdr:nvGraphicFramePr>
        <xdr:cNvPr id="1347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400050</xdr:colOff>
      <xdr:row>160</xdr:row>
      <xdr:rowOff>133350</xdr:rowOff>
    </xdr:from>
    <xdr:to>
      <xdr:col>13</xdr:col>
      <xdr:colOff>723900</xdr:colOff>
      <xdr:row>187</xdr:row>
      <xdr:rowOff>85725</xdr:rowOff>
    </xdr:to>
    <xdr:graphicFrame macro="">
      <xdr:nvGraphicFramePr>
        <xdr:cNvPr id="1348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438150</xdr:colOff>
      <xdr:row>192</xdr:row>
      <xdr:rowOff>76200</xdr:rowOff>
    </xdr:from>
    <xdr:to>
      <xdr:col>12</xdr:col>
      <xdr:colOff>1038225</xdr:colOff>
      <xdr:row>219</xdr:row>
      <xdr:rowOff>133350</xdr:rowOff>
    </xdr:to>
    <xdr:graphicFrame macro="">
      <xdr:nvGraphicFramePr>
        <xdr:cNvPr id="1349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447675</xdr:colOff>
      <xdr:row>262</xdr:row>
      <xdr:rowOff>161925</xdr:rowOff>
    </xdr:from>
    <xdr:to>
      <xdr:col>12</xdr:col>
      <xdr:colOff>1057275</xdr:colOff>
      <xdr:row>291</xdr:row>
      <xdr:rowOff>19050</xdr:rowOff>
    </xdr:to>
    <xdr:graphicFrame macro="">
      <xdr:nvGraphicFramePr>
        <xdr:cNvPr id="1350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295</xdr:row>
      <xdr:rowOff>0</xdr:rowOff>
    </xdr:from>
    <xdr:to>
      <xdr:col>12</xdr:col>
      <xdr:colOff>914400</xdr:colOff>
      <xdr:row>321</xdr:row>
      <xdr:rowOff>142875</xdr:rowOff>
    </xdr:to>
    <xdr:graphicFrame macro="">
      <xdr:nvGraphicFramePr>
        <xdr:cNvPr id="1351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219075</xdr:colOff>
      <xdr:row>326</xdr:row>
      <xdr:rowOff>38100</xdr:rowOff>
    </xdr:from>
    <xdr:to>
      <xdr:col>12</xdr:col>
      <xdr:colOff>962025</xdr:colOff>
      <xdr:row>354</xdr:row>
      <xdr:rowOff>95250</xdr:rowOff>
    </xdr:to>
    <xdr:graphicFrame macro="">
      <xdr:nvGraphicFramePr>
        <xdr:cNvPr id="1352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276225</xdr:colOff>
      <xdr:row>359</xdr:row>
      <xdr:rowOff>57150</xdr:rowOff>
    </xdr:from>
    <xdr:to>
      <xdr:col>12</xdr:col>
      <xdr:colOff>1019175</xdr:colOff>
      <xdr:row>386</xdr:row>
      <xdr:rowOff>114300</xdr:rowOff>
    </xdr:to>
    <xdr:graphicFrame macro="">
      <xdr:nvGraphicFramePr>
        <xdr:cNvPr id="135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285750</xdr:colOff>
      <xdr:row>452</xdr:row>
      <xdr:rowOff>142875</xdr:rowOff>
    </xdr:from>
    <xdr:to>
      <xdr:col>12</xdr:col>
      <xdr:colOff>1019175</xdr:colOff>
      <xdr:row>481</xdr:row>
      <xdr:rowOff>28575</xdr:rowOff>
    </xdr:to>
    <xdr:graphicFrame macro="">
      <xdr:nvGraphicFramePr>
        <xdr:cNvPr id="135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304800</xdr:colOff>
      <xdr:row>515</xdr:row>
      <xdr:rowOff>152400</xdr:rowOff>
    </xdr:from>
    <xdr:to>
      <xdr:col>12</xdr:col>
      <xdr:colOff>1009650</xdr:colOff>
      <xdr:row>544</xdr:row>
      <xdr:rowOff>19050</xdr:rowOff>
    </xdr:to>
    <xdr:graphicFrame macro="">
      <xdr:nvGraphicFramePr>
        <xdr:cNvPr id="135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266700</xdr:colOff>
      <xdr:row>578</xdr:row>
      <xdr:rowOff>95250</xdr:rowOff>
    </xdr:from>
    <xdr:to>
      <xdr:col>12</xdr:col>
      <xdr:colOff>933450</xdr:colOff>
      <xdr:row>606</xdr:row>
      <xdr:rowOff>95250</xdr:rowOff>
    </xdr:to>
    <xdr:graphicFrame macro="">
      <xdr:nvGraphicFramePr>
        <xdr:cNvPr id="135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257175</xdr:colOff>
      <xdr:row>610</xdr:row>
      <xdr:rowOff>9525</xdr:rowOff>
    </xdr:from>
    <xdr:to>
      <xdr:col>12</xdr:col>
      <xdr:colOff>933450</xdr:colOff>
      <xdr:row>638</xdr:row>
      <xdr:rowOff>28575</xdr:rowOff>
    </xdr:to>
    <xdr:graphicFrame macro="">
      <xdr:nvGraphicFramePr>
        <xdr:cNvPr id="135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295275</xdr:colOff>
      <xdr:row>224</xdr:row>
      <xdr:rowOff>28575</xdr:rowOff>
    </xdr:from>
    <xdr:to>
      <xdr:col>22</xdr:col>
      <xdr:colOff>419100</xdr:colOff>
      <xdr:row>252</xdr:row>
      <xdr:rowOff>76200</xdr:rowOff>
    </xdr:to>
    <xdr:graphicFrame macro="">
      <xdr:nvGraphicFramePr>
        <xdr:cNvPr id="1358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93</xdr:row>
      <xdr:rowOff>19050</xdr:rowOff>
    </xdr:from>
    <xdr:to>
      <xdr:col>11</xdr:col>
      <xdr:colOff>800100</xdr:colOff>
      <xdr:row>116</xdr:row>
      <xdr:rowOff>133350</xdr:rowOff>
    </xdr:to>
    <xdr:graphicFrame macro="">
      <xdr:nvGraphicFramePr>
        <xdr:cNvPr id="46101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47625</xdr:rowOff>
    </xdr:from>
    <xdr:to>
      <xdr:col>12</xdr:col>
      <xdr:colOff>419100</xdr:colOff>
      <xdr:row>26</xdr:row>
      <xdr:rowOff>133350</xdr:rowOff>
    </xdr:to>
    <xdr:graphicFrame macro="">
      <xdr:nvGraphicFramePr>
        <xdr:cNvPr id="114706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2"/>
  <sheetViews>
    <sheetView tabSelected="1" zoomScale="80" zoomScaleNormal="80" workbookViewId="0">
      <pane xSplit="2" ySplit="1" topLeftCell="H22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baseColWidth="10" defaultRowHeight="12.75"/>
  <cols>
    <col min="1" max="1" width="14.140625" bestFit="1" customWidth="1"/>
    <col min="3" max="3" width="11.42578125" style="7"/>
    <col min="4" max="4" width="11.42578125" style="63"/>
    <col min="5" max="5" width="11.42578125" style="19"/>
    <col min="6" max="7" width="11.42578125" style="20"/>
    <col min="8" max="9" width="11.42578125" style="19"/>
    <col min="10" max="11" width="11.42578125" style="20"/>
    <col min="12" max="12" width="11.42578125" style="19"/>
    <col min="13" max="13" width="16.42578125" style="19" customWidth="1"/>
    <col min="14" max="14" width="16.42578125" style="13" customWidth="1"/>
    <col min="16" max="16" width="15.42578125" customWidth="1"/>
  </cols>
  <sheetData>
    <row r="1" spans="1:19">
      <c r="C1" s="7" t="s">
        <v>0</v>
      </c>
      <c r="D1" s="63" t="s">
        <v>28</v>
      </c>
      <c r="E1" s="19" t="s">
        <v>1</v>
      </c>
      <c r="F1" s="20" t="s">
        <v>2</v>
      </c>
      <c r="G1" s="20" t="s">
        <v>3</v>
      </c>
      <c r="H1" s="19" t="s">
        <v>4</v>
      </c>
      <c r="I1" s="19" t="s">
        <v>5</v>
      </c>
      <c r="J1" s="20" t="s">
        <v>6</v>
      </c>
      <c r="K1" s="20" t="s">
        <v>7</v>
      </c>
      <c r="L1" s="19" t="s">
        <v>8</v>
      </c>
      <c r="M1" s="19" t="s">
        <v>56</v>
      </c>
      <c r="N1" s="13" t="s">
        <v>55</v>
      </c>
    </row>
    <row r="2" spans="1:19" s="12" customFormat="1">
      <c r="A2" s="12" t="s">
        <v>9</v>
      </c>
      <c r="B2" s="12">
        <v>79</v>
      </c>
      <c r="C2" s="13"/>
      <c r="D2" s="11"/>
      <c r="E2" s="19">
        <v>-21.837378060189479</v>
      </c>
      <c r="F2" s="20"/>
      <c r="G2" s="20"/>
      <c r="H2" s="19"/>
      <c r="I2" s="19"/>
      <c r="J2" s="20"/>
      <c r="K2" s="20"/>
      <c r="L2" s="19"/>
      <c r="M2" s="19"/>
      <c r="N2" s="13"/>
      <c r="O2" s="68" t="s">
        <v>63</v>
      </c>
      <c r="P2" s="69" t="s">
        <v>2</v>
      </c>
      <c r="Q2" s="70" t="s">
        <v>4</v>
      </c>
      <c r="R2" s="71" t="s">
        <v>5</v>
      </c>
    </row>
    <row r="3" spans="1:19">
      <c r="A3" t="s">
        <v>9</v>
      </c>
      <c r="B3" s="12">
        <v>80</v>
      </c>
      <c r="C3" s="7">
        <v>-2.8170000000000002</v>
      </c>
      <c r="D3" s="4">
        <f>$O$3+$P$3*F3+$Q$3*H3+$R$3*I3+N3</f>
        <v>-5.1829086760000003</v>
      </c>
      <c r="E3" s="19">
        <v>-27.754999999999999</v>
      </c>
      <c r="F3" s="19">
        <v>-27.754999999999999</v>
      </c>
      <c r="G3" s="19">
        <v>1.2190000000000001</v>
      </c>
      <c r="H3" s="19">
        <v>14.726000000000001</v>
      </c>
      <c r="I3" s="19">
        <v>38.835999999999999</v>
      </c>
      <c r="J3" s="19">
        <v>0.25800000000000001</v>
      </c>
      <c r="K3" s="19">
        <v>84.180999999999997</v>
      </c>
      <c r="L3" s="19">
        <v>-1.294</v>
      </c>
      <c r="M3" s="19">
        <f>H3+I3</f>
        <v>53.561999999999998</v>
      </c>
      <c r="N3" s="13">
        <f>$Q$16</f>
        <v>-3.0620509999999999</v>
      </c>
      <c r="O3" s="72">
        <v>10</v>
      </c>
      <c r="P3" s="73">
        <v>2.0060000000000001E-2</v>
      </c>
      <c r="Q3" s="73">
        <v>-0.17508199999999999</v>
      </c>
      <c r="R3" s="74">
        <v>-0.231379</v>
      </c>
      <c r="S3" s="8"/>
    </row>
    <row r="4" spans="1:19">
      <c r="A4" t="s">
        <v>9</v>
      </c>
      <c r="B4" s="12">
        <v>81</v>
      </c>
      <c r="C4" s="7">
        <v>-4.5119999999999996</v>
      </c>
      <c r="D4" s="4">
        <f t="shared" ref="D4:D68" si="0">$O$3+$P$3*F4+$Q$3*H4+$R$3*I4+N4</f>
        <v>-5.0529907289999993</v>
      </c>
      <c r="E4" s="19">
        <v>-24.797000000000001</v>
      </c>
      <c r="F4" s="19">
        <v>-27.754999999999999</v>
      </c>
      <c r="G4" s="19">
        <v>1.587</v>
      </c>
      <c r="H4" s="19">
        <v>14.839</v>
      </c>
      <c r="I4" s="19">
        <v>38.189</v>
      </c>
      <c r="J4" s="19">
        <v>1.5660000000000001</v>
      </c>
      <c r="K4" s="19">
        <v>83.792000000000002</v>
      </c>
      <c r="L4" s="19">
        <v>-0.73199999999999998</v>
      </c>
      <c r="M4" s="19">
        <f t="shared" ref="M4:M70" si="1">H4+I4</f>
        <v>53.027999999999999</v>
      </c>
      <c r="N4" s="13">
        <f t="shared" ref="N4:N32" si="2">$Q$16</f>
        <v>-3.0620509999999999</v>
      </c>
      <c r="O4" s="8"/>
      <c r="P4" s="8"/>
      <c r="Q4" s="8"/>
      <c r="R4" s="8"/>
      <c r="S4" s="8"/>
    </row>
    <row r="5" spans="1:19">
      <c r="A5" t="s">
        <v>9</v>
      </c>
      <c r="B5" s="12">
        <v>82</v>
      </c>
      <c r="C5" s="7">
        <v>-4.5590000000000002</v>
      </c>
      <c r="D5" s="4">
        <f t="shared" si="0"/>
        <v>-4.9231290789999989</v>
      </c>
      <c r="E5" s="19">
        <v>-24.138000000000002</v>
      </c>
      <c r="F5" s="19">
        <v>-27.754999999999999</v>
      </c>
      <c r="G5" s="19">
        <v>1.6679999999999999</v>
      </c>
      <c r="H5" s="19">
        <v>14.951000000000001</v>
      </c>
      <c r="I5" s="19">
        <v>37.542999999999999</v>
      </c>
      <c r="J5" s="19">
        <v>-1.591</v>
      </c>
      <c r="K5" s="19">
        <v>82.819000000000003</v>
      </c>
      <c r="L5" s="19">
        <v>-1.538</v>
      </c>
      <c r="M5" s="19">
        <f t="shared" si="1"/>
        <v>52.494</v>
      </c>
      <c r="N5" s="13">
        <f t="shared" si="2"/>
        <v>-3.0620509999999999</v>
      </c>
      <c r="O5" s="65"/>
      <c r="P5" s="65"/>
      <c r="Q5" s="8"/>
      <c r="R5" s="8"/>
      <c r="S5" s="8"/>
    </row>
    <row r="6" spans="1:19">
      <c r="A6" t="s">
        <v>9</v>
      </c>
      <c r="B6" s="12">
        <v>83</v>
      </c>
      <c r="C6" s="7">
        <v>-3.5590000000000002</v>
      </c>
      <c r="D6" s="4">
        <f t="shared" si="0"/>
        <v>-4.7932111319999997</v>
      </c>
      <c r="E6" s="19">
        <v>-32.497999999999998</v>
      </c>
      <c r="F6" s="19">
        <v>-27.754999999999999</v>
      </c>
      <c r="G6" s="19">
        <v>1.2509999999999999</v>
      </c>
      <c r="H6" s="19">
        <v>15.064</v>
      </c>
      <c r="I6" s="19">
        <v>36.896000000000001</v>
      </c>
      <c r="J6" s="19">
        <v>-4.5469999999999997</v>
      </c>
      <c r="K6" s="19">
        <v>82.581000000000003</v>
      </c>
      <c r="L6" s="19">
        <v>-3.67</v>
      </c>
      <c r="M6" s="19">
        <f t="shared" si="1"/>
        <v>51.96</v>
      </c>
      <c r="N6" s="13">
        <f t="shared" si="2"/>
        <v>-3.0620509999999999</v>
      </c>
      <c r="O6" s="8"/>
      <c r="P6" s="8"/>
      <c r="Q6" s="8"/>
      <c r="R6" s="8"/>
      <c r="S6" s="8"/>
    </row>
    <row r="7" spans="1:19">
      <c r="A7" t="s">
        <v>9</v>
      </c>
      <c r="B7" s="12">
        <v>84</v>
      </c>
      <c r="C7" s="7">
        <v>-4.5730000000000004</v>
      </c>
      <c r="D7" s="4">
        <f t="shared" si="0"/>
        <v>-4.6778020229999999</v>
      </c>
      <c r="E7" s="19">
        <v>-28.486999999999998</v>
      </c>
      <c r="F7" s="19">
        <v>-28.486999999999998</v>
      </c>
      <c r="G7" s="19">
        <v>1.1319999999999999</v>
      </c>
      <c r="H7" s="19">
        <v>15.176</v>
      </c>
      <c r="I7" s="19">
        <v>36.249000000000002</v>
      </c>
      <c r="J7" s="19">
        <v>-1.359</v>
      </c>
      <c r="K7" s="19">
        <v>80.873999999999995</v>
      </c>
      <c r="L7" s="19">
        <v>-4.0119999999999996</v>
      </c>
      <c r="M7" s="19">
        <f t="shared" si="1"/>
        <v>51.425000000000004</v>
      </c>
      <c r="N7" s="13">
        <f t="shared" si="2"/>
        <v>-3.0620509999999999</v>
      </c>
      <c r="O7" s="8"/>
      <c r="P7" s="8"/>
      <c r="Q7" s="8"/>
      <c r="R7" s="8"/>
      <c r="S7" s="8"/>
    </row>
    <row r="8" spans="1:19">
      <c r="A8" t="s">
        <v>9</v>
      </c>
      <c r="B8" s="12">
        <v>85</v>
      </c>
      <c r="C8" s="7">
        <v>-5.3109999999999999</v>
      </c>
      <c r="D8" s="4">
        <f t="shared" si="0"/>
        <v>-4.5479403729999994</v>
      </c>
      <c r="E8" s="19">
        <v>-36.973999999999997</v>
      </c>
      <c r="F8" s="19">
        <v>-28.486999999999998</v>
      </c>
      <c r="G8" s="19">
        <v>1.367</v>
      </c>
      <c r="H8" s="19">
        <v>15.288</v>
      </c>
      <c r="I8" s="19">
        <v>35.603000000000002</v>
      </c>
      <c r="J8" s="19">
        <v>0.84399999999999997</v>
      </c>
      <c r="K8" s="19">
        <v>80.790000000000006</v>
      </c>
      <c r="L8" s="19">
        <v>-3.343</v>
      </c>
      <c r="M8" s="19">
        <f t="shared" si="1"/>
        <v>50.891000000000005</v>
      </c>
      <c r="N8" s="13">
        <f t="shared" si="2"/>
        <v>-3.0620509999999999</v>
      </c>
      <c r="O8" s="8"/>
      <c r="P8" s="8"/>
      <c r="Q8" s="8"/>
      <c r="R8" s="8"/>
      <c r="S8" s="8"/>
    </row>
    <row r="9" spans="1:19">
      <c r="A9" t="s">
        <v>9</v>
      </c>
      <c r="B9" s="12">
        <v>86</v>
      </c>
      <c r="C9" s="7">
        <v>-5.5190000000000001</v>
      </c>
      <c r="D9" s="4">
        <f t="shared" si="0"/>
        <v>-4.4619443999999984</v>
      </c>
      <c r="E9" s="19">
        <v>-43.771000000000001</v>
      </c>
      <c r="F9" s="19">
        <v>-28.486999999999998</v>
      </c>
      <c r="G9" s="19">
        <v>1.639</v>
      </c>
      <c r="H9" s="19">
        <v>15.561999999999999</v>
      </c>
      <c r="I9" s="19">
        <v>35.024000000000001</v>
      </c>
      <c r="J9" s="19">
        <v>-0.61299999999999999</v>
      </c>
      <c r="K9" s="19">
        <v>79.552999999999997</v>
      </c>
      <c r="L9" s="19">
        <v>-2.7509999999999999</v>
      </c>
      <c r="M9" s="19">
        <f t="shared" si="1"/>
        <v>50.585999999999999</v>
      </c>
      <c r="N9" s="13">
        <f t="shared" si="2"/>
        <v>-3.0620509999999999</v>
      </c>
      <c r="O9" s="8"/>
      <c r="P9" s="8"/>
      <c r="Q9" s="8"/>
      <c r="R9" s="8"/>
      <c r="S9" s="8"/>
    </row>
    <row r="10" spans="1:19">
      <c r="A10" t="s">
        <v>9</v>
      </c>
      <c r="B10" s="12">
        <v>87</v>
      </c>
      <c r="C10" s="7">
        <v>-3.7679999999999998</v>
      </c>
      <c r="D10" s="4">
        <f t="shared" si="0"/>
        <v>-4.3761798059999997</v>
      </c>
      <c r="E10" s="19">
        <v>-45.113</v>
      </c>
      <c r="F10" s="19">
        <v>-28.486999999999998</v>
      </c>
      <c r="G10" s="19">
        <v>1.5209999999999999</v>
      </c>
      <c r="H10" s="19">
        <v>15.836</v>
      </c>
      <c r="I10" s="19">
        <v>34.445999999999998</v>
      </c>
      <c r="J10" s="19">
        <v>0.46300000000000002</v>
      </c>
      <c r="K10" s="19">
        <v>80.466999999999999</v>
      </c>
      <c r="L10" s="19">
        <v>-1.1140000000000001</v>
      </c>
      <c r="M10" s="19">
        <f t="shared" si="1"/>
        <v>50.281999999999996</v>
      </c>
      <c r="N10" s="13">
        <f t="shared" si="2"/>
        <v>-3.0620509999999999</v>
      </c>
      <c r="O10" s="8"/>
      <c r="P10" s="8"/>
      <c r="Q10" s="8"/>
      <c r="R10" s="8"/>
      <c r="S10" s="8"/>
    </row>
    <row r="11" spans="1:19">
      <c r="A11" t="s">
        <v>9</v>
      </c>
      <c r="B11" s="12">
        <v>88</v>
      </c>
      <c r="C11" s="7">
        <v>-4.24</v>
      </c>
      <c r="D11" s="4">
        <f t="shared" si="0"/>
        <v>-4.6415602510000014</v>
      </c>
      <c r="E11" s="19">
        <v>-46.012</v>
      </c>
      <c r="F11" s="19">
        <v>-46.012</v>
      </c>
      <c r="G11" s="19">
        <v>1.6359999999999999</v>
      </c>
      <c r="H11" s="19">
        <v>16.109000000000002</v>
      </c>
      <c r="I11" s="19">
        <v>33.866999999999997</v>
      </c>
      <c r="J11" s="19">
        <v>1.3380000000000001</v>
      </c>
      <c r="K11" s="19">
        <v>79.575000000000003</v>
      </c>
      <c r="L11" s="19">
        <v>0.999</v>
      </c>
      <c r="M11" s="19">
        <f t="shared" si="1"/>
        <v>49.975999999999999</v>
      </c>
      <c r="N11" s="13">
        <f t="shared" si="2"/>
        <v>-3.0620509999999999</v>
      </c>
      <c r="O11" s="8"/>
      <c r="P11" s="8"/>
      <c r="Q11" s="8"/>
      <c r="R11" s="8"/>
      <c r="S11" s="8"/>
    </row>
    <row r="12" spans="1:19">
      <c r="A12" t="s">
        <v>9</v>
      </c>
      <c r="B12" s="12">
        <v>89</v>
      </c>
      <c r="C12" s="7">
        <v>-5.915</v>
      </c>
      <c r="D12" s="4">
        <f t="shared" si="0"/>
        <v>-4.5557956570000009</v>
      </c>
      <c r="E12" s="19">
        <v>-45.390999999999998</v>
      </c>
      <c r="F12" s="19">
        <v>-46.012</v>
      </c>
      <c r="G12" s="19">
        <v>1.6930000000000001</v>
      </c>
      <c r="H12" s="19">
        <v>16.382999999999999</v>
      </c>
      <c r="I12" s="19">
        <v>33.289000000000001</v>
      </c>
      <c r="J12" s="19">
        <v>2.7970000000000002</v>
      </c>
      <c r="K12" s="19">
        <v>79.388000000000005</v>
      </c>
      <c r="L12" s="19">
        <v>1.43</v>
      </c>
      <c r="M12" s="19">
        <f t="shared" si="1"/>
        <v>49.671999999999997</v>
      </c>
      <c r="N12" s="13">
        <f t="shared" si="2"/>
        <v>-3.0620509999999999</v>
      </c>
      <c r="O12" s="8"/>
      <c r="P12" s="8"/>
      <c r="Q12" s="8"/>
      <c r="R12" s="8"/>
      <c r="S12" s="8"/>
    </row>
    <row r="13" spans="1:19">
      <c r="A13" t="s">
        <v>9</v>
      </c>
      <c r="B13" s="12">
        <v>90</v>
      </c>
      <c r="C13" s="7">
        <v>-5.0949999999999998</v>
      </c>
      <c r="D13" s="4">
        <f t="shared" si="0"/>
        <v>-4.4697996839999998</v>
      </c>
      <c r="E13" s="19">
        <v>-47.05</v>
      </c>
      <c r="F13" s="19">
        <v>-46.012</v>
      </c>
      <c r="G13" s="19">
        <v>1.48</v>
      </c>
      <c r="H13" s="19">
        <v>16.657</v>
      </c>
      <c r="I13" s="19">
        <v>32.71</v>
      </c>
      <c r="J13" s="19">
        <v>1.3240000000000001</v>
      </c>
      <c r="K13" s="19">
        <v>77.19</v>
      </c>
      <c r="L13" s="19">
        <v>0.28399999999999997</v>
      </c>
      <c r="M13" s="19">
        <f t="shared" si="1"/>
        <v>49.367000000000004</v>
      </c>
      <c r="N13" s="13">
        <f t="shared" si="2"/>
        <v>-3.0620509999999999</v>
      </c>
    </row>
    <row r="14" spans="1:19">
      <c r="A14" t="s">
        <v>9</v>
      </c>
      <c r="B14" s="12">
        <v>91</v>
      </c>
      <c r="C14" s="7">
        <v>-3.4049999999999998</v>
      </c>
      <c r="D14" s="4">
        <f t="shared" si="0"/>
        <v>-4.4942407509999995</v>
      </c>
      <c r="E14" s="19">
        <v>-49.548999999999999</v>
      </c>
      <c r="F14" s="19">
        <v>-46.012</v>
      </c>
      <c r="G14" s="19">
        <v>1.2749999999999999</v>
      </c>
      <c r="H14" s="19">
        <v>16.901</v>
      </c>
      <c r="I14" s="19">
        <v>32.631</v>
      </c>
      <c r="J14" s="19">
        <v>-2.2949999999999999</v>
      </c>
      <c r="K14" s="19">
        <v>77.352999999999994</v>
      </c>
      <c r="L14" s="19">
        <v>-2.2269999999999999</v>
      </c>
      <c r="M14" s="19">
        <f t="shared" si="1"/>
        <v>49.531999999999996</v>
      </c>
      <c r="N14" s="13">
        <f t="shared" si="2"/>
        <v>-3.0620509999999999</v>
      </c>
    </row>
    <row r="15" spans="1:19">
      <c r="A15" t="s">
        <v>9</v>
      </c>
      <c r="B15" s="12">
        <v>92</v>
      </c>
      <c r="C15" s="7">
        <v>-3.5059999999999998</v>
      </c>
      <c r="D15" s="4">
        <f t="shared" si="0"/>
        <v>-4.574723999999998</v>
      </c>
      <c r="E15" s="19">
        <v>-48.796999999999997</v>
      </c>
      <c r="F15" s="19">
        <v>-48.796999999999997</v>
      </c>
      <c r="G15" s="19">
        <v>1.2130000000000001</v>
      </c>
      <c r="H15" s="19">
        <v>17.146000000000001</v>
      </c>
      <c r="I15" s="19">
        <v>32.552</v>
      </c>
      <c r="J15" s="19">
        <v>-2.7389999999999999</v>
      </c>
      <c r="K15" s="19">
        <v>77.613</v>
      </c>
      <c r="L15" s="19">
        <v>-4.1719999999999997</v>
      </c>
      <c r="M15" s="19">
        <f t="shared" si="1"/>
        <v>49.698</v>
      </c>
      <c r="N15" s="13">
        <f t="shared" si="2"/>
        <v>-3.0620509999999999</v>
      </c>
      <c r="O15" s="75"/>
      <c r="P15" s="69" t="s">
        <v>57</v>
      </c>
      <c r="Q15" s="76" t="s">
        <v>58</v>
      </c>
    </row>
    <row r="16" spans="1:19">
      <c r="A16" t="s">
        <v>9</v>
      </c>
      <c r="B16" s="12">
        <v>93</v>
      </c>
      <c r="C16" s="7">
        <v>-3.113</v>
      </c>
      <c r="D16" s="4">
        <f t="shared" si="0"/>
        <v>-4.5993401489999979</v>
      </c>
      <c r="E16" s="19">
        <v>-56.273000000000003</v>
      </c>
      <c r="F16" s="19">
        <v>-48.796999999999997</v>
      </c>
      <c r="G16" s="19">
        <v>0.97799999999999998</v>
      </c>
      <c r="H16" s="19">
        <v>17.390999999999998</v>
      </c>
      <c r="I16" s="19">
        <v>32.472999999999999</v>
      </c>
      <c r="J16" s="19">
        <v>-1.8919999999999999</v>
      </c>
      <c r="K16" s="19">
        <v>78.763000000000005</v>
      </c>
      <c r="L16" s="19">
        <v>-4.1500000000000004</v>
      </c>
      <c r="M16" s="19">
        <f t="shared" si="1"/>
        <v>49.863999999999997</v>
      </c>
      <c r="N16" s="13">
        <f t="shared" si="2"/>
        <v>-3.0620509999999999</v>
      </c>
      <c r="O16" s="77">
        <v>1</v>
      </c>
      <c r="P16" s="78" t="s">
        <v>9</v>
      </c>
      <c r="Q16" s="79">
        <v>-3.0620509999999999</v>
      </c>
    </row>
    <row r="17" spans="1:17">
      <c r="A17" t="s">
        <v>9</v>
      </c>
      <c r="B17" s="12">
        <v>94</v>
      </c>
      <c r="C17" s="7">
        <v>-4.819</v>
      </c>
      <c r="D17" s="4">
        <f t="shared" si="0"/>
        <v>-4.6237249189999989</v>
      </c>
      <c r="E17" s="19">
        <v>-57.256999999999998</v>
      </c>
      <c r="F17" s="19">
        <v>-48.796999999999997</v>
      </c>
      <c r="G17" s="19">
        <v>1.0589999999999999</v>
      </c>
      <c r="H17" s="19">
        <v>17.635999999999999</v>
      </c>
      <c r="I17" s="19">
        <v>32.393000000000001</v>
      </c>
      <c r="J17" s="19">
        <v>-0.55600000000000005</v>
      </c>
      <c r="K17" s="19">
        <v>79.132999999999996</v>
      </c>
      <c r="L17" s="19">
        <v>-3.2250000000000001</v>
      </c>
      <c r="M17" s="19">
        <f t="shared" si="1"/>
        <v>50.028999999999996</v>
      </c>
      <c r="N17" s="13">
        <f t="shared" si="2"/>
        <v>-3.0620509999999999</v>
      </c>
      <c r="O17" s="77">
        <v>2</v>
      </c>
      <c r="P17" s="80" t="s">
        <v>10</v>
      </c>
      <c r="Q17" s="81">
        <v>-1.0897399999999999</v>
      </c>
    </row>
    <row r="18" spans="1:17">
      <c r="A18" t="s">
        <v>9</v>
      </c>
      <c r="B18" s="12">
        <v>95</v>
      </c>
      <c r="C18" s="7">
        <v>-5.1980000000000004</v>
      </c>
      <c r="D18" s="4">
        <f t="shared" si="0"/>
        <v>-4.6481659859999986</v>
      </c>
      <c r="E18" s="19">
        <v>-56.826000000000001</v>
      </c>
      <c r="F18" s="19">
        <v>-48.796999999999997</v>
      </c>
      <c r="G18" s="19">
        <v>1.208</v>
      </c>
      <c r="H18" s="19">
        <v>17.88</v>
      </c>
      <c r="I18" s="19">
        <v>32.314</v>
      </c>
      <c r="J18" s="19">
        <v>-0.58599999999999997</v>
      </c>
      <c r="K18" s="19">
        <v>80.289000000000001</v>
      </c>
      <c r="L18" s="19">
        <v>-2.0369999999999999</v>
      </c>
      <c r="M18" s="19">
        <f t="shared" si="1"/>
        <v>50.194000000000003</v>
      </c>
      <c r="N18" s="13">
        <f t="shared" si="2"/>
        <v>-3.0620509999999999</v>
      </c>
      <c r="O18" s="77">
        <v>3</v>
      </c>
      <c r="P18" s="80" t="s">
        <v>11</v>
      </c>
      <c r="Q18" s="81">
        <v>-1.5933200000000001</v>
      </c>
    </row>
    <row r="19" spans="1:17">
      <c r="A19" t="s">
        <v>9</v>
      </c>
      <c r="B19" s="12">
        <v>96</v>
      </c>
      <c r="C19" s="7">
        <v>-3.698</v>
      </c>
      <c r="D19" s="4">
        <f t="shared" si="0"/>
        <v>-4.7642689779999987</v>
      </c>
      <c r="E19" s="19">
        <v>-56.691000000000003</v>
      </c>
      <c r="F19" s="19">
        <v>-56.691000000000003</v>
      </c>
      <c r="G19" s="19">
        <v>1.3140000000000001</v>
      </c>
      <c r="H19" s="19">
        <v>18.013999999999999</v>
      </c>
      <c r="I19" s="19">
        <v>32.03</v>
      </c>
      <c r="J19" s="19">
        <v>-0.747</v>
      </c>
      <c r="K19" s="19">
        <v>80.346999999999994</v>
      </c>
      <c r="L19" s="19">
        <v>-0.88500000000000001</v>
      </c>
      <c r="M19" s="19">
        <f t="shared" si="1"/>
        <v>50.043999999999997</v>
      </c>
      <c r="N19" s="13">
        <f t="shared" si="2"/>
        <v>-3.0620509999999999</v>
      </c>
      <c r="O19" s="77">
        <v>4</v>
      </c>
      <c r="P19" s="80" t="s">
        <v>12</v>
      </c>
      <c r="Q19" s="81">
        <v>0.130384</v>
      </c>
    </row>
    <row r="20" spans="1:17">
      <c r="A20" t="s">
        <v>9</v>
      </c>
      <c r="B20" s="12">
        <v>97</v>
      </c>
      <c r="C20" s="7">
        <v>-2.855</v>
      </c>
      <c r="D20" s="4">
        <f t="shared" si="0"/>
        <v>-4.7220183299999974</v>
      </c>
      <c r="E20" s="19">
        <v>-46.058</v>
      </c>
      <c r="F20" s="19">
        <v>-56.691000000000003</v>
      </c>
      <c r="G20" s="19">
        <v>1.119</v>
      </c>
      <c r="H20" s="19">
        <v>18.148</v>
      </c>
      <c r="I20" s="19">
        <v>31.745999999999999</v>
      </c>
      <c r="J20" s="19">
        <v>-0.97599999999999998</v>
      </c>
      <c r="K20" s="19">
        <v>80.305999999999997</v>
      </c>
      <c r="L20" s="19">
        <v>6.3E-2</v>
      </c>
      <c r="M20" s="19">
        <f t="shared" si="1"/>
        <v>49.893999999999998</v>
      </c>
      <c r="N20" s="13">
        <f t="shared" si="2"/>
        <v>-3.0620509999999999</v>
      </c>
      <c r="O20" s="77">
        <v>5</v>
      </c>
      <c r="P20" s="80" t="s">
        <v>13</v>
      </c>
      <c r="Q20" s="81">
        <v>0.98729500000000003</v>
      </c>
    </row>
    <row r="21" spans="1:17">
      <c r="A21" t="s">
        <v>9</v>
      </c>
      <c r="B21" s="12">
        <v>98</v>
      </c>
      <c r="C21" s="7">
        <v>-4.7759999999999998</v>
      </c>
      <c r="D21" s="4">
        <f t="shared" si="0"/>
        <v>-4.6797676819999978</v>
      </c>
      <c r="E21" s="19">
        <v>-53.866999999999997</v>
      </c>
      <c r="F21" s="19">
        <v>-56.691000000000003</v>
      </c>
      <c r="G21" s="19">
        <v>1.042</v>
      </c>
      <c r="H21" s="19">
        <v>18.282</v>
      </c>
      <c r="I21" s="19">
        <v>31.462</v>
      </c>
      <c r="J21" s="19">
        <v>0.02</v>
      </c>
      <c r="K21" s="19">
        <v>81.087000000000003</v>
      </c>
      <c r="L21" s="19">
        <v>0.34599999999999997</v>
      </c>
      <c r="M21" s="19">
        <f t="shared" si="1"/>
        <v>49.744</v>
      </c>
      <c r="N21" s="13">
        <f t="shared" si="2"/>
        <v>-3.0620509999999999</v>
      </c>
      <c r="O21" s="77">
        <v>6</v>
      </c>
      <c r="P21" s="80" t="s">
        <v>14</v>
      </c>
      <c r="Q21" s="81">
        <v>1.228146</v>
      </c>
    </row>
    <row r="22" spans="1:17">
      <c r="A22" t="s">
        <v>9</v>
      </c>
      <c r="B22" s="12">
        <v>99</v>
      </c>
      <c r="C22" s="7">
        <v>-5.327</v>
      </c>
      <c r="D22" s="4">
        <f t="shared" si="0"/>
        <v>-4.6375170339999983</v>
      </c>
      <c r="E22" s="19">
        <v>-56.182000000000002</v>
      </c>
      <c r="F22" s="19">
        <v>-56.691000000000003</v>
      </c>
      <c r="G22" s="19">
        <v>1.143</v>
      </c>
      <c r="H22" s="19">
        <v>18.416</v>
      </c>
      <c r="I22" s="19">
        <v>31.178000000000001</v>
      </c>
      <c r="J22" s="19">
        <v>0.36799999999999999</v>
      </c>
      <c r="K22" s="19">
        <v>80.75</v>
      </c>
      <c r="L22" s="19">
        <v>1.2889999999999999</v>
      </c>
      <c r="M22" s="19">
        <f t="shared" si="1"/>
        <v>49.594000000000001</v>
      </c>
      <c r="N22" s="13">
        <f t="shared" si="2"/>
        <v>-3.0620509999999999</v>
      </c>
      <c r="O22" s="77">
        <v>7</v>
      </c>
      <c r="P22" s="80" t="s">
        <v>15</v>
      </c>
      <c r="Q22" s="81">
        <v>-0.82467299999999999</v>
      </c>
    </row>
    <row r="23" spans="1:17">
      <c r="A23" t="s">
        <v>9</v>
      </c>
      <c r="B23" s="12">
        <v>0</v>
      </c>
      <c r="C23" s="7">
        <v>-3.8109999999999999</v>
      </c>
      <c r="D23" s="4">
        <f t="shared" si="0"/>
        <v>-4.5046754259999986</v>
      </c>
      <c r="E23" s="19">
        <v>-52.174999999999997</v>
      </c>
      <c r="F23" s="19">
        <v>-52.174999999999997</v>
      </c>
      <c r="G23" s="19">
        <v>1.1919999999999999</v>
      </c>
      <c r="H23" s="19">
        <v>18.55</v>
      </c>
      <c r="I23" s="19">
        <v>30.893999999999998</v>
      </c>
      <c r="J23" s="19">
        <v>8.5000000000000006E-2</v>
      </c>
      <c r="K23" s="19">
        <v>79.430000000000007</v>
      </c>
      <c r="L23" s="19">
        <v>1.7250000000000001</v>
      </c>
      <c r="M23" s="19">
        <f t="shared" si="1"/>
        <v>49.444000000000003</v>
      </c>
      <c r="N23" s="13">
        <f t="shared" si="2"/>
        <v>-3.0620509999999999</v>
      </c>
      <c r="O23" s="77">
        <v>8</v>
      </c>
      <c r="P23" s="80" t="s">
        <v>16</v>
      </c>
      <c r="Q23" s="81">
        <v>1.902768</v>
      </c>
    </row>
    <row r="24" spans="1:17">
      <c r="A24" t="s">
        <v>9</v>
      </c>
      <c r="B24" s="12">
        <v>1</v>
      </c>
      <c r="C24" s="7">
        <v>-1.956</v>
      </c>
      <c r="D24" s="4">
        <f t="shared" si="0"/>
        <v>-4.4473406499999992</v>
      </c>
      <c r="E24" s="19">
        <v>-49.116999999999997</v>
      </c>
      <c r="F24" s="19">
        <v>-52.174999999999997</v>
      </c>
      <c r="G24" s="19">
        <v>1.3480000000000001</v>
      </c>
      <c r="H24" s="19">
        <v>18.73</v>
      </c>
      <c r="I24" s="19">
        <v>30.51</v>
      </c>
      <c r="J24" s="19">
        <v>-1.349</v>
      </c>
      <c r="K24" s="19">
        <v>81.727000000000004</v>
      </c>
      <c r="L24" s="19">
        <v>0.84</v>
      </c>
      <c r="M24" s="19">
        <f t="shared" si="1"/>
        <v>49.24</v>
      </c>
      <c r="N24" s="13">
        <f t="shared" si="2"/>
        <v>-3.0620509999999999</v>
      </c>
      <c r="O24" s="77">
        <v>9</v>
      </c>
      <c r="P24" s="80" t="s">
        <v>17</v>
      </c>
      <c r="Q24" s="81">
        <v>-1.1412679999999999</v>
      </c>
    </row>
    <row r="25" spans="1:17">
      <c r="A25" t="s">
        <v>9</v>
      </c>
      <c r="B25" s="12">
        <v>2</v>
      </c>
      <c r="C25" s="7">
        <v>-3.7429999999999999</v>
      </c>
      <c r="D25" s="4">
        <f t="shared" si="0"/>
        <v>-4.3904123349999988</v>
      </c>
      <c r="E25" s="19">
        <v>-57.581000000000003</v>
      </c>
      <c r="F25" s="19">
        <v>-52.174999999999997</v>
      </c>
      <c r="G25" s="19">
        <v>1.226</v>
      </c>
      <c r="H25" s="19">
        <v>18.911000000000001</v>
      </c>
      <c r="I25" s="19">
        <v>30.126999999999999</v>
      </c>
      <c r="J25" s="19">
        <v>-0.70399999999999996</v>
      </c>
      <c r="K25" s="19">
        <v>82.923000000000002</v>
      </c>
      <c r="L25" s="19">
        <v>1.014</v>
      </c>
      <c r="M25" s="19">
        <f t="shared" si="1"/>
        <v>49.037999999999997</v>
      </c>
      <c r="N25" s="13">
        <f t="shared" si="2"/>
        <v>-3.0620509999999999</v>
      </c>
      <c r="O25" s="77">
        <v>10</v>
      </c>
      <c r="P25" s="80" t="s">
        <v>18</v>
      </c>
      <c r="Q25" s="81">
        <v>1.177392</v>
      </c>
    </row>
    <row r="26" spans="1:17">
      <c r="A26" t="s">
        <v>9</v>
      </c>
      <c r="B26" s="12">
        <v>3</v>
      </c>
      <c r="C26" s="7">
        <v>-5.3440000000000003</v>
      </c>
      <c r="D26" s="4">
        <f t="shared" si="0"/>
        <v>-4.3330775589999977</v>
      </c>
      <c r="E26" s="19">
        <v>-66.162000000000006</v>
      </c>
      <c r="F26" s="19">
        <v>-52.174999999999997</v>
      </c>
      <c r="G26" s="19">
        <v>1.2410000000000001</v>
      </c>
      <c r="H26" s="19">
        <v>19.091000000000001</v>
      </c>
      <c r="I26" s="19">
        <v>29.742999999999999</v>
      </c>
      <c r="J26" s="19">
        <v>-0.45500000000000002</v>
      </c>
      <c r="K26" s="19">
        <v>84.117000000000004</v>
      </c>
      <c r="L26" s="19">
        <v>1.607</v>
      </c>
      <c r="M26" s="19">
        <f t="shared" si="1"/>
        <v>48.834000000000003</v>
      </c>
      <c r="N26" s="13">
        <f t="shared" si="2"/>
        <v>-3.0620509999999999</v>
      </c>
      <c r="O26" s="77">
        <v>11</v>
      </c>
      <c r="P26" s="80" t="s">
        <v>19</v>
      </c>
      <c r="Q26" s="81">
        <v>3.747261</v>
      </c>
    </row>
    <row r="27" spans="1:17">
      <c r="A27" t="s">
        <v>9</v>
      </c>
      <c r="B27" s="12">
        <v>4</v>
      </c>
      <c r="C27" s="7">
        <v>-6.0750000000000002</v>
      </c>
      <c r="D27" s="4">
        <f t="shared" si="0"/>
        <v>-4.5119144240000004</v>
      </c>
      <c r="E27" s="19">
        <v>-63.927999999999997</v>
      </c>
      <c r="F27" s="19">
        <v>-63.927999999999997</v>
      </c>
      <c r="G27" s="19">
        <v>1.173</v>
      </c>
      <c r="H27" s="19">
        <v>19.271999999999998</v>
      </c>
      <c r="I27" s="19">
        <v>29.36</v>
      </c>
      <c r="J27" s="19">
        <v>-0.109</v>
      </c>
      <c r="K27" s="19">
        <v>83.466999999999999</v>
      </c>
      <c r="L27" s="19">
        <v>2.0609999999999999</v>
      </c>
      <c r="M27" s="19">
        <f t="shared" si="1"/>
        <v>48.631999999999998</v>
      </c>
      <c r="N27" s="13">
        <f t="shared" si="2"/>
        <v>-3.0620509999999999</v>
      </c>
      <c r="O27" s="77">
        <v>12</v>
      </c>
      <c r="P27" s="80" t="s">
        <v>20</v>
      </c>
      <c r="Q27" s="81">
        <v>-2.0946950000000002</v>
      </c>
    </row>
    <row r="28" spans="1:17">
      <c r="A28" t="s">
        <v>9</v>
      </c>
      <c r="B28" s="12">
        <v>5</v>
      </c>
      <c r="C28" s="7">
        <v>-5.7850000000000001</v>
      </c>
      <c r="D28" s="4">
        <f t="shared" si="0"/>
        <v>-4.4545796479999993</v>
      </c>
      <c r="E28" s="19">
        <v>-61.146999999999998</v>
      </c>
      <c r="F28" s="19">
        <v>-63.927999999999997</v>
      </c>
      <c r="G28" s="19">
        <v>1.3180000000000001</v>
      </c>
      <c r="H28" s="19">
        <v>19.452000000000002</v>
      </c>
      <c r="I28" s="19">
        <v>28.975999999999999</v>
      </c>
      <c r="J28" s="19">
        <v>0.28000000000000003</v>
      </c>
      <c r="K28" s="19">
        <v>83.393000000000001</v>
      </c>
      <c r="L28" s="19">
        <v>2.5529999999999999</v>
      </c>
      <c r="M28" s="19">
        <f t="shared" si="1"/>
        <v>48.427999999999997</v>
      </c>
      <c r="N28" s="13">
        <f t="shared" si="2"/>
        <v>-3.0620509999999999</v>
      </c>
      <c r="O28" s="77">
        <v>13</v>
      </c>
      <c r="P28" s="80" t="s">
        <v>21</v>
      </c>
      <c r="Q28" s="81">
        <v>4.7860209999999999</v>
      </c>
    </row>
    <row r="29" spans="1:17">
      <c r="A29" t="s">
        <v>9</v>
      </c>
      <c r="B29" s="12">
        <v>6</v>
      </c>
      <c r="C29" s="7">
        <v>-5.343</v>
      </c>
      <c r="D29" s="4">
        <f t="shared" si="0"/>
        <v>-4.4373899120000004</v>
      </c>
      <c r="E29" s="19">
        <v>-63.075000000000003</v>
      </c>
      <c r="F29" s="19">
        <v>-63.927999999999997</v>
      </c>
      <c r="G29" s="19">
        <v>1.468</v>
      </c>
      <c r="H29" s="19">
        <v>19.782</v>
      </c>
      <c r="I29" s="19">
        <v>28.652000000000001</v>
      </c>
      <c r="J29" s="19">
        <v>-0.23599999999999999</v>
      </c>
      <c r="K29" s="19">
        <v>83.682000000000002</v>
      </c>
      <c r="L29" s="19">
        <v>2.0859999999999999</v>
      </c>
      <c r="M29" s="19">
        <f t="shared" si="1"/>
        <v>48.433999999999997</v>
      </c>
      <c r="N29" s="13">
        <f t="shared" si="2"/>
        <v>-3.0620509999999999</v>
      </c>
      <c r="O29" s="77">
        <v>14</v>
      </c>
      <c r="P29" s="80" t="s">
        <v>22</v>
      </c>
      <c r="Q29" s="81">
        <v>-3.1354410000000001</v>
      </c>
    </row>
    <row r="30" spans="1:17">
      <c r="A30" t="s">
        <v>9</v>
      </c>
      <c r="B30" s="12">
        <v>7</v>
      </c>
      <c r="C30" s="7">
        <v>-6.1980000000000004</v>
      </c>
      <c r="D30" s="4">
        <f t="shared" si="0"/>
        <v>-4.4199687969999992</v>
      </c>
      <c r="E30" s="19">
        <v>-58.613</v>
      </c>
      <c r="F30" s="19">
        <v>-63.927999999999997</v>
      </c>
      <c r="G30" s="19">
        <v>1.514</v>
      </c>
      <c r="H30" s="19">
        <v>20.111999999999998</v>
      </c>
      <c r="I30" s="19">
        <v>28.327000000000002</v>
      </c>
      <c r="J30" s="19">
        <v>1.0429999999999999</v>
      </c>
      <c r="K30" s="19">
        <v>85.325000000000003</v>
      </c>
      <c r="L30" s="19">
        <v>1.6080000000000001</v>
      </c>
      <c r="M30" s="19">
        <f t="shared" si="1"/>
        <v>48.439</v>
      </c>
      <c r="N30" s="13">
        <f t="shared" si="2"/>
        <v>-3.0620509999999999</v>
      </c>
      <c r="O30" s="77">
        <v>15</v>
      </c>
      <c r="P30" s="82" t="s">
        <v>23</v>
      </c>
      <c r="Q30" s="81">
        <v>0.82663699999999996</v>
      </c>
    </row>
    <row r="31" spans="1:17" s="3" customFormat="1">
      <c r="A31" s="3" t="s">
        <v>9</v>
      </c>
      <c r="B31" s="16">
        <v>8</v>
      </c>
      <c r="C31" s="4">
        <v>-4.92</v>
      </c>
      <c r="D31" s="4">
        <f t="shared" si="0"/>
        <v>-4.2181392903972696</v>
      </c>
      <c r="E31" s="19">
        <v>-54.74</v>
      </c>
      <c r="F31" s="19">
        <v>-54.74</v>
      </c>
      <c r="G31" s="19">
        <v>1.514</v>
      </c>
      <c r="H31" s="21">
        <v>20.44144533645532</v>
      </c>
      <c r="I31" s="22">
        <v>28.001999999999999</v>
      </c>
      <c r="J31" s="19"/>
      <c r="K31" s="19"/>
      <c r="L31" s="19">
        <v>1.758</v>
      </c>
      <c r="M31" s="19">
        <f t="shared" si="1"/>
        <v>48.443445336455319</v>
      </c>
      <c r="N31" s="13">
        <f t="shared" si="2"/>
        <v>-3.0620509999999999</v>
      </c>
      <c r="O31" s="77">
        <v>16</v>
      </c>
      <c r="P31" s="80" t="s">
        <v>24</v>
      </c>
      <c r="Q31" s="81">
        <v>-1.7288190000000001</v>
      </c>
    </row>
    <row r="32" spans="1:17" s="3" customFormat="1">
      <c r="A32" s="3" t="s">
        <v>9</v>
      </c>
      <c r="B32" s="16">
        <v>9</v>
      </c>
      <c r="C32" s="4">
        <v>-4.28</v>
      </c>
      <c r="D32" s="4">
        <f t="shared" si="0"/>
        <v>-4.2006661743136586</v>
      </c>
      <c r="E32" s="19"/>
      <c r="F32" s="19">
        <v>-54.74</v>
      </c>
      <c r="G32" s="19">
        <v>1.514</v>
      </c>
      <c r="H32" s="21">
        <v>20.771148326576458</v>
      </c>
      <c r="I32" s="22">
        <v>27.677</v>
      </c>
      <c r="J32" s="19"/>
      <c r="K32" s="19"/>
      <c r="L32" s="19">
        <v>1.7669999999999999</v>
      </c>
      <c r="M32" s="19">
        <f t="shared" si="1"/>
        <v>48.448148326576458</v>
      </c>
      <c r="N32" s="13">
        <f t="shared" si="2"/>
        <v>-3.0620509999999999</v>
      </c>
      <c r="O32" s="77">
        <v>17</v>
      </c>
      <c r="P32" s="80" t="s">
        <v>25</v>
      </c>
      <c r="Q32" s="81">
        <v>2.2469769999999998</v>
      </c>
    </row>
    <row r="33" spans="1:21" s="11" customFormat="1">
      <c r="A33" s="12" t="s">
        <v>10</v>
      </c>
      <c r="B33" s="12">
        <v>79</v>
      </c>
      <c r="C33" s="4"/>
      <c r="D33" s="4"/>
      <c r="E33" s="19">
        <v>-9.3925655715676353</v>
      </c>
      <c r="F33" s="19"/>
      <c r="G33" s="19"/>
      <c r="H33" s="21"/>
      <c r="I33" s="22"/>
      <c r="J33" s="19"/>
      <c r="K33" s="19"/>
      <c r="L33" s="19"/>
      <c r="M33" s="19"/>
      <c r="N33" s="13"/>
      <c r="O33" s="77">
        <v>18</v>
      </c>
      <c r="P33" s="80" t="s">
        <v>26</v>
      </c>
      <c r="Q33" s="81">
        <v>-0.69279900000000005</v>
      </c>
    </row>
    <row r="34" spans="1:21">
      <c r="A34" t="s">
        <v>10</v>
      </c>
      <c r="B34" s="12">
        <v>80</v>
      </c>
      <c r="C34" s="7">
        <v>-5.149</v>
      </c>
      <c r="D34" s="4">
        <f t="shared" si="0"/>
        <v>-2.9066171109999992</v>
      </c>
      <c r="E34" s="19">
        <v>-12.647</v>
      </c>
      <c r="F34" s="19">
        <v>-12.647</v>
      </c>
      <c r="G34" s="19">
        <v>0.04</v>
      </c>
      <c r="H34" s="19">
        <v>24.001999999999999</v>
      </c>
      <c r="I34" s="19">
        <v>31.812999999999999</v>
      </c>
      <c r="J34" s="19">
        <v>1.9570000000000001</v>
      </c>
      <c r="K34" s="19">
        <v>85.224000000000004</v>
      </c>
      <c r="L34" s="19">
        <v>-1.7150000000000001</v>
      </c>
      <c r="M34" s="19">
        <f t="shared" si="1"/>
        <v>55.814999999999998</v>
      </c>
      <c r="N34" s="13">
        <f>$Q$17</f>
        <v>-1.0897399999999999</v>
      </c>
      <c r="O34" s="83">
        <v>19</v>
      </c>
      <c r="P34" s="84" t="s">
        <v>27</v>
      </c>
      <c r="Q34" s="74">
        <v>-1.670075</v>
      </c>
    </row>
    <row r="35" spans="1:21">
      <c r="A35" t="s">
        <v>10</v>
      </c>
      <c r="B35" s="12">
        <v>81</v>
      </c>
      <c r="C35" s="7">
        <v>-3.8050000000000002</v>
      </c>
      <c r="D35" s="4">
        <f t="shared" si="0"/>
        <v>-2.9066171109999992</v>
      </c>
      <c r="E35" s="19">
        <v>-16.657</v>
      </c>
      <c r="F35" s="19">
        <v>-12.647</v>
      </c>
      <c r="G35" s="19">
        <v>0.159</v>
      </c>
      <c r="H35" s="19">
        <v>24.001999999999999</v>
      </c>
      <c r="I35" s="19">
        <v>31.812999999999999</v>
      </c>
      <c r="J35" s="19">
        <v>-1.0760000000000001</v>
      </c>
      <c r="K35" s="19">
        <v>83.647000000000006</v>
      </c>
      <c r="L35" s="19">
        <v>-1.7450000000000001</v>
      </c>
      <c r="M35" s="19">
        <f t="shared" si="1"/>
        <v>55.814999999999998</v>
      </c>
      <c r="N35" s="13">
        <f t="shared" ref="N35:N64" si="3">$Q$17</f>
        <v>-1.0897399999999999</v>
      </c>
      <c r="P35" s="17"/>
      <c r="Q35" s="18"/>
    </row>
    <row r="36" spans="1:21">
      <c r="A36" t="s">
        <v>10</v>
      </c>
      <c r="B36" s="12">
        <v>82</v>
      </c>
      <c r="C36" s="7">
        <v>0.82299999999999995</v>
      </c>
      <c r="D36" s="4">
        <f t="shared" si="0"/>
        <v>-2.9066171109999992</v>
      </c>
      <c r="E36" s="19">
        <v>-9.8979999999999997</v>
      </c>
      <c r="F36" s="19">
        <v>-12.647</v>
      </c>
      <c r="G36" s="19">
        <v>0.11899999999999999</v>
      </c>
      <c r="H36" s="19">
        <v>24.001999999999999</v>
      </c>
      <c r="I36" s="19">
        <v>31.812999999999999</v>
      </c>
      <c r="J36" s="19">
        <v>-1.8460000000000001</v>
      </c>
      <c r="K36" s="19">
        <v>87.725999999999999</v>
      </c>
      <c r="L36" s="19">
        <v>-3.3140000000000001</v>
      </c>
      <c r="M36" s="19">
        <f t="shared" si="1"/>
        <v>55.814999999999998</v>
      </c>
      <c r="N36" s="13">
        <f t="shared" si="3"/>
        <v>-1.0897399999999999</v>
      </c>
      <c r="O36" s="65"/>
      <c r="P36" s="65"/>
      <c r="Q36" s="66"/>
      <c r="R36" s="65"/>
      <c r="S36" s="65"/>
      <c r="T36" s="65"/>
      <c r="U36" s="65"/>
    </row>
    <row r="37" spans="1:21">
      <c r="A37" t="s">
        <v>10</v>
      </c>
      <c r="B37" s="12">
        <v>83</v>
      </c>
      <c r="C37" s="7">
        <v>0.16800000000000001</v>
      </c>
      <c r="D37" s="4">
        <f t="shared" si="0"/>
        <v>-2.9066171109999992</v>
      </c>
      <c r="E37" s="19">
        <v>-0.98</v>
      </c>
      <c r="F37" s="19">
        <v>-12.647</v>
      </c>
      <c r="G37" s="19">
        <v>-0.29099999999999998</v>
      </c>
      <c r="H37" s="19">
        <v>24.001999999999999</v>
      </c>
      <c r="I37" s="19">
        <v>31.812999999999999</v>
      </c>
      <c r="J37" s="19">
        <v>-1.5649999999999999</v>
      </c>
      <c r="K37" s="19">
        <v>87.573999999999998</v>
      </c>
      <c r="L37" s="19">
        <v>3.3450000000000002</v>
      </c>
      <c r="M37" s="19">
        <f t="shared" si="1"/>
        <v>55.814999999999998</v>
      </c>
      <c r="N37" s="13">
        <f t="shared" si="3"/>
        <v>-1.0897399999999999</v>
      </c>
      <c r="O37" s="8"/>
      <c r="P37" s="8"/>
      <c r="Q37" s="8"/>
      <c r="R37" s="8"/>
      <c r="S37" s="8"/>
      <c r="T37" s="8"/>
      <c r="U37" s="8"/>
    </row>
    <row r="38" spans="1:21">
      <c r="A38" t="s">
        <v>10</v>
      </c>
      <c r="B38" s="12">
        <v>84</v>
      </c>
      <c r="C38" s="7">
        <v>-0.35599999999999998</v>
      </c>
      <c r="D38" s="4">
        <f t="shared" si="0"/>
        <v>-1.5323144169999985</v>
      </c>
      <c r="E38" s="19">
        <v>-8.4280000000000008</v>
      </c>
      <c r="F38" s="19">
        <v>-8.4280000000000008</v>
      </c>
      <c r="G38" s="19">
        <v>0</v>
      </c>
      <c r="H38" s="19">
        <v>21.634</v>
      </c>
      <c r="I38" s="19">
        <v>28.030999999999999</v>
      </c>
      <c r="J38" s="19">
        <v>-3.585</v>
      </c>
      <c r="K38" s="19">
        <v>82.38</v>
      </c>
      <c r="L38" s="19">
        <v>-2.5379999999999998</v>
      </c>
      <c r="M38" s="19">
        <f t="shared" si="1"/>
        <v>49.664999999999999</v>
      </c>
      <c r="N38" s="13">
        <f t="shared" si="3"/>
        <v>-1.0897399999999999</v>
      </c>
      <c r="O38" s="8"/>
      <c r="P38" s="8"/>
      <c r="Q38" s="8"/>
      <c r="R38" s="8"/>
      <c r="S38" s="8"/>
      <c r="T38" s="8"/>
      <c r="U38" s="8"/>
    </row>
    <row r="39" spans="1:21">
      <c r="A39" t="s">
        <v>10</v>
      </c>
      <c r="B39" s="12">
        <v>85</v>
      </c>
      <c r="C39" s="7">
        <v>-0.221</v>
      </c>
      <c r="D39" s="4">
        <f t="shared" si="0"/>
        <v>-1.5323144169999985</v>
      </c>
      <c r="E39" s="19">
        <v>-11.368</v>
      </c>
      <c r="F39" s="19">
        <v>-8.4280000000000008</v>
      </c>
      <c r="G39" s="19">
        <v>0.04</v>
      </c>
      <c r="H39" s="19">
        <v>21.634</v>
      </c>
      <c r="I39" s="19">
        <v>28.030999999999999</v>
      </c>
      <c r="J39" s="19">
        <v>-3.4710000000000001</v>
      </c>
      <c r="K39" s="19">
        <v>81.825999999999993</v>
      </c>
      <c r="L39" s="19">
        <v>-2.4550000000000001</v>
      </c>
      <c r="M39" s="19">
        <f t="shared" si="1"/>
        <v>49.664999999999999</v>
      </c>
      <c r="N39" s="13">
        <f t="shared" si="3"/>
        <v>-1.0897399999999999</v>
      </c>
    </row>
    <row r="40" spans="1:21">
      <c r="A40" t="s">
        <v>10</v>
      </c>
      <c r="B40" s="12">
        <v>86</v>
      </c>
      <c r="C40" s="7">
        <v>-3.2000000000000001E-2</v>
      </c>
      <c r="D40" s="4">
        <f t="shared" si="0"/>
        <v>-1.5323144169999985</v>
      </c>
      <c r="E40" s="19">
        <v>-10.218</v>
      </c>
      <c r="F40" s="19">
        <v>-8.4280000000000008</v>
      </c>
      <c r="G40" s="19">
        <v>0.13200000000000001</v>
      </c>
      <c r="H40" s="19">
        <v>21.634</v>
      </c>
      <c r="I40" s="19">
        <v>28.030999999999999</v>
      </c>
      <c r="J40" s="19">
        <v>-3.06</v>
      </c>
      <c r="K40" s="19">
        <v>81.492000000000004</v>
      </c>
      <c r="L40" s="19">
        <v>-3.64</v>
      </c>
      <c r="M40" s="19">
        <f t="shared" si="1"/>
        <v>49.664999999999999</v>
      </c>
      <c r="N40" s="13">
        <f t="shared" si="3"/>
        <v>-1.0897399999999999</v>
      </c>
    </row>
    <row r="41" spans="1:21">
      <c r="A41" t="s">
        <v>10</v>
      </c>
      <c r="B41" s="12">
        <v>87</v>
      </c>
      <c r="D41" s="4">
        <f t="shared" si="0"/>
        <v>-1.5323144169999985</v>
      </c>
      <c r="E41" s="19">
        <v>-11.167999999999999</v>
      </c>
      <c r="F41" s="19">
        <v>-8.4280000000000008</v>
      </c>
      <c r="G41" s="19">
        <v>0.106</v>
      </c>
      <c r="H41" s="19">
        <v>21.634</v>
      </c>
      <c r="I41" s="19">
        <v>28.030999999999999</v>
      </c>
      <c r="J41" s="19">
        <v>-3.2389999999999999</v>
      </c>
      <c r="K41" s="19">
        <v>80.662000000000006</v>
      </c>
      <c r="L41" s="19">
        <v>-4.202</v>
      </c>
      <c r="M41" s="19">
        <f t="shared" si="1"/>
        <v>49.664999999999999</v>
      </c>
      <c r="N41" s="13">
        <f t="shared" si="3"/>
        <v>-1.0897399999999999</v>
      </c>
      <c r="P41" s="12" t="s">
        <v>61</v>
      </c>
    </row>
    <row r="42" spans="1:21">
      <c r="A42" t="s">
        <v>10</v>
      </c>
      <c r="B42" s="12">
        <v>88</v>
      </c>
      <c r="C42" s="7">
        <v>-0.183</v>
      </c>
      <c r="D42" s="4">
        <f t="shared" si="0"/>
        <v>-1.1760748299999992</v>
      </c>
      <c r="E42" s="19">
        <v>-10.340999999999999</v>
      </c>
      <c r="F42" s="19">
        <v>-10.340999999999999</v>
      </c>
      <c r="G42" s="19">
        <v>0.28999999999999998</v>
      </c>
      <c r="H42" s="19">
        <v>21.672999999999998</v>
      </c>
      <c r="I42" s="19">
        <v>26.295999999999999</v>
      </c>
      <c r="J42" s="19">
        <v>-2.06</v>
      </c>
      <c r="K42" s="19">
        <v>80.650000000000006</v>
      </c>
      <c r="L42" s="19">
        <v>-3.4049999999999998</v>
      </c>
      <c r="M42" s="19">
        <f t="shared" si="1"/>
        <v>47.968999999999994</v>
      </c>
      <c r="N42" s="13">
        <f t="shared" si="3"/>
        <v>-1.0897399999999999</v>
      </c>
      <c r="P42" s="12" t="s">
        <v>62</v>
      </c>
    </row>
    <row r="43" spans="1:21">
      <c r="A43" t="s">
        <v>10</v>
      </c>
      <c r="B43" s="12">
        <v>89</v>
      </c>
      <c r="C43" s="7">
        <v>0.188</v>
      </c>
      <c r="D43" s="4">
        <f t="shared" si="0"/>
        <v>-1.1760748299999992</v>
      </c>
      <c r="E43" s="19">
        <v>-9.4220000000000006</v>
      </c>
      <c r="F43" s="19">
        <v>-10.340999999999999</v>
      </c>
      <c r="G43" s="19">
        <v>0.47799999999999998</v>
      </c>
      <c r="H43" s="19">
        <v>21.672999999999998</v>
      </c>
      <c r="I43" s="19">
        <v>26.295999999999999</v>
      </c>
      <c r="J43" s="19">
        <v>-0.68600000000000005</v>
      </c>
      <c r="K43" s="19">
        <v>81.106999999999999</v>
      </c>
      <c r="L43" s="19">
        <v>-3.0369999999999999</v>
      </c>
      <c r="M43" s="19">
        <f t="shared" si="1"/>
        <v>47.968999999999994</v>
      </c>
      <c r="N43" s="13">
        <f t="shared" si="3"/>
        <v>-1.0897399999999999</v>
      </c>
    </row>
    <row r="44" spans="1:21">
      <c r="A44" t="s">
        <v>10</v>
      </c>
      <c r="B44" s="12">
        <v>90</v>
      </c>
      <c r="C44" s="7">
        <v>0.70499999999999996</v>
      </c>
      <c r="D44" s="4">
        <f t="shared" si="0"/>
        <v>-1.1760748299999992</v>
      </c>
      <c r="E44" s="19">
        <v>-8.8800000000000008</v>
      </c>
      <c r="F44" s="19">
        <v>-10.340999999999999</v>
      </c>
      <c r="G44" s="19">
        <v>1.036</v>
      </c>
      <c r="H44" s="19">
        <v>21.672999999999998</v>
      </c>
      <c r="I44" s="19">
        <v>26.295999999999999</v>
      </c>
      <c r="J44" s="19">
        <v>0.84599999999999997</v>
      </c>
      <c r="K44" s="19">
        <v>83.186000000000007</v>
      </c>
      <c r="L44" s="19">
        <v>-2.3780000000000001</v>
      </c>
      <c r="M44" s="19">
        <f t="shared" si="1"/>
        <v>47.968999999999994</v>
      </c>
      <c r="N44" s="13">
        <f t="shared" si="3"/>
        <v>-1.0897399999999999</v>
      </c>
    </row>
    <row r="45" spans="1:21">
      <c r="A45" t="s">
        <v>10</v>
      </c>
      <c r="B45" s="12">
        <v>91</v>
      </c>
      <c r="C45" s="7">
        <v>3.5000000000000003E-2</v>
      </c>
      <c r="D45" s="4">
        <f t="shared" si="0"/>
        <v>-1.1760748299999992</v>
      </c>
      <c r="E45" s="19">
        <v>-11.202999999999999</v>
      </c>
      <c r="F45" s="19">
        <v>-10.340999999999999</v>
      </c>
      <c r="G45" s="19">
        <v>1.135</v>
      </c>
      <c r="H45" s="19">
        <v>21.672999999999998</v>
      </c>
      <c r="I45" s="19">
        <v>26.295999999999999</v>
      </c>
      <c r="J45" s="19">
        <v>1.5449999999999999</v>
      </c>
      <c r="K45" s="19">
        <v>86.421999999999997</v>
      </c>
      <c r="L45" s="19">
        <v>-2.9159999999999999</v>
      </c>
      <c r="M45" s="19">
        <f t="shared" si="1"/>
        <v>47.968999999999994</v>
      </c>
      <c r="N45" s="13">
        <f t="shared" si="3"/>
        <v>-1.0897399999999999</v>
      </c>
    </row>
    <row r="46" spans="1:21">
      <c r="A46" t="s">
        <v>10</v>
      </c>
      <c r="B46" s="12">
        <v>92</v>
      </c>
      <c r="C46" s="7">
        <v>-0.35</v>
      </c>
      <c r="D46" s="4">
        <f t="shared" si="0"/>
        <v>-1.1563379799999991</v>
      </c>
      <c r="E46" s="19">
        <v>-9.0239999999999991</v>
      </c>
      <c r="F46" s="19">
        <v>-9.0239999999999991</v>
      </c>
      <c r="G46" s="19">
        <v>-0.21</v>
      </c>
      <c r="H46" s="19">
        <v>22.253</v>
      </c>
      <c r="I46" s="19">
        <v>25.885999999999999</v>
      </c>
      <c r="J46" s="19">
        <v>1.0780000000000001</v>
      </c>
      <c r="K46" s="19">
        <v>85.677999999999997</v>
      </c>
      <c r="L46" s="19">
        <v>-1.9219999999999999</v>
      </c>
      <c r="M46" s="19">
        <f t="shared" si="1"/>
        <v>48.138999999999996</v>
      </c>
      <c r="N46" s="13">
        <f t="shared" si="3"/>
        <v>-1.0897399999999999</v>
      </c>
    </row>
    <row r="47" spans="1:21">
      <c r="A47" t="s">
        <v>10</v>
      </c>
      <c r="B47" s="12">
        <v>93</v>
      </c>
      <c r="C47" s="7">
        <v>-0.75600000000000001</v>
      </c>
      <c r="D47" s="4">
        <f t="shared" si="0"/>
        <v>-1.1563379799999991</v>
      </c>
      <c r="E47" s="19">
        <v>-10.01</v>
      </c>
      <c r="F47" s="19">
        <v>-9.0239999999999991</v>
      </c>
      <c r="G47" s="19">
        <v>1.861</v>
      </c>
      <c r="H47" s="19">
        <v>22.253</v>
      </c>
      <c r="I47" s="19">
        <v>25.885999999999999</v>
      </c>
      <c r="J47" s="19">
        <v>-1.337</v>
      </c>
      <c r="K47" s="19">
        <v>84.004999999999995</v>
      </c>
      <c r="L47" s="19">
        <v>-4.1529999999999996</v>
      </c>
      <c r="M47" s="19">
        <f t="shared" si="1"/>
        <v>48.138999999999996</v>
      </c>
      <c r="N47" s="13">
        <f t="shared" si="3"/>
        <v>-1.0897399999999999</v>
      </c>
    </row>
    <row r="48" spans="1:21">
      <c r="A48" t="s">
        <v>10</v>
      </c>
      <c r="B48" s="12">
        <v>94</v>
      </c>
      <c r="C48" s="7">
        <v>-1.6080000000000001</v>
      </c>
      <c r="D48" s="4">
        <f t="shared" si="0"/>
        <v>-1.1563379799999991</v>
      </c>
      <c r="E48" s="19">
        <v>-12.27</v>
      </c>
      <c r="F48" s="19">
        <v>-9.0239999999999991</v>
      </c>
      <c r="G48" s="19">
        <v>0</v>
      </c>
      <c r="H48" s="19">
        <v>22.253</v>
      </c>
      <c r="I48" s="19">
        <v>25.885999999999999</v>
      </c>
      <c r="J48" s="19">
        <v>-1.085</v>
      </c>
      <c r="K48" s="19">
        <v>83.474999999999994</v>
      </c>
      <c r="L48" s="19">
        <v>-4.8609999999999998</v>
      </c>
      <c r="M48" s="19">
        <f t="shared" si="1"/>
        <v>48.138999999999996</v>
      </c>
      <c r="N48" s="13">
        <f t="shared" si="3"/>
        <v>-1.0897399999999999</v>
      </c>
    </row>
    <row r="49" spans="1:17">
      <c r="A49" t="s">
        <v>10</v>
      </c>
      <c r="B49" s="12">
        <v>95</v>
      </c>
      <c r="C49" s="7">
        <v>-2.8570000000000002</v>
      </c>
      <c r="D49" s="4">
        <f t="shared" si="0"/>
        <v>-1.1563379799999991</v>
      </c>
      <c r="E49" s="19">
        <v>-15.61</v>
      </c>
      <c r="F49" s="19">
        <v>-9.0239999999999991</v>
      </c>
      <c r="G49" s="19">
        <v>0.30599999999999999</v>
      </c>
      <c r="H49" s="19">
        <v>22.253</v>
      </c>
      <c r="I49" s="19">
        <v>25.885999999999999</v>
      </c>
      <c r="J49" s="19">
        <v>-0.91600000000000004</v>
      </c>
      <c r="K49" s="19">
        <v>83.736000000000004</v>
      </c>
      <c r="L49" s="19">
        <v>-5.8680000000000003</v>
      </c>
      <c r="M49" s="19">
        <f t="shared" si="1"/>
        <v>48.138999999999996</v>
      </c>
      <c r="N49" s="13">
        <f t="shared" si="3"/>
        <v>-1.0897399999999999</v>
      </c>
    </row>
    <row r="50" spans="1:17">
      <c r="A50" t="s">
        <v>10</v>
      </c>
      <c r="B50" s="12">
        <v>96</v>
      </c>
      <c r="C50" s="7">
        <v>-2.839</v>
      </c>
      <c r="D50" s="4">
        <f t="shared" si="0"/>
        <v>-1.271826707999999</v>
      </c>
      <c r="E50" s="19">
        <v>-13.512</v>
      </c>
      <c r="F50" s="19">
        <v>-13.512</v>
      </c>
      <c r="G50" s="19">
        <v>0.15</v>
      </c>
      <c r="H50" s="19">
        <v>22.556999999999999</v>
      </c>
      <c r="I50" s="19">
        <v>25.765999999999998</v>
      </c>
      <c r="J50" s="19">
        <v>-0.82099999999999995</v>
      </c>
      <c r="K50" s="19">
        <v>83.655000000000001</v>
      </c>
      <c r="L50" s="19">
        <v>-4.1280000000000001</v>
      </c>
      <c r="M50" s="19">
        <f t="shared" si="1"/>
        <v>48.322999999999993</v>
      </c>
      <c r="N50" s="13">
        <f t="shared" si="3"/>
        <v>-1.0897399999999999</v>
      </c>
    </row>
    <row r="51" spans="1:17">
      <c r="A51" t="s">
        <v>10</v>
      </c>
      <c r="B51" s="12">
        <v>97</v>
      </c>
      <c r="C51" s="7">
        <v>-2.4289999999999998</v>
      </c>
      <c r="D51" s="4">
        <f t="shared" si="0"/>
        <v>-1.271826707999999</v>
      </c>
      <c r="E51" s="19">
        <v>-16.95</v>
      </c>
      <c r="F51" s="19">
        <v>-13.512</v>
      </c>
      <c r="G51" s="19">
        <v>7.6999999999999999E-2</v>
      </c>
      <c r="H51" s="19">
        <v>22.556999999999999</v>
      </c>
      <c r="I51" s="19">
        <v>25.765999999999998</v>
      </c>
      <c r="J51" s="19">
        <v>-0.76700000000000002</v>
      </c>
      <c r="K51" s="19">
        <v>82.370999999999995</v>
      </c>
      <c r="L51" s="19">
        <v>-1.952</v>
      </c>
      <c r="M51" s="19">
        <f t="shared" si="1"/>
        <v>48.322999999999993</v>
      </c>
      <c r="N51" s="13">
        <f t="shared" si="3"/>
        <v>-1.0897399999999999</v>
      </c>
    </row>
    <row r="52" spans="1:17">
      <c r="A52" t="s">
        <v>10</v>
      </c>
      <c r="B52" s="12">
        <v>98</v>
      </c>
      <c r="C52" s="7">
        <v>-1.599</v>
      </c>
      <c r="D52" s="4">
        <f t="shared" si="0"/>
        <v>-1.271826707999999</v>
      </c>
      <c r="E52" s="19">
        <v>-21.527999999999999</v>
      </c>
      <c r="F52" s="19">
        <v>-13.512</v>
      </c>
      <c r="G52" s="19">
        <v>0.14199999999999999</v>
      </c>
      <c r="H52" s="19">
        <v>22.556999999999999</v>
      </c>
      <c r="I52" s="19">
        <v>25.765999999999998</v>
      </c>
      <c r="J52" s="19">
        <v>0.55800000000000005</v>
      </c>
      <c r="K52" s="19">
        <v>82.704999999999998</v>
      </c>
      <c r="L52" s="19">
        <v>-2.4830000000000001</v>
      </c>
      <c r="M52" s="19">
        <f t="shared" si="1"/>
        <v>48.322999999999993</v>
      </c>
      <c r="N52" s="13">
        <f t="shared" si="3"/>
        <v>-1.0897399999999999</v>
      </c>
    </row>
    <row r="53" spans="1:17">
      <c r="A53" t="s">
        <v>10</v>
      </c>
      <c r="B53" s="12">
        <v>99</v>
      </c>
      <c r="C53" s="7">
        <v>-1.6339999999999999</v>
      </c>
      <c r="D53" s="4">
        <f t="shared" si="0"/>
        <v>-1.271826707999999</v>
      </c>
      <c r="E53" s="19">
        <v>-19.445</v>
      </c>
      <c r="F53" s="19">
        <v>-13.512</v>
      </c>
      <c r="G53" s="19">
        <v>0.247</v>
      </c>
      <c r="H53" s="19">
        <v>22.556999999999999</v>
      </c>
      <c r="I53" s="19">
        <v>25.765999999999998</v>
      </c>
      <c r="J53" s="19">
        <v>1.7769999999999999</v>
      </c>
      <c r="K53" s="19">
        <v>82.557000000000002</v>
      </c>
      <c r="L53" s="19">
        <v>-2.391</v>
      </c>
      <c r="M53" s="19">
        <f t="shared" si="1"/>
        <v>48.322999999999993</v>
      </c>
      <c r="N53" s="13">
        <f t="shared" si="3"/>
        <v>-1.0897399999999999</v>
      </c>
    </row>
    <row r="54" spans="1:17">
      <c r="A54" t="s">
        <v>10</v>
      </c>
      <c r="B54" s="12">
        <v>0</v>
      </c>
      <c r="C54" s="7">
        <v>-0.73699999999999999</v>
      </c>
      <c r="D54" s="4">
        <f t="shared" si="0"/>
        <v>-1.1999947649999987</v>
      </c>
      <c r="E54" s="19">
        <v>-21.364999999999998</v>
      </c>
      <c r="F54" s="19">
        <v>-21.364999999999998</v>
      </c>
      <c r="G54" s="19">
        <v>0.11700000000000001</v>
      </c>
      <c r="H54" s="19">
        <v>22.812999999999999</v>
      </c>
      <c r="I54" s="19">
        <v>24.581</v>
      </c>
      <c r="J54" s="19">
        <v>2.6030000000000002</v>
      </c>
      <c r="K54" s="19">
        <v>82.99</v>
      </c>
      <c r="L54" s="19">
        <v>-1.855</v>
      </c>
      <c r="M54" s="19">
        <f t="shared" si="1"/>
        <v>47.393999999999998</v>
      </c>
      <c r="N54" s="13">
        <f t="shared" si="3"/>
        <v>-1.0897399999999999</v>
      </c>
    </row>
    <row r="55" spans="1:17">
      <c r="A55" t="s">
        <v>10</v>
      </c>
      <c r="B55" s="12">
        <v>1</v>
      </c>
      <c r="C55" s="7">
        <v>-0.82399999999999995</v>
      </c>
      <c r="D55" s="4">
        <f t="shared" si="0"/>
        <v>-1.1999947649999987</v>
      </c>
      <c r="E55" s="19">
        <v>-26.478000000000002</v>
      </c>
      <c r="F55" s="19">
        <v>-21.364999999999998</v>
      </c>
      <c r="G55" s="19">
        <v>0.39200000000000002</v>
      </c>
      <c r="H55" s="19">
        <v>22.812999999999999</v>
      </c>
      <c r="I55" s="19">
        <v>24.581</v>
      </c>
      <c r="J55" s="19">
        <v>0.90900000000000003</v>
      </c>
      <c r="K55" s="19">
        <v>83.614000000000004</v>
      </c>
      <c r="L55" s="19">
        <v>-0.154</v>
      </c>
      <c r="M55" s="19">
        <f t="shared" si="1"/>
        <v>47.393999999999998</v>
      </c>
      <c r="N55" s="13">
        <f t="shared" si="3"/>
        <v>-1.0897399999999999</v>
      </c>
    </row>
    <row r="56" spans="1:17">
      <c r="A56" t="s">
        <v>10</v>
      </c>
      <c r="B56" s="12">
        <v>2</v>
      </c>
      <c r="C56" s="7">
        <v>2.6829999999999998</v>
      </c>
      <c r="D56" s="4">
        <f t="shared" si="0"/>
        <v>-1.1999947649999987</v>
      </c>
      <c r="E56" s="19">
        <v>-22.881</v>
      </c>
      <c r="F56" s="19">
        <v>-21.364999999999998</v>
      </c>
      <c r="G56" s="19">
        <v>0.504</v>
      </c>
      <c r="H56" s="19">
        <v>22.812999999999999</v>
      </c>
      <c r="I56" s="19">
        <v>24.581</v>
      </c>
      <c r="J56" s="19">
        <v>-0.26400000000000001</v>
      </c>
      <c r="K56" s="19">
        <v>83.594999999999999</v>
      </c>
      <c r="L56" s="19">
        <v>-0.82899999999999996</v>
      </c>
      <c r="M56" s="19">
        <f t="shared" si="1"/>
        <v>47.393999999999998</v>
      </c>
      <c r="N56" s="13">
        <f t="shared" si="3"/>
        <v>-1.0897399999999999</v>
      </c>
    </row>
    <row r="57" spans="1:17">
      <c r="A57" t="s">
        <v>10</v>
      </c>
      <c r="B57" s="12">
        <v>3</v>
      </c>
      <c r="C57" s="7">
        <v>1.6950000000000001</v>
      </c>
      <c r="D57" s="4">
        <f t="shared" si="0"/>
        <v>-1.1999947649999987</v>
      </c>
      <c r="E57" s="19">
        <v>-16.378</v>
      </c>
      <c r="F57" s="19">
        <v>-21.364999999999998</v>
      </c>
      <c r="G57" s="19">
        <v>0.42199999999999999</v>
      </c>
      <c r="H57" s="19">
        <v>22.812999999999999</v>
      </c>
      <c r="I57" s="19">
        <v>24.581</v>
      </c>
      <c r="J57" s="19">
        <v>-1.9079999999999999</v>
      </c>
      <c r="K57" s="19">
        <v>83.135000000000005</v>
      </c>
      <c r="L57" s="19">
        <v>-1.5249999999999999</v>
      </c>
      <c r="M57" s="19">
        <f t="shared" si="1"/>
        <v>47.393999999999998</v>
      </c>
      <c r="N57" s="13">
        <f t="shared" si="3"/>
        <v>-1.0897399999999999</v>
      </c>
    </row>
    <row r="58" spans="1:17">
      <c r="A58" t="s">
        <v>10</v>
      </c>
      <c r="B58" s="12">
        <v>4</v>
      </c>
      <c r="C58" s="89">
        <v>2.081</v>
      </c>
      <c r="D58" s="4">
        <f t="shared" si="0"/>
        <v>-0.99714568600000053</v>
      </c>
      <c r="E58" s="19">
        <v>-17.367000000000001</v>
      </c>
      <c r="F58" s="19">
        <v>-17.367000000000001</v>
      </c>
      <c r="G58" s="19">
        <v>0.69799999999999995</v>
      </c>
      <c r="H58" s="19">
        <v>23.585999999999999</v>
      </c>
      <c r="I58" s="19">
        <v>23.466000000000001</v>
      </c>
      <c r="J58" s="19">
        <v>-1.845</v>
      </c>
      <c r="K58" s="19">
        <v>82.691000000000003</v>
      </c>
      <c r="L58" s="19">
        <v>-3.911</v>
      </c>
      <c r="M58" s="19">
        <f t="shared" si="1"/>
        <v>47.052</v>
      </c>
      <c r="N58" s="13">
        <f t="shared" si="3"/>
        <v>-1.0897399999999999</v>
      </c>
    </row>
    <row r="59" spans="1:17">
      <c r="A59" t="s">
        <v>10</v>
      </c>
      <c r="B59" s="12">
        <v>5</v>
      </c>
      <c r="C59" s="89">
        <v>2.0169999999999999</v>
      </c>
      <c r="D59" s="4">
        <f t="shared" si="0"/>
        <v>-0.99714568600000053</v>
      </c>
      <c r="E59" s="19">
        <v>-14.51</v>
      </c>
      <c r="F59" s="19">
        <v>-17.367000000000001</v>
      </c>
      <c r="G59" s="19">
        <v>0.71399999999999997</v>
      </c>
      <c r="H59" s="19">
        <v>23.585999999999999</v>
      </c>
      <c r="I59" s="19">
        <v>23.466000000000001</v>
      </c>
      <c r="J59" s="19">
        <v>-0.75700000000000001</v>
      </c>
      <c r="K59" s="19">
        <v>82.513000000000005</v>
      </c>
      <c r="L59" s="19">
        <v>-1.5840000000000001</v>
      </c>
      <c r="M59" s="19">
        <f t="shared" si="1"/>
        <v>47.052</v>
      </c>
      <c r="N59" s="13">
        <f t="shared" si="3"/>
        <v>-1.0897399999999999</v>
      </c>
    </row>
    <row r="60" spans="1:17">
      <c r="A60" t="s">
        <v>10</v>
      </c>
      <c r="B60" s="12">
        <v>6</v>
      </c>
      <c r="C60" s="89">
        <v>2.8330000000000002</v>
      </c>
      <c r="D60" s="4">
        <f t="shared" si="0"/>
        <v>-0.99714568600000053</v>
      </c>
      <c r="E60" s="19">
        <v>-11.231999999999999</v>
      </c>
      <c r="F60" s="19">
        <v>-17.367000000000001</v>
      </c>
      <c r="G60" s="19">
        <v>0.59499999999999997</v>
      </c>
      <c r="H60" s="19">
        <v>23.585999999999999</v>
      </c>
      <c r="I60" s="19">
        <v>23.466000000000001</v>
      </c>
      <c r="J60" s="19">
        <v>0.23699999999999999</v>
      </c>
      <c r="K60" s="19">
        <v>83.53</v>
      </c>
      <c r="L60" s="19">
        <v>-1.6279999999999999</v>
      </c>
      <c r="M60" s="19">
        <f t="shared" si="1"/>
        <v>47.052</v>
      </c>
      <c r="N60" s="13">
        <f t="shared" si="3"/>
        <v>-1.0897399999999999</v>
      </c>
    </row>
    <row r="61" spans="1:17">
      <c r="A61" t="s">
        <v>10</v>
      </c>
      <c r="B61" s="12">
        <v>7</v>
      </c>
      <c r="C61" s="89">
        <v>3.1070000000000002</v>
      </c>
      <c r="D61" s="4">
        <f t="shared" si="0"/>
        <v>-0.99714568600000053</v>
      </c>
      <c r="E61" s="19">
        <v>-6.5389999999999997</v>
      </c>
      <c r="F61" s="19">
        <v>-17.367000000000001</v>
      </c>
      <c r="G61" s="19">
        <v>0.39800000000000002</v>
      </c>
      <c r="H61" s="19">
        <v>23.585999999999999</v>
      </c>
      <c r="I61" s="19">
        <v>23.466000000000001</v>
      </c>
      <c r="J61" s="19">
        <v>0.92200000000000004</v>
      </c>
      <c r="K61" s="19">
        <v>85.17</v>
      </c>
      <c r="L61" s="19">
        <v>-0.66900000000000004</v>
      </c>
      <c r="M61" s="19">
        <f t="shared" si="1"/>
        <v>47.052</v>
      </c>
      <c r="N61" s="13">
        <f t="shared" si="3"/>
        <v>-1.0897399999999999</v>
      </c>
    </row>
    <row r="62" spans="1:17" s="3" customFormat="1">
      <c r="A62" s="59" t="s">
        <v>10</v>
      </c>
      <c r="B62" s="59">
        <v>8</v>
      </c>
      <c r="C62" s="89">
        <v>3.484</v>
      </c>
      <c r="D62" s="4">
        <f t="shared" si="0"/>
        <v>-0.67041306383034982</v>
      </c>
      <c r="E62" s="19">
        <v>-2.81</v>
      </c>
      <c r="F62" s="19">
        <v>-2.81</v>
      </c>
      <c r="G62" s="19">
        <v>0.39800000000000002</v>
      </c>
      <c r="H62" s="23">
        <v>24.964471250661919</v>
      </c>
      <c r="I62" s="24">
        <v>22.272872249953362</v>
      </c>
      <c r="J62" s="19"/>
      <c r="K62" s="19"/>
      <c r="L62" s="19">
        <v>-0.74099999999999999</v>
      </c>
      <c r="M62" s="19">
        <f t="shared" si="1"/>
        <v>47.237343500615282</v>
      </c>
      <c r="N62" s="13">
        <f t="shared" si="3"/>
        <v>-1.0897399999999999</v>
      </c>
      <c r="O62" s="5"/>
      <c r="P62" s="5"/>
    </row>
    <row r="63" spans="1:17" s="3" customFormat="1">
      <c r="A63" s="59" t="s">
        <v>10</v>
      </c>
      <c r="B63" s="59">
        <v>9</v>
      </c>
      <c r="C63" s="89">
        <v>1.3959999999999999</v>
      </c>
      <c r="D63" s="4">
        <f t="shared" si="0"/>
        <v>-0.67041306383034982</v>
      </c>
      <c r="E63" s="19"/>
      <c r="F63" s="19">
        <v>-2.81</v>
      </c>
      <c r="G63" s="19">
        <v>0.39800000000000002</v>
      </c>
      <c r="H63" s="23">
        <v>24.964471250661919</v>
      </c>
      <c r="I63" s="24">
        <v>22.272872249953362</v>
      </c>
      <c r="J63" s="19"/>
      <c r="K63" s="19"/>
      <c r="L63" s="19">
        <v>-1.1299999999999999</v>
      </c>
      <c r="M63" s="19">
        <f t="shared" si="1"/>
        <v>47.237343500615282</v>
      </c>
      <c r="N63" s="13">
        <f t="shared" si="3"/>
        <v>-1.0897399999999999</v>
      </c>
    </row>
    <row r="64" spans="1:17" s="11" customFormat="1">
      <c r="A64" s="11" t="s">
        <v>10</v>
      </c>
      <c r="B64" s="16">
        <v>10</v>
      </c>
      <c r="C64" s="89">
        <v>1.774</v>
      </c>
      <c r="D64" s="4">
        <f t="shared" si="0"/>
        <v>-0.67041306383035515</v>
      </c>
      <c r="E64" s="19"/>
      <c r="F64" s="19">
        <v>-2.81</v>
      </c>
      <c r="G64" s="19"/>
      <c r="H64" s="23">
        <v>24.964471250661902</v>
      </c>
      <c r="I64" s="24">
        <v>22.272872249953402</v>
      </c>
      <c r="J64" s="19"/>
      <c r="K64" s="19"/>
      <c r="L64" s="19"/>
      <c r="M64" s="19"/>
      <c r="N64" s="13">
        <f t="shared" si="3"/>
        <v>-1.0897399999999999</v>
      </c>
      <c r="P64" s="90"/>
      <c r="Q64" s="59" t="s">
        <v>64</v>
      </c>
    </row>
    <row r="65" spans="1:17" s="11" customFormat="1">
      <c r="A65" s="12" t="s">
        <v>11</v>
      </c>
      <c r="B65" s="12">
        <v>79</v>
      </c>
      <c r="C65" s="4"/>
      <c r="D65" s="4"/>
      <c r="E65" s="19">
        <v>-37.072275232626339</v>
      </c>
      <c r="F65" s="19"/>
      <c r="G65" s="19"/>
      <c r="H65" s="23"/>
      <c r="I65" s="24"/>
      <c r="J65" s="19"/>
      <c r="K65" s="19"/>
      <c r="L65" s="19"/>
      <c r="M65" s="19"/>
      <c r="N65" s="13"/>
      <c r="Q65" s="59" t="s">
        <v>65</v>
      </c>
    </row>
    <row r="66" spans="1:17">
      <c r="A66" t="s">
        <v>11</v>
      </c>
      <c r="B66" s="12">
        <v>80</v>
      </c>
      <c r="C66" s="7">
        <v>-2.2650000000000001</v>
      </c>
      <c r="D66" s="4">
        <f t="shared" si="0"/>
        <v>-2.459498749999999</v>
      </c>
      <c r="E66" s="19">
        <v>-34.198999999999998</v>
      </c>
      <c r="F66" s="19">
        <v>-34.198999999999998</v>
      </c>
      <c r="G66" s="19">
        <v>1.2929999999999999</v>
      </c>
      <c r="H66" s="19">
        <v>13.86</v>
      </c>
      <c r="I66" s="19">
        <v>33.51</v>
      </c>
      <c r="J66" s="19">
        <v>-0.23499999999999999</v>
      </c>
      <c r="K66" s="19">
        <v>91.498999999999995</v>
      </c>
      <c r="L66" s="19">
        <v>-4.0670000000000002</v>
      </c>
      <c r="M66" s="19">
        <f t="shared" si="1"/>
        <v>47.37</v>
      </c>
      <c r="N66" s="13">
        <f>$Q$18</f>
        <v>-1.5933200000000001</v>
      </c>
    </row>
    <row r="67" spans="1:17">
      <c r="A67" t="s">
        <v>11</v>
      </c>
      <c r="B67" s="12">
        <v>81</v>
      </c>
      <c r="C67" s="7">
        <v>-4.16</v>
      </c>
      <c r="D67" s="4">
        <f t="shared" si="0"/>
        <v>-2.387655198</v>
      </c>
      <c r="E67" s="19">
        <v>-37.372999999999998</v>
      </c>
      <c r="F67" s="19">
        <v>-34.198999999999998</v>
      </c>
      <c r="G67" s="19">
        <v>1.2410000000000001</v>
      </c>
      <c r="H67" s="19">
        <v>14.084</v>
      </c>
      <c r="I67" s="19">
        <v>33.03</v>
      </c>
      <c r="J67" s="19">
        <v>0.34300000000000003</v>
      </c>
      <c r="K67" s="19">
        <v>92.138000000000005</v>
      </c>
      <c r="L67" s="19">
        <v>-2.8279999999999998</v>
      </c>
      <c r="M67" s="19">
        <f t="shared" si="1"/>
        <v>47.114000000000004</v>
      </c>
      <c r="N67" s="13">
        <f t="shared" ref="N67:N95" si="4">$Q$18</f>
        <v>-1.5933200000000001</v>
      </c>
    </row>
    <row r="68" spans="1:17">
      <c r="A68" t="s">
        <v>11</v>
      </c>
      <c r="B68" s="12">
        <v>82</v>
      </c>
      <c r="C68" s="7">
        <v>0.60599999999999998</v>
      </c>
      <c r="D68" s="4">
        <f t="shared" si="0"/>
        <v>-2.3156365639999992</v>
      </c>
      <c r="E68" s="19">
        <v>-35.204999999999998</v>
      </c>
      <c r="F68" s="19">
        <v>-34.198999999999998</v>
      </c>
      <c r="G68" s="19">
        <v>1.206</v>
      </c>
      <c r="H68" s="19">
        <v>14.307</v>
      </c>
      <c r="I68" s="19">
        <v>32.549999999999997</v>
      </c>
      <c r="J68" s="19">
        <v>-5.1769999999999996</v>
      </c>
      <c r="K68" s="19">
        <v>91.093000000000004</v>
      </c>
      <c r="L68" s="19">
        <v>-7.0270000000000001</v>
      </c>
      <c r="M68" s="19">
        <f t="shared" si="1"/>
        <v>46.856999999999999</v>
      </c>
      <c r="N68" s="13">
        <f t="shared" si="4"/>
        <v>-1.5933200000000001</v>
      </c>
    </row>
    <row r="69" spans="1:17">
      <c r="A69" t="s">
        <v>11</v>
      </c>
      <c r="B69" s="12">
        <v>83</v>
      </c>
      <c r="C69" s="7">
        <v>-0.76200000000000001</v>
      </c>
      <c r="D69" s="4">
        <f t="shared" ref="D69:D95" si="5">$O$3+$P$3*F69+$Q$3*H69+$R$3*I69+N69</f>
        <v>-2.2435616329999997</v>
      </c>
      <c r="E69" s="19">
        <v>-34.840000000000003</v>
      </c>
      <c r="F69" s="19">
        <v>-34.198999999999998</v>
      </c>
      <c r="G69" s="19">
        <v>1.0029999999999999</v>
      </c>
      <c r="H69" s="19">
        <v>14.531000000000001</v>
      </c>
      <c r="I69" s="19">
        <v>32.069000000000003</v>
      </c>
      <c r="J69" s="19">
        <v>-5.1319999999999997</v>
      </c>
      <c r="K69" s="19">
        <v>89.463999999999999</v>
      </c>
      <c r="L69" s="19">
        <v>-8.1709999999999994</v>
      </c>
      <c r="M69" s="19">
        <f t="shared" si="1"/>
        <v>46.6</v>
      </c>
      <c r="N69" s="13">
        <f t="shared" si="4"/>
        <v>-1.5933200000000001</v>
      </c>
    </row>
    <row r="70" spans="1:17">
      <c r="A70" t="s">
        <v>11</v>
      </c>
      <c r="B70" s="12">
        <v>84</v>
      </c>
      <c r="C70" s="7">
        <v>-0.372</v>
      </c>
      <c r="D70" s="4">
        <f t="shared" si="5"/>
        <v>-2.151878741</v>
      </c>
      <c r="E70" s="19">
        <v>-33.21</v>
      </c>
      <c r="F70" s="19">
        <v>-33.21</v>
      </c>
      <c r="G70" s="19">
        <v>0.96199999999999997</v>
      </c>
      <c r="H70" s="19">
        <v>14.755000000000001</v>
      </c>
      <c r="I70" s="19">
        <v>31.588999999999999</v>
      </c>
      <c r="J70" s="19">
        <v>-2.1459999999999999</v>
      </c>
      <c r="K70" s="19">
        <v>88.227000000000004</v>
      </c>
      <c r="L70" s="19">
        <v>-7.7750000000000004</v>
      </c>
      <c r="M70" s="19">
        <f t="shared" si="1"/>
        <v>46.344000000000001</v>
      </c>
      <c r="N70" s="13">
        <f t="shared" si="4"/>
        <v>-1.5933200000000001</v>
      </c>
    </row>
    <row r="71" spans="1:17">
      <c r="A71" t="s">
        <v>11</v>
      </c>
      <c r="B71" s="12">
        <v>85</v>
      </c>
      <c r="C71" s="7">
        <v>-1.6120000000000001</v>
      </c>
      <c r="D71" s="4">
        <f t="shared" si="5"/>
        <v>-2.0798601070000009</v>
      </c>
      <c r="E71" s="19">
        <v>-34.252000000000002</v>
      </c>
      <c r="F71" s="19">
        <v>-33.21</v>
      </c>
      <c r="G71" s="19">
        <v>0.92900000000000005</v>
      </c>
      <c r="H71" s="19">
        <v>14.978</v>
      </c>
      <c r="I71" s="19">
        <v>31.109000000000002</v>
      </c>
      <c r="J71" s="19">
        <v>-7.5999999999999998E-2</v>
      </c>
      <c r="K71" s="19">
        <v>88.775999999999996</v>
      </c>
      <c r="L71" s="19">
        <v>-8.5879999999999992</v>
      </c>
      <c r="M71" s="19">
        <f t="shared" ref="M71:M136" si="6">H71+I71</f>
        <v>46.087000000000003</v>
      </c>
      <c r="N71" s="13">
        <f t="shared" si="4"/>
        <v>-1.5933200000000001</v>
      </c>
    </row>
    <row r="72" spans="1:17">
      <c r="A72" t="s">
        <v>11</v>
      </c>
      <c r="B72" s="12">
        <v>86</v>
      </c>
      <c r="C72" s="7">
        <v>-3.0270000000000001</v>
      </c>
      <c r="D72" s="4">
        <f t="shared" si="5"/>
        <v>-2.1030243380000009</v>
      </c>
      <c r="E72" s="19">
        <v>-35.218000000000004</v>
      </c>
      <c r="F72" s="19">
        <v>-33.21</v>
      </c>
      <c r="G72" s="19">
        <v>1.0049999999999999</v>
      </c>
      <c r="H72" s="19">
        <v>15.294</v>
      </c>
      <c r="I72" s="19">
        <v>30.97</v>
      </c>
      <c r="J72" s="19">
        <v>-0.40799999999999997</v>
      </c>
      <c r="K72" s="19">
        <v>87.805999999999997</v>
      </c>
      <c r="L72" s="19">
        <v>-7.1420000000000003</v>
      </c>
      <c r="M72" s="19">
        <f t="shared" si="6"/>
        <v>46.263999999999996</v>
      </c>
      <c r="N72" s="13">
        <f t="shared" si="4"/>
        <v>-1.5933200000000001</v>
      </c>
    </row>
    <row r="73" spans="1:17">
      <c r="A73" t="s">
        <v>11</v>
      </c>
      <c r="B73" s="12">
        <v>87</v>
      </c>
      <c r="C73" s="7">
        <v>-3.1859999999999999</v>
      </c>
      <c r="D73" s="4">
        <f t="shared" si="5"/>
        <v>-2.1265950300000007</v>
      </c>
      <c r="E73" s="19">
        <v>-36.087000000000003</v>
      </c>
      <c r="F73" s="19">
        <v>-33.21</v>
      </c>
      <c r="G73" s="19">
        <v>1.3120000000000001</v>
      </c>
      <c r="H73" s="19">
        <v>15.611000000000001</v>
      </c>
      <c r="I73" s="19">
        <v>30.832000000000001</v>
      </c>
      <c r="J73" s="19">
        <v>1.026</v>
      </c>
      <c r="K73" s="19">
        <v>88.198999999999998</v>
      </c>
      <c r="L73" s="19">
        <v>-5.4219999999999997</v>
      </c>
      <c r="M73" s="19">
        <f t="shared" si="6"/>
        <v>46.442999999999998</v>
      </c>
      <c r="N73" s="13">
        <f t="shared" si="4"/>
        <v>-1.5933200000000001</v>
      </c>
    </row>
    <row r="74" spans="1:17">
      <c r="A74" t="s">
        <v>11</v>
      </c>
      <c r="B74" s="12">
        <v>88</v>
      </c>
      <c r="C74" s="7">
        <v>-2.99</v>
      </c>
      <c r="D74" s="4">
        <f t="shared" si="5"/>
        <v>-2.1380241610000006</v>
      </c>
      <c r="E74" s="19">
        <v>-32.625</v>
      </c>
      <c r="F74" s="19">
        <v>-32.625</v>
      </c>
      <c r="G74" s="19">
        <v>1.2909999999999999</v>
      </c>
      <c r="H74" s="19">
        <v>15.927</v>
      </c>
      <c r="I74" s="19">
        <v>30.693000000000001</v>
      </c>
      <c r="J74" s="19">
        <v>3.3090000000000002</v>
      </c>
      <c r="K74" s="19">
        <v>88.57</v>
      </c>
      <c r="L74" s="19">
        <v>-4.3339999999999996</v>
      </c>
      <c r="M74" s="19">
        <f t="shared" si="6"/>
        <v>46.620000000000005</v>
      </c>
      <c r="N74" s="13">
        <f t="shared" si="4"/>
        <v>-1.5933200000000001</v>
      </c>
    </row>
    <row r="75" spans="1:17">
      <c r="A75" t="s">
        <v>11</v>
      </c>
      <c r="B75" s="12">
        <v>89</v>
      </c>
      <c r="C75" s="7">
        <v>-3.9239999999999999</v>
      </c>
      <c r="D75" s="4">
        <f t="shared" si="5"/>
        <v>-2.1614197709999985</v>
      </c>
      <c r="E75" s="19">
        <v>-32.521999999999998</v>
      </c>
      <c r="F75" s="19">
        <v>-32.625</v>
      </c>
      <c r="G75" s="19">
        <v>1.784</v>
      </c>
      <c r="H75" s="19">
        <v>16.242999999999999</v>
      </c>
      <c r="I75" s="19">
        <v>30.555</v>
      </c>
      <c r="J75" s="19">
        <v>3.48</v>
      </c>
      <c r="K75" s="19">
        <v>87.046000000000006</v>
      </c>
      <c r="L75" s="19">
        <v>-4.5970000000000004</v>
      </c>
      <c r="M75" s="19">
        <f t="shared" si="6"/>
        <v>46.798000000000002</v>
      </c>
      <c r="N75" s="13">
        <f t="shared" si="4"/>
        <v>-1.5933200000000001</v>
      </c>
    </row>
    <row r="76" spans="1:17">
      <c r="A76" t="s">
        <v>11</v>
      </c>
      <c r="B76" s="12">
        <v>90</v>
      </c>
      <c r="C76" s="7">
        <v>-3.403</v>
      </c>
      <c r="D76" s="4">
        <f t="shared" si="5"/>
        <v>-2.1845840019999994</v>
      </c>
      <c r="E76" s="19">
        <v>-34.941000000000003</v>
      </c>
      <c r="F76" s="19">
        <v>-32.625</v>
      </c>
      <c r="G76" s="19">
        <v>1.494</v>
      </c>
      <c r="H76" s="19">
        <v>16.559000000000001</v>
      </c>
      <c r="I76" s="19">
        <v>30.416</v>
      </c>
      <c r="J76" s="19">
        <v>1.32</v>
      </c>
      <c r="K76" s="19">
        <v>85.293000000000006</v>
      </c>
      <c r="L76" s="19">
        <v>-5.8289999999999997</v>
      </c>
      <c r="M76" s="19">
        <f t="shared" si="6"/>
        <v>46.975000000000001</v>
      </c>
      <c r="N76" s="13">
        <f t="shared" si="4"/>
        <v>-1.5933200000000001</v>
      </c>
    </row>
    <row r="77" spans="1:17">
      <c r="A77" t="s">
        <v>11</v>
      </c>
      <c r="B77" s="12">
        <v>91</v>
      </c>
      <c r="C77" s="7">
        <v>-3.7389999999999999</v>
      </c>
      <c r="D77" s="4">
        <f t="shared" si="5"/>
        <v>-2.2118956379999997</v>
      </c>
      <c r="E77" s="19">
        <v>-35.426000000000002</v>
      </c>
      <c r="F77" s="19">
        <v>-32.625</v>
      </c>
      <c r="G77" s="19">
        <v>1.361</v>
      </c>
      <c r="H77" s="19">
        <v>16.789000000000001</v>
      </c>
      <c r="I77" s="19">
        <v>30.36</v>
      </c>
      <c r="J77" s="19">
        <v>-2.9569999999999999</v>
      </c>
      <c r="K77" s="19">
        <v>83.789000000000001</v>
      </c>
      <c r="L77" s="19">
        <v>-8.3539999999999992</v>
      </c>
      <c r="M77" s="19">
        <f t="shared" si="6"/>
        <v>47.149000000000001</v>
      </c>
      <c r="N77" s="13">
        <f t="shared" si="4"/>
        <v>-1.5933200000000001</v>
      </c>
    </row>
    <row r="78" spans="1:17">
      <c r="A78" t="s">
        <v>11</v>
      </c>
      <c r="B78" s="12">
        <v>92</v>
      </c>
      <c r="C78" s="7">
        <v>-3.62</v>
      </c>
      <c r="D78" s="4">
        <f t="shared" si="5"/>
        <v>-2.3118406509999998</v>
      </c>
      <c r="E78" s="19">
        <v>-36.243000000000002</v>
      </c>
      <c r="F78" s="19">
        <v>-36.243000000000002</v>
      </c>
      <c r="G78" s="19">
        <v>1.2270000000000001</v>
      </c>
      <c r="H78" s="19">
        <v>17.018000000000001</v>
      </c>
      <c r="I78" s="19">
        <v>30.305</v>
      </c>
      <c r="J78" s="19">
        <v>-4.2489999999999997</v>
      </c>
      <c r="K78" s="19">
        <v>81.697999999999993</v>
      </c>
      <c r="L78" s="19">
        <v>-9.1259999999999994</v>
      </c>
      <c r="M78" s="19">
        <f t="shared" si="6"/>
        <v>47.323</v>
      </c>
      <c r="N78" s="13">
        <f t="shared" si="4"/>
        <v>-1.5933200000000001</v>
      </c>
    </row>
    <row r="79" spans="1:17">
      <c r="A79" t="s">
        <v>11</v>
      </c>
      <c r="B79" s="12">
        <v>93</v>
      </c>
      <c r="C79" s="7">
        <v>-3.863</v>
      </c>
      <c r="D79" s="4">
        <f t="shared" si="5"/>
        <v>-2.3391522869999992</v>
      </c>
      <c r="E79" s="19">
        <v>-37.186</v>
      </c>
      <c r="F79" s="19">
        <v>-36.243000000000002</v>
      </c>
      <c r="G79" s="19">
        <v>1.0940000000000001</v>
      </c>
      <c r="H79" s="19">
        <v>17.248000000000001</v>
      </c>
      <c r="I79" s="19">
        <v>30.248999999999999</v>
      </c>
      <c r="J79" s="19">
        <v>-4.1630000000000003</v>
      </c>
      <c r="K79" s="19">
        <v>81.335999999999999</v>
      </c>
      <c r="L79" s="19">
        <v>-8.7119999999999997</v>
      </c>
      <c r="M79" s="19">
        <f t="shared" si="6"/>
        <v>47.497</v>
      </c>
      <c r="N79" s="13">
        <f t="shared" si="4"/>
        <v>-1.5933200000000001</v>
      </c>
    </row>
    <row r="80" spans="1:17">
      <c r="A80" t="s">
        <v>11</v>
      </c>
      <c r="B80" s="12">
        <v>94</v>
      </c>
      <c r="C80" s="7">
        <v>-2.2999999999999998</v>
      </c>
      <c r="D80" s="4">
        <f t="shared" si="5"/>
        <v>-2.3662888410000003</v>
      </c>
      <c r="E80" s="19">
        <v>-34.908999999999999</v>
      </c>
      <c r="F80" s="19">
        <v>-36.243000000000002</v>
      </c>
      <c r="G80" s="19">
        <v>0.96099999999999997</v>
      </c>
      <c r="H80" s="19">
        <v>17.477</v>
      </c>
      <c r="I80" s="19">
        <v>30.193000000000001</v>
      </c>
      <c r="J80" s="19">
        <v>-2.0489999999999999</v>
      </c>
      <c r="K80" s="19">
        <v>81.947000000000003</v>
      </c>
      <c r="L80" s="19">
        <v>-6.7050000000000001</v>
      </c>
      <c r="M80" s="19">
        <f t="shared" si="6"/>
        <v>47.67</v>
      </c>
      <c r="N80" s="13">
        <f t="shared" si="4"/>
        <v>-1.5933200000000001</v>
      </c>
    </row>
    <row r="81" spans="1:14">
      <c r="A81" t="s">
        <v>11</v>
      </c>
      <c r="B81" s="12">
        <v>95</v>
      </c>
      <c r="C81" s="7">
        <v>-0.753</v>
      </c>
      <c r="D81" s="4">
        <f t="shared" si="5"/>
        <v>-2.3934253950000004</v>
      </c>
      <c r="E81" s="19">
        <v>-29.881</v>
      </c>
      <c r="F81" s="19">
        <v>-36.243000000000002</v>
      </c>
      <c r="G81" s="19">
        <v>0.82799999999999996</v>
      </c>
      <c r="H81" s="19">
        <v>17.706</v>
      </c>
      <c r="I81" s="19">
        <v>30.137</v>
      </c>
      <c r="J81" s="19">
        <v>-1.97</v>
      </c>
      <c r="K81" s="19">
        <v>82.122</v>
      </c>
      <c r="L81" s="19">
        <v>-5.3280000000000003</v>
      </c>
      <c r="M81" s="19">
        <f t="shared" si="6"/>
        <v>47.843000000000004</v>
      </c>
      <c r="N81" s="13">
        <f t="shared" si="4"/>
        <v>-1.5933200000000001</v>
      </c>
    </row>
    <row r="82" spans="1:14">
      <c r="A82" t="s">
        <v>11</v>
      </c>
      <c r="B82" s="12">
        <v>96</v>
      </c>
      <c r="C82" s="7">
        <v>0.55000000000000004</v>
      </c>
      <c r="D82" s="4">
        <f t="shared" si="5"/>
        <v>-2.1148001340000002</v>
      </c>
      <c r="E82" s="19">
        <v>-26.076000000000001</v>
      </c>
      <c r="F82" s="19">
        <v>-26.076000000000001</v>
      </c>
      <c r="G82" s="19">
        <v>1.077</v>
      </c>
      <c r="H82" s="19">
        <v>17.856999999999999</v>
      </c>
      <c r="I82" s="19">
        <v>29.7</v>
      </c>
      <c r="J82" s="19">
        <v>-3.3530000000000002</v>
      </c>
      <c r="K82" s="19">
        <v>80.396000000000001</v>
      </c>
      <c r="L82" s="19">
        <v>-2.7989999999999999</v>
      </c>
      <c r="M82" s="19">
        <f t="shared" si="6"/>
        <v>47.557000000000002</v>
      </c>
      <c r="N82" s="13">
        <f t="shared" si="4"/>
        <v>-1.5933200000000001</v>
      </c>
    </row>
    <row r="83" spans="1:14">
      <c r="A83" t="s">
        <v>11</v>
      </c>
      <c r="B83" s="12">
        <v>97</v>
      </c>
      <c r="C83" s="7">
        <v>-1.2909999999999999</v>
      </c>
      <c r="D83" s="4">
        <f t="shared" si="5"/>
        <v>-2.0398935140000019</v>
      </c>
      <c r="E83" s="19">
        <v>-20.295999999999999</v>
      </c>
      <c r="F83" s="19">
        <v>-26.076000000000001</v>
      </c>
      <c r="G83" s="19">
        <v>1.0569999999999999</v>
      </c>
      <c r="H83" s="19">
        <v>18.007999999999999</v>
      </c>
      <c r="I83" s="19">
        <v>29.262</v>
      </c>
      <c r="J83" s="19">
        <v>-2.3959999999999999</v>
      </c>
      <c r="K83" s="19">
        <v>80.242999999999995</v>
      </c>
      <c r="L83" s="19">
        <v>0.186</v>
      </c>
      <c r="M83" s="19">
        <f t="shared" si="6"/>
        <v>47.269999999999996</v>
      </c>
      <c r="N83" s="13">
        <f t="shared" si="4"/>
        <v>-1.5933200000000001</v>
      </c>
    </row>
    <row r="84" spans="1:14">
      <c r="A84" t="s">
        <v>11</v>
      </c>
      <c r="B84" s="12">
        <v>98</v>
      </c>
      <c r="C84" s="7">
        <v>-1.242</v>
      </c>
      <c r="D84" s="4">
        <f t="shared" si="5"/>
        <v>-1.9649868940000006</v>
      </c>
      <c r="E84" s="19">
        <v>-11.712</v>
      </c>
      <c r="F84" s="19">
        <v>-26.076000000000001</v>
      </c>
      <c r="G84" s="19">
        <v>0.86599999999999999</v>
      </c>
      <c r="H84" s="19">
        <v>18.158999999999999</v>
      </c>
      <c r="I84" s="19">
        <v>28.824000000000002</v>
      </c>
      <c r="J84" s="19">
        <v>-1.544</v>
      </c>
      <c r="K84" s="19">
        <v>80.221000000000004</v>
      </c>
      <c r="L84" s="19">
        <v>8.4000000000000005E-2</v>
      </c>
      <c r="M84" s="19">
        <f t="shared" si="6"/>
        <v>46.983000000000004</v>
      </c>
      <c r="N84" s="13">
        <f t="shared" si="4"/>
        <v>-1.5933200000000001</v>
      </c>
    </row>
    <row r="85" spans="1:14">
      <c r="A85" t="s">
        <v>11</v>
      </c>
      <c r="B85" s="12">
        <v>99</v>
      </c>
      <c r="C85" s="7">
        <v>0.26200000000000001</v>
      </c>
      <c r="D85" s="4">
        <f t="shared" si="5"/>
        <v>-1.8900802740000004</v>
      </c>
      <c r="E85" s="19">
        <v>-6.6509999999999998</v>
      </c>
      <c r="F85" s="19">
        <v>-26.076000000000001</v>
      </c>
      <c r="G85" s="19">
        <v>0.82699999999999996</v>
      </c>
      <c r="H85" s="19">
        <v>18.309999999999999</v>
      </c>
      <c r="I85" s="19">
        <v>28.385999999999999</v>
      </c>
      <c r="J85" s="19">
        <v>0.747</v>
      </c>
      <c r="K85" s="19">
        <v>81.073999999999998</v>
      </c>
      <c r="L85" s="19">
        <v>1.6140000000000001</v>
      </c>
      <c r="M85" s="19">
        <f t="shared" si="6"/>
        <v>46.695999999999998</v>
      </c>
      <c r="N85" s="13">
        <f t="shared" si="4"/>
        <v>-1.5933200000000001</v>
      </c>
    </row>
    <row r="86" spans="1:14">
      <c r="A86" t="s">
        <v>11</v>
      </c>
      <c r="B86" s="12">
        <v>0</v>
      </c>
      <c r="C86" s="7">
        <v>2.7189999999999999</v>
      </c>
      <c r="D86" s="4">
        <f t="shared" si="5"/>
        <v>-1.4373435539999997</v>
      </c>
      <c r="E86" s="19">
        <v>-7.2409999999999997</v>
      </c>
      <c r="F86" s="19">
        <v>-7.2409999999999997</v>
      </c>
      <c r="G86" s="19">
        <v>0.88300000000000001</v>
      </c>
      <c r="H86" s="19">
        <v>18.460999999999999</v>
      </c>
      <c r="I86" s="19">
        <v>27.948</v>
      </c>
      <c r="J86" s="19">
        <v>2.6120000000000001</v>
      </c>
      <c r="K86" s="19">
        <v>82.320999999999998</v>
      </c>
      <c r="L86" s="19">
        <v>2.9449999999999998</v>
      </c>
      <c r="M86" s="19">
        <f t="shared" si="6"/>
        <v>46.408999999999999</v>
      </c>
      <c r="N86" s="13">
        <f t="shared" si="4"/>
        <v>-1.5933200000000001</v>
      </c>
    </row>
    <row r="87" spans="1:14">
      <c r="A87" t="s">
        <v>11</v>
      </c>
      <c r="B87" s="12">
        <v>1</v>
      </c>
      <c r="C87" s="7">
        <v>2.266</v>
      </c>
      <c r="D87" s="4">
        <f t="shared" si="5"/>
        <v>-1.3404317430000006</v>
      </c>
      <c r="E87" s="19">
        <v>-8.5069999999999997</v>
      </c>
      <c r="F87" s="19">
        <v>-7.2409999999999997</v>
      </c>
      <c r="G87" s="19">
        <v>1.01</v>
      </c>
      <c r="H87" s="19">
        <v>18.559000000000001</v>
      </c>
      <c r="I87" s="19">
        <v>27.454999999999998</v>
      </c>
      <c r="J87" s="19">
        <v>1.1519999999999999</v>
      </c>
      <c r="K87" s="19">
        <v>83.082999999999998</v>
      </c>
      <c r="L87" s="19">
        <v>0.65800000000000003</v>
      </c>
      <c r="M87" s="19">
        <f t="shared" si="6"/>
        <v>46.013999999999996</v>
      </c>
      <c r="N87" s="13">
        <f t="shared" si="4"/>
        <v>-1.5933200000000001</v>
      </c>
    </row>
    <row r="88" spans="1:14">
      <c r="A88" t="s">
        <v>11</v>
      </c>
      <c r="B88" s="12">
        <v>2</v>
      </c>
      <c r="C88" s="7">
        <v>1.7150000000000001</v>
      </c>
      <c r="D88" s="4">
        <f t="shared" si="5"/>
        <v>-1.243288553</v>
      </c>
      <c r="E88" s="19">
        <v>-13.391</v>
      </c>
      <c r="F88" s="19">
        <v>-7.2409999999999997</v>
      </c>
      <c r="G88" s="19">
        <v>0.89700000000000002</v>
      </c>
      <c r="H88" s="19">
        <v>18.657</v>
      </c>
      <c r="I88" s="19">
        <v>26.960999999999999</v>
      </c>
      <c r="J88" s="19">
        <v>1.19</v>
      </c>
      <c r="K88" s="19">
        <v>84.111000000000004</v>
      </c>
      <c r="L88" s="19">
        <v>-9.4E-2</v>
      </c>
      <c r="M88" s="19">
        <f t="shared" si="6"/>
        <v>45.617999999999995</v>
      </c>
      <c r="N88" s="13">
        <f t="shared" si="4"/>
        <v>-1.5933200000000001</v>
      </c>
    </row>
    <row r="89" spans="1:14">
      <c r="A89" t="s">
        <v>11</v>
      </c>
      <c r="B89" s="12">
        <v>3</v>
      </c>
      <c r="C89" s="7">
        <v>1.208</v>
      </c>
      <c r="D89" s="4">
        <f t="shared" si="5"/>
        <v>-1.1463767419999999</v>
      </c>
      <c r="E89" s="19">
        <v>-14.433999999999999</v>
      </c>
      <c r="F89" s="19">
        <v>-7.2409999999999997</v>
      </c>
      <c r="G89" s="19">
        <v>0.85099999999999998</v>
      </c>
      <c r="H89" s="19">
        <v>18.754999999999999</v>
      </c>
      <c r="I89" s="19">
        <v>26.468</v>
      </c>
      <c r="J89" s="19">
        <v>0.307</v>
      </c>
      <c r="K89" s="19">
        <v>83.555000000000007</v>
      </c>
      <c r="L89" s="19">
        <v>-8.4000000000000005E-2</v>
      </c>
      <c r="M89" s="19">
        <f t="shared" si="6"/>
        <v>45.222999999999999</v>
      </c>
      <c r="N89" s="13">
        <f t="shared" si="4"/>
        <v>-1.5933200000000001</v>
      </c>
    </row>
    <row r="90" spans="1:14">
      <c r="A90" t="s">
        <v>11</v>
      </c>
      <c r="B90" s="12">
        <v>4</v>
      </c>
      <c r="C90" s="7">
        <v>2.3109999999999999</v>
      </c>
      <c r="D90" s="4">
        <f t="shared" si="5"/>
        <v>-1.1550808310000009</v>
      </c>
      <c r="E90" s="19">
        <v>-12.506</v>
      </c>
      <c r="F90" s="19">
        <v>-12.506</v>
      </c>
      <c r="G90" s="19">
        <v>1.129</v>
      </c>
      <c r="H90" s="19">
        <v>18.853000000000002</v>
      </c>
      <c r="I90" s="19">
        <v>25.975000000000001</v>
      </c>
      <c r="J90" s="19">
        <v>0.63900000000000001</v>
      </c>
      <c r="K90" s="19">
        <v>83.075000000000003</v>
      </c>
      <c r="L90" s="19">
        <v>0.86299999999999999</v>
      </c>
      <c r="M90" s="19">
        <f t="shared" si="6"/>
        <v>44.828000000000003</v>
      </c>
      <c r="N90" s="13">
        <f t="shared" si="4"/>
        <v>-1.5933200000000001</v>
      </c>
    </row>
    <row r="91" spans="1:14">
      <c r="A91" t="s">
        <v>11</v>
      </c>
      <c r="B91" s="12">
        <v>5</v>
      </c>
      <c r="C91" s="7">
        <v>1.927</v>
      </c>
      <c r="D91" s="4">
        <f t="shared" si="5"/>
        <v>-1.0577625590000002</v>
      </c>
      <c r="E91" s="19">
        <v>-9.06</v>
      </c>
      <c r="F91" s="19">
        <v>-12.506</v>
      </c>
      <c r="G91" s="19">
        <v>1.0049999999999999</v>
      </c>
      <c r="H91" s="19">
        <v>18.95</v>
      </c>
      <c r="I91" s="19">
        <v>25.481000000000002</v>
      </c>
      <c r="J91" s="19">
        <v>0.77700000000000002</v>
      </c>
      <c r="K91" s="19">
        <v>83.07</v>
      </c>
      <c r="L91" s="19">
        <v>1.5429999999999999</v>
      </c>
      <c r="M91" s="19">
        <f t="shared" si="6"/>
        <v>44.430999999999997</v>
      </c>
      <c r="N91" s="13">
        <f t="shared" si="4"/>
        <v>-1.5933200000000001</v>
      </c>
    </row>
    <row r="92" spans="1:14">
      <c r="A92" t="s">
        <v>11</v>
      </c>
      <c r="B92" s="12">
        <v>6</v>
      </c>
      <c r="C92" s="7">
        <v>1.395</v>
      </c>
      <c r="D92" s="4">
        <f t="shared" si="5"/>
        <v>-1.0053852200000006</v>
      </c>
      <c r="E92" s="19">
        <v>-6.6349999999999998</v>
      </c>
      <c r="F92" s="19">
        <v>-12.506</v>
      </c>
      <c r="G92" s="19">
        <v>1.038</v>
      </c>
      <c r="H92" s="19">
        <v>19.231000000000002</v>
      </c>
      <c r="I92" s="19">
        <v>25.042000000000002</v>
      </c>
      <c r="J92" s="19">
        <v>1.276</v>
      </c>
      <c r="K92" s="19">
        <v>82.989000000000004</v>
      </c>
      <c r="L92" s="19">
        <v>1.341</v>
      </c>
      <c r="M92" s="19">
        <f t="shared" si="6"/>
        <v>44.273000000000003</v>
      </c>
      <c r="N92" s="13">
        <f t="shared" si="4"/>
        <v>-1.5933200000000001</v>
      </c>
    </row>
    <row r="93" spans="1:14">
      <c r="A93" t="s">
        <v>11</v>
      </c>
      <c r="B93" s="12">
        <v>7</v>
      </c>
      <c r="C93" s="7">
        <v>0.88600000000000001</v>
      </c>
      <c r="D93" s="4">
        <f t="shared" si="5"/>
        <v>-0.95260142000000037</v>
      </c>
      <c r="E93" s="19">
        <v>-5.0229999999999997</v>
      </c>
      <c r="F93" s="19">
        <v>-12.506</v>
      </c>
      <c r="G93" s="19">
        <v>0.997</v>
      </c>
      <c r="H93" s="19">
        <v>19.510999999999999</v>
      </c>
      <c r="I93" s="19">
        <v>24.602</v>
      </c>
      <c r="J93" s="19">
        <v>1.605</v>
      </c>
      <c r="K93" s="19">
        <v>83.384</v>
      </c>
      <c r="L93" s="19">
        <v>1.387</v>
      </c>
      <c r="M93" s="19">
        <f t="shared" si="6"/>
        <v>44.113</v>
      </c>
      <c r="N93" s="13">
        <f t="shared" si="4"/>
        <v>-1.5933200000000001</v>
      </c>
    </row>
    <row r="94" spans="1:14" s="3" customFormat="1">
      <c r="A94" s="3" t="s">
        <v>11</v>
      </c>
      <c r="B94" s="16">
        <v>8</v>
      </c>
      <c r="C94" s="4">
        <v>0.94599999999999995</v>
      </c>
      <c r="D94" s="4">
        <f t="shared" si="5"/>
        <v>-0.72248173332311239</v>
      </c>
      <c r="E94" s="19">
        <v>-3.6650745149734107</v>
      </c>
      <c r="F94" s="19">
        <v>-3.6650745149734107</v>
      </c>
      <c r="G94" s="19">
        <v>0.997</v>
      </c>
      <c r="H94" s="25">
        <v>19.791390279905102</v>
      </c>
      <c r="I94" s="26">
        <v>24.161761203766979</v>
      </c>
      <c r="J94" s="19"/>
      <c r="K94" s="19"/>
      <c r="L94" s="19">
        <v>0.66</v>
      </c>
      <c r="M94" s="19">
        <f t="shared" si="6"/>
        <v>43.95315148367208</v>
      </c>
      <c r="N94" s="13">
        <f t="shared" si="4"/>
        <v>-1.5933200000000001</v>
      </c>
    </row>
    <row r="95" spans="1:14" s="3" customFormat="1">
      <c r="A95" s="3" t="s">
        <v>11</v>
      </c>
      <c r="B95" s="16">
        <v>9</v>
      </c>
      <c r="C95" s="4">
        <v>-1.2999999999999999E-2</v>
      </c>
      <c r="D95" s="4">
        <f t="shared" si="5"/>
        <v>-0.66978042350273514</v>
      </c>
      <c r="E95" s="19"/>
      <c r="F95" s="19">
        <v>-3.6650745149734107</v>
      </c>
      <c r="G95" s="19">
        <v>0.997</v>
      </c>
      <c r="H95" s="25">
        <v>20.071695859663802</v>
      </c>
      <c r="I95" s="26">
        <v>23.721886490263639</v>
      </c>
      <c r="J95" s="19"/>
      <c r="K95" s="19"/>
      <c r="L95" s="19">
        <v>0.55200000000000005</v>
      </c>
      <c r="M95" s="19">
        <f t="shared" si="6"/>
        <v>43.793582349927441</v>
      </c>
      <c r="N95" s="13">
        <f t="shared" si="4"/>
        <v>-1.5933200000000001</v>
      </c>
    </row>
    <row r="96" spans="1:14" s="11" customFormat="1">
      <c r="A96" s="12" t="s">
        <v>12</v>
      </c>
      <c r="B96" s="12">
        <v>79</v>
      </c>
      <c r="C96" s="4"/>
      <c r="D96" s="4"/>
      <c r="E96" s="19">
        <v>-29.981347964250372</v>
      </c>
      <c r="F96" s="19"/>
      <c r="G96" s="19"/>
      <c r="H96" s="25"/>
      <c r="I96" s="26"/>
      <c r="J96" s="19"/>
      <c r="K96" s="19"/>
      <c r="L96" s="19"/>
      <c r="M96" s="19"/>
      <c r="N96" s="13"/>
    </row>
    <row r="97" spans="1:14">
      <c r="A97" t="s">
        <v>12</v>
      </c>
      <c r="B97" s="12">
        <v>80</v>
      </c>
      <c r="C97" s="7">
        <v>-1.6180000000000001</v>
      </c>
      <c r="D97" s="4">
        <f t="shared" ref="D97:D126" si="7">$O$3+$P$3*F97+$Q$3*H97+$R$3*I97+N97</f>
        <v>-1.8360766019999988</v>
      </c>
      <c r="E97" s="19">
        <v>-30.859000000000002</v>
      </c>
      <c r="F97" s="19">
        <v>-30.859000000000002</v>
      </c>
      <c r="G97" s="19">
        <v>0.11700000000000001</v>
      </c>
      <c r="H97" s="19">
        <v>22.253</v>
      </c>
      <c r="I97" s="19">
        <v>32.204000000000001</v>
      </c>
      <c r="J97" s="19">
        <v>-0.44</v>
      </c>
      <c r="K97" s="19">
        <v>83.331000000000003</v>
      </c>
      <c r="L97" s="19">
        <v>-3.677</v>
      </c>
      <c r="M97" s="19">
        <f t="shared" si="6"/>
        <v>54.457000000000001</v>
      </c>
      <c r="N97" s="13">
        <f>$Q$19</f>
        <v>0.130384</v>
      </c>
    </row>
    <row r="98" spans="1:14">
      <c r="A98" t="s">
        <v>12</v>
      </c>
      <c r="B98" s="12">
        <v>81</v>
      </c>
      <c r="C98" s="7">
        <v>-3.0979999999999999</v>
      </c>
      <c r="D98" s="4">
        <f t="shared" si="7"/>
        <v>-1.6450374529999989</v>
      </c>
      <c r="E98" s="19">
        <v>-34.659999999999997</v>
      </c>
      <c r="F98" s="19">
        <v>-30.859000000000002</v>
      </c>
      <c r="G98" s="19">
        <v>-0.02</v>
      </c>
      <c r="H98" s="19">
        <v>22.341999999999999</v>
      </c>
      <c r="I98" s="19">
        <v>31.311</v>
      </c>
      <c r="J98" s="19">
        <v>-3.5960000000000001</v>
      </c>
      <c r="K98" s="19">
        <v>81.373000000000005</v>
      </c>
      <c r="L98" s="19">
        <v>-7.0220000000000002</v>
      </c>
      <c r="M98" s="19">
        <f t="shared" si="6"/>
        <v>53.652999999999999</v>
      </c>
      <c r="N98" s="13">
        <f t="shared" ref="N98:N126" si="8">$Q$19</f>
        <v>0.130384</v>
      </c>
    </row>
    <row r="99" spans="1:14">
      <c r="A99" t="s">
        <v>12</v>
      </c>
      <c r="B99" s="12">
        <v>82</v>
      </c>
      <c r="C99" s="7">
        <v>-4.0090000000000003</v>
      </c>
      <c r="D99" s="4">
        <f t="shared" si="7"/>
        <v>-1.4538232219999998</v>
      </c>
      <c r="E99" s="19">
        <v>-38.917999999999999</v>
      </c>
      <c r="F99" s="19">
        <v>-30.859000000000002</v>
      </c>
      <c r="G99" s="19">
        <v>-7.8E-2</v>
      </c>
      <c r="H99" s="19">
        <v>22.43</v>
      </c>
      <c r="I99" s="19">
        <v>30.417999999999999</v>
      </c>
      <c r="J99" s="19">
        <v>-2.419</v>
      </c>
      <c r="K99" s="19">
        <v>87.004000000000005</v>
      </c>
      <c r="L99" s="19">
        <v>-9.8170000000000002</v>
      </c>
      <c r="M99" s="19">
        <f t="shared" si="6"/>
        <v>52.847999999999999</v>
      </c>
      <c r="N99" s="13">
        <f t="shared" si="8"/>
        <v>0.130384</v>
      </c>
    </row>
    <row r="100" spans="1:14">
      <c r="A100" t="s">
        <v>12</v>
      </c>
      <c r="B100" s="12">
        <v>83</v>
      </c>
      <c r="C100" s="7">
        <v>-2.4409999999999998</v>
      </c>
      <c r="D100" s="4">
        <f t="shared" si="7"/>
        <v>-1.2627840729999982</v>
      </c>
      <c r="E100" s="19">
        <v>-40.488</v>
      </c>
      <c r="F100" s="19">
        <v>-30.859000000000002</v>
      </c>
      <c r="G100" s="19">
        <v>-7.8E-2</v>
      </c>
      <c r="H100" s="19">
        <v>22.518999999999998</v>
      </c>
      <c r="I100" s="19">
        <v>29.524999999999999</v>
      </c>
      <c r="J100" s="19">
        <v>-2.1520000000000001</v>
      </c>
      <c r="K100" s="19">
        <v>86.320999999999998</v>
      </c>
      <c r="L100" s="19">
        <v>-7.9370000000000003</v>
      </c>
      <c r="M100" s="19">
        <f t="shared" si="6"/>
        <v>52.043999999999997</v>
      </c>
      <c r="N100" s="13">
        <f t="shared" si="8"/>
        <v>0.130384</v>
      </c>
    </row>
    <row r="101" spans="1:14">
      <c r="A101" t="s">
        <v>12</v>
      </c>
      <c r="B101" s="12">
        <v>84</v>
      </c>
      <c r="C101" s="7">
        <v>-3.2360000000000002</v>
      </c>
      <c r="D101" s="4">
        <f t="shared" si="7"/>
        <v>-1.2785689820000006</v>
      </c>
      <c r="E101" s="19">
        <v>-41.177999999999997</v>
      </c>
      <c r="F101" s="19">
        <v>-41.177999999999997</v>
      </c>
      <c r="G101" s="19">
        <v>-3.9E-2</v>
      </c>
      <c r="H101" s="19">
        <v>22.606999999999999</v>
      </c>
      <c r="I101" s="19">
        <v>28.632000000000001</v>
      </c>
      <c r="J101" s="19">
        <v>-0.41399999999999998</v>
      </c>
      <c r="K101" s="19">
        <v>84.644000000000005</v>
      </c>
      <c r="L101" s="19">
        <v>-4.5620000000000003</v>
      </c>
      <c r="M101" s="19">
        <f t="shared" si="6"/>
        <v>51.239000000000004</v>
      </c>
      <c r="N101" s="13">
        <f t="shared" si="8"/>
        <v>0.130384</v>
      </c>
    </row>
    <row r="102" spans="1:14">
      <c r="A102" t="s">
        <v>12</v>
      </c>
      <c r="B102" s="12">
        <v>85</v>
      </c>
      <c r="C102" s="7">
        <v>-4.6459999999999999</v>
      </c>
      <c r="D102" s="4">
        <f t="shared" si="7"/>
        <v>-1.0873547510000015</v>
      </c>
      <c r="E102" s="19">
        <v>-52.631</v>
      </c>
      <c r="F102" s="19">
        <v>-41.177999999999997</v>
      </c>
      <c r="G102" s="19">
        <v>3.9E-2</v>
      </c>
      <c r="H102" s="19">
        <v>22.695</v>
      </c>
      <c r="I102" s="19">
        <v>27.739000000000001</v>
      </c>
      <c r="J102" s="19">
        <v>1.276</v>
      </c>
      <c r="K102" s="19">
        <v>85.311999999999998</v>
      </c>
      <c r="L102" s="19">
        <v>-2.7109999999999999</v>
      </c>
      <c r="M102" s="19">
        <f t="shared" si="6"/>
        <v>50.433999999999997</v>
      </c>
      <c r="N102" s="13">
        <f t="shared" si="8"/>
        <v>0.130384</v>
      </c>
    </row>
    <row r="103" spans="1:14">
      <c r="A103" t="s">
        <v>12</v>
      </c>
      <c r="B103" s="12">
        <v>86</v>
      </c>
      <c r="C103" s="7">
        <v>-5.6070000000000002</v>
      </c>
      <c r="D103" s="4">
        <f t="shared" si="7"/>
        <v>-0.98968012400000061</v>
      </c>
      <c r="E103" s="19">
        <v>-48.093000000000004</v>
      </c>
      <c r="F103" s="19">
        <v>-41.177999999999997</v>
      </c>
      <c r="G103" s="19">
        <v>0.13700000000000001</v>
      </c>
      <c r="H103" s="19">
        <v>22.786000000000001</v>
      </c>
      <c r="I103" s="19">
        <v>27.248000000000001</v>
      </c>
      <c r="J103" s="19">
        <v>4.0090000000000003</v>
      </c>
      <c r="K103" s="19">
        <v>87.216999999999999</v>
      </c>
      <c r="L103" s="19">
        <v>2.2879999999999998</v>
      </c>
      <c r="M103" s="19">
        <f t="shared" si="6"/>
        <v>50.034000000000006</v>
      </c>
      <c r="N103" s="13">
        <f t="shared" si="8"/>
        <v>0.130384</v>
      </c>
    </row>
    <row r="104" spans="1:14">
      <c r="A104" t="s">
        <v>12</v>
      </c>
      <c r="B104" s="12">
        <v>87</v>
      </c>
      <c r="C104" s="7">
        <v>-3.089</v>
      </c>
      <c r="D104" s="4">
        <f t="shared" si="7"/>
        <v>-0.89200549699999976</v>
      </c>
      <c r="E104" s="19">
        <v>-48.792999999999999</v>
      </c>
      <c r="F104" s="19">
        <v>-41.177999999999997</v>
      </c>
      <c r="G104" s="19">
        <v>0.11700000000000001</v>
      </c>
      <c r="H104" s="19">
        <v>22.876999999999999</v>
      </c>
      <c r="I104" s="19">
        <v>26.757000000000001</v>
      </c>
      <c r="J104" s="19">
        <v>2.25</v>
      </c>
      <c r="K104" s="19">
        <v>85.29</v>
      </c>
      <c r="L104" s="19">
        <v>1.514</v>
      </c>
      <c r="M104" s="19">
        <f t="shared" si="6"/>
        <v>49.634</v>
      </c>
      <c r="N104" s="13">
        <f t="shared" si="8"/>
        <v>0.130384</v>
      </c>
    </row>
    <row r="105" spans="1:14">
      <c r="A105" t="s">
        <v>12</v>
      </c>
      <c r="B105" s="12">
        <v>88</v>
      </c>
      <c r="C105" s="7">
        <v>-1.4</v>
      </c>
      <c r="D105" s="4">
        <f t="shared" si="7"/>
        <v>-0.82869365000000017</v>
      </c>
      <c r="E105" s="19">
        <v>-42.890999999999998</v>
      </c>
      <c r="F105" s="19">
        <v>-42.890999999999998</v>
      </c>
      <c r="G105" s="19">
        <v>5.8000000000000003E-2</v>
      </c>
      <c r="H105" s="19">
        <v>22.968</v>
      </c>
      <c r="I105" s="19">
        <v>26.265999999999998</v>
      </c>
      <c r="J105" s="19">
        <v>0.33300000000000002</v>
      </c>
      <c r="K105" s="19">
        <v>82.483999999999995</v>
      </c>
      <c r="L105" s="19">
        <v>0.28100000000000003</v>
      </c>
      <c r="M105" s="19">
        <f t="shared" si="6"/>
        <v>49.233999999999995</v>
      </c>
      <c r="N105" s="13">
        <f t="shared" si="8"/>
        <v>0.130384</v>
      </c>
    </row>
    <row r="106" spans="1:14">
      <c r="A106" t="s">
        <v>12</v>
      </c>
      <c r="B106" s="12">
        <v>89</v>
      </c>
      <c r="C106" s="7">
        <v>-1.5389999999999999</v>
      </c>
      <c r="D106" s="4">
        <f t="shared" si="7"/>
        <v>-0.73101902300000021</v>
      </c>
      <c r="E106" s="19">
        <v>-45.805</v>
      </c>
      <c r="F106" s="19">
        <v>-42.890999999999998</v>
      </c>
      <c r="G106" s="19">
        <v>5.8000000000000003E-2</v>
      </c>
      <c r="H106" s="19">
        <v>23.059000000000001</v>
      </c>
      <c r="I106" s="19">
        <v>25.774999999999999</v>
      </c>
      <c r="J106" s="19">
        <v>-0.71699999999999997</v>
      </c>
      <c r="K106" s="19">
        <v>80.83</v>
      </c>
      <c r="L106" s="19">
        <v>-0.72899999999999998</v>
      </c>
      <c r="M106" s="19">
        <f t="shared" si="6"/>
        <v>48.834000000000003</v>
      </c>
      <c r="N106" s="13">
        <f t="shared" si="8"/>
        <v>0.130384</v>
      </c>
    </row>
    <row r="107" spans="1:14">
      <c r="A107" t="s">
        <v>12</v>
      </c>
      <c r="B107" s="12">
        <v>90</v>
      </c>
      <c r="C107" s="7">
        <v>0.40699999999999997</v>
      </c>
      <c r="D107" s="4">
        <f t="shared" si="7"/>
        <v>-0.63334439600000025</v>
      </c>
      <c r="E107" s="19">
        <v>-41.618000000000002</v>
      </c>
      <c r="F107" s="19">
        <v>-42.890999999999998</v>
      </c>
      <c r="G107" s="19">
        <v>0.13600000000000001</v>
      </c>
      <c r="H107" s="19">
        <v>23.15</v>
      </c>
      <c r="I107" s="19">
        <v>25.283999999999999</v>
      </c>
      <c r="J107" s="19">
        <v>-1.022</v>
      </c>
      <c r="K107" s="19">
        <v>81.302999999999997</v>
      </c>
      <c r="L107" s="19">
        <v>-1.28</v>
      </c>
      <c r="M107" s="19">
        <f t="shared" si="6"/>
        <v>48.433999999999997</v>
      </c>
      <c r="N107" s="13">
        <f t="shared" si="8"/>
        <v>0.130384</v>
      </c>
    </row>
    <row r="108" spans="1:14">
      <c r="A108" t="s">
        <v>12</v>
      </c>
      <c r="B108" s="12">
        <v>91</v>
      </c>
      <c r="C108" s="7">
        <v>0.871</v>
      </c>
      <c r="D108" s="4">
        <f t="shared" si="7"/>
        <v>-0.63781720100000183</v>
      </c>
      <c r="E108" s="19">
        <v>-39.755000000000003</v>
      </c>
      <c r="F108" s="19">
        <v>-42.890999999999998</v>
      </c>
      <c r="G108" s="19">
        <v>0.27200000000000002</v>
      </c>
      <c r="H108" s="19">
        <v>23.05</v>
      </c>
      <c r="I108" s="19">
        <v>25.379000000000001</v>
      </c>
      <c r="J108" s="19">
        <v>-1.607</v>
      </c>
      <c r="K108" s="19">
        <v>83.397999999999996</v>
      </c>
      <c r="L108" s="19">
        <v>-2.907</v>
      </c>
      <c r="M108" s="19">
        <f t="shared" si="6"/>
        <v>48.429000000000002</v>
      </c>
      <c r="N108" s="13">
        <f t="shared" si="8"/>
        <v>0.130384</v>
      </c>
    </row>
    <row r="109" spans="1:14">
      <c r="A109" t="s">
        <v>12</v>
      </c>
      <c r="B109" s="12">
        <v>92</v>
      </c>
      <c r="C109" s="7">
        <v>2.105</v>
      </c>
      <c r="D109" s="4">
        <f t="shared" si="7"/>
        <v>-0.41830004599999909</v>
      </c>
      <c r="E109" s="19">
        <v>-31.725000000000001</v>
      </c>
      <c r="F109" s="19">
        <v>-31.725000000000001</v>
      </c>
      <c r="G109" s="19">
        <v>0.31</v>
      </c>
      <c r="H109" s="19">
        <v>22.95</v>
      </c>
      <c r="I109" s="19">
        <v>25.474</v>
      </c>
      <c r="J109" s="19">
        <v>-1.617</v>
      </c>
      <c r="K109" s="19">
        <v>83.117000000000004</v>
      </c>
      <c r="L109" s="19">
        <v>-2.5569999999999999</v>
      </c>
      <c r="M109" s="19">
        <f t="shared" si="6"/>
        <v>48.423999999999999</v>
      </c>
      <c r="N109" s="13">
        <f t="shared" si="8"/>
        <v>0.130384</v>
      </c>
    </row>
    <row r="110" spans="1:14">
      <c r="A110" t="s">
        <v>12</v>
      </c>
      <c r="B110" s="12">
        <v>93</v>
      </c>
      <c r="C110" s="7">
        <v>2.7650000000000001</v>
      </c>
      <c r="D110" s="4">
        <f t="shared" si="7"/>
        <v>-0.42277285099999978</v>
      </c>
      <c r="E110" s="19">
        <v>-28.954999999999998</v>
      </c>
      <c r="F110" s="19">
        <v>-31.725000000000001</v>
      </c>
      <c r="G110" s="19">
        <v>0.36699999999999999</v>
      </c>
      <c r="H110" s="19">
        <v>22.85</v>
      </c>
      <c r="I110" s="19">
        <v>25.568999999999999</v>
      </c>
      <c r="J110" s="19">
        <v>-3.7650000000000001</v>
      </c>
      <c r="K110" s="19">
        <v>81.64</v>
      </c>
      <c r="L110" s="19">
        <v>-3.7789999999999999</v>
      </c>
      <c r="M110" s="19">
        <f t="shared" si="6"/>
        <v>48.418999999999997</v>
      </c>
      <c r="N110" s="13">
        <f t="shared" si="8"/>
        <v>0.130384</v>
      </c>
    </row>
    <row r="111" spans="1:14">
      <c r="A111" t="s">
        <v>12</v>
      </c>
      <c r="B111" s="12">
        <v>94</v>
      </c>
      <c r="C111" s="7">
        <v>1.5169999999999999</v>
      </c>
      <c r="D111" s="4">
        <f t="shared" si="7"/>
        <v>-0.42724565600000047</v>
      </c>
      <c r="E111" s="19">
        <v>-24.46</v>
      </c>
      <c r="F111" s="19">
        <v>-31.725000000000001</v>
      </c>
      <c r="G111" s="19">
        <v>0.308</v>
      </c>
      <c r="H111" s="19">
        <v>22.75</v>
      </c>
      <c r="I111" s="19">
        <v>25.664000000000001</v>
      </c>
      <c r="J111" s="19">
        <v>-0.872</v>
      </c>
      <c r="K111" s="19">
        <v>83.507000000000005</v>
      </c>
      <c r="L111" s="19">
        <v>-3.2759999999999998</v>
      </c>
      <c r="M111" s="19">
        <f t="shared" si="6"/>
        <v>48.414000000000001</v>
      </c>
      <c r="N111" s="13">
        <f t="shared" si="8"/>
        <v>0.130384</v>
      </c>
    </row>
    <row r="112" spans="1:14">
      <c r="A112" t="s">
        <v>12</v>
      </c>
      <c r="B112" s="12">
        <v>95</v>
      </c>
      <c r="C112" s="7">
        <v>0.70099999999999996</v>
      </c>
      <c r="D112" s="4">
        <f t="shared" si="7"/>
        <v>-0.43212492200000013</v>
      </c>
      <c r="E112" s="19">
        <v>-23.8</v>
      </c>
      <c r="F112" s="19">
        <v>-31.725000000000001</v>
      </c>
      <c r="G112" s="19">
        <v>0.441</v>
      </c>
      <c r="H112" s="19">
        <v>22.651</v>
      </c>
      <c r="I112" s="19">
        <v>25.76</v>
      </c>
      <c r="J112" s="19">
        <v>-0.4</v>
      </c>
      <c r="K112" s="19">
        <v>84.478999999999999</v>
      </c>
      <c r="L112" s="19">
        <v>-2.8519999999999999</v>
      </c>
      <c r="M112" s="19">
        <f t="shared" si="6"/>
        <v>48.411000000000001</v>
      </c>
      <c r="N112" s="13">
        <f t="shared" si="8"/>
        <v>0.130384</v>
      </c>
    </row>
    <row r="113" spans="1:14">
      <c r="A113" t="s">
        <v>12</v>
      </c>
      <c r="B113" s="12">
        <v>96</v>
      </c>
      <c r="C113" s="7">
        <v>1.4430000000000001</v>
      </c>
      <c r="D113" s="4">
        <f t="shared" si="7"/>
        <v>-0.29399816199999967</v>
      </c>
      <c r="E113" s="19">
        <v>-21.050999999999998</v>
      </c>
      <c r="F113" s="19">
        <v>-21.050999999999998</v>
      </c>
      <c r="G113" s="19">
        <v>0.64800000000000002</v>
      </c>
      <c r="H113" s="19">
        <v>22.567</v>
      </c>
      <c r="I113" s="19">
        <v>26.152000000000001</v>
      </c>
      <c r="J113" s="19">
        <v>-0.16200000000000001</v>
      </c>
      <c r="K113" s="19">
        <v>84.254999999999995</v>
      </c>
      <c r="L113" s="19">
        <v>-1.927</v>
      </c>
      <c r="M113" s="19">
        <f t="shared" si="6"/>
        <v>48.719000000000001</v>
      </c>
      <c r="N113" s="13">
        <f t="shared" si="8"/>
        <v>0.130384</v>
      </c>
    </row>
    <row r="114" spans="1:14">
      <c r="A114" t="s">
        <v>12</v>
      </c>
      <c r="B114" s="12">
        <v>97</v>
      </c>
      <c r="C114" s="7">
        <v>0.61</v>
      </c>
      <c r="D114" s="4">
        <f t="shared" si="7"/>
        <v>-0.3699918420000004</v>
      </c>
      <c r="E114" s="19">
        <v>-22.315000000000001</v>
      </c>
      <c r="F114" s="19">
        <v>-21.050999999999998</v>
      </c>
      <c r="G114" s="19">
        <v>0.42099999999999999</v>
      </c>
      <c r="H114" s="19">
        <v>22.483000000000001</v>
      </c>
      <c r="I114" s="19">
        <v>26.544</v>
      </c>
      <c r="J114" s="19">
        <v>0.53600000000000003</v>
      </c>
      <c r="K114" s="19">
        <v>83.811999999999998</v>
      </c>
      <c r="L114" s="19">
        <v>-0.505</v>
      </c>
      <c r="M114" s="19">
        <f t="shared" si="6"/>
        <v>49.027000000000001</v>
      </c>
      <c r="N114" s="13">
        <f t="shared" si="8"/>
        <v>0.130384</v>
      </c>
    </row>
    <row r="115" spans="1:14">
      <c r="A115" t="s">
        <v>12</v>
      </c>
      <c r="B115" s="12">
        <v>98</v>
      </c>
      <c r="C115" s="7">
        <v>-0.85499999999999998</v>
      </c>
      <c r="D115" s="4">
        <f t="shared" si="7"/>
        <v>-0.44621690099999906</v>
      </c>
      <c r="E115" s="19">
        <v>-25.722000000000001</v>
      </c>
      <c r="F115" s="19">
        <v>-21.050999999999998</v>
      </c>
      <c r="G115" s="19">
        <v>0.317</v>
      </c>
      <c r="H115" s="19">
        <v>22.399000000000001</v>
      </c>
      <c r="I115" s="19">
        <v>26.937000000000001</v>
      </c>
      <c r="J115" s="19">
        <v>0.36199999999999999</v>
      </c>
      <c r="K115" s="19">
        <v>82.808999999999997</v>
      </c>
      <c r="L115" s="19">
        <v>-1.2E-2</v>
      </c>
      <c r="M115" s="19">
        <f t="shared" si="6"/>
        <v>49.335999999999999</v>
      </c>
      <c r="N115" s="13">
        <f t="shared" si="8"/>
        <v>0.130384</v>
      </c>
    </row>
    <row r="116" spans="1:14">
      <c r="A116" t="s">
        <v>12</v>
      </c>
      <c r="B116" s="12">
        <v>99</v>
      </c>
      <c r="C116" s="7">
        <v>1.913</v>
      </c>
      <c r="D116" s="4">
        <f t="shared" si="7"/>
        <v>-0.52221058099999973</v>
      </c>
      <c r="E116" s="19">
        <v>-12.904</v>
      </c>
      <c r="F116" s="19">
        <v>-21.050999999999998</v>
      </c>
      <c r="G116" s="19">
        <v>0.34100000000000003</v>
      </c>
      <c r="H116" s="19">
        <v>22.315000000000001</v>
      </c>
      <c r="I116" s="19">
        <v>27.329000000000001</v>
      </c>
      <c r="J116" s="19">
        <v>0.72399999999999998</v>
      </c>
      <c r="K116" s="19">
        <v>81.941999999999993</v>
      </c>
      <c r="L116" s="19">
        <v>1.399</v>
      </c>
      <c r="M116" s="19">
        <f t="shared" si="6"/>
        <v>49.644000000000005</v>
      </c>
      <c r="N116" s="13">
        <f t="shared" si="8"/>
        <v>0.130384</v>
      </c>
    </row>
    <row r="117" spans="1:14">
      <c r="A117" t="s">
        <v>12</v>
      </c>
      <c r="B117" s="12">
        <v>0</v>
      </c>
      <c r="C117" s="7">
        <v>1.407</v>
      </c>
      <c r="D117" s="4">
        <f t="shared" si="7"/>
        <v>-0.4674839600000012</v>
      </c>
      <c r="E117" s="19">
        <v>-14.523</v>
      </c>
      <c r="F117" s="19">
        <v>-14.523</v>
      </c>
      <c r="G117" s="19">
        <v>0.34200000000000003</v>
      </c>
      <c r="H117" s="19">
        <v>22.231000000000002</v>
      </c>
      <c r="I117" s="19">
        <v>27.722000000000001</v>
      </c>
      <c r="J117" s="19">
        <v>2.121</v>
      </c>
      <c r="K117" s="19">
        <v>82.44</v>
      </c>
      <c r="L117" s="19">
        <v>2.2690000000000001</v>
      </c>
      <c r="M117" s="19">
        <f t="shared" si="6"/>
        <v>49.953000000000003</v>
      </c>
      <c r="N117" s="13">
        <f t="shared" si="8"/>
        <v>0.130384</v>
      </c>
    </row>
    <row r="118" spans="1:14">
      <c r="A118" t="s">
        <v>12</v>
      </c>
      <c r="B118" s="12">
        <v>1</v>
      </c>
      <c r="C118" s="7">
        <v>3.1309999999999998</v>
      </c>
      <c r="D118" s="4">
        <f t="shared" si="7"/>
        <v>-0.52136819100000076</v>
      </c>
      <c r="E118" s="19">
        <v>-17.154</v>
      </c>
      <c r="F118" s="19">
        <v>-14.523</v>
      </c>
      <c r="G118" s="19">
        <v>0.33200000000000002</v>
      </c>
      <c r="H118" s="19">
        <v>22.363</v>
      </c>
      <c r="I118" s="19">
        <v>27.855</v>
      </c>
      <c r="J118" s="19">
        <v>0.88900000000000001</v>
      </c>
      <c r="K118" s="19">
        <v>82.855000000000004</v>
      </c>
      <c r="L118" s="19">
        <v>1.18</v>
      </c>
      <c r="M118" s="19">
        <f t="shared" si="6"/>
        <v>50.218000000000004</v>
      </c>
      <c r="N118" s="13">
        <f t="shared" si="8"/>
        <v>0.130384</v>
      </c>
    </row>
    <row r="119" spans="1:14">
      <c r="A119" t="s">
        <v>12</v>
      </c>
      <c r="B119" s="12">
        <v>2</v>
      </c>
      <c r="C119" s="7">
        <v>2.4849999999999999</v>
      </c>
      <c r="D119" s="4">
        <f t="shared" si="7"/>
        <v>-0.5753087190000008</v>
      </c>
      <c r="E119" s="19">
        <v>-18.914000000000001</v>
      </c>
      <c r="F119" s="19">
        <v>-14.523</v>
      </c>
      <c r="G119" s="19">
        <v>0.35699999999999998</v>
      </c>
      <c r="H119" s="19">
        <v>22.494</v>
      </c>
      <c r="I119" s="19">
        <v>27.989000000000001</v>
      </c>
      <c r="J119" s="19">
        <v>-0.42899999999999999</v>
      </c>
      <c r="K119" s="19">
        <v>82.385000000000005</v>
      </c>
      <c r="L119" s="19">
        <v>0.23499999999999999</v>
      </c>
      <c r="M119" s="19">
        <f t="shared" si="6"/>
        <v>50.483000000000004</v>
      </c>
      <c r="N119" s="13">
        <f t="shared" si="8"/>
        <v>0.130384</v>
      </c>
    </row>
    <row r="120" spans="1:14">
      <c r="A120" t="s">
        <v>12</v>
      </c>
      <c r="B120" s="12">
        <v>3</v>
      </c>
      <c r="C120" s="7">
        <v>3.448</v>
      </c>
      <c r="D120" s="4">
        <f t="shared" si="7"/>
        <v>-0.62919295000000042</v>
      </c>
      <c r="E120" s="19">
        <v>-13.938000000000001</v>
      </c>
      <c r="F120" s="19">
        <v>-14.523</v>
      </c>
      <c r="G120" s="19">
        <v>0.24</v>
      </c>
      <c r="H120" s="19">
        <v>22.626000000000001</v>
      </c>
      <c r="I120" s="19">
        <v>28.122</v>
      </c>
      <c r="J120" s="19">
        <v>-1.677</v>
      </c>
      <c r="K120" s="19">
        <v>81.122</v>
      </c>
      <c r="L120" s="19">
        <v>-0.10100000000000001</v>
      </c>
      <c r="M120" s="19">
        <f t="shared" si="6"/>
        <v>50.748000000000005</v>
      </c>
      <c r="N120" s="13">
        <f t="shared" si="8"/>
        <v>0.130384</v>
      </c>
    </row>
    <row r="121" spans="1:14">
      <c r="A121" t="s">
        <v>12</v>
      </c>
      <c r="B121" s="12">
        <v>4</v>
      </c>
      <c r="C121" s="7">
        <v>3.0510000000000002</v>
      </c>
      <c r="D121" s="4">
        <f t="shared" si="7"/>
        <v>-0.64140867799999968</v>
      </c>
      <c r="E121" s="19">
        <v>-12.443</v>
      </c>
      <c r="F121" s="19">
        <v>-12.443</v>
      </c>
      <c r="G121" s="19">
        <v>0.26</v>
      </c>
      <c r="H121" s="19">
        <v>22.757000000000001</v>
      </c>
      <c r="I121" s="19">
        <v>28.256</v>
      </c>
      <c r="J121" s="19">
        <v>-1.083</v>
      </c>
      <c r="K121" s="19">
        <v>80.513999999999996</v>
      </c>
      <c r="L121" s="19">
        <v>1.8640000000000001</v>
      </c>
      <c r="M121" s="19">
        <f t="shared" si="6"/>
        <v>51.013000000000005</v>
      </c>
      <c r="N121" s="13">
        <f t="shared" si="8"/>
        <v>0.130384</v>
      </c>
    </row>
    <row r="122" spans="1:14">
      <c r="A122" t="s">
        <v>12</v>
      </c>
      <c r="B122" s="12">
        <v>5</v>
      </c>
      <c r="C122" s="7">
        <v>4.415</v>
      </c>
      <c r="D122" s="4">
        <f t="shared" si="7"/>
        <v>-0.69529290899999929</v>
      </c>
      <c r="E122" s="19">
        <v>-7.2469999999999999</v>
      </c>
      <c r="F122" s="19">
        <v>-12.443</v>
      </c>
      <c r="G122" s="19">
        <v>0.27400000000000002</v>
      </c>
      <c r="H122" s="19">
        <v>22.888999999999999</v>
      </c>
      <c r="I122" s="19">
        <v>28.388999999999999</v>
      </c>
      <c r="J122" s="19">
        <v>-0.35699999999999998</v>
      </c>
      <c r="K122" s="19">
        <v>80.483999999999995</v>
      </c>
      <c r="L122" s="19">
        <v>4.9969999999999999</v>
      </c>
      <c r="M122" s="19">
        <f t="shared" si="6"/>
        <v>51.277999999999999</v>
      </c>
      <c r="N122" s="13">
        <f t="shared" si="8"/>
        <v>0.130384</v>
      </c>
    </row>
    <row r="123" spans="1:14">
      <c r="A123" t="s">
        <v>12</v>
      </c>
      <c r="B123" s="12">
        <v>6</v>
      </c>
      <c r="C123" s="7">
        <v>2.9380000000000002</v>
      </c>
      <c r="D123" s="4">
        <f t="shared" si="7"/>
        <v>-0.7418730570000005</v>
      </c>
      <c r="E123" s="19">
        <v>-3.8439999999999999</v>
      </c>
      <c r="F123" s="19">
        <v>-12.443</v>
      </c>
      <c r="G123" s="19">
        <v>0.36599999999999999</v>
      </c>
      <c r="H123" s="19">
        <v>23.422000000000001</v>
      </c>
      <c r="I123" s="19">
        <v>28.187000000000001</v>
      </c>
      <c r="J123" s="19">
        <v>1.736</v>
      </c>
      <c r="K123" s="19">
        <v>81.742999999999995</v>
      </c>
      <c r="L123" s="19">
        <v>4.87</v>
      </c>
      <c r="M123" s="19">
        <f t="shared" si="6"/>
        <v>51.609000000000002</v>
      </c>
      <c r="N123" s="13">
        <f t="shared" si="8"/>
        <v>0.130384</v>
      </c>
    </row>
    <row r="124" spans="1:14">
      <c r="A124" t="s">
        <v>12</v>
      </c>
      <c r="B124" s="12">
        <v>7</v>
      </c>
      <c r="C124" s="7">
        <v>1.1259999999999999</v>
      </c>
      <c r="D124" s="4">
        <f t="shared" si="7"/>
        <v>-0.78827812299999978</v>
      </c>
      <c r="E124" s="19">
        <v>-2.278</v>
      </c>
      <c r="F124" s="19">
        <v>-12.443</v>
      </c>
      <c r="G124" s="19">
        <v>0.44400000000000001</v>
      </c>
      <c r="H124" s="19">
        <v>23.954000000000001</v>
      </c>
      <c r="I124" s="19">
        <v>27.984999999999999</v>
      </c>
      <c r="J124" s="19">
        <v>1.881</v>
      </c>
      <c r="K124" s="19">
        <v>81.909000000000006</v>
      </c>
      <c r="L124" s="19">
        <v>4.7839999999999998</v>
      </c>
      <c r="M124" s="19">
        <f t="shared" si="6"/>
        <v>51.939</v>
      </c>
      <c r="N124" s="13">
        <f t="shared" si="8"/>
        <v>0.130384</v>
      </c>
    </row>
    <row r="125" spans="1:14" s="3" customFormat="1">
      <c r="A125" s="3" t="s">
        <v>12</v>
      </c>
      <c r="B125" s="16">
        <v>8</v>
      </c>
      <c r="C125" s="4">
        <v>1.319</v>
      </c>
      <c r="D125" s="4">
        <f t="shared" si="7"/>
        <v>-0.59711613162604871</v>
      </c>
      <c r="E125" s="19">
        <v>-0.60487385303496932</v>
      </c>
      <c r="F125" s="19">
        <v>-0.60487385303496932</v>
      </c>
      <c r="G125" s="19">
        <v>0.44400000000000001</v>
      </c>
      <c r="H125" s="27">
        <v>24.486282714148899</v>
      </c>
      <c r="I125" s="28">
        <v>27.782378746453002</v>
      </c>
      <c r="J125" s="19"/>
      <c r="K125" s="19"/>
      <c r="L125" s="19">
        <v>3.19</v>
      </c>
      <c r="M125" s="19">
        <f t="shared" si="6"/>
        <v>52.268661460601905</v>
      </c>
      <c r="N125" s="13">
        <f t="shared" si="8"/>
        <v>0.130384</v>
      </c>
    </row>
    <row r="126" spans="1:14" s="3" customFormat="1">
      <c r="A126" s="3" t="s">
        <v>12</v>
      </c>
      <c r="B126" s="16">
        <v>9</v>
      </c>
      <c r="C126" s="4">
        <v>1.7989999999999999</v>
      </c>
      <c r="D126" s="4">
        <f t="shared" si="7"/>
        <v>-0.64351009327359354</v>
      </c>
      <c r="E126" s="19"/>
      <c r="F126" s="19">
        <v>-0.60487385303496932</v>
      </c>
      <c r="G126" s="19">
        <v>0.44400000000000001</v>
      </c>
      <c r="H126" s="27">
        <v>25.018671361380601</v>
      </c>
      <c r="I126" s="28">
        <v>27.580036669224402</v>
      </c>
      <c r="J126" s="19"/>
      <c r="K126" s="19"/>
      <c r="L126" s="19">
        <v>2.9769999999999999</v>
      </c>
      <c r="M126" s="19">
        <f t="shared" si="6"/>
        <v>52.598708030605003</v>
      </c>
      <c r="N126" s="13">
        <f t="shared" si="8"/>
        <v>0.130384</v>
      </c>
    </row>
    <row r="127" spans="1:14" s="11" customFormat="1">
      <c r="A127" s="12" t="s">
        <v>13</v>
      </c>
      <c r="B127" s="12">
        <v>79</v>
      </c>
      <c r="C127" s="4"/>
      <c r="D127" s="4"/>
      <c r="E127" s="19">
        <v>-16.02988995601077</v>
      </c>
      <c r="F127" s="19"/>
      <c r="G127" s="19"/>
      <c r="H127" s="27"/>
      <c r="I127" s="28"/>
      <c r="J127" s="19"/>
      <c r="K127" s="19"/>
      <c r="L127" s="19"/>
      <c r="M127" s="19"/>
      <c r="N127" s="13"/>
    </row>
    <row r="128" spans="1:14">
      <c r="A128" t="s">
        <v>13</v>
      </c>
      <c r="B128" s="12">
        <v>80</v>
      </c>
      <c r="C128" s="7">
        <v>-2.722</v>
      </c>
      <c r="D128" s="4">
        <f t="shared" ref="D128:D158" si="9">$O$3+$P$3*F128+$Q$3*H128+$R$3*I128+N128</f>
        <v>0.65272049200000071</v>
      </c>
      <c r="E128" s="19">
        <v>-14.88</v>
      </c>
      <c r="F128" s="19">
        <v>-14.88</v>
      </c>
      <c r="G128" s="19">
        <v>0.314</v>
      </c>
      <c r="H128" s="19">
        <v>17.689</v>
      </c>
      <c r="I128" s="19">
        <v>29.99</v>
      </c>
      <c r="J128" s="19">
        <v>1.7150000000000001</v>
      </c>
      <c r="K128" s="19">
        <v>71.534000000000006</v>
      </c>
      <c r="L128" s="19">
        <v>2.1549999999999998</v>
      </c>
      <c r="M128" s="19">
        <f t="shared" si="6"/>
        <v>47.679000000000002</v>
      </c>
      <c r="N128" s="13">
        <f>$Q$20</f>
        <v>0.98729500000000003</v>
      </c>
    </row>
    <row r="129" spans="1:14">
      <c r="A129" t="s">
        <v>13</v>
      </c>
      <c r="B129" s="12">
        <v>81</v>
      </c>
      <c r="C129" s="7">
        <v>-0.80200000000000005</v>
      </c>
      <c r="D129" s="4">
        <f t="shared" si="9"/>
        <v>0.65272049200000071</v>
      </c>
      <c r="E129" s="19">
        <v>-16.978999999999999</v>
      </c>
      <c r="F129" s="19">
        <v>-14.88</v>
      </c>
      <c r="G129" s="19">
        <v>0.41799999999999998</v>
      </c>
      <c r="H129" s="19">
        <v>17.689</v>
      </c>
      <c r="I129" s="19">
        <v>29.99</v>
      </c>
      <c r="J129" s="19">
        <v>-0.58599999999999997</v>
      </c>
      <c r="K129" s="19">
        <v>71.061000000000007</v>
      </c>
      <c r="L129" s="19">
        <v>3.89</v>
      </c>
      <c r="M129" s="19">
        <f t="shared" si="6"/>
        <v>47.679000000000002</v>
      </c>
      <c r="N129" s="13">
        <f t="shared" ref="N129:N158" si="10">$Q$20</f>
        <v>0.98729500000000003</v>
      </c>
    </row>
    <row r="130" spans="1:14">
      <c r="A130" t="s">
        <v>13</v>
      </c>
      <c r="B130" s="12">
        <v>82</v>
      </c>
      <c r="C130" s="7">
        <v>-1.6990000000000001</v>
      </c>
      <c r="D130" s="4">
        <f t="shared" si="9"/>
        <v>0.65272049200000071</v>
      </c>
      <c r="E130" s="19">
        <v>-17.55</v>
      </c>
      <c r="F130" s="19">
        <v>-14.88</v>
      </c>
      <c r="G130" s="19">
        <v>0.56100000000000005</v>
      </c>
      <c r="H130" s="19">
        <v>17.689</v>
      </c>
      <c r="I130" s="19">
        <v>29.99</v>
      </c>
      <c r="J130" s="19">
        <v>-0.79400000000000004</v>
      </c>
      <c r="K130" s="19">
        <v>74.991</v>
      </c>
      <c r="L130" s="19">
        <v>1.6950000000000001</v>
      </c>
      <c r="M130" s="19">
        <f t="shared" si="6"/>
        <v>47.679000000000002</v>
      </c>
      <c r="N130" s="13">
        <f t="shared" si="10"/>
        <v>0.98729500000000003</v>
      </c>
    </row>
    <row r="131" spans="1:14">
      <c r="A131" t="s">
        <v>13</v>
      </c>
      <c r="B131" s="12">
        <v>83</v>
      </c>
      <c r="C131" s="7">
        <v>-2.0819999999999999</v>
      </c>
      <c r="D131" s="4">
        <f t="shared" si="9"/>
        <v>0.65272049200000071</v>
      </c>
      <c r="E131" s="19">
        <v>-20.055</v>
      </c>
      <c r="F131" s="19">
        <v>-14.88</v>
      </c>
      <c r="G131" s="19">
        <v>0.59899999999999998</v>
      </c>
      <c r="H131" s="19">
        <v>17.689</v>
      </c>
      <c r="I131" s="19">
        <v>29.99</v>
      </c>
      <c r="J131" s="19">
        <v>-0.94</v>
      </c>
      <c r="K131" s="19">
        <v>74.114999999999995</v>
      </c>
      <c r="L131" s="19">
        <v>-0.16500000000000001</v>
      </c>
      <c r="M131" s="19">
        <f t="shared" si="6"/>
        <v>47.679000000000002</v>
      </c>
      <c r="N131" s="13">
        <f t="shared" si="10"/>
        <v>0.98729500000000003</v>
      </c>
    </row>
    <row r="132" spans="1:14">
      <c r="A132" t="s">
        <v>13</v>
      </c>
      <c r="B132" s="12">
        <v>84</v>
      </c>
      <c r="C132" s="7">
        <v>7.3999999999999996E-2</v>
      </c>
      <c r="D132" s="4">
        <f t="shared" si="9"/>
        <v>0.75654143400000029</v>
      </c>
      <c r="E132" s="19">
        <v>-18.975999999999999</v>
      </c>
      <c r="F132" s="19">
        <v>-18.975999999999999</v>
      </c>
      <c r="G132" s="19">
        <v>0.53400000000000003</v>
      </c>
      <c r="H132" s="19">
        <v>18.202000000000002</v>
      </c>
      <c r="I132" s="19">
        <v>28.797999999999998</v>
      </c>
      <c r="J132" s="19">
        <v>-1.304</v>
      </c>
      <c r="K132" s="19">
        <v>71.480999999999995</v>
      </c>
      <c r="L132" s="19">
        <v>1.9350000000000001</v>
      </c>
      <c r="M132" s="19">
        <f t="shared" si="6"/>
        <v>47</v>
      </c>
      <c r="N132" s="13">
        <f t="shared" si="10"/>
        <v>0.98729500000000003</v>
      </c>
    </row>
    <row r="133" spans="1:14">
      <c r="A133" t="s">
        <v>13</v>
      </c>
      <c r="B133" s="12">
        <v>85</v>
      </c>
      <c r="C133" s="7">
        <v>-1.3340000000000001</v>
      </c>
      <c r="D133" s="4">
        <f t="shared" si="9"/>
        <v>0.75654143400000029</v>
      </c>
      <c r="E133" s="19">
        <v>-19.651</v>
      </c>
      <c r="F133" s="19">
        <v>-18.975999999999999</v>
      </c>
      <c r="G133" s="19">
        <v>0.40899999999999997</v>
      </c>
      <c r="H133" s="19">
        <v>18.202000000000002</v>
      </c>
      <c r="I133" s="19">
        <v>28.797999999999998</v>
      </c>
      <c r="J133" s="19">
        <v>-0.79500000000000004</v>
      </c>
      <c r="K133" s="19">
        <v>71.266000000000005</v>
      </c>
      <c r="L133" s="19">
        <v>1.81</v>
      </c>
      <c r="M133" s="19">
        <f t="shared" si="6"/>
        <v>47</v>
      </c>
      <c r="N133" s="13">
        <f t="shared" si="10"/>
        <v>0.98729500000000003</v>
      </c>
    </row>
    <row r="134" spans="1:14">
      <c r="A134" t="s">
        <v>13</v>
      </c>
      <c r="B134" s="12">
        <v>86</v>
      </c>
      <c r="C134" s="7">
        <v>-0.93100000000000005</v>
      </c>
      <c r="D134" s="4">
        <f t="shared" si="9"/>
        <v>0.75654143400000029</v>
      </c>
      <c r="E134" s="19">
        <v>-17.369</v>
      </c>
      <c r="F134" s="19">
        <v>-18.975999999999999</v>
      </c>
      <c r="G134" s="19">
        <v>0.32600000000000001</v>
      </c>
      <c r="H134" s="19">
        <v>18.202000000000002</v>
      </c>
      <c r="I134" s="19">
        <v>28.797999999999998</v>
      </c>
      <c r="J134" s="19">
        <v>-0.13</v>
      </c>
      <c r="K134" s="19">
        <v>71.125</v>
      </c>
      <c r="L134" s="19">
        <v>2.5249999999999999</v>
      </c>
      <c r="M134" s="19">
        <f t="shared" si="6"/>
        <v>47</v>
      </c>
      <c r="N134" s="13">
        <f t="shared" si="10"/>
        <v>0.98729500000000003</v>
      </c>
    </row>
    <row r="135" spans="1:14">
      <c r="A135" t="s">
        <v>13</v>
      </c>
      <c r="B135" s="12">
        <v>87</v>
      </c>
      <c r="C135" s="7">
        <v>-1.8979999999999999</v>
      </c>
      <c r="D135" s="4">
        <f t="shared" si="9"/>
        <v>0.75654143400000029</v>
      </c>
      <c r="E135" s="19">
        <v>-19.774999999999999</v>
      </c>
      <c r="F135" s="19">
        <v>-18.975999999999999</v>
      </c>
      <c r="G135" s="19">
        <v>0.30499999999999999</v>
      </c>
      <c r="H135" s="19">
        <v>18.202000000000002</v>
      </c>
      <c r="I135" s="19">
        <v>28.797999999999998</v>
      </c>
      <c r="J135" s="19">
        <v>1.341</v>
      </c>
      <c r="K135" s="19">
        <v>71.685000000000002</v>
      </c>
      <c r="L135" s="19">
        <v>0.124</v>
      </c>
      <c r="M135" s="19">
        <f t="shared" si="6"/>
        <v>47</v>
      </c>
      <c r="N135" s="13">
        <f t="shared" si="10"/>
        <v>0.98729500000000003</v>
      </c>
    </row>
    <row r="136" spans="1:14">
      <c r="A136" t="s">
        <v>13</v>
      </c>
      <c r="B136" s="12">
        <v>88</v>
      </c>
      <c r="C136" s="7">
        <v>-2.5110000000000001</v>
      </c>
      <c r="D136" s="4">
        <f t="shared" si="9"/>
        <v>0.61554103199999899</v>
      </c>
      <c r="E136" s="19">
        <v>-18.789000000000001</v>
      </c>
      <c r="F136" s="19">
        <v>-18.789000000000001</v>
      </c>
      <c r="G136" s="19">
        <v>0.36399999999999999</v>
      </c>
      <c r="H136" s="19">
        <v>19.263999999999999</v>
      </c>
      <c r="I136" s="19">
        <v>28.62</v>
      </c>
      <c r="J136" s="19">
        <v>4.194</v>
      </c>
      <c r="K136" s="19">
        <v>72.787999999999997</v>
      </c>
      <c r="L136" s="19">
        <v>3.9159999999999999</v>
      </c>
      <c r="M136" s="19">
        <f t="shared" si="6"/>
        <v>47.884</v>
      </c>
      <c r="N136" s="13">
        <f t="shared" si="10"/>
        <v>0.98729500000000003</v>
      </c>
    </row>
    <row r="137" spans="1:14">
      <c r="A137" t="s">
        <v>13</v>
      </c>
      <c r="B137" s="12">
        <v>89</v>
      </c>
      <c r="C137" s="7">
        <v>-4.9139999999999997</v>
      </c>
      <c r="D137" s="4">
        <f t="shared" si="9"/>
        <v>0.61554103199999899</v>
      </c>
      <c r="E137" s="19">
        <v>-23.047000000000001</v>
      </c>
      <c r="F137" s="19">
        <v>-18.789000000000001</v>
      </c>
      <c r="G137" s="19">
        <v>0.222</v>
      </c>
      <c r="H137" s="19">
        <v>19.263999999999999</v>
      </c>
      <c r="I137" s="19">
        <v>28.62</v>
      </c>
      <c r="J137" s="19">
        <v>7.2320000000000002</v>
      </c>
      <c r="K137" s="19">
        <v>74.581000000000003</v>
      </c>
      <c r="L137" s="19">
        <v>6.0270000000000001</v>
      </c>
      <c r="M137" s="19">
        <f t="shared" ref="M137:M204" si="11">H137+I137</f>
        <v>47.884</v>
      </c>
      <c r="N137" s="13">
        <f t="shared" si="10"/>
        <v>0.98729500000000003</v>
      </c>
    </row>
    <row r="138" spans="1:14">
      <c r="A138" t="s">
        <v>13</v>
      </c>
      <c r="B138" s="12">
        <v>90</v>
      </c>
      <c r="C138" s="7">
        <v>-4.9980000000000002</v>
      </c>
      <c r="D138" s="4">
        <f t="shared" si="9"/>
        <v>0.61554103199999899</v>
      </c>
      <c r="E138" s="19">
        <v>-29.085999999999999</v>
      </c>
      <c r="F138" s="19">
        <v>-18.789000000000001</v>
      </c>
      <c r="G138" s="19">
        <v>0.48299999999999998</v>
      </c>
      <c r="H138" s="19">
        <v>19.263999999999999</v>
      </c>
      <c r="I138" s="19">
        <v>28.62</v>
      </c>
      <c r="J138" s="19">
        <v>5.0359999999999996</v>
      </c>
      <c r="K138" s="19">
        <v>73.739999999999995</v>
      </c>
      <c r="L138" s="19">
        <v>5.5570000000000004</v>
      </c>
      <c r="M138" s="19">
        <f t="shared" si="11"/>
        <v>47.884</v>
      </c>
      <c r="N138" s="13">
        <f t="shared" si="10"/>
        <v>0.98729500000000003</v>
      </c>
    </row>
    <row r="139" spans="1:14">
      <c r="A139" t="s">
        <v>13</v>
      </c>
      <c r="B139" s="12">
        <v>91</v>
      </c>
      <c r="C139" s="7">
        <v>-5.327</v>
      </c>
      <c r="D139" s="4">
        <f t="shared" si="9"/>
        <v>0.61554103199999899</v>
      </c>
      <c r="E139" s="19">
        <v>-34.265999999999998</v>
      </c>
      <c r="F139" s="19">
        <v>-18.789000000000001</v>
      </c>
      <c r="G139" s="19">
        <v>0.56000000000000005</v>
      </c>
      <c r="H139" s="19">
        <v>19.263999999999999</v>
      </c>
      <c r="I139" s="19">
        <v>28.62</v>
      </c>
      <c r="J139" s="19">
        <v>-2.8420000000000001</v>
      </c>
      <c r="K139" s="19">
        <v>69.792000000000002</v>
      </c>
      <c r="L139" s="19">
        <v>-0.32800000000000001</v>
      </c>
      <c r="M139" s="19">
        <f t="shared" si="11"/>
        <v>47.884</v>
      </c>
      <c r="N139" s="13">
        <f t="shared" si="10"/>
        <v>0.98729500000000003</v>
      </c>
    </row>
    <row r="140" spans="1:14">
      <c r="A140" t="s">
        <v>13</v>
      </c>
      <c r="B140" s="12">
        <v>92</v>
      </c>
      <c r="C140" s="7">
        <v>-4.6180000000000003</v>
      </c>
      <c r="D140" s="4">
        <f t="shared" si="9"/>
        <v>-2.023883699999951E-2</v>
      </c>
      <c r="E140" s="19">
        <v>-40.097000000000001</v>
      </c>
      <c r="F140" s="19">
        <v>-40.097000000000001</v>
      </c>
      <c r="G140" s="19">
        <v>0.55700000000000005</v>
      </c>
      <c r="H140" s="19">
        <v>20.45</v>
      </c>
      <c r="I140" s="19">
        <v>28.623000000000001</v>
      </c>
      <c r="J140" s="19">
        <v>-7.5730000000000004</v>
      </c>
      <c r="K140" s="19">
        <v>65.525000000000006</v>
      </c>
      <c r="L140" s="19">
        <v>-5.16</v>
      </c>
      <c r="M140" s="19">
        <f t="shared" si="11"/>
        <v>49.073</v>
      </c>
      <c r="N140" s="13">
        <f t="shared" si="10"/>
        <v>0.98729500000000003</v>
      </c>
    </row>
    <row r="141" spans="1:14">
      <c r="A141" t="s">
        <v>13</v>
      </c>
      <c r="B141" s="12">
        <v>93</v>
      </c>
      <c r="C141" s="7">
        <v>-1.288</v>
      </c>
      <c r="D141" s="4">
        <f t="shared" si="9"/>
        <v>-2.023883699999951E-2</v>
      </c>
      <c r="E141" s="19">
        <v>-52.56</v>
      </c>
      <c r="F141" s="19">
        <v>-40.097000000000001</v>
      </c>
      <c r="G141" s="19">
        <v>0.47499999999999998</v>
      </c>
      <c r="H141" s="19">
        <v>20.45</v>
      </c>
      <c r="I141" s="19">
        <v>28.623000000000001</v>
      </c>
      <c r="J141" s="19">
        <v>-9.4320000000000004</v>
      </c>
      <c r="K141" s="19">
        <v>63.732999999999997</v>
      </c>
      <c r="L141" s="19">
        <v>-8.1430000000000007</v>
      </c>
      <c r="M141" s="19">
        <f t="shared" si="11"/>
        <v>49.073</v>
      </c>
      <c r="N141" s="13">
        <f t="shared" si="10"/>
        <v>0.98729500000000003</v>
      </c>
    </row>
    <row r="142" spans="1:14">
      <c r="A142" t="s">
        <v>13</v>
      </c>
      <c r="B142" s="12">
        <v>94</v>
      </c>
      <c r="C142" s="7">
        <v>1.091</v>
      </c>
      <c r="D142" s="4">
        <f t="shared" si="9"/>
        <v>-2.023883699999951E-2</v>
      </c>
      <c r="E142" s="19">
        <v>-55.906999999999996</v>
      </c>
      <c r="F142" s="19">
        <v>-40.097000000000001</v>
      </c>
      <c r="G142" s="19">
        <v>0.45300000000000001</v>
      </c>
      <c r="H142" s="19">
        <v>20.45</v>
      </c>
      <c r="I142" s="19">
        <v>28.623000000000001</v>
      </c>
      <c r="J142" s="19">
        <v>-7.5839999999999996</v>
      </c>
      <c r="K142" s="19">
        <v>63.942</v>
      </c>
      <c r="L142" s="19">
        <v>-6.6310000000000002</v>
      </c>
      <c r="M142" s="19">
        <f t="shared" si="11"/>
        <v>49.073</v>
      </c>
      <c r="N142" s="13">
        <f t="shared" si="10"/>
        <v>0.98729500000000003</v>
      </c>
    </row>
    <row r="143" spans="1:14">
      <c r="A143" t="s">
        <v>13</v>
      </c>
      <c r="B143" s="12">
        <v>95</v>
      </c>
      <c r="C143" s="7">
        <v>4.0960000000000001</v>
      </c>
      <c r="D143" s="4">
        <f t="shared" si="9"/>
        <v>-2.023883699999951E-2</v>
      </c>
      <c r="E143" s="19">
        <v>-41.927999999999997</v>
      </c>
      <c r="F143" s="19">
        <v>-40.097000000000001</v>
      </c>
      <c r="G143" s="19">
        <v>0.373</v>
      </c>
      <c r="H143" s="19">
        <v>20.45</v>
      </c>
      <c r="I143" s="19">
        <v>28.623000000000001</v>
      </c>
      <c r="J143" s="19">
        <v>-6.14</v>
      </c>
      <c r="K143" s="19">
        <v>65.322000000000003</v>
      </c>
      <c r="L143" s="19">
        <v>-6.1959999999999997</v>
      </c>
      <c r="M143" s="19">
        <f t="shared" si="11"/>
        <v>49.073</v>
      </c>
      <c r="N143" s="13">
        <f t="shared" si="10"/>
        <v>0.98729500000000003</v>
      </c>
    </row>
    <row r="144" spans="1:14">
      <c r="A144" t="s">
        <v>13</v>
      </c>
      <c r="B144" s="12">
        <v>96</v>
      </c>
      <c r="C144" s="7">
        <v>4.0060000000000002</v>
      </c>
      <c r="D144" s="4">
        <f t="shared" si="9"/>
        <v>-0.15179301000000001</v>
      </c>
      <c r="E144" s="19">
        <v>-42.110999999999997</v>
      </c>
      <c r="F144" s="19">
        <v>-42.110999999999997</v>
      </c>
      <c r="G144" s="19">
        <v>0.33200000000000002</v>
      </c>
      <c r="H144" s="19">
        <v>21.49</v>
      </c>
      <c r="I144" s="19">
        <v>28.23</v>
      </c>
      <c r="J144" s="19">
        <v>-4.9960000000000004</v>
      </c>
      <c r="K144" s="19">
        <v>65.861999999999995</v>
      </c>
      <c r="L144" s="19">
        <v>-3.5470000000000002</v>
      </c>
      <c r="M144" s="19">
        <f t="shared" si="11"/>
        <v>49.72</v>
      </c>
      <c r="N144" s="13">
        <f t="shared" si="10"/>
        <v>0.98729500000000003</v>
      </c>
    </row>
    <row r="145" spans="1:14">
      <c r="A145" t="s">
        <v>13</v>
      </c>
      <c r="B145" s="12">
        <v>97</v>
      </c>
      <c r="C145" s="7">
        <v>5.5540000000000003</v>
      </c>
      <c r="D145" s="4">
        <f t="shared" si="9"/>
        <v>-0.15179301000000001</v>
      </c>
      <c r="E145" s="19">
        <v>-40.481000000000002</v>
      </c>
      <c r="F145" s="19">
        <v>-42.110999999999997</v>
      </c>
      <c r="G145" s="19">
        <v>0.28899999999999998</v>
      </c>
      <c r="H145" s="19">
        <v>21.49</v>
      </c>
      <c r="I145" s="19">
        <v>28.23</v>
      </c>
      <c r="J145" s="19">
        <v>-1.9179999999999999</v>
      </c>
      <c r="K145" s="19">
        <v>67.45</v>
      </c>
      <c r="L145" s="19">
        <v>-1.226</v>
      </c>
      <c r="M145" s="19">
        <f t="shared" si="11"/>
        <v>49.72</v>
      </c>
      <c r="N145" s="13">
        <f t="shared" si="10"/>
        <v>0.98729500000000003</v>
      </c>
    </row>
    <row r="146" spans="1:14">
      <c r="A146" t="s">
        <v>13</v>
      </c>
      <c r="B146" s="12">
        <v>98</v>
      </c>
      <c r="C146" s="7">
        <v>5.59</v>
      </c>
      <c r="D146" s="4">
        <f t="shared" si="9"/>
        <v>-0.15179301000000001</v>
      </c>
      <c r="E146" s="19">
        <v>-77.456000000000003</v>
      </c>
      <c r="F146" s="19">
        <v>-42.110999999999997</v>
      </c>
      <c r="G146" s="19">
        <v>0.25600000000000001</v>
      </c>
      <c r="H146" s="19">
        <v>21.49</v>
      </c>
      <c r="I146" s="19">
        <v>28.23</v>
      </c>
      <c r="J146" s="19">
        <v>6.0999999999999999E-2</v>
      </c>
      <c r="K146" s="19">
        <v>68.69</v>
      </c>
      <c r="L146" s="19">
        <v>1.679</v>
      </c>
      <c r="M146" s="19">
        <f t="shared" si="11"/>
        <v>49.72</v>
      </c>
      <c r="N146" s="13">
        <f t="shared" si="10"/>
        <v>0.98729500000000003</v>
      </c>
    </row>
    <row r="147" spans="1:14">
      <c r="A147" t="s">
        <v>13</v>
      </c>
      <c r="B147" s="12">
        <v>99</v>
      </c>
      <c r="C147" s="7">
        <v>5.9279999999999999</v>
      </c>
      <c r="D147" s="4">
        <f t="shared" si="9"/>
        <v>-0.15179301000000001</v>
      </c>
      <c r="E147" s="19">
        <v>-71.528000000000006</v>
      </c>
      <c r="F147" s="19">
        <v>-42.110999999999997</v>
      </c>
      <c r="G147" s="19">
        <v>0.24099999999999999</v>
      </c>
      <c r="H147" s="19">
        <v>21.49</v>
      </c>
      <c r="I147" s="19">
        <v>28.23</v>
      </c>
      <c r="J147" s="19">
        <v>0.78400000000000003</v>
      </c>
      <c r="K147" s="19">
        <v>68.923000000000002</v>
      </c>
      <c r="L147" s="19">
        <v>1.64</v>
      </c>
      <c r="M147" s="19">
        <f t="shared" si="11"/>
        <v>49.72</v>
      </c>
      <c r="N147" s="13">
        <f t="shared" si="10"/>
        <v>0.98729500000000003</v>
      </c>
    </row>
    <row r="148" spans="1:14">
      <c r="A148" t="s">
        <v>13</v>
      </c>
      <c r="B148" s="12">
        <v>0</v>
      </c>
      <c r="C148" s="7">
        <v>8.1059999999999999</v>
      </c>
      <c r="D148" s="4">
        <f t="shared" si="9"/>
        <v>-0.4608258659999982</v>
      </c>
      <c r="E148" s="19">
        <v>-63.421999999999997</v>
      </c>
      <c r="F148" s="19">
        <v>-63.421999999999997</v>
      </c>
      <c r="G148" s="19">
        <v>0.20799999999999999</v>
      </c>
      <c r="H148" s="19">
        <v>22.274999999999999</v>
      </c>
      <c r="I148" s="19">
        <v>27.123999999999999</v>
      </c>
      <c r="J148" s="19">
        <v>2.4860000000000002</v>
      </c>
      <c r="K148" s="19">
        <v>70.409000000000006</v>
      </c>
      <c r="L148" s="19">
        <v>6.9320000000000004</v>
      </c>
      <c r="M148" s="19">
        <f t="shared" si="11"/>
        <v>49.399000000000001</v>
      </c>
      <c r="N148" s="13">
        <f t="shared" si="10"/>
        <v>0.98729500000000003</v>
      </c>
    </row>
    <row r="149" spans="1:14">
      <c r="A149" t="s">
        <v>13</v>
      </c>
      <c r="B149" s="12">
        <v>1</v>
      </c>
      <c r="C149" s="7">
        <v>8.5679999999999996</v>
      </c>
      <c r="D149" s="4">
        <f t="shared" si="9"/>
        <v>-0.4608258659999982</v>
      </c>
      <c r="E149" s="19">
        <v>-83.510999999999996</v>
      </c>
      <c r="F149" s="19">
        <v>-63.421999999999997</v>
      </c>
      <c r="G149" s="19">
        <v>0.22800000000000001</v>
      </c>
      <c r="H149" s="19">
        <v>22.274999999999999</v>
      </c>
      <c r="I149" s="19">
        <v>27.123999999999999</v>
      </c>
      <c r="J149" s="19">
        <v>1.534</v>
      </c>
      <c r="K149" s="19">
        <v>72.224000000000004</v>
      </c>
      <c r="L149" s="19">
        <v>5.0220000000000002</v>
      </c>
      <c r="M149" s="19">
        <f t="shared" si="11"/>
        <v>49.399000000000001</v>
      </c>
      <c r="N149" s="13">
        <f t="shared" si="10"/>
        <v>0.98729500000000003</v>
      </c>
    </row>
    <row r="150" spans="1:14">
      <c r="A150" t="s">
        <v>13</v>
      </c>
      <c r="B150" s="12">
        <v>2</v>
      </c>
      <c r="C150" s="7">
        <v>8.8149999999999995</v>
      </c>
      <c r="D150" s="4">
        <f t="shared" si="9"/>
        <v>-0.4608258659999982</v>
      </c>
      <c r="E150" s="19">
        <v>-41.387999999999998</v>
      </c>
      <c r="F150" s="19">
        <v>-63.421999999999997</v>
      </c>
      <c r="G150" s="19">
        <v>0.24299999999999999</v>
      </c>
      <c r="H150" s="19">
        <v>22.274999999999999</v>
      </c>
      <c r="I150" s="19">
        <v>27.123999999999999</v>
      </c>
      <c r="J150" s="19">
        <v>-0.04</v>
      </c>
      <c r="K150" s="19">
        <v>72.730999999999995</v>
      </c>
      <c r="L150" s="19">
        <v>4.1500000000000004</v>
      </c>
      <c r="M150" s="19">
        <f t="shared" si="11"/>
        <v>49.399000000000001</v>
      </c>
      <c r="N150" s="13">
        <f t="shared" si="10"/>
        <v>0.98729500000000003</v>
      </c>
    </row>
    <row r="151" spans="1:14">
      <c r="A151" t="s">
        <v>13</v>
      </c>
      <c r="B151" s="12">
        <v>3</v>
      </c>
      <c r="C151" s="7">
        <v>5.1470000000000002</v>
      </c>
      <c r="D151" s="4">
        <f t="shared" si="9"/>
        <v>-0.4608258659999982</v>
      </c>
      <c r="E151" s="19">
        <v>-27.067</v>
      </c>
      <c r="F151" s="19">
        <v>-63.421999999999997</v>
      </c>
      <c r="G151" s="19">
        <v>0.23799999999999999</v>
      </c>
      <c r="H151" s="19">
        <v>22.274999999999999</v>
      </c>
      <c r="I151" s="19">
        <v>27.123999999999999</v>
      </c>
      <c r="J151" s="19">
        <v>-1.2629999999999999</v>
      </c>
      <c r="K151" s="19">
        <v>72.710999999999999</v>
      </c>
      <c r="L151" s="19">
        <v>2.41</v>
      </c>
      <c r="M151" s="19">
        <f t="shared" si="11"/>
        <v>49.399000000000001</v>
      </c>
      <c r="N151" s="13">
        <f t="shared" si="10"/>
        <v>0.98729500000000003</v>
      </c>
    </row>
    <row r="152" spans="1:14">
      <c r="A152" t="s">
        <v>13</v>
      </c>
      <c r="B152" s="12">
        <v>4</v>
      </c>
      <c r="C152" s="89">
        <v>6.5510000000000002</v>
      </c>
      <c r="D152" s="4">
        <f t="shared" si="9"/>
        <v>0.54658540200000028</v>
      </c>
      <c r="E152" s="19">
        <v>-12.112</v>
      </c>
      <c r="F152" s="19">
        <v>-12.112</v>
      </c>
      <c r="G152" s="19">
        <v>0.28999999999999998</v>
      </c>
      <c r="H152" s="19">
        <v>23.547000000000001</v>
      </c>
      <c r="I152" s="19">
        <v>26.256</v>
      </c>
      <c r="J152" s="19">
        <v>-0.498</v>
      </c>
      <c r="K152" s="19">
        <v>73.278999999999996</v>
      </c>
      <c r="L152" s="19">
        <v>2.1829999999999998</v>
      </c>
      <c r="M152" s="19">
        <f t="shared" si="11"/>
        <v>49.802999999999997</v>
      </c>
      <c r="N152" s="13">
        <f t="shared" si="10"/>
        <v>0.98729500000000003</v>
      </c>
    </row>
    <row r="153" spans="1:14">
      <c r="A153" t="s">
        <v>13</v>
      </c>
      <c r="B153" s="12">
        <v>5</v>
      </c>
      <c r="C153" s="89">
        <v>3.6219999999999999</v>
      </c>
      <c r="D153" s="4">
        <f t="shared" si="9"/>
        <v>0.54658540200000028</v>
      </c>
      <c r="E153" s="19">
        <v>-7.907</v>
      </c>
      <c r="F153" s="19">
        <v>-12.112</v>
      </c>
      <c r="G153" s="19">
        <v>0.34300000000000003</v>
      </c>
      <c r="H153" s="19">
        <v>23.547000000000001</v>
      </c>
      <c r="I153" s="19">
        <v>26.256</v>
      </c>
      <c r="J153" s="19">
        <v>-0.56299999999999994</v>
      </c>
      <c r="K153" s="19">
        <v>73.668999999999997</v>
      </c>
      <c r="L153" s="19">
        <v>2.6760000000000002</v>
      </c>
      <c r="M153" s="19">
        <f t="shared" si="11"/>
        <v>49.802999999999997</v>
      </c>
      <c r="N153" s="13">
        <f t="shared" si="10"/>
        <v>0.98729500000000003</v>
      </c>
    </row>
    <row r="154" spans="1:14">
      <c r="A154" t="s">
        <v>13</v>
      </c>
      <c r="B154" s="12">
        <v>6</v>
      </c>
      <c r="C154" s="89">
        <v>4.5599999999999996</v>
      </c>
      <c r="D154" s="4">
        <f t="shared" si="9"/>
        <v>0.54658540200000028</v>
      </c>
      <c r="E154" s="19">
        <v>-2.835</v>
      </c>
      <c r="F154" s="19">
        <v>-12.112</v>
      </c>
      <c r="G154" s="19">
        <v>0.38400000000000001</v>
      </c>
      <c r="H154" s="19">
        <v>23.547000000000001</v>
      </c>
      <c r="I154" s="19">
        <v>26.256</v>
      </c>
      <c r="J154" s="19">
        <v>1.1439999999999999</v>
      </c>
      <c r="K154" s="19">
        <v>75.653999999999996</v>
      </c>
      <c r="L154" s="19">
        <v>4.0119999999999996</v>
      </c>
      <c r="M154" s="19">
        <f t="shared" si="11"/>
        <v>49.802999999999997</v>
      </c>
      <c r="N154" s="13">
        <f t="shared" si="10"/>
        <v>0.98729500000000003</v>
      </c>
    </row>
    <row r="155" spans="1:14">
      <c r="A155" t="s">
        <v>13</v>
      </c>
      <c r="B155" s="12">
        <v>7</v>
      </c>
      <c r="C155" s="89">
        <v>4.2089999999999996</v>
      </c>
      <c r="D155" s="4">
        <f t="shared" si="9"/>
        <v>0.54658540200000028</v>
      </c>
      <c r="E155" s="19">
        <v>2.16</v>
      </c>
      <c r="F155" s="19">
        <v>-12.112</v>
      </c>
      <c r="G155" s="19">
        <v>0.42499999999999999</v>
      </c>
      <c r="H155" s="19">
        <v>23.547000000000001</v>
      </c>
      <c r="I155" s="19">
        <v>26.256</v>
      </c>
      <c r="J155" s="19">
        <v>2.165</v>
      </c>
      <c r="K155" s="19">
        <v>77.882000000000005</v>
      </c>
      <c r="L155" s="19">
        <v>5.2210000000000001</v>
      </c>
      <c r="M155" s="19">
        <f t="shared" si="11"/>
        <v>49.802999999999997</v>
      </c>
      <c r="N155" s="13">
        <f t="shared" si="10"/>
        <v>0.98729500000000003</v>
      </c>
    </row>
    <row r="156" spans="1:14" s="6" customFormat="1">
      <c r="A156" s="59" t="s">
        <v>13</v>
      </c>
      <c r="B156" s="59">
        <v>8</v>
      </c>
      <c r="C156" s="89">
        <v>3.0219999999999998</v>
      </c>
      <c r="D156" s="4">
        <f t="shared" si="9"/>
        <v>0.83209145522621464</v>
      </c>
      <c r="E156" s="19">
        <v>5.2398271371700629</v>
      </c>
      <c r="F156" s="19">
        <v>5.2398271371700629</v>
      </c>
      <c r="G156" s="19">
        <v>0.42499999999999999</v>
      </c>
      <c r="H156" s="29">
        <v>25.013885293787379</v>
      </c>
      <c r="I156" s="30">
        <v>25.4164527123833</v>
      </c>
      <c r="J156" s="19"/>
      <c r="K156" s="19"/>
      <c r="L156" s="19">
        <v>4.9009999999999998</v>
      </c>
      <c r="M156" s="19">
        <f t="shared" si="11"/>
        <v>50.430338006170679</v>
      </c>
      <c r="N156" s="13">
        <f t="shared" si="10"/>
        <v>0.98729500000000003</v>
      </c>
    </row>
    <row r="157" spans="1:14" s="6" customFormat="1">
      <c r="A157" s="59" t="s">
        <v>13</v>
      </c>
      <c r="B157" s="59">
        <v>9</v>
      </c>
      <c r="C157" s="89">
        <v>1.3839999999999999</v>
      </c>
      <c r="D157" s="4">
        <f t="shared" si="9"/>
        <v>0.83209145522621464</v>
      </c>
      <c r="E157" s="19"/>
      <c r="F157" s="19">
        <v>5.2398271371700629</v>
      </c>
      <c r="G157" s="19">
        <v>0.42499999999999999</v>
      </c>
      <c r="H157" s="29">
        <v>25.013885293787379</v>
      </c>
      <c r="I157" s="30">
        <v>25.4164527123833</v>
      </c>
      <c r="J157" s="19"/>
      <c r="K157" s="19"/>
      <c r="L157" s="19">
        <v>3.66</v>
      </c>
      <c r="M157" s="19">
        <f t="shared" si="11"/>
        <v>50.430338006170679</v>
      </c>
      <c r="N157" s="13">
        <f t="shared" si="10"/>
        <v>0.98729500000000003</v>
      </c>
    </row>
    <row r="158" spans="1:14" s="11" customFormat="1">
      <c r="A158" s="11" t="s">
        <v>13</v>
      </c>
      <c r="B158" s="16">
        <v>10</v>
      </c>
      <c r="C158" s="89">
        <v>2.0179999999999998</v>
      </c>
      <c r="D158" s="4">
        <f t="shared" si="9"/>
        <v>0.83209145522621464</v>
      </c>
      <c r="E158" s="19"/>
      <c r="F158" s="19">
        <v>5.2398271371700629</v>
      </c>
      <c r="G158" s="19"/>
      <c r="H158" s="29">
        <v>25.013885293787379</v>
      </c>
      <c r="I158" s="30">
        <v>25.4164527123833</v>
      </c>
      <c r="J158" s="19"/>
      <c r="K158" s="19"/>
      <c r="L158" s="19"/>
      <c r="M158" s="19"/>
      <c r="N158" s="13">
        <f t="shared" si="10"/>
        <v>0.98729500000000003</v>
      </c>
    </row>
    <row r="159" spans="1:14" s="11" customFormat="1">
      <c r="A159" s="12" t="s">
        <v>14</v>
      </c>
      <c r="B159" s="12">
        <v>79</v>
      </c>
      <c r="C159" s="4"/>
      <c r="D159" s="4"/>
      <c r="E159" s="19">
        <v>5.4801787972621474</v>
      </c>
      <c r="F159" s="19"/>
      <c r="G159" s="19"/>
      <c r="H159" s="29"/>
      <c r="I159" s="30"/>
      <c r="J159" s="19"/>
      <c r="K159" s="19"/>
      <c r="L159" s="19"/>
      <c r="M159" s="19"/>
      <c r="N159" s="13"/>
    </row>
    <row r="160" spans="1:14">
      <c r="A160" t="s">
        <v>14</v>
      </c>
      <c r="B160" s="12">
        <v>80</v>
      </c>
      <c r="C160" s="7">
        <v>-0.60399999999999998</v>
      </c>
      <c r="D160" s="4">
        <f t="shared" ref="D160:D190" si="12">$O$3+$P$3*F160+$Q$3*H160+$R$3*I160+N160</f>
        <v>-0.60189980399999832</v>
      </c>
      <c r="E160" s="19">
        <v>4.5629999999999997</v>
      </c>
      <c r="F160" s="19">
        <v>4.5629999999999997</v>
      </c>
      <c r="G160" s="19">
        <v>0.51</v>
      </c>
      <c r="H160" s="19">
        <v>21.905999999999999</v>
      </c>
      <c r="I160" s="19">
        <v>34.948</v>
      </c>
      <c r="J160" s="19">
        <v>1.3540000000000001</v>
      </c>
      <c r="K160" s="19">
        <v>80.260000000000005</v>
      </c>
      <c r="L160" s="19">
        <v>-4.4999999999999998E-2</v>
      </c>
      <c r="M160" s="19">
        <f t="shared" si="11"/>
        <v>56.853999999999999</v>
      </c>
      <c r="N160" s="13">
        <f>$Q$21</f>
        <v>1.228146</v>
      </c>
    </row>
    <row r="161" spans="1:14">
      <c r="A161" t="s">
        <v>14</v>
      </c>
      <c r="B161" s="12">
        <v>81</v>
      </c>
      <c r="C161" s="7">
        <v>-0.78600000000000003</v>
      </c>
      <c r="D161" s="4">
        <f t="shared" si="12"/>
        <v>-0.60189980399999832</v>
      </c>
      <c r="E161" s="19">
        <v>2.8359999999999999</v>
      </c>
      <c r="F161" s="19">
        <v>4.5629999999999997</v>
      </c>
      <c r="G161" s="19">
        <v>0.55900000000000005</v>
      </c>
      <c r="H161" s="19">
        <v>21.905999999999999</v>
      </c>
      <c r="I161" s="19">
        <v>34.948</v>
      </c>
      <c r="J161" s="19">
        <v>-0.246</v>
      </c>
      <c r="K161" s="19">
        <v>79.373000000000005</v>
      </c>
      <c r="L161" s="19">
        <v>-2.2320000000000002</v>
      </c>
      <c r="M161" s="19">
        <f t="shared" si="11"/>
        <v>56.853999999999999</v>
      </c>
      <c r="N161" s="13">
        <f t="shared" ref="N161:N190" si="13">$Q$21</f>
        <v>1.228146</v>
      </c>
    </row>
    <row r="162" spans="1:14">
      <c r="A162" t="s">
        <v>14</v>
      </c>
      <c r="B162" s="12">
        <v>82</v>
      </c>
      <c r="C162" s="7">
        <v>-2.1059999999999999</v>
      </c>
      <c r="D162" s="4">
        <f t="shared" si="12"/>
        <v>-0.60189980399999832</v>
      </c>
      <c r="E162" s="19">
        <v>8.7999999999999995E-2</v>
      </c>
      <c r="F162" s="19">
        <v>4.5629999999999997</v>
      </c>
      <c r="G162" s="19">
        <v>0.54800000000000004</v>
      </c>
      <c r="H162" s="19">
        <v>21.905999999999999</v>
      </c>
      <c r="I162" s="19">
        <v>34.948</v>
      </c>
      <c r="J162" s="19">
        <v>-0.4</v>
      </c>
      <c r="K162" s="19">
        <v>83.3</v>
      </c>
      <c r="L162" s="19">
        <v>-2.77</v>
      </c>
      <c r="M162" s="19">
        <f t="shared" si="11"/>
        <v>56.853999999999999</v>
      </c>
      <c r="N162" s="13">
        <f t="shared" si="13"/>
        <v>1.228146</v>
      </c>
    </row>
    <row r="163" spans="1:14">
      <c r="A163" t="s">
        <v>14</v>
      </c>
      <c r="B163" s="12">
        <v>83</v>
      </c>
      <c r="C163" s="7">
        <v>-0.85699999999999998</v>
      </c>
      <c r="D163" s="4">
        <f t="shared" si="12"/>
        <v>-0.60189980399999832</v>
      </c>
      <c r="E163" s="19">
        <v>-2.1480000000000001</v>
      </c>
      <c r="F163" s="19">
        <v>4.5629999999999997</v>
      </c>
      <c r="G163" s="19">
        <v>0.45400000000000001</v>
      </c>
      <c r="H163" s="19">
        <v>21.905999999999999</v>
      </c>
      <c r="I163" s="19">
        <v>34.948</v>
      </c>
      <c r="J163" s="19">
        <v>-1.5780000000000001</v>
      </c>
      <c r="K163" s="19">
        <v>81.067999999999998</v>
      </c>
      <c r="L163" s="19">
        <v>-2.4910000000000001</v>
      </c>
      <c r="M163" s="19">
        <f t="shared" si="11"/>
        <v>56.853999999999999</v>
      </c>
      <c r="N163" s="13">
        <f t="shared" si="13"/>
        <v>1.228146</v>
      </c>
    </row>
    <row r="164" spans="1:14">
      <c r="A164" t="s">
        <v>14</v>
      </c>
      <c r="B164" s="12">
        <v>84</v>
      </c>
      <c r="C164" s="7">
        <v>-0.14499999999999999</v>
      </c>
      <c r="D164" s="4">
        <f t="shared" si="12"/>
        <v>9.5579541000001322E-2</v>
      </c>
      <c r="E164" s="19">
        <v>-1.64</v>
      </c>
      <c r="F164" s="19">
        <v>-1.64</v>
      </c>
      <c r="G164" s="19">
        <v>0.39900000000000002</v>
      </c>
      <c r="H164" s="19">
        <v>20.114999999999998</v>
      </c>
      <c r="I164" s="19">
        <v>32.750999999999998</v>
      </c>
      <c r="J164" s="19">
        <v>-2.246</v>
      </c>
      <c r="K164" s="19">
        <v>76.977999999999994</v>
      </c>
      <c r="L164" s="19">
        <v>-2.7679999999999998</v>
      </c>
      <c r="M164" s="19">
        <f t="shared" si="11"/>
        <v>52.866</v>
      </c>
      <c r="N164" s="13">
        <f t="shared" si="13"/>
        <v>1.228146</v>
      </c>
    </row>
    <row r="165" spans="1:14">
      <c r="A165" t="s">
        <v>14</v>
      </c>
      <c r="B165" s="12">
        <v>85</v>
      </c>
      <c r="C165" s="7">
        <v>-6.4000000000000001E-2</v>
      </c>
      <c r="D165" s="4">
        <f t="shared" si="12"/>
        <v>9.5579541000001322E-2</v>
      </c>
      <c r="E165" s="19">
        <v>-3.302</v>
      </c>
      <c r="F165" s="19">
        <v>-1.64</v>
      </c>
      <c r="G165" s="19">
        <v>0.40500000000000003</v>
      </c>
      <c r="H165" s="19">
        <v>20.114999999999998</v>
      </c>
      <c r="I165" s="19">
        <v>32.750999999999998</v>
      </c>
      <c r="J165" s="19">
        <v>-2.5499999999999998</v>
      </c>
      <c r="K165" s="19">
        <v>75.557000000000002</v>
      </c>
      <c r="L165" s="19">
        <v>-3.028</v>
      </c>
      <c r="M165" s="19">
        <f t="shared" si="11"/>
        <v>52.866</v>
      </c>
      <c r="N165" s="13">
        <f t="shared" si="13"/>
        <v>1.228146</v>
      </c>
    </row>
    <row r="166" spans="1:14">
      <c r="A166" t="s">
        <v>14</v>
      </c>
      <c r="B166" s="12">
        <v>86</v>
      </c>
      <c r="C166" s="7">
        <v>0.309</v>
      </c>
      <c r="D166" s="4">
        <f t="shared" si="12"/>
        <v>9.5579541000001322E-2</v>
      </c>
      <c r="E166" s="19">
        <v>-5.44</v>
      </c>
      <c r="F166" s="19">
        <v>-1.64</v>
      </c>
      <c r="G166" s="19">
        <v>0.40500000000000003</v>
      </c>
      <c r="H166" s="19">
        <v>20.114999999999998</v>
      </c>
      <c r="I166" s="19">
        <v>32.750999999999998</v>
      </c>
      <c r="J166" s="19">
        <v>-2.2690000000000001</v>
      </c>
      <c r="K166" s="19">
        <v>75.191999999999993</v>
      </c>
      <c r="L166" s="19">
        <v>-3.2440000000000002</v>
      </c>
      <c r="M166" s="19">
        <f t="shared" si="11"/>
        <v>52.866</v>
      </c>
      <c r="N166" s="13">
        <f t="shared" si="13"/>
        <v>1.228146</v>
      </c>
    </row>
    <row r="167" spans="1:14">
      <c r="A167" t="s">
        <v>14</v>
      </c>
      <c r="B167" s="12">
        <v>87</v>
      </c>
      <c r="C167" s="7">
        <v>-0.48199999999999998</v>
      </c>
      <c r="D167" s="4">
        <f t="shared" si="12"/>
        <v>9.5579541000001322E-2</v>
      </c>
      <c r="E167" s="19">
        <v>-1.774</v>
      </c>
      <c r="F167" s="19">
        <v>-1.64</v>
      </c>
      <c r="G167" s="19">
        <v>0.42499999999999999</v>
      </c>
      <c r="H167" s="19">
        <v>20.114999999999998</v>
      </c>
      <c r="I167" s="19">
        <v>32.750999999999998</v>
      </c>
      <c r="J167" s="19">
        <v>-1.9890000000000001</v>
      </c>
      <c r="K167" s="19">
        <v>74.873999999999995</v>
      </c>
      <c r="L167" s="19">
        <v>-2.0529999999999999</v>
      </c>
      <c r="M167" s="19">
        <f t="shared" si="11"/>
        <v>52.866</v>
      </c>
      <c r="N167" s="13">
        <f t="shared" si="13"/>
        <v>1.228146</v>
      </c>
    </row>
    <row r="168" spans="1:14">
      <c r="A168" t="s">
        <v>14</v>
      </c>
      <c r="B168" s="12">
        <v>88</v>
      </c>
      <c r="C168" s="7">
        <v>-0.46400000000000002</v>
      </c>
      <c r="D168" s="4">
        <f t="shared" si="12"/>
        <v>0.30505781999999937</v>
      </c>
      <c r="E168" s="19">
        <v>-2.8740000000000001</v>
      </c>
      <c r="F168" s="19">
        <v>-2.8740000000000001</v>
      </c>
      <c r="G168" s="19">
        <v>0.45600000000000002</v>
      </c>
      <c r="H168" s="19">
        <v>20.626000000000001</v>
      </c>
      <c r="I168" s="19">
        <v>31.352</v>
      </c>
      <c r="J168" s="19">
        <v>4.4999999999999998E-2</v>
      </c>
      <c r="K168" s="19">
        <v>75.536000000000001</v>
      </c>
      <c r="L168" s="19">
        <v>-2.637</v>
      </c>
      <c r="M168" s="19">
        <f t="shared" si="11"/>
        <v>51.978000000000002</v>
      </c>
      <c r="N168" s="13">
        <f t="shared" si="13"/>
        <v>1.228146</v>
      </c>
    </row>
    <row r="169" spans="1:14">
      <c r="A169" t="s">
        <v>14</v>
      </c>
      <c r="B169" s="12">
        <v>89</v>
      </c>
      <c r="C169" s="7">
        <v>-0.45900000000000002</v>
      </c>
      <c r="D169" s="4">
        <f t="shared" si="12"/>
        <v>0.30505781999999937</v>
      </c>
      <c r="E169" s="19">
        <v>-6.774</v>
      </c>
      <c r="F169" s="19">
        <v>-2.8740000000000001</v>
      </c>
      <c r="G169" s="19">
        <v>0.98299999999999998</v>
      </c>
      <c r="H169" s="19">
        <v>20.626000000000001</v>
      </c>
      <c r="I169" s="19">
        <v>31.352</v>
      </c>
      <c r="J169" s="19">
        <v>1.986</v>
      </c>
      <c r="K169" s="19">
        <v>75.954999999999998</v>
      </c>
      <c r="L169" s="19">
        <v>-1.837</v>
      </c>
      <c r="M169" s="19">
        <f t="shared" si="11"/>
        <v>51.978000000000002</v>
      </c>
      <c r="N169" s="13">
        <f t="shared" si="13"/>
        <v>1.228146</v>
      </c>
    </row>
    <row r="170" spans="1:14">
      <c r="A170" t="s">
        <v>14</v>
      </c>
      <c r="B170" s="12">
        <v>90</v>
      </c>
      <c r="C170" s="7">
        <v>-0.79</v>
      </c>
      <c r="D170" s="4">
        <f t="shared" si="12"/>
        <v>0.30505781999999937</v>
      </c>
      <c r="E170" s="19">
        <v>-7.0460000000000003</v>
      </c>
      <c r="F170" s="19">
        <v>-2.8740000000000001</v>
      </c>
      <c r="G170" s="19">
        <v>0.52800000000000002</v>
      </c>
      <c r="H170" s="19">
        <v>20.626000000000001</v>
      </c>
      <c r="I170" s="19">
        <v>31.352</v>
      </c>
      <c r="J170" s="19">
        <v>2.649</v>
      </c>
      <c r="K170" s="19">
        <v>76.927999999999997</v>
      </c>
      <c r="L170" s="19">
        <v>-2.4340000000000002</v>
      </c>
      <c r="M170" s="19">
        <f t="shared" si="11"/>
        <v>51.978000000000002</v>
      </c>
      <c r="N170" s="13">
        <f t="shared" si="13"/>
        <v>1.228146</v>
      </c>
    </row>
    <row r="171" spans="1:14">
      <c r="A171" t="s">
        <v>14</v>
      </c>
      <c r="B171" s="12">
        <v>91</v>
      </c>
      <c r="C171" s="7">
        <v>-0.495</v>
      </c>
      <c r="D171" s="4">
        <f t="shared" si="12"/>
        <v>0.30505781999999937</v>
      </c>
      <c r="E171" s="19">
        <v>-11.081</v>
      </c>
      <c r="F171" s="19">
        <v>-2.8740000000000001</v>
      </c>
      <c r="G171" s="19">
        <v>0.42699999999999999</v>
      </c>
      <c r="H171" s="19">
        <v>20.626000000000001</v>
      </c>
      <c r="I171" s="19">
        <v>31.352</v>
      </c>
      <c r="J171" s="19">
        <v>1.673</v>
      </c>
      <c r="K171" s="19">
        <v>78.418999999999997</v>
      </c>
      <c r="L171" s="19">
        <v>-2.9209999999999998</v>
      </c>
      <c r="M171" s="19">
        <f t="shared" si="11"/>
        <v>51.978000000000002</v>
      </c>
      <c r="N171" s="13">
        <f t="shared" si="13"/>
        <v>1.228146</v>
      </c>
    </row>
    <row r="172" spans="1:14">
      <c r="A172" t="s">
        <v>14</v>
      </c>
      <c r="B172" s="12">
        <v>92</v>
      </c>
      <c r="C172" s="7">
        <v>0.27900000000000003</v>
      </c>
      <c r="D172" s="4">
        <f t="shared" si="12"/>
        <v>0.12436516000000108</v>
      </c>
      <c r="E172" s="19">
        <v>-8.6820000000000004</v>
      </c>
      <c r="F172" s="19">
        <v>-8.6820000000000004</v>
      </c>
      <c r="G172" s="19">
        <v>0.46400000000000002</v>
      </c>
      <c r="H172" s="19">
        <v>22.33</v>
      </c>
      <c r="I172" s="19">
        <v>30.34</v>
      </c>
      <c r="J172" s="19">
        <v>1.141</v>
      </c>
      <c r="K172" s="19">
        <v>77.486000000000004</v>
      </c>
      <c r="L172" s="19">
        <v>-4.5439999999999996</v>
      </c>
      <c r="M172" s="19">
        <f t="shared" si="11"/>
        <v>52.67</v>
      </c>
      <c r="N172" s="13">
        <f t="shared" si="13"/>
        <v>1.228146</v>
      </c>
    </row>
    <row r="173" spans="1:14">
      <c r="A173" t="s">
        <v>14</v>
      </c>
      <c r="B173" s="12">
        <v>93</v>
      </c>
      <c r="C173" s="7">
        <v>0.71099999999999997</v>
      </c>
      <c r="D173" s="4">
        <f t="shared" si="12"/>
        <v>0.12436516000000108</v>
      </c>
      <c r="E173" s="19">
        <v>-12.013999999999999</v>
      </c>
      <c r="F173" s="19">
        <v>-8.6820000000000004</v>
      </c>
      <c r="G173" s="19">
        <v>0.39600000000000002</v>
      </c>
      <c r="H173" s="19">
        <v>22.33</v>
      </c>
      <c r="I173" s="19">
        <v>30.34</v>
      </c>
      <c r="J173" s="19">
        <v>-1.347</v>
      </c>
      <c r="K173" s="19">
        <v>75.331999999999994</v>
      </c>
      <c r="L173" s="19">
        <v>-6.423</v>
      </c>
      <c r="M173" s="19">
        <f t="shared" si="11"/>
        <v>52.67</v>
      </c>
      <c r="N173" s="13">
        <f t="shared" si="13"/>
        <v>1.228146</v>
      </c>
    </row>
    <row r="174" spans="1:14">
      <c r="A174" t="s">
        <v>14</v>
      </c>
      <c r="B174" s="12">
        <v>94</v>
      </c>
      <c r="C174" s="7">
        <v>0.54200000000000004</v>
      </c>
      <c r="D174" s="4">
        <f t="shared" si="12"/>
        <v>0.12436516000000108</v>
      </c>
      <c r="E174" s="19">
        <v>-4.1820000000000004</v>
      </c>
      <c r="F174" s="19">
        <v>-8.6820000000000004</v>
      </c>
      <c r="G174" s="19">
        <v>0.33300000000000002</v>
      </c>
      <c r="H174" s="19">
        <v>22.33</v>
      </c>
      <c r="I174" s="19">
        <v>30.34</v>
      </c>
      <c r="J174" s="19">
        <v>-0.95499999999999996</v>
      </c>
      <c r="K174" s="19">
        <v>74.549000000000007</v>
      </c>
      <c r="L174" s="19">
        <v>-5.4509999999999996</v>
      </c>
      <c r="M174" s="19">
        <f t="shared" si="11"/>
        <v>52.67</v>
      </c>
      <c r="N174" s="13">
        <f t="shared" si="13"/>
        <v>1.228146</v>
      </c>
    </row>
    <row r="175" spans="1:14">
      <c r="A175" t="s">
        <v>14</v>
      </c>
      <c r="B175" s="12">
        <v>95</v>
      </c>
      <c r="C175" s="7">
        <v>0.46700000000000003</v>
      </c>
      <c r="D175" s="4">
        <f t="shared" si="12"/>
        <v>0.12436516000000108</v>
      </c>
      <c r="E175" s="19">
        <v>-4.3259999999999996</v>
      </c>
      <c r="F175" s="19">
        <v>-8.6820000000000004</v>
      </c>
      <c r="G175" s="19">
        <v>0.317</v>
      </c>
      <c r="H175" s="19">
        <v>22.33</v>
      </c>
      <c r="I175" s="19">
        <v>30.34</v>
      </c>
      <c r="J175" s="19">
        <v>-0.745</v>
      </c>
      <c r="K175" s="19">
        <v>74.775000000000006</v>
      </c>
      <c r="L175" s="19">
        <v>-5.4539999999999997</v>
      </c>
      <c r="M175" s="19">
        <f t="shared" si="11"/>
        <v>52.67</v>
      </c>
      <c r="N175" s="13">
        <f t="shared" si="13"/>
        <v>1.228146</v>
      </c>
    </row>
    <row r="176" spans="1:14">
      <c r="A176" t="s">
        <v>14</v>
      </c>
      <c r="B176" s="12">
        <v>96</v>
      </c>
      <c r="C176" s="7">
        <v>1.23</v>
      </c>
      <c r="D176" s="4">
        <f t="shared" si="12"/>
        <v>0.1963248569999998</v>
      </c>
      <c r="E176" s="19">
        <v>0.84399999999999997</v>
      </c>
      <c r="F176" s="19">
        <v>0.84399999999999997</v>
      </c>
      <c r="G176" s="19">
        <v>0.314</v>
      </c>
      <c r="H176" s="19">
        <v>24.143000000000001</v>
      </c>
      <c r="I176" s="19">
        <v>29.483000000000001</v>
      </c>
      <c r="J176" s="19">
        <v>-1.661</v>
      </c>
      <c r="K176" s="19">
        <v>73.403000000000006</v>
      </c>
      <c r="L176" s="19">
        <v>-4.03</v>
      </c>
      <c r="M176" s="19">
        <f t="shared" si="11"/>
        <v>53.626000000000005</v>
      </c>
      <c r="N176" s="13">
        <f t="shared" si="13"/>
        <v>1.228146</v>
      </c>
    </row>
    <row r="177" spans="1:14">
      <c r="A177" t="s">
        <v>14</v>
      </c>
      <c r="B177" s="12">
        <v>97</v>
      </c>
      <c r="C177" s="7">
        <v>2.6520000000000001</v>
      </c>
      <c r="D177" s="4">
        <f t="shared" si="12"/>
        <v>0.1963248569999998</v>
      </c>
      <c r="E177" s="19">
        <v>9.2050000000000001</v>
      </c>
      <c r="F177" s="19">
        <v>0.84399999999999997</v>
      </c>
      <c r="G177" s="19">
        <v>0.313</v>
      </c>
      <c r="H177" s="19">
        <v>24.143000000000001</v>
      </c>
      <c r="I177" s="19">
        <v>29.483000000000001</v>
      </c>
      <c r="J177" s="19">
        <v>-1.583</v>
      </c>
      <c r="K177" s="19">
        <v>72.311000000000007</v>
      </c>
      <c r="L177" s="19">
        <v>-3.3130000000000002</v>
      </c>
      <c r="M177" s="19">
        <f t="shared" si="11"/>
        <v>53.626000000000005</v>
      </c>
      <c r="N177" s="13">
        <f t="shared" si="13"/>
        <v>1.228146</v>
      </c>
    </row>
    <row r="178" spans="1:14">
      <c r="A178" t="s">
        <v>14</v>
      </c>
      <c r="B178" s="12">
        <v>98</v>
      </c>
      <c r="C178" s="7">
        <v>2.6150000000000002</v>
      </c>
      <c r="D178" s="4">
        <f t="shared" si="12"/>
        <v>0.1963248569999998</v>
      </c>
      <c r="E178" s="19">
        <v>7.2480000000000002</v>
      </c>
      <c r="F178" s="19">
        <v>0.84399999999999997</v>
      </c>
      <c r="G178" s="19">
        <v>0.32600000000000001</v>
      </c>
      <c r="H178" s="19">
        <v>24.143000000000001</v>
      </c>
      <c r="I178" s="19">
        <v>29.483000000000001</v>
      </c>
      <c r="J178" s="19">
        <v>-0.33700000000000002</v>
      </c>
      <c r="K178" s="19">
        <v>72.308999999999997</v>
      </c>
      <c r="L178" s="19">
        <v>-2.6019999999999999</v>
      </c>
      <c r="M178" s="19">
        <f t="shared" si="11"/>
        <v>53.626000000000005</v>
      </c>
      <c r="N178" s="13">
        <f t="shared" si="13"/>
        <v>1.228146</v>
      </c>
    </row>
    <row r="179" spans="1:14">
      <c r="A179" t="s">
        <v>14</v>
      </c>
      <c r="B179" s="12">
        <v>99</v>
      </c>
      <c r="C179" s="7">
        <v>3.1469999999999998</v>
      </c>
      <c r="D179" s="4">
        <f t="shared" si="12"/>
        <v>0.1963248569999998</v>
      </c>
      <c r="E179" s="19">
        <v>-1.268</v>
      </c>
      <c r="F179" s="19">
        <v>0.84399999999999997</v>
      </c>
      <c r="G179" s="19">
        <v>0.38400000000000001</v>
      </c>
      <c r="H179" s="19">
        <v>24.143000000000001</v>
      </c>
      <c r="I179" s="19">
        <v>29.483000000000001</v>
      </c>
      <c r="J179" s="19">
        <v>0.47299999999999998</v>
      </c>
      <c r="K179" s="19">
        <v>71.956000000000003</v>
      </c>
      <c r="L179" s="19">
        <v>-1.766</v>
      </c>
      <c r="M179" s="19">
        <f t="shared" si="11"/>
        <v>53.626000000000005</v>
      </c>
      <c r="N179" s="13">
        <f t="shared" si="13"/>
        <v>1.228146</v>
      </c>
    </row>
    <row r="180" spans="1:14">
      <c r="A180" t="s">
        <v>14</v>
      </c>
      <c r="B180" s="12">
        <v>0</v>
      </c>
      <c r="C180" s="7">
        <v>1.6479999999999999</v>
      </c>
      <c r="D180" s="4">
        <f t="shared" si="12"/>
        <v>0.34026991099999937</v>
      </c>
      <c r="E180" s="19">
        <v>6.9130000000000003</v>
      </c>
      <c r="F180" s="19">
        <v>6.9130000000000003</v>
      </c>
      <c r="G180" s="19">
        <v>0.46500000000000002</v>
      </c>
      <c r="H180" s="19">
        <v>25.01</v>
      </c>
      <c r="I180" s="19">
        <v>28.731000000000002</v>
      </c>
      <c r="J180" s="19">
        <v>1.8959999999999999</v>
      </c>
      <c r="K180" s="19">
        <v>72.521000000000001</v>
      </c>
      <c r="L180" s="19">
        <v>-1.4570000000000001</v>
      </c>
      <c r="M180" s="19">
        <f t="shared" si="11"/>
        <v>53.741</v>
      </c>
      <c r="N180" s="13">
        <f t="shared" si="13"/>
        <v>1.228146</v>
      </c>
    </row>
    <row r="181" spans="1:14">
      <c r="A181" t="s">
        <v>14</v>
      </c>
      <c r="B181" s="12">
        <v>1</v>
      </c>
      <c r="C181" s="7">
        <v>1.9450000000000001</v>
      </c>
      <c r="D181" s="4">
        <f t="shared" si="12"/>
        <v>0.34026991099999937</v>
      </c>
      <c r="E181" s="19">
        <v>12.74</v>
      </c>
      <c r="F181" s="19">
        <v>6.9130000000000003</v>
      </c>
      <c r="G181" s="19">
        <v>0.503</v>
      </c>
      <c r="H181" s="19">
        <v>25.01</v>
      </c>
      <c r="I181" s="19">
        <v>28.731000000000002</v>
      </c>
      <c r="J181" s="19">
        <v>1.2010000000000001</v>
      </c>
      <c r="K181" s="19">
        <v>73.569000000000003</v>
      </c>
      <c r="L181" s="19">
        <v>-1.4650000000000001</v>
      </c>
      <c r="M181" s="19">
        <f t="shared" si="11"/>
        <v>53.741</v>
      </c>
      <c r="N181" s="13">
        <f t="shared" si="13"/>
        <v>1.228146</v>
      </c>
    </row>
    <row r="182" spans="1:14">
      <c r="A182" t="s">
        <v>14</v>
      </c>
      <c r="B182" s="12">
        <v>2</v>
      </c>
      <c r="C182" s="7">
        <v>1.353</v>
      </c>
      <c r="D182" s="4">
        <f t="shared" si="12"/>
        <v>0.34026991099999937</v>
      </c>
      <c r="E182" s="19">
        <v>8.9220000000000006</v>
      </c>
      <c r="F182" s="19">
        <v>6.9130000000000003</v>
      </c>
      <c r="G182" s="19">
        <v>0.68400000000000005</v>
      </c>
      <c r="H182" s="19">
        <v>25.01</v>
      </c>
      <c r="I182" s="19">
        <v>28.731000000000002</v>
      </c>
      <c r="J182" s="19">
        <v>0.13100000000000001</v>
      </c>
      <c r="K182" s="19">
        <v>73.403999999999996</v>
      </c>
      <c r="L182" s="19">
        <v>-3.1230000000000002</v>
      </c>
      <c r="M182" s="19">
        <f t="shared" si="11"/>
        <v>53.741</v>
      </c>
      <c r="N182" s="13">
        <f t="shared" si="13"/>
        <v>1.228146</v>
      </c>
    </row>
    <row r="183" spans="1:14">
      <c r="A183" t="s">
        <v>14</v>
      </c>
      <c r="B183" s="12">
        <v>3</v>
      </c>
      <c r="C183" s="7">
        <v>0.81699999999999995</v>
      </c>
      <c r="D183" s="4">
        <f t="shared" si="12"/>
        <v>0.34026991099999937</v>
      </c>
      <c r="E183" s="19">
        <v>6.1669999999999998</v>
      </c>
      <c r="F183" s="19">
        <v>6.9130000000000003</v>
      </c>
      <c r="G183" s="19">
        <v>0.92900000000000005</v>
      </c>
      <c r="H183" s="19">
        <v>25.01</v>
      </c>
      <c r="I183" s="19">
        <v>28.731000000000002</v>
      </c>
      <c r="J183" s="19">
        <v>-0.70299999999999996</v>
      </c>
      <c r="K183" s="19">
        <v>72.641000000000005</v>
      </c>
      <c r="L183" s="19">
        <v>-4.1150000000000002</v>
      </c>
      <c r="M183" s="19">
        <f t="shared" si="11"/>
        <v>53.741</v>
      </c>
      <c r="N183" s="13">
        <f t="shared" si="13"/>
        <v>1.228146</v>
      </c>
    </row>
    <row r="184" spans="1:14">
      <c r="A184" t="s">
        <v>14</v>
      </c>
      <c r="B184" s="12">
        <v>4</v>
      </c>
      <c r="C184" s="89">
        <v>0.60599999999999998</v>
      </c>
      <c r="D184" s="4">
        <f t="shared" si="12"/>
        <v>0.41930608500000077</v>
      </c>
      <c r="E184" s="19">
        <v>5.319</v>
      </c>
      <c r="F184" s="19">
        <v>5.319</v>
      </c>
      <c r="G184" s="19">
        <v>0.60699999999999998</v>
      </c>
      <c r="H184" s="19">
        <v>25.004999999999999</v>
      </c>
      <c r="I184" s="19">
        <v>28.254999999999999</v>
      </c>
      <c r="J184" s="19">
        <v>-0.27700000000000002</v>
      </c>
      <c r="K184" s="19">
        <v>72.052000000000007</v>
      </c>
      <c r="L184" s="19">
        <v>-3.6320000000000001</v>
      </c>
      <c r="M184" s="19">
        <f t="shared" si="11"/>
        <v>53.26</v>
      </c>
      <c r="N184" s="13">
        <f t="shared" si="13"/>
        <v>1.228146</v>
      </c>
    </row>
    <row r="185" spans="1:14">
      <c r="A185" t="s">
        <v>14</v>
      </c>
      <c r="B185" s="12">
        <v>5</v>
      </c>
      <c r="C185" s="89">
        <v>-0.42299999999999999</v>
      </c>
      <c r="D185" s="4">
        <f t="shared" si="12"/>
        <v>0.41930608500000077</v>
      </c>
      <c r="E185" s="19">
        <v>4.4370000000000003</v>
      </c>
      <c r="F185" s="19">
        <v>5.319</v>
      </c>
      <c r="G185" s="19">
        <v>0.57999999999999996</v>
      </c>
      <c r="H185" s="19">
        <v>25.004999999999999</v>
      </c>
      <c r="I185" s="19">
        <v>28.254999999999999</v>
      </c>
      <c r="J185" s="19">
        <v>-5.6000000000000001E-2</v>
      </c>
      <c r="K185" s="19">
        <v>71.450999999999993</v>
      </c>
      <c r="L185" s="19">
        <v>-2.9660000000000002</v>
      </c>
      <c r="M185" s="19">
        <f t="shared" si="11"/>
        <v>53.26</v>
      </c>
      <c r="N185" s="13">
        <f t="shared" si="13"/>
        <v>1.228146</v>
      </c>
    </row>
    <row r="186" spans="1:14">
      <c r="A186" t="s">
        <v>14</v>
      </c>
      <c r="B186" s="12">
        <v>6</v>
      </c>
      <c r="C186" s="89">
        <v>-0.50900000000000001</v>
      </c>
      <c r="D186" s="4">
        <f t="shared" si="12"/>
        <v>0.41930608500000077</v>
      </c>
      <c r="E186" s="19">
        <v>3.5150000000000001</v>
      </c>
      <c r="F186" s="19">
        <v>5.319</v>
      </c>
      <c r="G186" s="19">
        <v>0.78500000000000003</v>
      </c>
      <c r="H186" s="19">
        <v>25.004999999999999</v>
      </c>
      <c r="I186" s="19">
        <v>28.254999999999999</v>
      </c>
      <c r="J186" s="19">
        <v>0.65200000000000002</v>
      </c>
      <c r="K186" s="19">
        <v>71.177000000000007</v>
      </c>
      <c r="L186" s="19">
        <v>-2.399</v>
      </c>
      <c r="M186" s="19">
        <f t="shared" si="11"/>
        <v>53.26</v>
      </c>
      <c r="N186" s="13">
        <f t="shared" si="13"/>
        <v>1.228146</v>
      </c>
    </row>
    <row r="187" spans="1:14">
      <c r="A187" t="s">
        <v>14</v>
      </c>
      <c r="B187" s="12">
        <v>7</v>
      </c>
      <c r="C187" s="89">
        <v>-0.996</v>
      </c>
      <c r="D187" s="4">
        <f t="shared" si="12"/>
        <v>0.41930608500000077</v>
      </c>
      <c r="E187" s="19">
        <v>1.899</v>
      </c>
      <c r="F187" s="19">
        <v>5.319</v>
      </c>
      <c r="G187" s="19">
        <v>0.57599999999999996</v>
      </c>
      <c r="H187" s="19">
        <v>25.004999999999999</v>
      </c>
      <c r="I187" s="19">
        <v>28.254999999999999</v>
      </c>
      <c r="J187" s="19">
        <v>0.93500000000000005</v>
      </c>
      <c r="K187" s="19">
        <v>71.367000000000004</v>
      </c>
      <c r="L187" s="19">
        <v>-2.6760000000000002</v>
      </c>
      <c r="M187" s="19">
        <f t="shared" si="11"/>
        <v>53.26</v>
      </c>
      <c r="N187" s="13">
        <f t="shared" si="13"/>
        <v>1.228146</v>
      </c>
    </row>
    <row r="188" spans="1:14" s="3" customFormat="1">
      <c r="A188" s="59" t="s">
        <v>14</v>
      </c>
      <c r="B188" s="59">
        <v>8</v>
      </c>
      <c r="C188" s="89">
        <v>-2.2599999999999998</v>
      </c>
      <c r="D188" s="4">
        <f t="shared" si="12"/>
        <v>0.30432292769257097</v>
      </c>
      <c r="E188" s="19">
        <v>-1.149636195879876</v>
      </c>
      <c r="F188" s="19">
        <v>-1.149636195879876</v>
      </c>
      <c r="G188" s="19">
        <v>0.57599999999999996</v>
      </c>
      <c r="H188" s="31">
        <v>25.221041112623862</v>
      </c>
      <c r="I188" s="32">
        <v>28.027656140521259</v>
      </c>
      <c r="J188" s="19"/>
      <c r="K188" s="19"/>
      <c r="L188" s="19">
        <v>-3.3039999999999998</v>
      </c>
      <c r="M188" s="19">
        <f t="shared" si="11"/>
        <v>53.248697253145124</v>
      </c>
      <c r="N188" s="13">
        <f t="shared" si="13"/>
        <v>1.228146</v>
      </c>
    </row>
    <row r="189" spans="1:14" s="3" customFormat="1">
      <c r="A189" s="59" t="s">
        <v>14</v>
      </c>
      <c r="B189" s="59">
        <v>9</v>
      </c>
      <c r="C189" s="89">
        <v>-1.4510000000000001</v>
      </c>
      <c r="D189" s="4">
        <f t="shared" si="12"/>
        <v>0.30432292769257097</v>
      </c>
      <c r="E189" s="19"/>
      <c r="F189" s="19">
        <v>-1.149636195879876</v>
      </c>
      <c r="G189" s="19">
        <v>0.57599999999999996</v>
      </c>
      <c r="H189" s="31">
        <v>25.221041112623862</v>
      </c>
      <c r="I189" s="32">
        <v>28.027656140521259</v>
      </c>
      <c r="J189" s="19"/>
      <c r="K189" s="19"/>
      <c r="L189" s="19">
        <v>-3.891</v>
      </c>
      <c r="M189" s="19">
        <f t="shared" si="11"/>
        <v>53.248697253145124</v>
      </c>
      <c r="N189" s="13">
        <f t="shared" si="13"/>
        <v>1.228146</v>
      </c>
    </row>
    <row r="190" spans="1:14" s="11" customFormat="1">
      <c r="A190" s="11" t="s">
        <v>14</v>
      </c>
      <c r="B190" s="16">
        <v>10</v>
      </c>
      <c r="C190" s="89">
        <v>-1.927</v>
      </c>
      <c r="D190" s="4">
        <f t="shared" si="12"/>
        <v>0.30432292769257097</v>
      </c>
      <c r="E190" s="19"/>
      <c r="F190" s="19">
        <v>-1.149636195879876</v>
      </c>
      <c r="G190" s="19"/>
      <c r="H190" s="31">
        <v>25.221041112623862</v>
      </c>
      <c r="I190" s="32">
        <v>28.027656140521259</v>
      </c>
      <c r="J190" s="19"/>
      <c r="K190" s="19"/>
      <c r="L190" s="19"/>
      <c r="M190" s="19"/>
      <c r="N190" s="13">
        <f t="shared" si="13"/>
        <v>1.228146</v>
      </c>
    </row>
    <row r="191" spans="1:14" s="11" customFormat="1">
      <c r="A191" s="12" t="s">
        <v>15</v>
      </c>
      <c r="B191" s="12">
        <v>79</v>
      </c>
      <c r="C191" s="4"/>
      <c r="D191" s="4"/>
      <c r="E191" s="19">
        <v>5.7183496429597334</v>
      </c>
      <c r="F191" s="19"/>
      <c r="G191" s="19"/>
      <c r="H191" s="31"/>
      <c r="I191" s="32"/>
      <c r="J191" s="19"/>
      <c r="K191" s="19"/>
      <c r="L191" s="19"/>
      <c r="M191" s="19"/>
      <c r="N191" s="13"/>
    </row>
    <row r="192" spans="1:14">
      <c r="A192" t="s">
        <v>15</v>
      </c>
      <c r="B192" s="12">
        <v>80</v>
      </c>
      <c r="C192" s="7">
        <v>-1.7250000000000001</v>
      </c>
      <c r="D192" s="4">
        <f t="shared" ref="D192:D255" si="14">$O$3+$P$3*F192+$Q$3*H192+$R$3*I192+N192</f>
        <v>-1.3579245959999986</v>
      </c>
      <c r="E192" s="19">
        <v>4.9480000000000004</v>
      </c>
      <c r="F192" s="19">
        <v>4.9480000000000004</v>
      </c>
      <c r="G192" s="19">
        <v>0.254</v>
      </c>
      <c r="H192" s="19">
        <v>23.661999999999999</v>
      </c>
      <c r="I192" s="19">
        <v>28.047999999999998</v>
      </c>
      <c r="J192" s="19">
        <v>1.35</v>
      </c>
      <c r="K192" s="19">
        <v>101.494</v>
      </c>
      <c r="L192" s="19">
        <v>-2.847</v>
      </c>
      <c r="M192" s="19">
        <f t="shared" si="11"/>
        <v>51.709999999999994</v>
      </c>
      <c r="N192" s="13">
        <f>$Q$22</f>
        <v>-0.82467299999999999</v>
      </c>
    </row>
    <row r="193" spans="1:14">
      <c r="A193" t="s">
        <v>15</v>
      </c>
      <c r="B193" s="12">
        <v>81</v>
      </c>
      <c r="C193" s="7">
        <v>-0.66700000000000004</v>
      </c>
      <c r="D193" s="4">
        <f t="shared" si="14"/>
        <v>-1.3579245959999986</v>
      </c>
      <c r="E193" s="19">
        <v>5.5229999999999997</v>
      </c>
      <c r="F193" s="19">
        <v>4.9480000000000004</v>
      </c>
      <c r="G193" s="19">
        <v>0.14699999999999999</v>
      </c>
      <c r="H193" s="19">
        <v>23.661999999999999</v>
      </c>
      <c r="I193" s="19">
        <v>28.047999999999998</v>
      </c>
      <c r="J193" s="19">
        <v>-0.46400000000000002</v>
      </c>
      <c r="K193" s="19">
        <v>100.28100000000001</v>
      </c>
      <c r="L193" s="19">
        <v>-3.613</v>
      </c>
      <c r="M193" s="19">
        <f t="shared" si="11"/>
        <v>51.709999999999994</v>
      </c>
      <c r="N193" s="13">
        <f t="shared" ref="N193:N222" si="15">$Q$22</f>
        <v>-0.82467299999999999</v>
      </c>
    </row>
    <row r="194" spans="1:14">
      <c r="A194" t="s">
        <v>15</v>
      </c>
      <c r="B194" s="12">
        <v>82</v>
      </c>
      <c r="C194" s="7">
        <v>0.67800000000000005</v>
      </c>
      <c r="D194" s="4">
        <f t="shared" si="14"/>
        <v>-1.3579245959999986</v>
      </c>
      <c r="E194" s="19">
        <v>5.9109999999999996</v>
      </c>
      <c r="F194" s="19">
        <v>4.9480000000000004</v>
      </c>
      <c r="G194" s="19">
        <v>-0.106</v>
      </c>
      <c r="H194" s="19">
        <v>23.661999999999999</v>
      </c>
      <c r="I194" s="19">
        <v>28.047999999999998</v>
      </c>
      <c r="J194" s="19">
        <v>-3.1509999999999998</v>
      </c>
      <c r="K194" s="19">
        <v>102.996</v>
      </c>
      <c r="L194" s="19">
        <v>-3.2389999999999999</v>
      </c>
      <c r="M194" s="19">
        <f t="shared" si="11"/>
        <v>51.709999999999994</v>
      </c>
      <c r="N194" s="13">
        <f t="shared" si="15"/>
        <v>-0.82467299999999999</v>
      </c>
    </row>
    <row r="195" spans="1:14">
      <c r="A195" t="s">
        <v>15</v>
      </c>
      <c r="B195" s="12">
        <v>83</v>
      </c>
      <c r="C195" s="7">
        <v>0.60899999999999999</v>
      </c>
      <c r="D195" s="4">
        <f t="shared" si="14"/>
        <v>-1.3579245959999986</v>
      </c>
      <c r="E195" s="19">
        <v>6.7720000000000002</v>
      </c>
      <c r="F195" s="19">
        <v>4.9480000000000004</v>
      </c>
      <c r="G195" s="19">
        <v>-0.27200000000000002</v>
      </c>
      <c r="H195" s="19">
        <v>23.661999999999999</v>
      </c>
      <c r="I195" s="19">
        <v>28.047999999999998</v>
      </c>
      <c r="J195" s="19">
        <v>-3.6349999999999998</v>
      </c>
      <c r="K195" s="19">
        <v>101.383</v>
      </c>
      <c r="L195" s="19">
        <v>-2.4969999999999999</v>
      </c>
      <c r="M195" s="19">
        <f t="shared" si="11"/>
        <v>51.709999999999994</v>
      </c>
      <c r="N195" s="13">
        <f t="shared" si="15"/>
        <v>-0.82467299999999999</v>
      </c>
    </row>
    <row r="196" spans="1:14">
      <c r="A196" t="s">
        <v>15</v>
      </c>
      <c r="B196" s="12">
        <v>84</v>
      </c>
      <c r="C196" s="7">
        <v>1.472</v>
      </c>
      <c r="D196" s="4">
        <f t="shared" si="14"/>
        <v>1.9707662000000736E-2</v>
      </c>
      <c r="E196" s="19">
        <v>8.8970000000000002</v>
      </c>
      <c r="F196" s="19">
        <v>8.8970000000000002</v>
      </c>
      <c r="G196" s="19">
        <v>-0.35399999999999998</v>
      </c>
      <c r="H196" s="19">
        <v>21.510999999999999</v>
      </c>
      <c r="I196" s="19">
        <v>24.064</v>
      </c>
      <c r="J196" s="19">
        <v>-3.0539999999999998</v>
      </c>
      <c r="K196" s="19">
        <v>98.456000000000003</v>
      </c>
      <c r="L196" s="19">
        <v>-1.899</v>
      </c>
      <c r="M196" s="19">
        <f t="shared" si="11"/>
        <v>45.575000000000003</v>
      </c>
      <c r="N196" s="13">
        <f t="shared" si="15"/>
        <v>-0.82467299999999999</v>
      </c>
    </row>
    <row r="197" spans="1:14">
      <c r="A197" t="s">
        <v>15</v>
      </c>
      <c r="B197" s="12">
        <v>85</v>
      </c>
      <c r="C197" s="7">
        <v>2.6509999999999998</v>
      </c>
      <c r="D197" s="4">
        <f t="shared" si="14"/>
        <v>1.9707662000000736E-2</v>
      </c>
      <c r="E197" s="19">
        <v>9.8829999999999991</v>
      </c>
      <c r="F197" s="19">
        <v>8.8970000000000002</v>
      </c>
      <c r="G197" s="19">
        <v>-0.19</v>
      </c>
      <c r="H197" s="19">
        <v>21.510999999999999</v>
      </c>
      <c r="I197" s="19">
        <v>24.064</v>
      </c>
      <c r="J197" s="19">
        <v>-3.2269999999999999</v>
      </c>
      <c r="K197" s="19">
        <v>97.894000000000005</v>
      </c>
      <c r="L197" s="19">
        <v>-1.129</v>
      </c>
      <c r="M197" s="19">
        <f t="shared" si="11"/>
        <v>45.575000000000003</v>
      </c>
      <c r="N197" s="13">
        <f t="shared" si="15"/>
        <v>-0.82467299999999999</v>
      </c>
    </row>
    <row r="198" spans="1:14">
      <c r="A198" t="s">
        <v>15</v>
      </c>
      <c r="B198" s="12">
        <v>86</v>
      </c>
      <c r="C198" s="7">
        <v>4.2140000000000004</v>
      </c>
      <c r="D198" s="4">
        <f t="shared" si="14"/>
        <v>1.9707662000000736E-2</v>
      </c>
      <c r="E198" s="19">
        <v>11.042</v>
      </c>
      <c r="F198" s="19">
        <v>8.8970000000000002</v>
      </c>
      <c r="G198" s="19">
        <v>3.9E-2</v>
      </c>
      <c r="H198" s="19">
        <v>21.510999999999999</v>
      </c>
      <c r="I198" s="19">
        <v>24.064</v>
      </c>
      <c r="J198" s="19">
        <v>-3.3439999999999999</v>
      </c>
      <c r="K198" s="19">
        <v>97.63</v>
      </c>
      <c r="L198" s="19">
        <v>-1.286</v>
      </c>
      <c r="M198" s="19">
        <f t="shared" si="11"/>
        <v>45.575000000000003</v>
      </c>
      <c r="N198" s="13">
        <f t="shared" si="15"/>
        <v>-0.82467299999999999</v>
      </c>
    </row>
    <row r="199" spans="1:14">
      <c r="A199" t="s">
        <v>15</v>
      </c>
      <c r="B199" s="12">
        <v>87</v>
      </c>
      <c r="C199" s="7">
        <v>3.8540000000000001</v>
      </c>
      <c r="D199" s="4">
        <f t="shared" si="14"/>
        <v>1.9707662000000736E-2</v>
      </c>
      <c r="E199" s="19">
        <v>15.057</v>
      </c>
      <c r="F199" s="19">
        <v>8.8970000000000002</v>
      </c>
      <c r="G199" s="19">
        <v>0.14399999999999999</v>
      </c>
      <c r="H199" s="19">
        <v>21.510999999999999</v>
      </c>
      <c r="I199" s="19">
        <v>24.064</v>
      </c>
      <c r="J199" s="19">
        <v>-4.49</v>
      </c>
      <c r="K199" s="19">
        <v>96.67</v>
      </c>
      <c r="L199" s="19">
        <v>-1.8540000000000001</v>
      </c>
      <c r="M199" s="19">
        <f t="shared" si="11"/>
        <v>45.575000000000003</v>
      </c>
      <c r="N199" s="13">
        <f t="shared" si="15"/>
        <v>-0.82467299999999999</v>
      </c>
    </row>
    <row r="200" spans="1:14">
      <c r="A200" t="s">
        <v>15</v>
      </c>
      <c r="B200" s="12">
        <v>88</v>
      </c>
      <c r="C200" s="7">
        <v>4.1479999999999997</v>
      </c>
      <c r="D200" s="4">
        <f t="shared" si="14"/>
        <v>0.40560484999999935</v>
      </c>
      <c r="E200" s="19">
        <v>17.474</v>
      </c>
      <c r="F200" s="19">
        <v>17.474</v>
      </c>
      <c r="G200" s="19">
        <v>0.39</v>
      </c>
      <c r="H200" s="19">
        <v>21.405000000000001</v>
      </c>
      <c r="I200" s="19">
        <v>23.22</v>
      </c>
      <c r="J200" s="19">
        <v>-3.6150000000000002</v>
      </c>
      <c r="K200" s="19">
        <v>96.677000000000007</v>
      </c>
      <c r="L200" s="19">
        <v>-2.1059999999999999</v>
      </c>
      <c r="M200" s="19">
        <f t="shared" si="11"/>
        <v>44.625</v>
      </c>
      <c r="N200" s="13">
        <f t="shared" si="15"/>
        <v>-0.82467299999999999</v>
      </c>
    </row>
    <row r="201" spans="1:14">
      <c r="A201" t="s">
        <v>15</v>
      </c>
      <c r="B201" s="12">
        <v>89</v>
      </c>
      <c r="C201" s="7">
        <v>4.556</v>
      </c>
      <c r="D201" s="4">
        <f t="shared" si="14"/>
        <v>0.40560484999999935</v>
      </c>
      <c r="E201" s="19">
        <v>22.34</v>
      </c>
      <c r="F201" s="19">
        <v>17.474</v>
      </c>
      <c r="G201" s="19">
        <v>0.77500000000000002</v>
      </c>
      <c r="H201" s="19">
        <v>21.405000000000001</v>
      </c>
      <c r="I201" s="19">
        <v>23.22</v>
      </c>
      <c r="J201" s="19">
        <v>-2.6030000000000002</v>
      </c>
      <c r="K201" s="19">
        <v>96.581000000000003</v>
      </c>
      <c r="L201" s="19">
        <v>0.12</v>
      </c>
      <c r="M201" s="19">
        <f t="shared" si="11"/>
        <v>44.625</v>
      </c>
      <c r="N201" s="13">
        <f t="shared" si="15"/>
        <v>-0.82467299999999999</v>
      </c>
    </row>
    <row r="202" spans="1:14">
      <c r="A202" t="s">
        <v>15</v>
      </c>
      <c r="B202" s="12">
        <v>90</v>
      </c>
      <c r="C202" s="7">
        <v>2.9289999999999998</v>
      </c>
      <c r="D202" s="4">
        <f t="shared" si="14"/>
        <v>0.40560484999999935</v>
      </c>
      <c r="E202" s="19">
        <v>21.606999999999999</v>
      </c>
      <c r="F202" s="19">
        <v>17.474</v>
      </c>
      <c r="G202" s="19">
        <v>0.86099999999999999</v>
      </c>
      <c r="H202" s="19">
        <v>21.405000000000001</v>
      </c>
      <c r="I202" s="19">
        <v>23.22</v>
      </c>
      <c r="J202" s="19">
        <v>0.17599999999999999</v>
      </c>
      <c r="K202" s="19">
        <v>99.096999999999994</v>
      </c>
      <c r="L202" s="19">
        <v>-1.9950000000000001</v>
      </c>
      <c r="M202" s="19">
        <f t="shared" si="11"/>
        <v>44.625</v>
      </c>
      <c r="N202" s="13">
        <f t="shared" si="15"/>
        <v>-0.82467299999999999</v>
      </c>
    </row>
    <row r="203" spans="1:14">
      <c r="A203" t="s">
        <v>15</v>
      </c>
      <c r="B203" s="12">
        <v>91</v>
      </c>
      <c r="C203" s="7">
        <v>-1.3360000000000001</v>
      </c>
      <c r="D203" s="4">
        <f t="shared" si="14"/>
        <v>0.40560484999999935</v>
      </c>
      <c r="E203" s="19">
        <v>17.603999999999999</v>
      </c>
      <c r="F203" s="19">
        <v>17.474</v>
      </c>
      <c r="G203" s="19">
        <v>0.72899999999999998</v>
      </c>
      <c r="H203" s="19">
        <v>21.405000000000001</v>
      </c>
      <c r="I203" s="19">
        <v>23.22</v>
      </c>
      <c r="J203" s="19">
        <v>1.4670000000000001</v>
      </c>
      <c r="K203" s="19">
        <v>83.751000000000005</v>
      </c>
      <c r="L203" s="19">
        <v>-2.8980000000000001</v>
      </c>
      <c r="M203" s="19">
        <f t="shared" si="11"/>
        <v>44.625</v>
      </c>
      <c r="N203" s="13">
        <f t="shared" si="15"/>
        <v>-0.82467299999999999</v>
      </c>
    </row>
    <row r="204" spans="1:14">
      <c r="A204" t="s">
        <v>15</v>
      </c>
      <c r="B204" s="12">
        <v>92</v>
      </c>
      <c r="C204" s="7">
        <v>-1.1000000000000001</v>
      </c>
      <c r="D204" s="4">
        <f t="shared" si="14"/>
        <v>0.1295034319999997</v>
      </c>
      <c r="E204" s="19">
        <v>12.906000000000001</v>
      </c>
      <c r="F204" s="19">
        <v>12.906000000000001</v>
      </c>
      <c r="G204" s="19">
        <v>0.75900000000000001</v>
      </c>
      <c r="H204" s="19">
        <v>22.077999999999999</v>
      </c>
      <c r="I204" s="19">
        <v>23.507999999999999</v>
      </c>
      <c r="J204" s="19">
        <v>1.4530000000000001</v>
      </c>
      <c r="K204" s="19">
        <v>83.308999999999997</v>
      </c>
      <c r="L204" s="19">
        <v>-2.492</v>
      </c>
      <c r="M204" s="19">
        <f t="shared" si="11"/>
        <v>45.585999999999999</v>
      </c>
      <c r="N204" s="13">
        <f t="shared" si="15"/>
        <v>-0.82467299999999999</v>
      </c>
    </row>
    <row r="205" spans="1:14">
      <c r="A205" t="s">
        <v>15</v>
      </c>
      <c r="B205" s="12">
        <v>93</v>
      </c>
      <c r="C205" s="7">
        <v>-0.94899999999999995</v>
      </c>
      <c r="D205" s="4">
        <f t="shared" si="14"/>
        <v>0.1295034319999997</v>
      </c>
      <c r="E205" s="19">
        <v>10.646000000000001</v>
      </c>
      <c r="F205" s="19">
        <v>12.906000000000001</v>
      </c>
      <c r="G205" s="19">
        <v>0.65800000000000003</v>
      </c>
      <c r="H205" s="19">
        <v>22.077999999999999</v>
      </c>
      <c r="I205" s="19">
        <v>23.507999999999999</v>
      </c>
      <c r="J205" s="19">
        <v>-1.5029999999999999</v>
      </c>
      <c r="K205" s="19">
        <v>80.977000000000004</v>
      </c>
      <c r="L205" s="19">
        <v>-3.0449999999999999</v>
      </c>
      <c r="M205" s="19">
        <f t="shared" ref="M205:M311" si="16">H205+I205</f>
        <v>45.585999999999999</v>
      </c>
      <c r="N205" s="13">
        <f t="shared" si="15"/>
        <v>-0.82467299999999999</v>
      </c>
    </row>
    <row r="206" spans="1:14">
      <c r="A206" t="s">
        <v>15</v>
      </c>
      <c r="B206" s="12">
        <v>94</v>
      </c>
      <c r="C206" s="7">
        <v>-1.419</v>
      </c>
      <c r="D206" s="4">
        <f t="shared" si="14"/>
        <v>0.1295034319999997</v>
      </c>
      <c r="E206" s="19">
        <v>9.2680000000000007</v>
      </c>
      <c r="F206" s="19">
        <v>12.906000000000001</v>
      </c>
      <c r="G206" s="19">
        <v>0.443</v>
      </c>
      <c r="H206" s="19">
        <v>22.077999999999999</v>
      </c>
      <c r="I206" s="19">
        <v>23.507999999999999</v>
      </c>
      <c r="J206" s="19">
        <v>-0.20200000000000001</v>
      </c>
      <c r="K206" s="19">
        <v>80.575999999999993</v>
      </c>
      <c r="L206" s="19">
        <v>-2.3540000000000001</v>
      </c>
      <c r="M206" s="19">
        <f t="shared" si="16"/>
        <v>45.585999999999999</v>
      </c>
      <c r="N206" s="13">
        <f t="shared" si="15"/>
        <v>-0.82467299999999999</v>
      </c>
    </row>
    <row r="207" spans="1:14">
      <c r="A207" t="s">
        <v>15</v>
      </c>
      <c r="B207" s="12">
        <v>95</v>
      </c>
      <c r="C207" s="7">
        <v>-1.1719999999999999</v>
      </c>
      <c r="D207" s="4">
        <f t="shared" si="14"/>
        <v>0.1295034319999997</v>
      </c>
      <c r="E207" s="19">
        <v>5.13</v>
      </c>
      <c r="F207" s="19">
        <v>12.906000000000001</v>
      </c>
      <c r="G207" s="19">
        <v>0.154</v>
      </c>
      <c r="H207" s="19">
        <v>22.077999999999999</v>
      </c>
      <c r="I207" s="19">
        <v>23.507999999999999</v>
      </c>
      <c r="J207" s="19">
        <v>0.154</v>
      </c>
      <c r="K207" s="19">
        <v>80.765000000000001</v>
      </c>
      <c r="L207" s="19">
        <v>-3.2589999999999999</v>
      </c>
      <c r="M207" s="19">
        <f t="shared" si="16"/>
        <v>45.585999999999999</v>
      </c>
      <c r="N207" s="13">
        <f t="shared" si="15"/>
        <v>-0.82467299999999999</v>
      </c>
    </row>
    <row r="208" spans="1:14">
      <c r="A208" t="s">
        <v>15</v>
      </c>
      <c r="B208" s="12">
        <v>96</v>
      </c>
      <c r="C208" s="7">
        <v>-0.57499999999999996</v>
      </c>
      <c r="D208" s="4">
        <f t="shared" si="14"/>
        <v>-0.22597342699999889</v>
      </c>
      <c r="E208" s="19">
        <v>3.9279999999999999</v>
      </c>
      <c r="F208" s="19">
        <v>3.9279999999999999</v>
      </c>
      <c r="G208" s="19">
        <v>0.33</v>
      </c>
      <c r="H208" s="19">
        <v>22.933</v>
      </c>
      <c r="I208" s="19">
        <v>23.619</v>
      </c>
      <c r="J208" s="19">
        <v>-0.70899999999999996</v>
      </c>
      <c r="K208" s="19">
        <v>79.316999999999993</v>
      </c>
      <c r="L208" s="19">
        <v>-3.3380000000000001</v>
      </c>
      <c r="M208" s="19">
        <f t="shared" si="16"/>
        <v>46.552</v>
      </c>
      <c r="N208" s="13">
        <f t="shared" si="15"/>
        <v>-0.82467299999999999</v>
      </c>
    </row>
    <row r="209" spans="1:14">
      <c r="A209" t="s">
        <v>15</v>
      </c>
      <c r="B209" s="12">
        <v>97</v>
      </c>
      <c r="C209" s="7">
        <v>-0.46300000000000002</v>
      </c>
      <c r="D209" s="4">
        <f t="shared" si="14"/>
        <v>-0.22597342699999889</v>
      </c>
      <c r="E209" s="19">
        <v>3.714</v>
      </c>
      <c r="F209" s="19">
        <v>3.9279999999999999</v>
      </c>
      <c r="G209" s="19">
        <v>0.19400000000000001</v>
      </c>
      <c r="H209" s="19">
        <v>22.933</v>
      </c>
      <c r="I209" s="19">
        <v>23.619</v>
      </c>
      <c r="J209" s="19">
        <v>-0.68700000000000006</v>
      </c>
      <c r="K209" s="19">
        <v>78.046000000000006</v>
      </c>
      <c r="L209" s="19">
        <v>-2.6659999999999999</v>
      </c>
      <c r="M209" s="19">
        <f t="shared" si="16"/>
        <v>46.552</v>
      </c>
      <c r="N209" s="13">
        <f t="shared" si="15"/>
        <v>-0.82467299999999999</v>
      </c>
    </row>
    <row r="210" spans="1:14">
      <c r="A210" t="s">
        <v>15</v>
      </c>
      <c r="B210" s="12">
        <v>98</v>
      </c>
      <c r="C210" s="7">
        <v>-0.746</v>
      </c>
      <c r="D210" s="4">
        <f t="shared" si="14"/>
        <v>-0.22597342699999889</v>
      </c>
      <c r="E210" s="19">
        <v>0.11899999999999999</v>
      </c>
      <c r="F210" s="19">
        <v>3.9279999999999999</v>
      </c>
      <c r="G210" s="19">
        <v>-2.9000000000000001E-2</v>
      </c>
      <c r="H210" s="19">
        <v>22.933</v>
      </c>
      <c r="I210" s="19">
        <v>23.619</v>
      </c>
      <c r="J210" s="19">
        <v>-0.27500000000000002</v>
      </c>
      <c r="K210" s="19">
        <v>77.278000000000006</v>
      </c>
      <c r="L210" s="19">
        <v>-2.1760000000000002</v>
      </c>
      <c r="M210" s="19">
        <f t="shared" si="16"/>
        <v>46.552</v>
      </c>
      <c r="N210" s="13">
        <f t="shared" si="15"/>
        <v>-0.82467299999999999</v>
      </c>
    </row>
    <row r="211" spans="1:14">
      <c r="A211" t="s">
        <v>15</v>
      </c>
      <c r="B211" s="12">
        <v>99</v>
      </c>
      <c r="C211" s="7">
        <v>-1.2509999999999999</v>
      </c>
      <c r="D211" s="4">
        <f t="shared" si="14"/>
        <v>-0.22597342699999889</v>
      </c>
      <c r="E211" s="19">
        <v>2.6960000000000002</v>
      </c>
      <c r="F211" s="19">
        <v>3.9279999999999999</v>
      </c>
      <c r="G211" s="19">
        <v>4.9000000000000002E-2</v>
      </c>
      <c r="H211" s="19">
        <v>22.933</v>
      </c>
      <c r="I211" s="19">
        <v>23.619</v>
      </c>
      <c r="J211" s="19">
        <v>0.17499999999999999</v>
      </c>
      <c r="K211" s="19">
        <v>76.254999999999995</v>
      </c>
      <c r="L211" s="19">
        <v>-1.4610000000000001</v>
      </c>
      <c r="M211" s="19">
        <f t="shared" si="16"/>
        <v>46.552</v>
      </c>
      <c r="N211" s="13">
        <f t="shared" si="15"/>
        <v>-0.82467299999999999</v>
      </c>
    </row>
    <row r="212" spans="1:14">
      <c r="A212" t="s">
        <v>15</v>
      </c>
      <c r="B212" s="12">
        <v>0</v>
      </c>
      <c r="C212" s="7">
        <v>-1.708</v>
      </c>
      <c r="D212" s="4">
        <f t="shared" si="14"/>
        <v>-0.31620363900000048</v>
      </c>
      <c r="E212" s="19">
        <v>1.375</v>
      </c>
      <c r="F212" s="19">
        <v>1.375</v>
      </c>
      <c r="G212" s="19">
        <v>0.15</v>
      </c>
      <c r="H212" s="19">
        <v>24.036000000000001</v>
      </c>
      <c r="I212" s="19">
        <v>22.952999999999999</v>
      </c>
      <c r="J212" s="19">
        <v>1.8540000000000001</v>
      </c>
      <c r="K212" s="19">
        <v>76.620999999999995</v>
      </c>
      <c r="L212" s="19">
        <v>1.3129999999999999</v>
      </c>
      <c r="M212" s="19">
        <f t="shared" si="16"/>
        <v>46.989000000000004</v>
      </c>
      <c r="N212" s="13">
        <f t="shared" si="15"/>
        <v>-0.82467299999999999</v>
      </c>
    </row>
    <row r="213" spans="1:14">
      <c r="A213" t="s">
        <v>15</v>
      </c>
      <c r="B213" s="12">
        <v>1</v>
      </c>
      <c r="C213" s="7">
        <v>0.02</v>
      </c>
      <c r="D213" s="4">
        <f t="shared" si="14"/>
        <v>-0.31620363900000048</v>
      </c>
      <c r="E213" s="19">
        <v>6.9809999999999999</v>
      </c>
      <c r="F213" s="19">
        <v>1.375</v>
      </c>
      <c r="G213" s="19">
        <v>0.15</v>
      </c>
      <c r="H213" s="19">
        <v>24.036000000000001</v>
      </c>
      <c r="I213" s="19">
        <v>22.952999999999999</v>
      </c>
      <c r="J213" s="19">
        <v>1.339</v>
      </c>
      <c r="K213" s="19">
        <v>77.603999999999999</v>
      </c>
      <c r="L213" s="19">
        <v>-2.8210000000000002</v>
      </c>
      <c r="M213" s="19">
        <f t="shared" si="16"/>
        <v>46.989000000000004</v>
      </c>
      <c r="N213" s="13">
        <f t="shared" si="15"/>
        <v>-0.82467299999999999</v>
      </c>
    </row>
    <row r="214" spans="1:14">
      <c r="A214" t="s">
        <v>15</v>
      </c>
      <c r="B214" s="12">
        <v>2</v>
      </c>
      <c r="C214" s="7">
        <v>2.0049999999999999</v>
      </c>
      <c r="D214" s="4">
        <f t="shared" si="14"/>
        <v>-0.31620363900000048</v>
      </c>
      <c r="E214" s="19">
        <v>3.8780000000000001</v>
      </c>
      <c r="F214" s="19">
        <v>1.375</v>
      </c>
      <c r="G214" s="19">
        <v>0.21199999999999999</v>
      </c>
      <c r="H214" s="19">
        <v>24.036000000000001</v>
      </c>
      <c r="I214" s="19">
        <v>22.952999999999999</v>
      </c>
      <c r="J214" s="19">
        <v>-0.17399999999999999</v>
      </c>
      <c r="K214" s="19">
        <v>77.013000000000005</v>
      </c>
      <c r="L214" s="19">
        <v>-3.6549999999999998</v>
      </c>
      <c r="M214" s="19">
        <f t="shared" si="16"/>
        <v>46.989000000000004</v>
      </c>
      <c r="N214" s="13">
        <f t="shared" si="15"/>
        <v>-0.82467299999999999</v>
      </c>
    </row>
    <row r="215" spans="1:14">
      <c r="A215" t="s">
        <v>15</v>
      </c>
      <c r="B215" s="12">
        <v>3</v>
      </c>
      <c r="C215" s="7">
        <v>2.032</v>
      </c>
      <c r="D215" s="4">
        <f t="shared" si="14"/>
        <v>-0.31620363900000048</v>
      </c>
      <c r="E215" s="19">
        <v>5.5250000000000004</v>
      </c>
      <c r="F215" s="19">
        <v>1.375</v>
      </c>
      <c r="G215" s="19">
        <v>0.04</v>
      </c>
      <c r="H215" s="19">
        <v>24.036000000000001</v>
      </c>
      <c r="I215" s="19">
        <v>22.952999999999999</v>
      </c>
      <c r="J215" s="19">
        <v>-1.7</v>
      </c>
      <c r="K215" s="19">
        <v>75.602000000000004</v>
      </c>
      <c r="L215" s="19">
        <v>-4.0339999999999998</v>
      </c>
      <c r="M215" s="19">
        <f t="shared" si="16"/>
        <v>46.989000000000004</v>
      </c>
      <c r="N215" s="13">
        <f t="shared" si="15"/>
        <v>-0.82467299999999999</v>
      </c>
    </row>
    <row r="216" spans="1:14">
      <c r="A216" t="s">
        <v>15</v>
      </c>
      <c r="B216" s="12">
        <v>4</v>
      </c>
      <c r="C216" s="89">
        <v>4.6509999999999998</v>
      </c>
      <c r="D216" s="4">
        <f t="shared" si="14"/>
        <v>-0.47850143000000078</v>
      </c>
      <c r="E216" s="19">
        <v>8.048</v>
      </c>
      <c r="F216" s="19">
        <v>8.048</v>
      </c>
      <c r="G216" s="19">
        <v>-0.03</v>
      </c>
      <c r="H216" s="19">
        <v>27.283000000000001</v>
      </c>
      <c r="I216" s="19">
        <v>21.776</v>
      </c>
      <c r="J216" s="19">
        <v>-1.8620000000000001</v>
      </c>
      <c r="K216" s="19">
        <v>74.364999999999995</v>
      </c>
      <c r="L216" s="19">
        <v>-3.778</v>
      </c>
      <c r="M216" s="19">
        <f t="shared" si="16"/>
        <v>49.058999999999997</v>
      </c>
      <c r="N216" s="13">
        <f t="shared" si="15"/>
        <v>-0.82467299999999999</v>
      </c>
    </row>
    <row r="217" spans="1:14">
      <c r="A217" t="s">
        <v>15</v>
      </c>
      <c r="B217" s="12">
        <v>5</v>
      </c>
      <c r="C217" s="89">
        <v>5.1120000000000001</v>
      </c>
      <c r="D217" s="4">
        <f t="shared" si="14"/>
        <v>-0.47850143000000078</v>
      </c>
      <c r="E217" s="19">
        <v>13.102</v>
      </c>
      <c r="F217" s="19">
        <v>8.048</v>
      </c>
      <c r="G217" s="19">
        <v>-5.7000000000000002E-2</v>
      </c>
      <c r="H217" s="19">
        <v>27.283000000000001</v>
      </c>
      <c r="I217" s="19">
        <v>21.776</v>
      </c>
      <c r="J217" s="19">
        <v>-2.2519999999999998</v>
      </c>
      <c r="K217" s="19">
        <v>73.373000000000005</v>
      </c>
      <c r="L217" s="19">
        <v>-3.3109999999999999</v>
      </c>
      <c r="M217" s="19">
        <f t="shared" si="16"/>
        <v>49.058999999999997</v>
      </c>
      <c r="N217" s="13">
        <f t="shared" si="15"/>
        <v>-0.82467299999999999</v>
      </c>
    </row>
    <row r="218" spans="1:14">
      <c r="A218" t="s">
        <v>15</v>
      </c>
      <c r="B218" s="12">
        <v>6</v>
      </c>
      <c r="C218" s="89">
        <v>6.4560000000000004</v>
      </c>
      <c r="D218" s="4">
        <f t="shared" si="14"/>
        <v>-0.47850143000000078</v>
      </c>
      <c r="E218" s="19">
        <v>18.655000000000001</v>
      </c>
      <c r="F218" s="19">
        <v>8.048</v>
      </c>
      <c r="G218" s="19">
        <v>-0.113</v>
      </c>
      <c r="H218" s="19">
        <v>27.283000000000001</v>
      </c>
      <c r="I218" s="19">
        <v>21.776</v>
      </c>
      <c r="J218" s="19">
        <v>-0.76800000000000002</v>
      </c>
      <c r="K218" s="19">
        <v>74.043999999999997</v>
      </c>
      <c r="L218" s="19">
        <v>-1.5469999999999999</v>
      </c>
      <c r="M218" s="19">
        <f t="shared" si="16"/>
        <v>49.058999999999997</v>
      </c>
      <c r="N218" s="13">
        <f t="shared" si="15"/>
        <v>-0.82467299999999999</v>
      </c>
    </row>
    <row r="219" spans="1:14">
      <c r="A219" t="s">
        <v>15</v>
      </c>
      <c r="B219" s="12">
        <v>7</v>
      </c>
      <c r="C219" s="89">
        <v>7.6239999999999997</v>
      </c>
      <c r="D219" s="4">
        <f t="shared" si="14"/>
        <v>-0.47850143000000078</v>
      </c>
      <c r="E219" s="19">
        <v>23.978000000000002</v>
      </c>
      <c r="F219" s="19">
        <v>8.048</v>
      </c>
      <c r="G219" s="19">
        <v>-0.13100000000000001</v>
      </c>
      <c r="H219" s="19">
        <v>27.283000000000001</v>
      </c>
      <c r="I219" s="19">
        <v>21.776</v>
      </c>
      <c r="J219" s="19">
        <v>0.42299999999999999</v>
      </c>
      <c r="K219" s="19">
        <v>74.945999999999998</v>
      </c>
      <c r="L219" s="19">
        <v>-0.17100000000000001</v>
      </c>
      <c r="M219" s="19">
        <f t="shared" si="16"/>
        <v>49.058999999999997</v>
      </c>
      <c r="N219" s="13">
        <f t="shared" si="15"/>
        <v>-0.82467299999999999</v>
      </c>
    </row>
    <row r="220" spans="1:14" s="3" customFormat="1">
      <c r="A220" s="59" t="s">
        <v>15</v>
      </c>
      <c r="B220" s="59">
        <v>8</v>
      </c>
      <c r="C220" s="89">
        <v>6.69</v>
      </c>
      <c r="D220" s="4">
        <f t="shared" si="14"/>
        <v>-0.30716764791353968</v>
      </c>
      <c r="E220" s="19">
        <v>28.160597951058939</v>
      </c>
      <c r="F220" s="19">
        <v>28.160597951058939</v>
      </c>
      <c r="G220" s="19">
        <v>-0.13100000000000001</v>
      </c>
      <c r="H220" s="33">
        <v>29.845824872623481</v>
      </c>
      <c r="I220" s="34">
        <v>20.839961848150079</v>
      </c>
      <c r="J220" s="19"/>
      <c r="K220" s="19"/>
      <c r="L220" s="19">
        <v>-0.309</v>
      </c>
      <c r="M220" s="19">
        <f t="shared" si="16"/>
        <v>50.685786720773564</v>
      </c>
      <c r="N220" s="13">
        <f t="shared" si="15"/>
        <v>-0.82467299999999999</v>
      </c>
    </row>
    <row r="221" spans="1:14" s="3" customFormat="1">
      <c r="A221" s="59" t="s">
        <v>15</v>
      </c>
      <c r="B221" s="59">
        <v>9</v>
      </c>
      <c r="C221" s="89">
        <v>4.7910000000000004</v>
      </c>
      <c r="D221" s="4">
        <f t="shared" si="14"/>
        <v>-0.30716764791353968</v>
      </c>
      <c r="E221" s="19"/>
      <c r="F221" s="19">
        <v>28.160597951058939</v>
      </c>
      <c r="G221" s="19">
        <v>-0.13100000000000001</v>
      </c>
      <c r="H221" s="33">
        <v>29.845824872623481</v>
      </c>
      <c r="I221" s="34">
        <v>20.839961848150079</v>
      </c>
      <c r="J221" s="19"/>
      <c r="K221" s="19"/>
      <c r="L221" s="19">
        <v>-0.78100000000000003</v>
      </c>
      <c r="M221" s="19">
        <f t="shared" si="16"/>
        <v>50.685786720773564</v>
      </c>
      <c r="N221" s="13">
        <f t="shared" si="15"/>
        <v>-0.82467299999999999</v>
      </c>
    </row>
    <row r="222" spans="1:14" s="11" customFormat="1">
      <c r="A222" s="11" t="s">
        <v>15</v>
      </c>
      <c r="B222" s="16">
        <v>10</v>
      </c>
      <c r="C222" s="89">
        <v>5.4580000000000002</v>
      </c>
      <c r="D222" s="4">
        <f t="shared" si="14"/>
        <v>-0.30716764791353968</v>
      </c>
      <c r="E222" s="19"/>
      <c r="F222" s="19">
        <v>28.160597951058939</v>
      </c>
      <c r="G222" s="19"/>
      <c r="H222" s="33">
        <v>29.845824872623481</v>
      </c>
      <c r="I222" s="34">
        <v>20.839961848150079</v>
      </c>
      <c r="J222" s="19"/>
      <c r="K222" s="19"/>
      <c r="L222" s="19"/>
      <c r="M222" s="19"/>
      <c r="N222" s="13">
        <f t="shared" si="15"/>
        <v>-0.82467299999999999</v>
      </c>
    </row>
    <row r="223" spans="1:14" s="12" customFormat="1">
      <c r="A223" s="12" t="s">
        <v>68</v>
      </c>
      <c r="B223" s="12">
        <v>79</v>
      </c>
      <c r="D223" s="4"/>
    </row>
    <row r="224" spans="1:14" s="12" customFormat="1">
      <c r="A224" s="12" t="s">
        <v>68</v>
      </c>
      <c r="B224" s="12">
        <v>80</v>
      </c>
      <c r="C224" s="92">
        <v>-3.875</v>
      </c>
      <c r="D224" s="93">
        <f t="shared" si="14"/>
        <v>-5.6133764625389926</v>
      </c>
      <c r="E224" s="92">
        <v>-8.9700000000000006</v>
      </c>
      <c r="F224" s="92">
        <v>-8.9700000000000006</v>
      </c>
      <c r="G224" s="92"/>
      <c r="H224" s="92">
        <v>20.538216734999999</v>
      </c>
      <c r="I224" s="92">
        <v>34.799157227500004</v>
      </c>
      <c r="J224" s="92"/>
      <c r="K224" s="92"/>
      <c r="L224" s="92"/>
      <c r="M224" s="92"/>
      <c r="N224" s="92">
        <v>-3.7857720000000001</v>
      </c>
    </row>
    <row r="225" spans="1:14" s="12" customFormat="1">
      <c r="A225" s="12" t="s">
        <v>68</v>
      </c>
      <c r="B225" s="12">
        <v>81</v>
      </c>
      <c r="C225" s="92">
        <v>-4.5780000000000003</v>
      </c>
      <c r="D225" s="93">
        <f t="shared" si="14"/>
        <v>-5.6133764625389926</v>
      </c>
      <c r="E225" s="92">
        <v>-15.85</v>
      </c>
      <c r="F225" s="92">
        <v>-8.9700000000000006</v>
      </c>
      <c r="G225" s="92"/>
      <c r="H225" s="92">
        <v>20.538216734999999</v>
      </c>
      <c r="I225" s="92">
        <v>34.799157227500004</v>
      </c>
      <c r="J225" s="92"/>
      <c r="K225" s="92"/>
      <c r="L225" s="92"/>
      <c r="M225" s="92"/>
      <c r="N225" s="92">
        <v>-3.7857720000000001</v>
      </c>
    </row>
    <row r="226" spans="1:14" s="12" customFormat="1">
      <c r="A226" s="12" t="s">
        <v>68</v>
      </c>
      <c r="B226" s="12">
        <v>82</v>
      </c>
      <c r="C226" s="92">
        <v>-3.4470000000000001</v>
      </c>
      <c r="D226" s="93">
        <f t="shared" si="14"/>
        <v>-5.6133764625389926</v>
      </c>
      <c r="E226" s="92">
        <v>-18.190000000000001</v>
      </c>
      <c r="F226" s="92">
        <v>-8.9700000000000006</v>
      </c>
      <c r="G226" s="92"/>
      <c r="H226" s="92">
        <v>20.538216734999999</v>
      </c>
      <c r="I226" s="92">
        <v>34.799157227500004</v>
      </c>
      <c r="J226" s="92">
        <v>-1.216</v>
      </c>
      <c r="K226" s="92"/>
      <c r="L226" s="92"/>
      <c r="M226" s="92"/>
      <c r="N226" s="92">
        <v>-3.7857720000000001</v>
      </c>
    </row>
    <row r="227" spans="1:14" s="12" customFormat="1">
      <c r="A227" s="12" t="s">
        <v>68</v>
      </c>
      <c r="B227" s="12">
        <v>83</v>
      </c>
      <c r="C227" s="92">
        <v>-3.7839999999999998</v>
      </c>
      <c r="D227" s="93">
        <f t="shared" si="14"/>
        <v>-5.6133764625389926</v>
      </c>
      <c r="E227" s="92">
        <v>-22.37</v>
      </c>
      <c r="F227" s="92">
        <v>-8.9700000000000006</v>
      </c>
      <c r="G227" s="92"/>
      <c r="H227" s="92">
        <v>20.538216734999999</v>
      </c>
      <c r="I227" s="92">
        <v>34.799157227500004</v>
      </c>
      <c r="J227" s="92">
        <v>-2.9</v>
      </c>
      <c r="K227" s="92"/>
      <c r="L227" s="92"/>
      <c r="M227" s="92"/>
      <c r="N227" s="92">
        <v>-3.7857720000000001</v>
      </c>
    </row>
    <row r="228" spans="1:14" s="12" customFormat="1">
      <c r="A228" s="12" t="s">
        <v>68</v>
      </c>
      <c r="B228" s="12">
        <v>84</v>
      </c>
      <c r="C228" s="92">
        <v>-4.4109999999999996</v>
      </c>
      <c r="D228" s="93">
        <f t="shared" si="14"/>
        <v>-5.2998129010469839</v>
      </c>
      <c r="E228" s="92">
        <v>-25.61</v>
      </c>
      <c r="F228" s="92">
        <v>-25.61</v>
      </c>
      <c r="G228" s="92"/>
      <c r="H228" s="92">
        <v>20.297426630000004</v>
      </c>
      <c r="I228" s="92">
        <v>32.183518174999996</v>
      </c>
      <c r="J228" s="92">
        <v>-1.577</v>
      </c>
      <c r="K228" s="92"/>
      <c r="L228" s="92"/>
      <c r="M228" s="92"/>
      <c r="N228" s="92">
        <v>-3.7857720000000001</v>
      </c>
    </row>
    <row r="229" spans="1:14" s="12" customFormat="1">
      <c r="A229" s="12" t="s">
        <v>68</v>
      </c>
      <c r="B229" s="12">
        <v>85</v>
      </c>
      <c r="C229" s="92">
        <v>-6.83</v>
      </c>
      <c r="D229" s="93">
        <f t="shared" si="14"/>
        <v>-5.2998129010469839</v>
      </c>
      <c r="E229" s="92">
        <v>-34.74</v>
      </c>
      <c r="F229" s="92">
        <v>-25.61</v>
      </c>
      <c r="G229" s="92"/>
      <c r="H229" s="92">
        <v>20.297426630000004</v>
      </c>
      <c r="I229" s="92">
        <v>32.183518174999996</v>
      </c>
      <c r="J229" s="92">
        <v>0.17699999999999999</v>
      </c>
      <c r="K229" s="92"/>
      <c r="L229" s="92"/>
      <c r="M229" s="92"/>
      <c r="N229" s="92">
        <v>-3.7857720000000001</v>
      </c>
    </row>
    <row r="230" spans="1:14" s="12" customFormat="1">
      <c r="A230" s="12" t="s">
        <v>68</v>
      </c>
      <c r="B230" s="12">
        <v>86</v>
      </c>
      <c r="C230" s="92">
        <v>-2.97</v>
      </c>
      <c r="D230" s="93">
        <f t="shared" si="14"/>
        <v>-5.2998129010469839</v>
      </c>
      <c r="E230" s="92">
        <v>-37.729999999999997</v>
      </c>
      <c r="F230" s="92">
        <v>-25.61</v>
      </c>
      <c r="G230" s="92"/>
      <c r="H230" s="92">
        <v>20.297426630000004</v>
      </c>
      <c r="I230" s="92">
        <v>32.183518174999996</v>
      </c>
      <c r="J230" s="92">
        <v>-0.123</v>
      </c>
      <c r="K230" s="92"/>
      <c r="L230" s="92"/>
      <c r="M230" s="92"/>
      <c r="N230" s="92">
        <v>-3.7857720000000001</v>
      </c>
    </row>
    <row r="231" spans="1:14" s="12" customFormat="1">
      <c r="A231" s="12" t="s">
        <v>68</v>
      </c>
      <c r="B231" s="12">
        <v>87</v>
      </c>
      <c r="C231" s="92">
        <v>-1.863</v>
      </c>
      <c r="D231" s="93">
        <f t="shared" si="14"/>
        <v>-5.2998129010469839</v>
      </c>
      <c r="E231" s="92">
        <v>-37.76</v>
      </c>
      <c r="F231" s="92">
        <v>-25.61</v>
      </c>
      <c r="G231" s="92"/>
      <c r="H231" s="92">
        <v>20.297426630000004</v>
      </c>
      <c r="I231" s="92">
        <v>32.183518174999996</v>
      </c>
      <c r="J231" s="92">
        <v>-3.306</v>
      </c>
      <c r="K231" s="92"/>
      <c r="L231" s="92"/>
      <c r="M231" s="92"/>
      <c r="N231" s="92">
        <v>-3.7857720000000001</v>
      </c>
    </row>
    <row r="232" spans="1:14" s="12" customFormat="1">
      <c r="A232" s="12" t="s">
        <v>68</v>
      </c>
      <c r="B232" s="12">
        <v>88</v>
      </c>
      <c r="C232" s="92">
        <v>-1.2529999999999999</v>
      </c>
      <c r="D232" s="93">
        <f t="shared" si="14"/>
        <v>-4.6583850686387969</v>
      </c>
      <c r="E232" s="92">
        <v>-28.45</v>
      </c>
      <c r="F232" s="92">
        <v>-28.45</v>
      </c>
      <c r="G232" s="92"/>
      <c r="H232" s="92">
        <v>20.381430652500001</v>
      </c>
      <c r="I232" s="92">
        <v>29.101536557499998</v>
      </c>
      <c r="J232" s="92">
        <v>-0.28499999999999998</v>
      </c>
      <c r="K232" s="92"/>
      <c r="L232" s="92"/>
      <c r="M232" s="92"/>
      <c r="N232" s="92">
        <v>-3.7857720000000001</v>
      </c>
    </row>
    <row r="233" spans="1:14" s="12" customFormat="1">
      <c r="A233" s="12" t="s">
        <v>68</v>
      </c>
      <c r="B233" s="12">
        <v>89</v>
      </c>
      <c r="C233" s="92">
        <v>-3.2320000000000002</v>
      </c>
      <c r="D233" s="93">
        <f t="shared" si="14"/>
        <v>-4.6583850686387969</v>
      </c>
      <c r="E233" s="92">
        <v>-21.92</v>
      </c>
      <c r="F233" s="92">
        <v>-28.45</v>
      </c>
      <c r="G233" s="92"/>
      <c r="H233" s="92">
        <v>20.381430652500001</v>
      </c>
      <c r="I233" s="92">
        <v>29.101536557499998</v>
      </c>
      <c r="J233" s="92">
        <v>2.234</v>
      </c>
      <c r="K233" s="92"/>
      <c r="L233" s="92"/>
      <c r="M233" s="92"/>
      <c r="N233" s="92">
        <v>-3.7857720000000001</v>
      </c>
    </row>
    <row r="234" spans="1:14" s="12" customFormat="1">
      <c r="A234" s="12" t="s">
        <v>68</v>
      </c>
      <c r="B234" s="12">
        <v>90</v>
      </c>
      <c r="C234" s="92">
        <v>-3.61</v>
      </c>
      <c r="D234" s="93">
        <f t="shared" si="14"/>
        <v>-4.6583850686387969</v>
      </c>
      <c r="E234" s="92">
        <v>-18.98</v>
      </c>
      <c r="F234" s="92">
        <v>-28.45</v>
      </c>
      <c r="G234" s="92"/>
      <c r="H234" s="92">
        <v>20.381430652500001</v>
      </c>
      <c r="I234" s="92">
        <v>29.101536557499998</v>
      </c>
      <c r="J234" s="92">
        <v>1.472</v>
      </c>
      <c r="K234" s="92"/>
      <c r="L234" s="92"/>
      <c r="M234" s="92"/>
      <c r="N234" s="92">
        <v>-3.7857720000000001</v>
      </c>
    </row>
    <row r="235" spans="1:14" s="12" customFormat="1">
      <c r="A235" s="12" t="s">
        <v>68</v>
      </c>
      <c r="B235" s="12">
        <v>91</v>
      </c>
      <c r="C235" s="92">
        <v>-1.4890000000000001</v>
      </c>
      <c r="D235" s="93">
        <f t="shared" si="14"/>
        <v>-4.6583850686387969</v>
      </c>
      <c r="E235" s="92">
        <v>-19.88</v>
      </c>
      <c r="F235" s="92">
        <v>-28.45</v>
      </c>
      <c r="G235" s="92"/>
      <c r="H235" s="92">
        <v>20.381430652500001</v>
      </c>
      <c r="I235" s="92">
        <v>29.101536557499998</v>
      </c>
      <c r="J235" s="92">
        <v>2.3730000000000002</v>
      </c>
      <c r="K235" s="92"/>
      <c r="L235" s="92"/>
      <c r="M235" s="92"/>
      <c r="N235" s="92">
        <v>-3.7857720000000001</v>
      </c>
    </row>
    <row r="236" spans="1:14" s="12" customFormat="1">
      <c r="A236" s="12" t="s">
        <v>68</v>
      </c>
      <c r="B236" s="12">
        <v>92</v>
      </c>
      <c r="C236" s="92">
        <v>-1.8380000000000001</v>
      </c>
      <c r="D236" s="93">
        <f t="shared" si="14"/>
        <v>-4.0040526628127555</v>
      </c>
      <c r="E236" s="92">
        <v>-21.02</v>
      </c>
      <c r="F236" s="92">
        <v>-21.02</v>
      </c>
      <c r="G236" s="92"/>
      <c r="H236" s="92">
        <v>21.842797387499999</v>
      </c>
      <c r="I236" s="92">
        <v>25.811931120000001</v>
      </c>
      <c r="J236" s="92">
        <v>0.89400000000000002</v>
      </c>
      <c r="K236" s="92"/>
      <c r="L236" s="92"/>
      <c r="M236" s="92"/>
      <c r="N236" s="92">
        <v>-3.7857720000000001</v>
      </c>
    </row>
    <row r="237" spans="1:14" s="12" customFormat="1">
      <c r="A237" s="12" t="s">
        <v>68</v>
      </c>
      <c r="B237" s="12">
        <v>93</v>
      </c>
      <c r="C237" s="92">
        <v>-0.68500000000000005</v>
      </c>
      <c r="D237" s="93">
        <f t="shared" si="14"/>
        <v>-4.0040526628127555</v>
      </c>
      <c r="E237" s="92">
        <v>-23.05</v>
      </c>
      <c r="F237" s="92">
        <v>-21.02</v>
      </c>
      <c r="G237" s="92"/>
      <c r="H237" s="92">
        <v>21.842797387499999</v>
      </c>
      <c r="I237" s="92">
        <v>25.811931120000001</v>
      </c>
      <c r="J237" s="92">
        <v>-2.88</v>
      </c>
      <c r="K237" s="92"/>
      <c r="L237" s="92"/>
      <c r="M237" s="92"/>
      <c r="N237" s="92">
        <v>-3.7857720000000001</v>
      </c>
    </row>
    <row r="238" spans="1:14" s="12" customFormat="1">
      <c r="A238" s="12" t="s">
        <v>68</v>
      </c>
      <c r="B238" s="12">
        <v>94</v>
      </c>
      <c r="C238" s="92">
        <v>-0.125</v>
      </c>
      <c r="D238" s="93">
        <f t="shared" si="14"/>
        <v>-4.0040526628127555</v>
      </c>
      <c r="E238" s="92">
        <v>-14.17</v>
      </c>
      <c r="F238" s="92">
        <v>-21.02</v>
      </c>
      <c r="G238" s="92"/>
      <c r="H238" s="92">
        <v>21.842797387499999</v>
      </c>
      <c r="I238" s="92">
        <v>25.811931120000001</v>
      </c>
      <c r="J238" s="92">
        <v>-3.2130000000000001</v>
      </c>
      <c r="K238" s="92"/>
      <c r="L238" s="92"/>
      <c r="M238" s="92"/>
      <c r="N238" s="92">
        <v>-3.7857720000000001</v>
      </c>
    </row>
    <row r="239" spans="1:14" s="12" customFormat="1">
      <c r="A239" s="12" t="s">
        <v>68</v>
      </c>
      <c r="B239" s="12">
        <v>95</v>
      </c>
      <c r="C239" s="92">
        <v>-2.347</v>
      </c>
      <c r="D239" s="93">
        <f t="shared" si="14"/>
        <v>-4.0040526628127555</v>
      </c>
      <c r="E239" s="92">
        <v>-12.32</v>
      </c>
      <c r="F239" s="92">
        <v>-21.02</v>
      </c>
      <c r="G239" s="92"/>
      <c r="H239" s="92">
        <v>21.842797387499999</v>
      </c>
      <c r="I239" s="92">
        <v>25.811931120000001</v>
      </c>
      <c r="J239" s="92">
        <v>-3.629</v>
      </c>
      <c r="K239" s="92"/>
      <c r="L239" s="92"/>
      <c r="M239" s="92"/>
      <c r="N239" s="92">
        <v>-3.7857720000000001</v>
      </c>
    </row>
    <row r="240" spans="1:14" s="12" customFormat="1">
      <c r="A240" s="12" t="s">
        <v>68</v>
      </c>
      <c r="B240" s="12">
        <v>96</v>
      </c>
      <c r="C240" s="92">
        <v>-3.492</v>
      </c>
      <c r="D240" s="93">
        <f t="shared" si="14"/>
        <v>-3.4083576615051485</v>
      </c>
      <c r="E240" s="92">
        <v>-6.71</v>
      </c>
      <c r="F240" s="92">
        <v>-6.71</v>
      </c>
      <c r="G240" s="92"/>
      <c r="H240" s="92">
        <v>23.3110632275</v>
      </c>
      <c r="I240" s="92">
        <v>23.3670103575</v>
      </c>
      <c r="J240" s="92">
        <v>-4.0110000000000001</v>
      </c>
      <c r="K240" s="92"/>
      <c r="L240" s="92"/>
      <c r="M240" s="92"/>
      <c r="N240" s="92">
        <v>-3.7857720000000001</v>
      </c>
    </row>
    <row r="241" spans="1:14" s="12" customFormat="1">
      <c r="A241" s="12" t="s">
        <v>68</v>
      </c>
      <c r="B241" s="12">
        <v>97</v>
      </c>
      <c r="C241" s="92">
        <v>-3.7189999999999999</v>
      </c>
      <c r="D241" s="93">
        <f t="shared" si="14"/>
        <v>-3.4083576615051485</v>
      </c>
      <c r="E241" s="92">
        <v>-16.55</v>
      </c>
      <c r="F241" s="92">
        <v>-6.71</v>
      </c>
      <c r="G241" s="92"/>
      <c r="H241" s="92">
        <v>23.3110632275</v>
      </c>
      <c r="I241" s="92">
        <v>23.3670103575</v>
      </c>
      <c r="J241" s="92">
        <v>-3.4140000000000001</v>
      </c>
      <c r="K241" s="92"/>
      <c r="L241" s="92"/>
      <c r="M241" s="92"/>
      <c r="N241" s="92">
        <v>-3.7857720000000001</v>
      </c>
    </row>
    <row r="242" spans="1:14" s="12" customFormat="1">
      <c r="A242" s="12" t="s">
        <v>68</v>
      </c>
      <c r="B242" s="12">
        <v>98</v>
      </c>
      <c r="C242" s="92">
        <v>-2.6240000000000001</v>
      </c>
      <c r="D242" s="93">
        <f t="shared" si="14"/>
        <v>-3.4083576615051485</v>
      </c>
      <c r="E242" s="92">
        <v>-20.74</v>
      </c>
      <c r="F242" s="92">
        <v>-6.71</v>
      </c>
      <c r="G242" s="92"/>
      <c r="H242" s="92">
        <v>23.3110632275</v>
      </c>
      <c r="I242" s="92">
        <v>23.3670103575</v>
      </c>
      <c r="J242" s="92">
        <v>-3.266</v>
      </c>
      <c r="K242" s="92"/>
      <c r="L242" s="92"/>
      <c r="M242" s="92"/>
      <c r="N242" s="92">
        <v>-3.7857720000000001</v>
      </c>
    </row>
    <row r="243" spans="1:14" s="12" customFormat="1">
      <c r="A243" s="12" t="s">
        <v>68</v>
      </c>
      <c r="B243" s="12">
        <v>99</v>
      </c>
      <c r="C243" s="92">
        <v>-3.5880000000000001</v>
      </c>
      <c r="D243" s="93">
        <f t="shared" si="14"/>
        <v>-3.4083576615051485</v>
      </c>
      <c r="E243" s="92">
        <v>-25.19</v>
      </c>
      <c r="F243" s="92">
        <v>-6.71</v>
      </c>
      <c r="G243" s="92"/>
      <c r="H243" s="92">
        <v>23.3110632275</v>
      </c>
      <c r="I243" s="92">
        <v>23.3670103575</v>
      </c>
      <c r="J243" s="92">
        <v>-3.218</v>
      </c>
      <c r="K243" s="92"/>
      <c r="L243" s="92"/>
      <c r="M243" s="92"/>
      <c r="N243" s="92">
        <v>-3.7857720000000001</v>
      </c>
    </row>
    <row r="244" spans="1:14" s="12" customFormat="1">
      <c r="A244" s="12" t="s">
        <v>68</v>
      </c>
      <c r="B244" s="12">
        <v>0</v>
      </c>
      <c r="C244" s="92">
        <v>-5.9269999999999996</v>
      </c>
      <c r="D244" s="93">
        <f t="shared" si="14"/>
        <v>-3.9638746788706478</v>
      </c>
      <c r="E244" s="92">
        <v>-36.979999999999997</v>
      </c>
      <c r="F244" s="92">
        <v>-36.979999999999997</v>
      </c>
      <c r="G244" s="92"/>
      <c r="H244" s="92">
        <v>24.9287597175</v>
      </c>
      <c r="I244" s="92">
        <v>21.919477437499999</v>
      </c>
      <c r="J244" s="92">
        <v>-2.274</v>
      </c>
      <c r="K244" s="92"/>
      <c r="L244" s="92"/>
      <c r="M244" s="92"/>
      <c r="N244" s="92">
        <v>-3.7857720000000001</v>
      </c>
    </row>
    <row r="245" spans="1:14" s="12" customFormat="1">
      <c r="A245" s="12" t="s">
        <v>68</v>
      </c>
      <c r="B245" s="12">
        <v>1</v>
      </c>
      <c r="C245" s="92">
        <v>-5.3680000000000003</v>
      </c>
      <c r="D245" s="93">
        <f t="shared" si="14"/>
        <v>-3.9638746788706478</v>
      </c>
      <c r="E245" s="92">
        <v>-46.18</v>
      </c>
      <c r="F245" s="92">
        <v>-36.979999999999997</v>
      </c>
      <c r="G245" s="92"/>
      <c r="H245" s="92">
        <v>24.9287597175</v>
      </c>
      <c r="I245" s="92">
        <v>21.919477437499999</v>
      </c>
      <c r="J245" s="92">
        <v>-1.595</v>
      </c>
      <c r="K245" s="92"/>
      <c r="L245" s="92"/>
      <c r="M245" s="92"/>
      <c r="N245" s="92">
        <v>-3.7857720000000001</v>
      </c>
    </row>
    <row r="246" spans="1:14" s="12" customFormat="1">
      <c r="A246" s="12" t="s">
        <v>68</v>
      </c>
      <c r="B246" s="12">
        <v>2</v>
      </c>
      <c r="C246" s="92">
        <v>-6.2480000000000002</v>
      </c>
      <c r="D246" s="93">
        <f t="shared" si="14"/>
        <v>-3.9638746788706478</v>
      </c>
      <c r="E246" s="92">
        <v>-59.9</v>
      </c>
      <c r="F246" s="92">
        <v>-36.979999999999997</v>
      </c>
      <c r="G246" s="92"/>
      <c r="H246" s="92">
        <v>24.9287597175</v>
      </c>
      <c r="I246" s="92">
        <v>21.919477437499999</v>
      </c>
      <c r="J246" s="92">
        <v>-1.5509999999999999</v>
      </c>
      <c r="K246" s="92"/>
      <c r="L246" s="92"/>
      <c r="M246" s="92"/>
      <c r="N246" s="92">
        <v>-3.7857720000000001</v>
      </c>
    </row>
    <row r="247" spans="1:14" s="12" customFormat="1">
      <c r="A247" s="12" t="s">
        <v>68</v>
      </c>
      <c r="B247" s="12">
        <v>3</v>
      </c>
      <c r="C247" s="92">
        <v>-6.2960000000000003</v>
      </c>
      <c r="D247" s="93">
        <f t="shared" si="14"/>
        <v>-3.9638746788706478</v>
      </c>
      <c r="E247" s="92">
        <v>-67.31</v>
      </c>
      <c r="F247" s="92">
        <v>-36.979999999999997</v>
      </c>
      <c r="G247" s="92"/>
      <c r="H247" s="92">
        <v>24.9287597175</v>
      </c>
      <c r="I247" s="92">
        <v>21.919477437499999</v>
      </c>
      <c r="J247" s="92">
        <v>1.0580000000000001</v>
      </c>
      <c r="K247" s="92"/>
      <c r="L247" s="92"/>
      <c r="M247" s="92"/>
      <c r="N247" s="92">
        <v>-3.7857720000000001</v>
      </c>
    </row>
    <row r="248" spans="1:14" s="12" customFormat="1">
      <c r="A248" s="12" t="s">
        <v>68</v>
      </c>
      <c r="B248" s="12">
        <v>4</v>
      </c>
      <c r="C248" s="12">
        <v>-5.532</v>
      </c>
      <c r="D248" s="93">
        <f t="shared" si="14"/>
        <v>-4.8367026398888857</v>
      </c>
      <c r="E248" s="92">
        <v>-74.060401175062367</v>
      </c>
      <c r="F248" s="92">
        <f>$E$248</f>
        <v>-74.060401175062367</v>
      </c>
      <c r="G248" s="92"/>
      <c r="H248" s="92">
        <v>26.629390922500001</v>
      </c>
      <c r="I248" s="92">
        <v>21.190133809999999</v>
      </c>
      <c r="J248" s="92">
        <v>2.4809999999999999</v>
      </c>
      <c r="K248" s="92"/>
      <c r="L248" s="92"/>
      <c r="M248" s="92"/>
      <c r="N248" s="92">
        <v>-3.7857720000000001</v>
      </c>
    </row>
    <row r="249" spans="1:14" s="12" customFormat="1">
      <c r="A249" s="12" t="s">
        <v>68</v>
      </c>
      <c r="B249" s="12">
        <v>5</v>
      </c>
      <c r="C249" s="12">
        <v>-7.4</v>
      </c>
      <c r="D249" s="93">
        <f t="shared" si="14"/>
        <v>-4.8367026398888857</v>
      </c>
      <c r="E249" s="92">
        <v>-73.924940497252564</v>
      </c>
      <c r="F249" s="92">
        <f>$E$248</f>
        <v>-74.060401175062367</v>
      </c>
      <c r="G249" s="92"/>
      <c r="H249" s="92">
        <v>26.629390922500001</v>
      </c>
      <c r="I249" s="92">
        <v>21.190133809999999</v>
      </c>
      <c r="J249" s="92">
        <v>2.2090000000000001</v>
      </c>
      <c r="K249" s="92"/>
      <c r="L249" s="92"/>
      <c r="M249" s="92"/>
      <c r="N249" s="92">
        <v>-3.7857720000000001</v>
      </c>
    </row>
    <row r="250" spans="1:14" s="12" customFormat="1">
      <c r="A250" s="12" t="s">
        <v>68</v>
      </c>
      <c r="B250" s="12">
        <v>6</v>
      </c>
      <c r="C250" s="12">
        <v>-10.904999999999999</v>
      </c>
      <c r="D250" s="93">
        <f t="shared" si="14"/>
        <v>-4.8367026398888857</v>
      </c>
      <c r="E250" s="92">
        <v>-90.44736353267507</v>
      </c>
      <c r="F250" s="92">
        <f>$E$248</f>
        <v>-74.060401175062367</v>
      </c>
      <c r="G250" s="92"/>
      <c r="H250" s="92">
        <v>26.629390922500001</v>
      </c>
      <c r="I250" s="92">
        <v>21.190133809999999</v>
      </c>
      <c r="J250" s="92">
        <v>5.2409999999999997</v>
      </c>
      <c r="K250" s="92"/>
      <c r="L250" s="92"/>
      <c r="M250" s="92"/>
      <c r="N250" s="92">
        <v>-3.7857720000000001</v>
      </c>
    </row>
    <row r="251" spans="1:14" s="12" customFormat="1">
      <c r="A251" s="12" t="s">
        <v>68</v>
      </c>
      <c r="B251" s="12">
        <v>7</v>
      </c>
      <c r="C251" s="12">
        <v>-14.010999999999999</v>
      </c>
      <c r="D251" s="93">
        <f t="shared" si="14"/>
        <v>-4.8367026398888857</v>
      </c>
      <c r="E251" s="92">
        <v>-104.21179291512503</v>
      </c>
      <c r="F251" s="92">
        <f>$E$248</f>
        <v>-74.060401175062367</v>
      </c>
      <c r="G251" s="92"/>
      <c r="H251" s="92">
        <v>26.629390922500001</v>
      </c>
      <c r="I251" s="92">
        <v>21.190133809999999</v>
      </c>
      <c r="J251" s="92">
        <v>7.9139999999999997</v>
      </c>
      <c r="K251" s="92"/>
      <c r="L251" s="92"/>
      <c r="M251" s="92"/>
      <c r="N251" s="92">
        <v>-3.7857720000000001</v>
      </c>
    </row>
    <row r="252" spans="1:14" s="12" customFormat="1">
      <c r="A252" s="12" t="s">
        <v>68</v>
      </c>
      <c r="B252" s="12">
        <v>8</v>
      </c>
      <c r="C252" s="12">
        <v>-14.38</v>
      </c>
      <c r="D252" s="93">
        <f t="shared" si="14"/>
        <v>-4.8482323897186017</v>
      </c>
      <c r="E252" s="95">
        <v>-73.581725490072529</v>
      </c>
      <c r="F252" s="92">
        <f>$E$252</f>
        <v>-73.581725490072529</v>
      </c>
      <c r="G252" s="92"/>
      <c r="H252" s="92">
        <v>26.941127045000002</v>
      </c>
      <c r="I252" s="92">
        <v>21.045577045000002</v>
      </c>
      <c r="J252" s="92">
        <v>7.6429999999999998</v>
      </c>
      <c r="K252" s="92"/>
      <c r="L252" s="92"/>
      <c r="M252" s="92"/>
      <c r="N252" s="92">
        <v>-3.7857720000000001</v>
      </c>
    </row>
    <row r="253" spans="1:14" s="12" customFormat="1">
      <c r="A253" s="12" t="s">
        <v>68</v>
      </c>
      <c r="B253" s="12">
        <v>9</v>
      </c>
      <c r="C253" s="12">
        <v>-12.366</v>
      </c>
      <c r="D253" s="93">
        <f t="shared" si="14"/>
        <v>-4.8482323897186017</v>
      </c>
      <c r="E253" s="95">
        <v>-94.347697704191205</v>
      </c>
      <c r="F253" s="92">
        <f>$E$252</f>
        <v>-73.581725490072529</v>
      </c>
      <c r="G253" s="92"/>
      <c r="H253" s="92">
        <v>26.941127045000002</v>
      </c>
      <c r="I253" s="92">
        <v>21.045577045000002</v>
      </c>
      <c r="J253" s="92">
        <v>4.4610000000000003</v>
      </c>
      <c r="K253" s="92"/>
      <c r="L253" s="92"/>
      <c r="M253" s="92"/>
      <c r="N253" s="92">
        <v>-3.7857720000000001</v>
      </c>
    </row>
    <row r="254" spans="1:14" s="12" customFormat="1">
      <c r="A254" s="12" t="s">
        <v>68</v>
      </c>
      <c r="B254" s="12">
        <v>10</v>
      </c>
      <c r="C254" s="12">
        <v>-11.435</v>
      </c>
      <c r="D254" s="93">
        <f t="shared" si="14"/>
        <v>-4.8482323897186017</v>
      </c>
      <c r="E254" s="95">
        <v>-101.18898340230145</v>
      </c>
      <c r="F254" s="92">
        <f>$E$252</f>
        <v>-73.581725490072529</v>
      </c>
      <c r="G254" s="92"/>
      <c r="H254" s="95">
        <v>26.941127045000002</v>
      </c>
      <c r="I254" s="95">
        <v>21.045577045000002</v>
      </c>
      <c r="J254" s="92">
        <v>-2.7E-2</v>
      </c>
      <c r="K254" s="92"/>
      <c r="L254" s="92"/>
      <c r="M254" s="92"/>
      <c r="N254" s="92">
        <v>-3.7857720000000001</v>
      </c>
    </row>
    <row r="255" spans="1:14" s="12" customFormat="1">
      <c r="A255" s="12" t="s">
        <v>68</v>
      </c>
      <c r="B255" s="12">
        <v>11</v>
      </c>
      <c r="C255" s="12">
        <v>-10.006</v>
      </c>
      <c r="D255" s="93">
        <f t="shared" si="14"/>
        <v>-4.8482323897186017</v>
      </c>
      <c r="E255" s="95">
        <v>-82.716423622668941</v>
      </c>
      <c r="F255" s="92">
        <f>$E$252</f>
        <v>-73.581725490072529</v>
      </c>
      <c r="G255" s="92"/>
      <c r="H255" s="95">
        <v>26.941127045000002</v>
      </c>
      <c r="I255" s="95">
        <v>21.045577045000002</v>
      </c>
      <c r="J255" s="92"/>
      <c r="K255" s="92"/>
      <c r="L255" s="92"/>
      <c r="M255" s="92"/>
      <c r="N255" s="92">
        <v>-3.7857720000000001</v>
      </c>
    </row>
    <row r="256" spans="1:14" s="14" customFormat="1">
      <c r="A256" s="14" t="s">
        <v>68</v>
      </c>
      <c r="B256" s="14">
        <v>12</v>
      </c>
      <c r="C256" s="14">
        <v>-3.8330000000000002</v>
      </c>
      <c r="D256" s="98">
        <f>$O$3+$P$3*F256+$Q$3*H256+$R$3*I256+N256</f>
        <v>-5.6254939683308542</v>
      </c>
      <c r="E256" s="99"/>
      <c r="F256" s="94">
        <f>$F$255+$C$256</f>
        <v>-77.414725490072527</v>
      </c>
      <c r="G256" s="94"/>
      <c r="H256" s="99">
        <v>29.388000000000002</v>
      </c>
      <c r="I256" s="99">
        <v>22.221</v>
      </c>
      <c r="J256" s="94"/>
      <c r="K256" s="94"/>
      <c r="L256" s="94"/>
      <c r="M256" s="94"/>
      <c r="N256" s="92">
        <v>-3.7857720000000001</v>
      </c>
    </row>
    <row r="257" spans="1:14" s="14" customFormat="1">
      <c r="A257" s="14" t="s">
        <v>68</v>
      </c>
      <c r="B257" s="14">
        <v>13</v>
      </c>
      <c r="C257" s="14">
        <v>-2.0470000000000002</v>
      </c>
      <c r="D257" s="98">
        <f>$O$3+$P$3*F257+$Q$3*H257+$R$3*I257+N257</f>
        <v>-5.6254939683308542</v>
      </c>
      <c r="E257" s="99"/>
      <c r="F257" s="94">
        <f>$F$255+$C$256</f>
        <v>-77.414725490072527</v>
      </c>
      <c r="G257" s="94"/>
      <c r="H257" s="99">
        <v>29.388000000000002</v>
      </c>
      <c r="I257" s="99">
        <v>22.221</v>
      </c>
      <c r="J257" s="94"/>
      <c r="K257" s="94"/>
      <c r="L257" s="94"/>
      <c r="M257" s="94"/>
      <c r="N257" s="92">
        <v>-3.7857720000000001</v>
      </c>
    </row>
    <row r="258" spans="1:14" s="14" customFormat="1">
      <c r="A258" s="14" t="s">
        <v>68</v>
      </c>
      <c r="B258" s="14">
        <v>14</v>
      </c>
      <c r="C258" s="14">
        <v>-2.1219999999999999</v>
      </c>
      <c r="D258" s="98">
        <f t="shared" ref="D258:D260" si="17">$O$3+$P$3*F258+$Q$3*H258+$R$3*I258+N258</f>
        <v>-5.6254939683308542</v>
      </c>
      <c r="E258" s="99"/>
      <c r="F258" s="94">
        <f t="shared" ref="F258:F260" si="18">$F$255+$C$256</f>
        <v>-77.414725490072527</v>
      </c>
      <c r="G258" s="94"/>
      <c r="H258" s="99">
        <v>29.388000000000002</v>
      </c>
      <c r="I258" s="99">
        <v>22.221</v>
      </c>
      <c r="J258" s="94"/>
      <c r="K258" s="94"/>
      <c r="L258" s="94"/>
      <c r="M258" s="94"/>
      <c r="N258" s="92">
        <v>-3.7857720000000001</v>
      </c>
    </row>
    <row r="259" spans="1:14" s="14" customFormat="1">
      <c r="A259" s="14" t="s">
        <v>68</v>
      </c>
      <c r="B259" s="14">
        <v>15</v>
      </c>
      <c r="C259" s="14">
        <v>-4.0000000000000001E-3</v>
      </c>
      <c r="D259" s="98">
        <f t="shared" si="17"/>
        <v>-5.6254939683308542</v>
      </c>
      <c r="E259" s="99"/>
      <c r="F259" s="94">
        <f t="shared" si="18"/>
        <v>-77.414725490072527</v>
      </c>
      <c r="G259" s="94"/>
      <c r="H259" s="99">
        <v>29.388000000000002</v>
      </c>
      <c r="I259" s="99">
        <v>22.221</v>
      </c>
      <c r="J259" s="94"/>
      <c r="K259" s="94"/>
      <c r="L259" s="94"/>
      <c r="M259" s="94"/>
      <c r="N259" s="92">
        <v>-3.7857720000000001</v>
      </c>
    </row>
    <row r="260" spans="1:14" s="14" customFormat="1">
      <c r="A260" s="14" t="s">
        <v>68</v>
      </c>
      <c r="B260" s="14">
        <v>16</v>
      </c>
      <c r="C260" s="14">
        <v>-0.221</v>
      </c>
      <c r="D260" s="98">
        <f t="shared" si="17"/>
        <v>-5.6254939683308542</v>
      </c>
      <c r="E260" s="99"/>
      <c r="F260" s="94">
        <f t="shared" si="18"/>
        <v>-77.414725490072527</v>
      </c>
      <c r="G260" s="94"/>
      <c r="H260" s="99">
        <v>29.388000000000002</v>
      </c>
      <c r="I260" s="99">
        <v>22.221</v>
      </c>
      <c r="J260" s="94"/>
      <c r="K260" s="94"/>
      <c r="L260" s="94"/>
      <c r="M260" s="94"/>
      <c r="N260" s="92">
        <v>-3.7857720000000001</v>
      </c>
    </row>
    <row r="261" spans="1:14" s="8" customFormat="1">
      <c r="C261" s="8" t="s">
        <v>69</v>
      </c>
      <c r="D261" s="96"/>
      <c r="E261" s="97"/>
      <c r="H261" s="97"/>
      <c r="I261" s="97"/>
    </row>
    <row r="262" spans="1:14" s="11" customFormat="1">
      <c r="A262" s="12" t="s">
        <v>16</v>
      </c>
      <c r="B262" s="12">
        <v>79</v>
      </c>
      <c r="C262" s="4"/>
      <c r="D262" s="4"/>
      <c r="E262" s="19">
        <v>-41.936376979544221</v>
      </c>
      <c r="F262" s="19"/>
      <c r="G262" s="19"/>
      <c r="H262" s="33"/>
      <c r="I262" s="34"/>
      <c r="J262" s="19"/>
      <c r="K262" s="19"/>
      <c r="L262" s="19"/>
      <c r="M262" s="19"/>
      <c r="N262" s="13"/>
    </row>
    <row r="263" spans="1:14">
      <c r="A263" t="s">
        <v>16</v>
      </c>
      <c r="B263" s="12">
        <v>80</v>
      </c>
      <c r="C263" s="7">
        <v>-10.821999999999999</v>
      </c>
      <c r="D263" s="4">
        <f t="shared" ref="D263:D293" si="19">$O$3+$P$3*F263+$Q$3*H263+$R$3*I263+N263</f>
        <v>-4.2428959389999985</v>
      </c>
      <c r="E263" s="19">
        <v>-43.162999999999997</v>
      </c>
      <c r="F263" s="19">
        <v>-43.162999999999997</v>
      </c>
      <c r="G263" s="19">
        <v>0.97499999999999998</v>
      </c>
      <c r="H263" s="19">
        <v>18.318000000000001</v>
      </c>
      <c r="I263" s="19">
        <v>52.177</v>
      </c>
      <c r="J263" s="19">
        <v>2.9260000000000002</v>
      </c>
      <c r="K263" s="19">
        <v>50.031999999999996</v>
      </c>
      <c r="L263" s="19">
        <v>-10.449</v>
      </c>
      <c r="M263" s="19">
        <f t="shared" si="16"/>
        <v>70.495000000000005</v>
      </c>
      <c r="N263" s="13">
        <f>$Q$23</f>
        <v>1.902768</v>
      </c>
    </row>
    <row r="264" spans="1:14">
      <c r="A264" t="s">
        <v>16</v>
      </c>
      <c r="B264" s="12">
        <v>81</v>
      </c>
      <c r="C264" s="7">
        <v>-13.664</v>
      </c>
      <c r="D264" s="4">
        <f t="shared" si="19"/>
        <v>-4.2428959389999985</v>
      </c>
      <c r="E264" s="19">
        <v>-55.713999999999999</v>
      </c>
      <c r="F264" s="19">
        <v>-43.162999999999997</v>
      </c>
      <c r="G264" s="19">
        <v>1.2270000000000001</v>
      </c>
      <c r="H264" s="19">
        <v>18.318000000000001</v>
      </c>
      <c r="I264" s="19">
        <v>52.177</v>
      </c>
      <c r="J264" s="19">
        <v>2.681</v>
      </c>
      <c r="K264" s="19">
        <v>50.301000000000002</v>
      </c>
      <c r="L264" s="19">
        <v>-11.143000000000001</v>
      </c>
      <c r="M264" s="19">
        <f t="shared" si="16"/>
        <v>70.495000000000005</v>
      </c>
      <c r="N264" s="13">
        <f t="shared" ref="N264:N293" si="20">$Q$23</f>
        <v>1.902768</v>
      </c>
    </row>
    <row r="265" spans="1:14">
      <c r="A265" t="s">
        <v>16</v>
      </c>
      <c r="B265" s="12">
        <v>82</v>
      </c>
      <c r="C265" s="7">
        <v>-9.8119999999999994</v>
      </c>
      <c r="D265" s="4">
        <f t="shared" si="19"/>
        <v>-4.2428959389999985</v>
      </c>
      <c r="E265" s="19">
        <v>-67.543000000000006</v>
      </c>
      <c r="F265" s="19">
        <v>-43.162999999999997</v>
      </c>
      <c r="G265" s="19">
        <v>1.069</v>
      </c>
      <c r="H265" s="19">
        <v>18.318000000000001</v>
      </c>
      <c r="I265" s="19">
        <v>52.177</v>
      </c>
      <c r="J265" s="19">
        <v>1.2470000000000001</v>
      </c>
      <c r="K265" s="19">
        <v>52.433999999999997</v>
      </c>
      <c r="L265" s="19">
        <v>-11.91</v>
      </c>
      <c r="M265" s="19">
        <f t="shared" si="16"/>
        <v>70.495000000000005</v>
      </c>
      <c r="N265" s="13">
        <f t="shared" si="20"/>
        <v>1.902768</v>
      </c>
    </row>
    <row r="266" spans="1:14">
      <c r="A266" t="s">
        <v>16</v>
      </c>
      <c r="B266" s="12">
        <v>83</v>
      </c>
      <c r="C266" s="7">
        <v>-6.6340000000000003</v>
      </c>
      <c r="D266" s="4">
        <f t="shared" si="19"/>
        <v>-4.2428959389999985</v>
      </c>
      <c r="E266" s="19">
        <v>-76.986000000000004</v>
      </c>
      <c r="F266" s="19">
        <v>-43.162999999999997</v>
      </c>
      <c r="G266" s="19">
        <v>0.68700000000000006</v>
      </c>
      <c r="H266" s="19">
        <v>18.318000000000001</v>
      </c>
      <c r="I266" s="19">
        <v>52.177</v>
      </c>
      <c r="J266" s="19">
        <v>-2.1120000000000001</v>
      </c>
      <c r="K266" s="19">
        <v>50.17</v>
      </c>
      <c r="L266" s="19">
        <v>-10.342000000000001</v>
      </c>
      <c r="M266" s="19">
        <f t="shared" si="16"/>
        <v>70.495000000000005</v>
      </c>
      <c r="N266" s="13">
        <f t="shared" si="20"/>
        <v>1.902768</v>
      </c>
    </row>
    <row r="267" spans="1:14">
      <c r="A267" t="s">
        <v>16</v>
      </c>
      <c r="B267" s="12">
        <v>84</v>
      </c>
      <c r="C267" s="7">
        <v>-5.8390000000000004</v>
      </c>
      <c r="D267" s="4">
        <f t="shared" si="19"/>
        <v>-4.5565302469999995</v>
      </c>
      <c r="E267" s="19">
        <v>-86.569000000000003</v>
      </c>
      <c r="F267" s="19">
        <v>-86.569000000000003</v>
      </c>
      <c r="G267" s="19">
        <v>0.71099999999999997</v>
      </c>
      <c r="H267" s="19">
        <v>17.803000000000001</v>
      </c>
      <c r="I267" s="19">
        <v>50.158999999999999</v>
      </c>
      <c r="J267" s="19">
        <v>-1.127</v>
      </c>
      <c r="K267" s="19">
        <v>48.914999999999999</v>
      </c>
      <c r="L267" s="19">
        <v>-9.0269999999999992</v>
      </c>
      <c r="M267" s="19">
        <f t="shared" si="16"/>
        <v>67.962000000000003</v>
      </c>
      <c r="N267" s="13">
        <f t="shared" si="20"/>
        <v>1.902768</v>
      </c>
    </row>
    <row r="268" spans="1:14">
      <c r="A268" t="s">
        <v>16</v>
      </c>
      <c r="B268" s="12">
        <v>85</v>
      </c>
      <c r="C268" s="7">
        <v>-4.2640000000000002</v>
      </c>
      <c r="D268" s="4">
        <f t="shared" si="19"/>
        <v>-4.5565302469999995</v>
      </c>
      <c r="E268" s="19">
        <v>-86.894000000000005</v>
      </c>
      <c r="F268" s="19">
        <v>-86.569000000000003</v>
      </c>
      <c r="G268" s="19">
        <v>0.311</v>
      </c>
      <c r="H268" s="19">
        <v>17.803000000000001</v>
      </c>
      <c r="I268" s="19">
        <v>50.158999999999999</v>
      </c>
      <c r="J268" s="19">
        <v>-1.196</v>
      </c>
      <c r="K268" s="19">
        <v>48.723999999999997</v>
      </c>
      <c r="L268" s="19">
        <v>-10.329000000000001</v>
      </c>
      <c r="M268" s="19">
        <f t="shared" si="16"/>
        <v>67.962000000000003</v>
      </c>
      <c r="N268" s="13">
        <f t="shared" si="20"/>
        <v>1.902768</v>
      </c>
    </row>
    <row r="269" spans="1:14">
      <c r="A269" t="s">
        <v>16</v>
      </c>
      <c r="B269" s="12">
        <v>86</v>
      </c>
      <c r="C269" s="7">
        <v>-3.1869999999999998</v>
      </c>
      <c r="D269" s="4">
        <f t="shared" si="19"/>
        <v>-4.5565302469999995</v>
      </c>
      <c r="E269" s="19">
        <v>-75.003</v>
      </c>
      <c r="F269" s="19">
        <v>-86.569000000000003</v>
      </c>
      <c r="G269" s="19">
        <v>2.8000000000000001E-2</v>
      </c>
      <c r="H269" s="19">
        <v>17.803000000000001</v>
      </c>
      <c r="I269" s="19">
        <v>50.158999999999999</v>
      </c>
      <c r="J269" s="19">
        <v>-4.5990000000000002</v>
      </c>
      <c r="K269" s="19">
        <v>47.311</v>
      </c>
      <c r="L269" s="19">
        <v>-11.837</v>
      </c>
      <c r="M269" s="19">
        <f t="shared" si="16"/>
        <v>67.962000000000003</v>
      </c>
      <c r="N269" s="13">
        <f t="shared" si="20"/>
        <v>1.902768</v>
      </c>
    </row>
    <row r="270" spans="1:14">
      <c r="A270" t="s">
        <v>16</v>
      </c>
      <c r="B270" s="12">
        <v>87</v>
      </c>
      <c r="C270" s="7">
        <v>-0.25600000000000001</v>
      </c>
      <c r="D270" s="4">
        <f t="shared" si="19"/>
        <v>-4.5565302469999995</v>
      </c>
      <c r="E270" s="19">
        <v>-65.343999999999994</v>
      </c>
      <c r="F270" s="19">
        <v>-86.569000000000003</v>
      </c>
      <c r="G270" s="19">
        <v>0.16900000000000001</v>
      </c>
      <c r="H270" s="19">
        <v>17.803000000000001</v>
      </c>
      <c r="I270" s="19">
        <v>50.158999999999999</v>
      </c>
      <c r="J270" s="19">
        <v>-3.6850000000000001</v>
      </c>
      <c r="K270" s="19">
        <v>48.353999999999999</v>
      </c>
      <c r="L270" s="19">
        <v>-8.4830000000000005</v>
      </c>
      <c r="M270" s="19">
        <f t="shared" si="16"/>
        <v>67.962000000000003</v>
      </c>
      <c r="N270" s="13">
        <f t="shared" si="20"/>
        <v>1.902768</v>
      </c>
    </row>
    <row r="271" spans="1:14">
      <c r="A271" t="s">
        <v>16</v>
      </c>
      <c r="B271" s="12">
        <v>88</v>
      </c>
      <c r="C271" s="7">
        <v>-0.108</v>
      </c>
      <c r="D271" s="4">
        <f t="shared" si="19"/>
        <v>-3.1569128269999984</v>
      </c>
      <c r="E271" s="19">
        <v>-54.534999999999997</v>
      </c>
      <c r="F271" s="19">
        <v>-54.534999999999997</v>
      </c>
      <c r="G271" s="19">
        <v>-0.46100000000000002</v>
      </c>
      <c r="H271" s="19">
        <v>18.175999999999998</v>
      </c>
      <c r="I271" s="19">
        <v>46.604999999999997</v>
      </c>
      <c r="J271" s="19">
        <v>-2.411</v>
      </c>
      <c r="K271" s="19">
        <v>49.441000000000003</v>
      </c>
      <c r="L271" s="19">
        <v>-4.8769999999999998</v>
      </c>
      <c r="M271" s="19">
        <f t="shared" si="16"/>
        <v>64.780999999999992</v>
      </c>
      <c r="N271" s="13">
        <f t="shared" si="20"/>
        <v>1.902768</v>
      </c>
    </row>
    <row r="272" spans="1:14">
      <c r="A272" t="s">
        <v>16</v>
      </c>
      <c r="B272" s="12">
        <v>89</v>
      </c>
      <c r="C272" s="7">
        <v>-1.631</v>
      </c>
      <c r="D272" s="4">
        <f t="shared" si="19"/>
        <v>-3.1569128269999984</v>
      </c>
      <c r="E272" s="19">
        <v>-46.944000000000003</v>
      </c>
      <c r="F272" s="19">
        <v>-54.534999999999997</v>
      </c>
      <c r="G272" s="19">
        <v>-0.60199999999999998</v>
      </c>
      <c r="H272" s="19">
        <v>18.175999999999998</v>
      </c>
      <c r="I272" s="19">
        <v>46.604999999999997</v>
      </c>
      <c r="J272" s="19">
        <v>-0.34899999999999998</v>
      </c>
      <c r="K272" s="19">
        <v>51.252000000000002</v>
      </c>
      <c r="L272" s="19">
        <v>-1.8939999999999999</v>
      </c>
      <c r="M272" s="19">
        <f t="shared" si="16"/>
        <v>64.780999999999992</v>
      </c>
      <c r="N272" s="13">
        <f t="shared" si="20"/>
        <v>1.902768</v>
      </c>
    </row>
    <row r="273" spans="1:14">
      <c r="A273" t="s">
        <v>16</v>
      </c>
      <c r="B273" s="12">
        <v>90</v>
      </c>
      <c r="C273" s="7">
        <v>-1.577</v>
      </c>
      <c r="D273" s="4">
        <f t="shared" si="19"/>
        <v>-3.1569128269999984</v>
      </c>
      <c r="E273" s="19">
        <v>-43.06</v>
      </c>
      <c r="F273" s="19">
        <v>-54.534999999999997</v>
      </c>
      <c r="G273" s="19">
        <v>-0.105</v>
      </c>
      <c r="H273" s="19">
        <v>18.175999999999998</v>
      </c>
      <c r="I273" s="19">
        <v>46.604999999999997</v>
      </c>
      <c r="J273" s="19">
        <v>3.5169999999999999</v>
      </c>
      <c r="K273" s="19">
        <v>55.262999999999998</v>
      </c>
      <c r="L273" s="19">
        <v>-2.7789999999999999</v>
      </c>
      <c r="M273" s="19">
        <f t="shared" si="16"/>
        <v>64.780999999999992</v>
      </c>
      <c r="N273" s="13">
        <f t="shared" si="20"/>
        <v>1.902768</v>
      </c>
    </row>
    <row r="274" spans="1:14">
      <c r="A274" t="s">
        <v>16</v>
      </c>
      <c r="B274" s="12">
        <v>91</v>
      </c>
      <c r="C274" s="7">
        <v>-0.217</v>
      </c>
      <c r="D274" s="4">
        <f t="shared" si="19"/>
        <v>-3.1569128269999984</v>
      </c>
      <c r="E274" s="19">
        <v>-41.600999999999999</v>
      </c>
      <c r="F274" s="19">
        <v>-54.534999999999997</v>
      </c>
      <c r="G274" s="19">
        <v>0.56599999999999995</v>
      </c>
      <c r="H274" s="19">
        <v>18.175999999999998</v>
      </c>
      <c r="I274" s="19">
        <v>46.604999999999997</v>
      </c>
      <c r="J274" s="19">
        <v>0.48099999999999998</v>
      </c>
      <c r="K274" s="19">
        <v>56.811999999999998</v>
      </c>
      <c r="L274" s="19">
        <v>-2.8769999999999998</v>
      </c>
      <c r="M274" s="19">
        <f t="shared" si="16"/>
        <v>64.780999999999992</v>
      </c>
      <c r="N274" s="13">
        <f t="shared" si="20"/>
        <v>1.902768</v>
      </c>
    </row>
    <row r="275" spans="1:14">
      <c r="A275" t="s">
        <v>16</v>
      </c>
      <c r="B275" s="12">
        <v>92</v>
      </c>
      <c r="C275" s="7">
        <v>0.55700000000000005</v>
      </c>
      <c r="D275" s="4">
        <f t="shared" si="19"/>
        <v>-1.6140738849999998</v>
      </c>
      <c r="E275" s="19">
        <v>-32.195</v>
      </c>
      <c r="F275" s="19">
        <v>-32.195</v>
      </c>
      <c r="G275" s="19">
        <v>0.66200000000000003</v>
      </c>
      <c r="H275" s="19">
        <v>18.222000000000001</v>
      </c>
      <c r="I275" s="19">
        <v>41.838999999999999</v>
      </c>
      <c r="J275" s="19">
        <v>-1.593</v>
      </c>
      <c r="K275" s="19">
        <v>57.131999999999998</v>
      </c>
      <c r="L275" s="19">
        <v>-2.9119999999999999</v>
      </c>
      <c r="M275" s="19">
        <f t="shared" si="16"/>
        <v>60.061</v>
      </c>
      <c r="N275" s="13">
        <f t="shared" si="20"/>
        <v>1.902768</v>
      </c>
    </row>
    <row r="276" spans="1:14">
      <c r="A276" t="s">
        <v>16</v>
      </c>
      <c r="B276" s="12">
        <v>93</v>
      </c>
      <c r="C276" s="7">
        <v>3.8050000000000002</v>
      </c>
      <c r="D276" s="4">
        <f t="shared" si="19"/>
        <v>-1.6140738849999998</v>
      </c>
      <c r="E276" s="19">
        <v>-40.997</v>
      </c>
      <c r="F276" s="19">
        <v>-32.195</v>
      </c>
      <c r="G276" s="19">
        <v>0.39900000000000002</v>
      </c>
      <c r="H276" s="19">
        <v>18.222000000000001</v>
      </c>
      <c r="I276" s="19">
        <v>41.838999999999999</v>
      </c>
      <c r="J276" s="19">
        <v>-4.1210000000000004</v>
      </c>
      <c r="K276" s="19">
        <v>57.545999999999999</v>
      </c>
      <c r="L276" s="19">
        <v>-2.69</v>
      </c>
      <c r="M276" s="19">
        <f t="shared" si="16"/>
        <v>60.061</v>
      </c>
      <c r="N276" s="13">
        <f t="shared" si="20"/>
        <v>1.902768</v>
      </c>
    </row>
    <row r="277" spans="1:14">
      <c r="A277" t="s">
        <v>16</v>
      </c>
      <c r="B277" s="12">
        <v>94</v>
      </c>
      <c r="C277" s="7">
        <v>2.9940000000000002</v>
      </c>
      <c r="D277" s="4">
        <f t="shared" si="19"/>
        <v>-1.6140738849999998</v>
      </c>
      <c r="E277" s="19">
        <v>-25.478999999999999</v>
      </c>
      <c r="F277" s="19">
        <v>-32.195</v>
      </c>
      <c r="G277" s="19">
        <v>0.20699999999999999</v>
      </c>
      <c r="H277" s="19">
        <v>18.222000000000001</v>
      </c>
      <c r="I277" s="19">
        <v>41.838999999999999</v>
      </c>
      <c r="J277" s="19">
        <v>-4.4909999999999997</v>
      </c>
      <c r="K277" s="19">
        <v>58.899000000000001</v>
      </c>
      <c r="L277" s="19">
        <v>-1.86</v>
      </c>
      <c r="M277" s="19">
        <f t="shared" si="16"/>
        <v>60.061</v>
      </c>
      <c r="N277" s="13">
        <f t="shared" si="20"/>
        <v>1.902768</v>
      </c>
    </row>
    <row r="278" spans="1:14">
      <c r="A278" t="s">
        <v>16</v>
      </c>
      <c r="B278" s="12">
        <v>95</v>
      </c>
      <c r="C278" s="7">
        <v>2.96</v>
      </c>
      <c r="D278" s="4">
        <f t="shared" si="19"/>
        <v>-1.6140738849999998</v>
      </c>
      <c r="E278" s="19">
        <v>-26.789000000000001</v>
      </c>
      <c r="F278" s="19">
        <v>-32.195</v>
      </c>
      <c r="G278" s="19">
        <v>1.0629999999999999</v>
      </c>
      <c r="H278" s="19">
        <v>18.222000000000001</v>
      </c>
      <c r="I278" s="19">
        <v>41.838999999999999</v>
      </c>
      <c r="J278" s="19">
        <v>-2.2330000000000001</v>
      </c>
      <c r="K278" s="19">
        <v>63.393000000000001</v>
      </c>
      <c r="L278" s="19">
        <v>-2.0619999999999998</v>
      </c>
      <c r="M278" s="19">
        <f t="shared" si="16"/>
        <v>60.061</v>
      </c>
      <c r="N278" s="13">
        <f t="shared" si="20"/>
        <v>1.902768</v>
      </c>
    </row>
    <row r="279" spans="1:14">
      <c r="A279" t="s">
        <v>16</v>
      </c>
      <c r="B279" s="12">
        <v>96</v>
      </c>
      <c r="C279" s="7">
        <v>3.45</v>
      </c>
      <c r="D279" s="4">
        <f t="shared" si="19"/>
        <v>-0.18235177199999963</v>
      </c>
      <c r="E279" s="19">
        <v>-26.452000000000002</v>
      </c>
      <c r="F279" s="19">
        <v>-26.452000000000002</v>
      </c>
      <c r="G279" s="19">
        <v>0.79200000000000004</v>
      </c>
      <c r="H279" s="19">
        <v>17.568000000000001</v>
      </c>
      <c r="I279" s="19">
        <v>36.643999999999998</v>
      </c>
      <c r="J279" s="19">
        <v>-1.641</v>
      </c>
      <c r="K279" s="19">
        <v>66.489999999999995</v>
      </c>
      <c r="L279" s="19">
        <v>-0.114</v>
      </c>
      <c r="M279" s="19">
        <f t="shared" si="16"/>
        <v>54.212000000000003</v>
      </c>
      <c r="N279" s="13">
        <f t="shared" si="20"/>
        <v>1.902768</v>
      </c>
    </row>
    <row r="280" spans="1:14">
      <c r="A280" t="s">
        <v>16</v>
      </c>
      <c r="B280" s="12">
        <v>97</v>
      </c>
      <c r="C280" s="7">
        <v>3.2480000000000002</v>
      </c>
      <c r="D280" s="4">
        <f t="shared" si="19"/>
        <v>-0.18235177199999963</v>
      </c>
      <c r="E280" s="19">
        <v>14.343</v>
      </c>
      <c r="F280" s="19">
        <v>-26.452000000000002</v>
      </c>
      <c r="G280" s="19">
        <v>1.0049999999999999</v>
      </c>
      <c r="H280" s="19">
        <v>17.568000000000001</v>
      </c>
      <c r="I280" s="19">
        <v>36.643999999999998</v>
      </c>
      <c r="J280" s="19">
        <v>1.258</v>
      </c>
      <c r="K280" s="19">
        <v>71.058000000000007</v>
      </c>
      <c r="L280" s="19">
        <v>1.444</v>
      </c>
      <c r="M280" s="19">
        <f t="shared" si="16"/>
        <v>54.212000000000003</v>
      </c>
      <c r="N280" s="13">
        <f t="shared" si="20"/>
        <v>1.902768</v>
      </c>
    </row>
    <row r="281" spans="1:14">
      <c r="A281" t="s">
        <v>16</v>
      </c>
      <c r="B281" s="12">
        <v>98</v>
      </c>
      <c r="C281" s="7">
        <v>0.79800000000000004</v>
      </c>
      <c r="D281" s="4">
        <f t="shared" si="19"/>
        <v>-0.18235177199999963</v>
      </c>
      <c r="E281" s="19">
        <v>29.286000000000001</v>
      </c>
      <c r="F281" s="19">
        <v>-26.452000000000002</v>
      </c>
      <c r="G281" s="19">
        <v>1.0449999999999999</v>
      </c>
      <c r="H281" s="19">
        <v>17.568000000000001</v>
      </c>
      <c r="I281" s="19">
        <v>36.643999999999998</v>
      </c>
      <c r="J281" s="19">
        <v>1.085</v>
      </c>
      <c r="K281" s="19">
        <v>73.697000000000003</v>
      </c>
      <c r="L281" s="19">
        <v>2.2679999999999998</v>
      </c>
      <c r="M281" s="19">
        <f t="shared" si="16"/>
        <v>54.212000000000003</v>
      </c>
      <c r="N281" s="13">
        <f t="shared" si="20"/>
        <v>1.902768</v>
      </c>
    </row>
    <row r="282" spans="1:14">
      <c r="A282" t="s">
        <v>16</v>
      </c>
      <c r="B282" s="12">
        <v>99</v>
      </c>
      <c r="C282" s="7">
        <v>0.25</v>
      </c>
      <c r="D282" s="4">
        <f t="shared" si="19"/>
        <v>-0.18235177199999963</v>
      </c>
      <c r="E282" s="19">
        <v>48.033999999999999</v>
      </c>
      <c r="F282" s="19">
        <v>-26.452000000000002</v>
      </c>
      <c r="G282" s="19">
        <v>1.1279999999999999</v>
      </c>
      <c r="H282" s="19">
        <v>17.568000000000001</v>
      </c>
      <c r="I282" s="19">
        <v>36.643999999999998</v>
      </c>
      <c r="J282" s="19">
        <v>3.43</v>
      </c>
      <c r="K282" s="19">
        <v>77.863</v>
      </c>
      <c r="L282" s="19">
        <v>2.391</v>
      </c>
      <c r="M282" s="19">
        <f t="shared" si="16"/>
        <v>54.212000000000003</v>
      </c>
      <c r="N282" s="13">
        <f t="shared" si="20"/>
        <v>1.902768</v>
      </c>
    </row>
    <row r="283" spans="1:14">
      <c r="A283" t="s">
        <v>16</v>
      </c>
      <c r="B283" s="12">
        <v>0</v>
      </c>
      <c r="C283" s="7">
        <v>-0.36099999999999999</v>
      </c>
      <c r="D283" s="4">
        <f t="shared" si="19"/>
        <v>1.3512590940000004</v>
      </c>
      <c r="E283" s="19">
        <v>-8.2279999999999998</v>
      </c>
      <c r="F283" s="19">
        <v>-8.2279999999999998</v>
      </c>
      <c r="G283" s="19">
        <v>1.333</v>
      </c>
      <c r="H283" s="19">
        <v>16.684999999999999</v>
      </c>
      <c r="I283" s="19">
        <v>32.264000000000003</v>
      </c>
      <c r="J283" s="19">
        <v>4.5650000000000004</v>
      </c>
      <c r="K283" s="19">
        <v>82.097999999999999</v>
      </c>
      <c r="L283" s="19">
        <v>4.6609999999999996</v>
      </c>
      <c r="M283" s="19">
        <f t="shared" si="16"/>
        <v>48.948999999999998</v>
      </c>
      <c r="N283" s="13">
        <f t="shared" si="20"/>
        <v>1.902768</v>
      </c>
    </row>
    <row r="284" spans="1:14">
      <c r="A284" t="s">
        <v>16</v>
      </c>
      <c r="B284" s="12">
        <v>1</v>
      </c>
      <c r="C284" s="7">
        <v>-0.64700000000000002</v>
      </c>
      <c r="D284" s="4">
        <f t="shared" si="19"/>
        <v>1.3512590940000004</v>
      </c>
      <c r="E284" s="19">
        <v>-10.496</v>
      </c>
      <c r="F284" s="19">
        <v>-8.2279999999999998</v>
      </c>
      <c r="G284" s="19">
        <v>1.5920000000000001</v>
      </c>
      <c r="H284" s="19">
        <v>16.684999999999999</v>
      </c>
      <c r="I284" s="19">
        <v>32.264000000000003</v>
      </c>
      <c r="J284" s="19">
        <v>2.8959999999999999</v>
      </c>
      <c r="K284" s="19">
        <v>86.242000000000004</v>
      </c>
      <c r="L284" s="19">
        <v>0.871</v>
      </c>
      <c r="M284" s="19">
        <f t="shared" si="16"/>
        <v>48.948999999999998</v>
      </c>
      <c r="N284" s="13">
        <f t="shared" si="20"/>
        <v>1.902768</v>
      </c>
    </row>
    <row r="285" spans="1:14">
      <c r="A285" t="s">
        <v>16</v>
      </c>
      <c r="B285" s="12">
        <v>2</v>
      </c>
      <c r="C285" s="7">
        <v>-0.995</v>
      </c>
      <c r="D285" s="4">
        <f t="shared" si="19"/>
        <v>1.3512590940000004</v>
      </c>
      <c r="E285" s="19">
        <v>-20.382000000000001</v>
      </c>
      <c r="F285" s="19">
        <v>-8.2279999999999998</v>
      </c>
      <c r="G285" s="19">
        <v>1.6759999999999999</v>
      </c>
      <c r="H285" s="19">
        <v>16.684999999999999</v>
      </c>
      <c r="I285" s="19">
        <v>32.264000000000003</v>
      </c>
      <c r="J285" s="19">
        <v>2.3319999999999999</v>
      </c>
      <c r="K285" s="19">
        <v>90.259</v>
      </c>
      <c r="L285" s="19">
        <v>-0.41499999999999998</v>
      </c>
      <c r="M285" s="19">
        <f t="shared" si="16"/>
        <v>48.948999999999998</v>
      </c>
      <c r="N285" s="13">
        <f t="shared" si="20"/>
        <v>1.902768</v>
      </c>
    </row>
    <row r="286" spans="1:14">
      <c r="A286" t="s">
        <v>16</v>
      </c>
      <c r="B286" s="12">
        <v>3</v>
      </c>
      <c r="C286" s="7">
        <v>-1E-3</v>
      </c>
      <c r="D286" s="4">
        <f t="shared" si="19"/>
        <v>1.3512590940000004</v>
      </c>
      <c r="E286" s="19">
        <v>-21.965</v>
      </c>
      <c r="F286" s="19">
        <v>-8.2279999999999998</v>
      </c>
      <c r="G286" s="19">
        <v>1.6120000000000001</v>
      </c>
      <c r="H286" s="19">
        <v>16.684999999999999</v>
      </c>
      <c r="I286" s="19">
        <v>32.264000000000003</v>
      </c>
      <c r="J286" s="19">
        <v>0.90900000000000003</v>
      </c>
      <c r="K286" s="19">
        <v>91.742999999999995</v>
      </c>
      <c r="L286" s="19">
        <v>0.28000000000000003</v>
      </c>
      <c r="M286" s="19">
        <f t="shared" si="16"/>
        <v>48.948999999999998</v>
      </c>
      <c r="N286" s="13">
        <f t="shared" si="20"/>
        <v>1.902768</v>
      </c>
    </row>
    <row r="287" spans="1:14">
      <c r="A287" t="s">
        <v>16</v>
      </c>
      <c r="B287" s="12">
        <v>4</v>
      </c>
      <c r="C287" s="89">
        <v>-0.58099999999999996</v>
      </c>
      <c r="D287" s="4">
        <f t="shared" si="19"/>
        <v>1.5137037299999996</v>
      </c>
      <c r="E287" s="19">
        <v>-19.722000000000001</v>
      </c>
      <c r="F287" s="19">
        <v>-19.722000000000001</v>
      </c>
      <c r="G287" s="19">
        <v>1.804</v>
      </c>
      <c r="H287" s="19">
        <v>16.375</v>
      </c>
      <c r="I287" s="19">
        <v>30.8</v>
      </c>
      <c r="J287" s="19">
        <v>0.28599999999999998</v>
      </c>
      <c r="K287" s="19">
        <v>92.153999999999996</v>
      </c>
      <c r="L287" s="19">
        <v>1.41</v>
      </c>
      <c r="M287" s="19">
        <f t="shared" si="16"/>
        <v>47.174999999999997</v>
      </c>
      <c r="N287" s="13">
        <f t="shared" si="20"/>
        <v>1.902768</v>
      </c>
    </row>
    <row r="288" spans="1:14">
      <c r="A288" t="s">
        <v>16</v>
      </c>
      <c r="B288" s="12">
        <v>5</v>
      </c>
      <c r="C288" s="89">
        <v>-3.51</v>
      </c>
      <c r="D288" s="4">
        <f t="shared" si="19"/>
        <v>1.5137037299999996</v>
      </c>
      <c r="E288" s="19">
        <v>-21.263000000000002</v>
      </c>
      <c r="F288" s="19">
        <v>-19.722000000000001</v>
      </c>
      <c r="G288" s="19">
        <v>2.2040000000000002</v>
      </c>
      <c r="H288" s="19">
        <v>16.375</v>
      </c>
      <c r="I288" s="19">
        <v>30.8</v>
      </c>
      <c r="J288" s="19">
        <v>1.236</v>
      </c>
      <c r="K288" s="19">
        <v>94.561999999999998</v>
      </c>
      <c r="L288" s="19">
        <v>1.502</v>
      </c>
      <c r="M288" s="19">
        <f t="shared" si="16"/>
        <v>47.174999999999997</v>
      </c>
      <c r="N288" s="13">
        <f t="shared" si="20"/>
        <v>1.902768</v>
      </c>
    </row>
    <row r="289" spans="1:14">
      <c r="A289" t="s">
        <v>16</v>
      </c>
      <c r="B289" s="12">
        <v>6</v>
      </c>
      <c r="C289" s="89">
        <v>-3.5659999999999998</v>
      </c>
      <c r="D289" s="4">
        <f t="shared" si="19"/>
        <v>1.5137037299999996</v>
      </c>
      <c r="E289" s="19">
        <v>-22.853000000000002</v>
      </c>
      <c r="F289" s="19">
        <v>-19.722000000000001</v>
      </c>
      <c r="G289" s="19">
        <v>2.415</v>
      </c>
      <c r="H289" s="19">
        <v>16.375</v>
      </c>
      <c r="I289" s="19">
        <v>30.8</v>
      </c>
      <c r="J289" s="19">
        <v>1.7470000000000001</v>
      </c>
      <c r="K289" s="19">
        <v>96.965999999999994</v>
      </c>
      <c r="L289" s="19">
        <v>2.948</v>
      </c>
      <c r="M289" s="19">
        <f t="shared" si="16"/>
        <v>47.174999999999997</v>
      </c>
      <c r="N289" s="13">
        <f t="shared" si="20"/>
        <v>1.902768</v>
      </c>
    </row>
    <row r="290" spans="1:14">
      <c r="A290" t="s">
        <v>16</v>
      </c>
      <c r="B290" s="12">
        <v>7</v>
      </c>
      <c r="C290" s="89">
        <v>-5.335</v>
      </c>
      <c r="D290" s="4">
        <f t="shared" si="19"/>
        <v>1.5137037299999996</v>
      </c>
      <c r="E290" s="19">
        <v>-24.878</v>
      </c>
      <c r="F290" s="19">
        <v>-19.722000000000001</v>
      </c>
      <c r="G290" s="19">
        <v>2.444</v>
      </c>
      <c r="H290" s="19">
        <v>16.375</v>
      </c>
      <c r="I290" s="19">
        <v>30.8</v>
      </c>
      <c r="J290" s="19">
        <v>2.7730000000000001</v>
      </c>
      <c r="K290" s="19">
        <v>98.406999999999996</v>
      </c>
      <c r="L290" s="19">
        <v>0.29399999999999998</v>
      </c>
      <c r="M290" s="19">
        <f t="shared" si="16"/>
        <v>47.174999999999997</v>
      </c>
      <c r="N290" s="13">
        <f t="shared" si="20"/>
        <v>1.902768</v>
      </c>
    </row>
    <row r="291" spans="1:14" s="3" customFormat="1">
      <c r="A291" s="59" t="s">
        <v>16</v>
      </c>
      <c r="B291" s="59">
        <v>8</v>
      </c>
      <c r="C291" s="89">
        <v>-5.1890000000000001</v>
      </c>
      <c r="D291" s="4">
        <f t="shared" si="19"/>
        <v>1.3288619529675678</v>
      </c>
      <c r="E291" s="19">
        <v>-27.786924305226325</v>
      </c>
      <c r="F291" s="19">
        <v>-27.786924305226325</v>
      </c>
      <c r="G291" s="19">
        <v>2.444</v>
      </c>
      <c r="H291" s="35">
        <v>16.551546321056282</v>
      </c>
      <c r="I291" s="36">
        <v>30.766070008455461</v>
      </c>
      <c r="J291" s="19"/>
      <c r="K291" s="19"/>
      <c r="L291" s="19">
        <v>-4.0069999999999997</v>
      </c>
      <c r="M291" s="19">
        <f t="shared" si="16"/>
        <v>47.317616329511743</v>
      </c>
      <c r="N291" s="13">
        <f t="shared" si="20"/>
        <v>1.902768</v>
      </c>
    </row>
    <row r="292" spans="1:14" s="3" customFormat="1">
      <c r="A292" s="59" t="s">
        <v>16</v>
      </c>
      <c r="B292" s="59">
        <v>9</v>
      </c>
      <c r="C292" s="89">
        <v>-2.944</v>
      </c>
      <c r="D292" s="4">
        <f t="shared" si="19"/>
        <v>1.3288619529675678</v>
      </c>
      <c r="E292" s="19"/>
      <c r="F292" s="19">
        <v>-27.786924305226325</v>
      </c>
      <c r="G292" s="19">
        <v>2.444</v>
      </c>
      <c r="H292" s="35">
        <v>16.551546321056282</v>
      </c>
      <c r="I292" s="36">
        <v>30.766070008455461</v>
      </c>
      <c r="J292" s="19"/>
      <c r="K292" s="19"/>
      <c r="L292" s="19">
        <v>-4.6630000000000003</v>
      </c>
      <c r="M292" s="19">
        <f t="shared" si="16"/>
        <v>47.317616329511743</v>
      </c>
      <c r="N292" s="13">
        <f t="shared" si="20"/>
        <v>1.902768</v>
      </c>
    </row>
    <row r="293" spans="1:14" s="11" customFormat="1">
      <c r="A293" s="11" t="s">
        <v>16</v>
      </c>
      <c r="B293" s="16">
        <v>10</v>
      </c>
      <c r="C293" s="89">
        <v>0.39300000000000002</v>
      </c>
      <c r="D293" s="4">
        <f t="shared" si="19"/>
        <v>1.3288619529675678</v>
      </c>
      <c r="E293" s="19"/>
      <c r="F293" s="19">
        <v>-27.786924305226325</v>
      </c>
      <c r="G293" s="19"/>
      <c r="H293" s="35">
        <v>16.551546321056282</v>
      </c>
      <c r="I293" s="36">
        <v>30.766070008455461</v>
      </c>
      <c r="J293" s="19"/>
      <c r="K293" s="19"/>
      <c r="L293" s="19"/>
      <c r="M293" s="19"/>
      <c r="N293" s="13">
        <f t="shared" si="20"/>
        <v>1.902768</v>
      </c>
    </row>
    <row r="294" spans="1:14" s="11" customFormat="1">
      <c r="A294" s="12" t="s">
        <v>17</v>
      </c>
      <c r="B294" s="12">
        <v>79</v>
      </c>
      <c r="C294" s="4"/>
      <c r="D294" s="4"/>
      <c r="E294" s="19">
        <v>2.4605078219252698</v>
      </c>
      <c r="F294" s="19"/>
      <c r="G294" s="19"/>
      <c r="H294" s="35"/>
      <c r="I294" s="36"/>
      <c r="J294" s="19"/>
      <c r="K294" s="19"/>
      <c r="L294" s="19"/>
      <c r="M294" s="19"/>
      <c r="N294" s="13"/>
    </row>
    <row r="295" spans="1:14">
      <c r="A295" t="s">
        <v>17</v>
      </c>
      <c r="B295" s="12">
        <v>80</v>
      </c>
      <c r="C295" s="7">
        <v>-3.68</v>
      </c>
      <c r="D295" s="4">
        <f t="shared" ref="D295:D325" si="21">$O$3+$P$3*F295+$Q$3*H295+$R$3*I295+N295</f>
        <v>-2.6995699090000009</v>
      </c>
      <c r="E295" s="19">
        <v>-0.65500000000000003</v>
      </c>
      <c r="F295" s="19">
        <v>-0.65500000000000003</v>
      </c>
      <c r="G295" s="19">
        <v>0.20599999999999999</v>
      </c>
      <c r="H295" s="19">
        <v>20.36</v>
      </c>
      <c r="I295" s="19">
        <v>34.491</v>
      </c>
      <c r="J295" s="19">
        <v>2.407</v>
      </c>
      <c r="K295" s="19">
        <v>73.915999999999997</v>
      </c>
      <c r="L295" s="19">
        <v>-8.3719999999999999</v>
      </c>
      <c r="M295" s="19">
        <f t="shared" si="16"/>
        <v>54.850999999999999</v>
      </c>
      <c r="N295" s="13">
        <f>$Q$24</f>
        <v>-1.1412679999999999</v>
      </c>
    </row>
    <row r="296" spans="1:14">
      <c r="A296" t="s">
        <v>17</v>
      </c>
      <c r="B296" s="12">
        <v>81</v>
      </c>
      <c r="C296" s="7">
        <v>-3.694</v>
      </c>
      <c r="D296" s="4">
        <f t="shared" si="21"/>
        <v>-2.6995699090000009</v>
      </c>
      <c r="E296" s="19">
        <v>-3.7480000000000002</v>
      </c>
      <c r="F296" s="19">
        <v>-0.65500000000000003</v>
      </c>
      <c r="G296" s="19">
        <v>0.12</v>
      </c>
      <c r="H296" s="19">
        <v>20.36</v>
      </c>
      <c r="I296" s="19">
        <v>34.491</v>
      </c>
      <c r="J296" s="19">
        <v>0.88800000000000001</v>
      </c>
      <c r="K296" s="19">
        <v>73.358999999999995</v>
      </c>
      <c r="L296" s="19">
        <v>-11.225</v>
      </c>
      <c r="M296" s="19">
        <f t="shared" si="16"/>
        <v>54.850999999999999</v>
      </c>
      <c r="N296" s="13">
        <f t="shared" ref="N296:N325" si="22">$Q$24</f>
        <v>-1.1412679999999999</v>
      </c>
    </row>
    <row r="297" spans="1:14">
      <c r="A297" t="s">
        <v>17</v>
      </c>
      <c r="B297" s="12">
        <v>82</v>
      </c>
      <c r="C297" s="7">
        <v>-2.484</v>
      </c>
      <c r="D297" s="4">
        <f t="shared" si="21"/>
        <v>-2.6995699090000009</v>
      </c>
      <c r="E297" s="19">
        <v>-5.327</v>
      </c>
      <c r="F297" s="19">
        <v>-0.65500000000000003</v>
      </c>
      <c r="G297" s="19">
        <v>7.3999999999999996E-2</v>
      </c>
      <c r="H297" s="19">
        <v>20.36</v>
      </c>
      <c r="I297" s="19">
        <v>34.491</v>
      </c>
      <c r="J297" s="19">
        <v>-1.2050000000000001</v>
      </c>
      <c r="K297" s="19">
        <v>75.834000000000003</v>
      </c>
      <c r="L297" s="19">
        <v>-11.067</v>
      </c>
      <c r="M297" s="19">
        <f t="shared" si="16"/>
        <v>54.850999999999999</v>
      </c>
      <c r="N297" s="13">
        <f t="shared" si="22"/>
        <v>-1.1412679999999999</v>
      </c>
    </row>
    <row r="298" spans="1:14">
      <c r="A298" t="s">
        <v>17</v>
      </c>
      <c r="B298" s="12">
        <v>83</v>
      </c>
      <c r="C298" s="7">
        <v>0.31900000000000001</v>
      </c>
      <c r="D298" s="4">
        <f t="shared" si="21"/>
        <v>-2.6995699090000009</v>
      </c>
      <c r="E298" s="19">
        <v>-4.2530000000000001</v>
      </c>
      <c r="F298" s="19">
        <v>-0.65500000000000003</v>
      </c>
      <c r="G298" s="19">
        <v>3.5000000000000003E-2</v>
      </c>
      <c r="H298" s="19">
        <v>20.36</v>
      </c>
      <c r="I298" s="19">
        <v>34.491</v>
      </c>
      <c r="J298" s="19">
        <v>-2.274</v>
      </c>
      <c r="K298" s="19">
        <v>73.971000000000004</v>
      </c>
      <c r="L298" s="19">
        <v>-10.387</v>
      </c>
      <c r="M298" s="19">
        <f t="shared" si="16"/>
        <v>54.850999999999999</v>
      </c>
      <c r="N298" s="13">
        <f t="shared" si="22"/>
        <v>-1.1412679999999999</v>
      </c>
    </row>
    <row r="299" spans="1:14">
      <c r="A299" t="s">
        <v>17</v>
      </c>
      <c r="B299" s="12">
        <v>84</v>
      </c>
      <c r="C299" s="7">
        <v>-0.95099999999999996</v>
      </c>
      <c r="D299" s="4">
        <f t="shared" si="21"/>
        <v>-1.5299214709999995</v>
      </c>
      <c r="E299" s="19">
        <v>-4.3819999999999997</v>
      </c>
      <c r="F299" s="19">
        <v>-4.3819999999999997</v>
      </c>
      <c r="G299" s="19">
        <v>2.3E-2</v>
      </c>
      <c r="H299" s="19">
        <v>19.128</v>
      </c>
      <c r="I299" s="19">
        <v>30.045000000000002</v>
      </c>
      <c r="J299" s="19">
        <v>-1.9279999999999999</v>
      </c>
      <c r="K299" s="19">
        <v>71.766999999999996</v>
      </c>
      <c r="L299" s="19">
        <v>-11.384</v>
      </c>
      <c r="M299" s="19">
        <f t="shared" si="16"/>
        <v>49.173000000000002</v>
      </c>
      <c r="N299" s="13">
        <f t="shared" si="22"/>
        <v>-1.1412679999999999</v>
      </c>
    </row>
    <row r="300" spans="1:14">
      <c r="A300" t="s">
        <v>17</v>
      </c>
      <c r="B300" s="12">
        <v>85</v>
      </c>
      <c r="C300" s="7">
        <v>-1.274</v>
      </c>
      <c r="D300" s="4">
        <f t="shared" si="21"/>
        <v>-1.5299214709999995</v>
      </c>
      <c r="E300" s="19">
        <v>-8.5389999999999997</v>
      </c>
      <c r="F300" s="19">
        <v>-4.3819999999999997</v>
      </c>
      <c r="G300" s="19">
        <v>2.8000000000000001E-2</v>
      </c>
      <c r="H300" s="19">
        <v>19.128</v>
      </c>
      <c r="I300" s="19">
        <v>30.045000000000002</v>
      </c>
      <c r="J300" s="19">
        <v>-1.6259999999999999</v>
      </c>
      <c r="K300" s="19">
        <v>71.465000000000003</v>
      </c>
      <c r="L300" s="19">
        <v>-12.256</v>
      </c>
      <c r="M300" s="19">
        <f t="shared" si="16"/>
        <v>49.173000000000002</v>
      </c>
      <c r="N300" s="13">
        <f t="shared" si="22"/>
        <v>-1.1412679999999999</v>
      </c>
    </row>
    <row r="301" spans="1:14">
      <c r="A301" t="s">
        <v>17</v>
      </c>
      <c r="B301" s="12">
        <v>86</v>
      </c>
      <c r="C301" s="7">
        <v>0.44500000000000001</v>
      </c>
      <c r="D301" s="4">
        <f t="shared" si="21"/>
        <v>-1.5299214709999995</v>
      </c>
      <c r="E301" s="19">
        <v>-7.3810000000000002</v>
      </c>
      <c r="F301" s="19">
        <v>-4.3819999999999997</v>
      </c>
      <c r="G301" s="19">
        <v>5.0000000000000001E-3</v>
      </c>
      <c r="H301" s="19">
        <v>19.128</v>
      </c>
      <c r="I301" s="19">
        <v>30.045000000000002</v>
      </c>
      <c r="J301" s="19">
        <v>-0.94599999999999995</v>
      </c>
      <c r="K301" s="19">
        <v>71.700999999999993</v>
      </c>
      <c r="L301" s="19">
        <v>-11.378</v>
      </c>
      <c r="M301" s="19">
        <f t="shared" si="16"/>
        <v>49.173000000000002</v>
      </c>
      <c r="N301" s="13">
        <f t="shared" si="22"/>
        <v>-1.1412679999999999</v>
      </c>
    </row>
    <row r="302" spans="1:14">
      <c r="A302" t="s">
        <v>17</v>
      </c>
      <c r="B302" s="12">
        <v>87</v>
      </c>
      <c r="C302" s="7">
        <v>-0.374</v>
      </c>
      <c r="D302" s="4">
        <f t="shared" si="21"/>
        <v>-1.5299214709999995</v>
      </c>
      <c r="E302" s="19">
        <v>-6.6429999999999998</v>
      </c>
      <c r="F302" s="19">
        <v>-4.3819999999999997</v>
      </c>
      <c r="G302" s="19">
        <v>1.0999999999999999E-2</v>
      </c>
      <c r="H302" s="19">
        <v>19.128</v>
      </c>
      <c r="I302" s="19">
        <v>30.045000000000002</v>
      </c>
      <c r="J302" s="19">
        <v>-0.64300000000000002</v>
      </c>
      <c r="K302" s="19">
        <v>72.234999999999999</v>
      </c>
      <c r="L302" s="19">
        <v>-10.739000000000001</v>
      </c>
      <c r="M302" s="19">
        <f t="shared" si="16"/>
        <v>49.173000000000002</v>
      </c>
      <c r="N302" s="13">
        <f t="shared" si="22"/>
        <v>-1.1412679999999999</v>
      </c>
    </row>
    <row r="303" spans="1:14">
      <c r="A303" t="s">
        <v>17</v>
      </c>
      <c r="B303" s="12">
        <v>88</v>
      </c>
      <c r="C303" s="7">
        <v>-0.93500000000000005</v>
      </c>
      <c r="D303" s="4">
        <f t="shared" si="21"/>
        <v>-0.81087791099999929</v>
      </c>
      <c r="E303" s="19">
        <v>-6.6319999999999997</v>
      </c>
      <c r="F303" s="19">
        <v>-6.6319999999999997</v>
      </c>
      <c r="G303" s="19">
        <v>4.8000000000000001E-2</v>
      </c>
      <c r="H303" s="19">
        <v>20.89</v>
      </c>
      <c r="I303" s="19">
        <v>25.408999999999999</v>
      </c>
      <c r="J303" s="19">
        <v>0.98099999999999998</v>
      </c>
      <c r="K303" s="19">
        <v>72.929000000000002</v>
      </c>
      <c r="L303" s="19">
        <v>-10.444000000000001</v>
      </c>
      <c r="M303" s="19">
        <f t="shared" si="16"/>
        <v>46.298999999999999</v>
      </c>
      <c r="N303" s="13">
        <f t="shared" si="22"/>
        <v>-1.1412679999999999</v>
      </c>
    </row>
    <row r="304" spans="1:14">
      <c r="A304" t="s">
        <v>17</v>
      </c>
      <c r="B304" s="12">
        <v>89</v>
      </c>
      <c r="C304" s="7">
        <v>-1.679</v>
      </c>
      <c r="D304" s="4">
        <f t="shared" si="21"/>
        <v>-0.81087791099999929</v>
      </c>
      <c r="E304" s="19">
        <v>-9.0709999999999997</v>
      </c>
      <c r="F304" s="19">
        <v>-6.6319999999999997</v>
      </c>
      <c r="G304" s="19">
        <v>7.5999999999999998E-2</v>
      </c>
      <c r="H304" s="19">
        <v>20.89</v>
      </c>
      <c r="I304" s="19">
        <v>25.408999999999999</v>
      </c>
      <c r="J304" s="19">
        <v>1.9</v>
      </c>
      <c r="K304" s="19">
        <v>73.506</v>
      </c>
      <c r="L304" s="19">
        <v>-9.5530000000000008</v>
      </c>
      <c r="M304" s="19">
        <f t="shared" si="16"/>
        <v>46.298999999999999</v>
      </c>
      <c r="N304" s="13">
        <f t="shared" si="22"/>
        <v>-1.1412679999999999</v>
      </c>
    </row>
    <row r="305" spans="1:14">
      <c r="A305" t="s">
        <v>17</v>
      </c>
      <c r="B305" s="12">
        <v>90</v>
      </c>
      <c r="C305" s="7">
        <v>-1.91</v>
      </c>
      <c r="D305" s="4">
        <f t="shared" si="21"/>
        <v>-0.81087791099999929</v>
      </c>
      <c r="E305" s="19">
        <v>-11.31</v>
      </c>
      <c r="F305" s="19">
        <v>-6.6319999999999997</v>
      </c>
      <c r="G305" s="19">
        <v>8.3000000000000004E-2</v>
      </c>
      <c r="H305" s="19">
        <v>20.89</v>
      </c>
      <c r="I305" s="19">
        <v>25.408999999999999</v>
      </c>
      <c r="J305" s="19">
        <v>1.4370000000000001</v>
      </c>
      <c r="K305" s="19">
        <v>74.460999999999999</v>
      </c>
      <c r="L305" s="19">
        <v>-11.439</v>
      </c>
      <c r="M305" s="19">
        <f t="shared" si="16"/>
        <v>46.298999999999999</v>
      </c>
      <c r="N305" s="13">
        <f t="shared" si="22"/>
        <v>-1.1412679999999999</v>
      </c>
    </row>
    <row r="306" spans="1:14">
      <c r="A306" t="s">
        <v>17</v>
      </c>
      <c r="B306" s="12">
        <v>91</v>
      </c>
      <c r="C306" s="7">
        <v>-2.4980000000000002</v>
      </c>
      <c r="D306" s="4">
        <f t="shared" si="21"/>
        <v>-0.81087791099999929</v>
      </c>
      <c r="E306" s="19">
        <v>-12.558</v>
      </c>
      <c r="F306" s="19">
        <v>-6.6319999999999997</v>
      </c>
      <c r="G306" s="19">
        <v>7.0000000000000007E-2</v>
      </c>
      <c r="H306" s="19">
        <v>20.89</v>
      </c>
      <c r="I306" s="19">
        <v>25.408999999999999</v>
      </c>
      <c r="J306" s="19">
        <v>0.93</v>
      </c>
      <c r="K306" s="19">
        <v>76.742000000000004</v>
      </c>
      <c r="L306" s="19">
        <v>-11.38</v>
      </c>
      <c r="M306" s="19">
        <f t="shared" si="16"/>
        <v>46.298999999999999</v>
      </c>
      <c r="N306" s="13">
        <f t="shared" si="22"/>
        <v>-1.1412679999999999</v>
      </c>
    </row>
    <row r="307" spans="1:14">
      <c r="A307" t="s">
        <v>17</v>
      </c>
      <c r="B307" s="12">
        <v>92</v>
      </c>
      <c r="C307" s="7">
        <v>-2.6829999999999998</v>
      </c>
      <c r="D307" s="4">
        <f t="shared" si="21"/>
        <v>-0.62969507499999966</v>
      </c>
      <c r="E307" s="19">
        <v>-11.186</v>
      </c>
      <c r="F307" s="19">
        <v>-11.186</v>
      </c>
      <c r="G307" s="19">
        <v>6.9000000000000006E-2</v>
      </c>
      <c r="H307" s="19">
        <v>23.076000000000001</v>
      </c>
      <c r="I307" s="19">
        <v>22.577000000000002</v>
      </c>
      <c r="J307" s="19">
        <v>-0.20499999999999999</v>
      </c>
      <c r="K307" s="19">
        <v>75.704999999999998</v>
      </c>
      <c r="L307" s="19">
        <v>-10.378</v>
      </c>
      <c r="M307" s="19">
        <f t="shared" si="16"/>
        <v>45.653000000000006</v>
      </c>
      <c r="N307" s="13">
        <f t="shared" si="22"/>
        <v>-1.1412679999999999</v>
      </c>
    </row>
    <row r="308" spans="1:14">
      <c r="A308" t="s">
        <v>17</v>
      </c>
      <c r="B308" s="12">
        <v>93</v>
      </c>
      <c r="C308" s="7">
        <v>1.1639999999999999</v>
      </c>
      <c r="D308" s="4">
        <f t="shared" si="21"/>
        <v>-0.62969507499999966</v>
      </c>
      <c r="E308" s="19">
        <v>-11</v>
      </c>
      <c r="F308" s="19">
        <v>-11.186</v>
      </c>
      <c r="G308" s="19">
        <v>6.2E-2</v>
      </c>
      <c r="H308" s="19">
        <v>23.076000000000001</v>
      </c>
      <c r="I308" s="19">
        <v>22.577000000000002</v>
      </c>
      <c r="J308" s="19">
        <v>-2.8919999999999999</v>
      </c>
      <c r="K308" s="19">
        <v>73.768000000000001</v>
      </c>
      <c r="L308" s="19">
        <v>-10.039999999999999</v>
      </c>
      <c r="M308" s="19">
        <f t="shared" si="16"/>
        <v>45.653000000000006</v>
      </c>
      <c r="N308" s="13">
        <f t="shared" si="22"/>
        <v>-1.1412679999999999</v>
      </c>
    </row>
    <row r="309" spans="1:14">
      <c r="A309" t="s">
        <v>17</v>
      </c>
      <c r="B309" s="12">
        <v>94</v>
      </c>
      <c r="C309" s="7">
        <v>1.3180000000000001</v>
      </c>
      <c r="D309" s="4">
        <f t="shared" si="21"/>
        <v>-0.62969507499999966</v>
      </c>
      <c r="E309" s="19">
        <v>-9.42</v>
      </c>
      <c r="F309" s="19">
        <v>-11.186</v>
      </c>
      <c r="G309" s="19">
        <v>2.1000000000000001E-2</v>
      </c>
      <c r="H309" s="19">
        <v>23.076000000000001</v>
      </c>
      <c r="I309" s="19">
        <v>22.577000000000002</v>
      </c>
      <c r="J309" s="19">
        <v>-2.5059999999999998</v>
      </c>
      <c r="K309" s="19">
        <v>73.099000000000004</v>
      </c>
      <c r="L309" s="19">
        <v>-9.0879999999999992</v>
      </c>
      <c r="M309" s="19">
        <f t="shared" si="16"/>
        <v>45.653000000000006</v>
      </c>
      <c r="N309" s="13">
        <f t="shared" si="22"/>
        <v>-1.1412679999999999</v>
      </c>
    </row>
    <row r="310" spans="1:14">
      <c r="A310" t="s">
        <v>17</v>
      </c>
      <c r="B310" s="12">
        <v>95</v>
      </c>
      <c r="C310" s="7">
        <v>2.0579999999999998</v>
      </c>
      <c r="D310" s="4">
        <f t="shared" si="21"/>
        <v>-0.62969507499999966</v>
      </c>
      <c r="E310" s="19">
        <v>-7.1280000000000001</v>
      </c>
      <c r="F310" s="19">
        <v>-11.186</v>
      </c>
      <c r="G310" s="19">
        <v>3.0000000000000001E-3</v>
      </c>
      <c r="H310" s="19">
        <v>23.076000000000001</v>
      </c>
      <c r="I310" s="19">
        <v>22.577000000000002</v>
      </c>
      <c r="J310" s="19">
        <v>-1.5129999999999999</v>
      </c>
      <c r="K310" s="19">
        <v>74.039000000000001</v>
      </c>
      <c r="L310" s="19">
        <v>-7.4109999999999996</v>
      </c>
      <c r="M310" s="19">
        <f t="shared" si="16"/>
        <v>45.653000000000006</v>
      </c>
      <c r="N310" s="13">
        <f t="shared" si="22"/>
        <v>-1.1412679999999999</v>
      </c>
    </row>
    <row r="311" spans="1:14">
      <c r="A311" t="s">
        <v>17</v>
      </c>
      <c r="B311" s="12">
        <v>96</v>
      </c>
      <c r="C311" s="7">
        <v>3.1890000000000001</v>
      </c>
      <c r="D311" s="4">
        <f t="shared" si="21"/>
        <v>-0.62975223399999858</v>
      </c>
      <c r="E311" s="19">
        <v>-5.8230000000000004</v>
      </c>
      <c r="F311" s="19">
        <v>-5.8230000000000004</v>
      </c>
      <c r="G311" s="19">
        <v>2.9000000000000001E-2</v>
      </c>
      <c r="H311" s="19">
        <v>24.826000000000001</v>
      </c>
      <c r="I311" s="19">
        <v>21.718</v>
      </c>
      <c r="J311" s="19">
        <v>-2.2989999999999999</v>
      </c>
      <c r="K311" s="19">
        <v>72.602999999999994</v>
      </c>
      <c r="L311" s="19">
        <v>-6.9539999999999997</v>
      </c>
      <c r="M311" s="19">
        <f t="shared" si="16"/>
        <v>46.543999999999997</v>
      </c>
      <c r="N311" s="13">
        <f t="shared" si="22"/>
        <v>-1.1412679999999999</v>
      </c>
    </row>
    <row r="312" spans="1:14">
      <c r="A312" t="s">
        <v>17</v>
      </c>
      <c r="B312" s="12">
        <v>97</v>
      </c>
      <c r="C312" s="7">
        <v>2.8290000000000002</v>
      </c>
      <c r="D312" s="4">
        <f t="shared" si="21"/>
        <v>-0.62975223399999858</v>
      </c>
      <c r="E312" s="19">
        <v>-6.5780000000000003</v>
      </c>
      <c r="F312" s="19">
        <v>-5.8230000000000004</v>
      </c>
      <c r="G312" s="19">
        <v>5.5E-2</v>
      </c>
      <c r="H312" s="19">
        <v>24.826000000000001</v>
      </c>
      <c r="I312" s="19">
        <v>21.718</v>
      </c>
      <c r="J312" s="19">
        <v>-1.9570000000000001</v>
      </c>
      <c r="K312" s="19">
        <v>71.463999999999999</v>
      </c>
      <c r="L312" s="19">
        <v>-2.6709999999999998</v>
      </c>
      <c r="M312" s="19">
        <f t="shared" ref="M312:M379" si="23">H312+I312</f>
        <v>46.543999999999997</v>
      </c>
      <c r="N312" s="13">
        <f t="shared" si="22"/>
        <v>-1.1412679999999999</v>
      </c>
    </row>
    <row r="313" spans="1:14">
      <c r="A313" t="s">
        <v>17</v>
      </c>
      <c r="B313" s="12">
        <v>98</v>
      </c>
      <c r="C313" s="7">
        <v>1.6240000000000001</v>
      </c>
      <c r="D313" s="4">
        <f t="shared" si="21"/>
        <v>-0.62975223399999858</v>
      </c>
      <c r="E313" s="19">
        <v>-11.351000000000001</v>
      </c>
      <c r="F313" s="19">
        <v>-5.8230000000000004</v>
      </c>
      <c r="G313" s="19">
        <v>0.03</v>
      </c>
      <c r="H313" s="19">
        <v>24.826000000000001</v>
      </c>
      <c r="I313" s="19">
        <v>21.718</v>
      </c>
      <c r="J313" s="19">
        <v>-2.125</v>
      </c>
      <c r="K313" s="19">
        <v>70.275000000000006</v>
      </c>
      <c r="L313" s="19">
        <v>-2.79</v>
      </c>
      <c r="M313" s="19">
        <f t="shared" si="23"/>
        <v>46.543999999999997</v>
      </c>
      <c r="N313" s="13">
        <f t="shared" si="22"/>
        <v>-1.1412679999999999</v>
      </c>
    </row>
    <row r="314" spans="1:14">
      <c r="A314" t="s">
        <v>17</v>
      </c>
      <c r="B314" s="12">
        <v>99</v>
      </c>
      <c r="C314" s="7">
        <v>0.68300000000000005</v>
      </c>
      <c r="D314" s="4">
        <f t="shared" si="21"/>
        <v>-0.62975223399999858</v>
      </c>
      <c r="E314" s="19">
        <v>-7.5739999999999998</v>
      </c>
      <c r="F314" s="19">
        <v>-5.8230000000000004</v>
      </c>
      <c r="G314" s="19">
        <v>1.9E-2</v>
      </c>
      <c r="H314" s="19">
        <v>24.826000000000001</v>
      </c>
      <c r="I314" s="19">
        <v>21.718</v>
      </c>
      <c r="J314" s="19">
        <v>-2.1680000000000001</v>
      </c>
      <c r="K314" s="19">
        <v>69.263999999999996</v>
      </c>
      <c r="L314" s="19">
        <v>-1.732</v>
      </c>
      <c r="M314" s="19">
        <f t="shared" si="23"/>
        <v>46.543999999999997</v>
      </c>
      <c r="N314" s="13">
        <f t="shared" si="22"/>
        <v>-1.1412679999999999</v>
      </c>
    </row>
    <row r="315" spans="1:14">
      <c r="A315" t="s">
        <v>17</v>
      </c>
      <c r="B315" s="12">
        <v>0</v>
      </c>
      <c r="C315" s="7">
        <v>-0.53300000000000003</v>
      </c>
      <c r="D315" s="4">
        <f t="shared" si="21"/>
        <v>-0.93051814399999855</v>
      </c>
      <c r="E315" s="19">
        <v>-8.2680000000000007</v>
      </c>
      <c r="F315" s="19">
        <v>-8.2680000000000007</v>
      </c>
      <c r="G315" s="19">
        <v>4.8000000000000001E-2</v>
      </c>
      <c r="H315" s="19">
        <v>26.98</v>
      </c>
      <c r="I315" s="19">
        <v>21.175999999999998</v>
      </c>
      <c r="J315" s="19">
        <v>0.104</v>
      </c>
      <c r="K315" s="19">
        <v>69.802999999999997</v>
      </c>
      <c r="L315" s="19">
        <v>-0.83299999999999996</v>
      </c>
      <c r="M315" s="19">
        <f t="shared" si="23"/>
        <v>48.155999999999999</v>
      </c>
      <c r="N315" s="13">
        <f t="shared" si="22"/>
        <v>-1.1412679999999999</v>
      </c>
    </row>
    <row r="316" spans="1:14">
      <c r="A316" t="s">
        <v>17</v>
      </c>
      <c r="B316" s="12">
        <v>1</v>
      </c>
      <c r="C316" s="7">
        <v>-5.7000000000000002E-2</v>
      </c>
      <c r="D316" s="4">
        <f t="shared" si="21"/>
        <v>-0.93051814399999855</v>
      </c>
      <c r="E316" s="19">
        <v>-7.1470000000000002</v>
      </c>
      <c r="F316" s="19">
        <v>-8.2680000000000007</v>
      </c>
      <c r="G316" s="19">
        <v>5.6000000000000001E-2</v>
      </c>
      <c r="H316" s="19">
        <v>26.98</v>
      </c>
      <c r="I316" s="19">
        <v>21.175999999999998</v>
      </c>
      <c r="J316" s="19">
        <v>0.57599999999999996</v>
      </c>
      <c r="K316" s="19">
        <v>71.028000000000006</v>
      </c>
      <c r="L316" s="19">
        <v>-3.081</v>
      </c>
      <c r="M316" s="19">
        <f t="shared" si="23"/>
        <v>48.155999999999999</v>
      </c>
      <c r="N316" s="13">
        <f t="shared" si="22"/>
        <v>-1.1412679999999999</v>
      </c>
    </row>
    <row r="317" spans="1:14">
      <c r="A317" t="s">
        <v>17</v>
      </c>
      <c r="B317" s="12">
        <v>2</v>
      </c>
      <c r="C317" s="7">
        <v>-0.77500000000000002</v>
      </c>
      <c r="D317" s="4">
        <f t="shared" si="21"/>
        <v>-0.93051814399999855</v>
      </c>
      <c r="E317" s="19">
        <v>-14.993</v>
      </c>
      <c r="F317" s="19">
        <v>-8.2680000000000007</v>
      </c>
      <c r="G317" s="19">
        <v>0.31</v>
      </c>
      <c r="H317" s="19">
        <v>26.98</v>
      </c>
      <c r="I317" s="19">
        <v>21.175999999999998</v>
      </c>
      <c r="J317" s="19">
        <v>-3.5999999999999997E-2</v>
      </c>
      <c r="K317" s="19">
        <v>70.766000000000005</v>
      </c>
      <c r="L317" s="19">
        <v>-2.86</v>
      </c>
      <c r="M317" s="19">
        <f t="shared" si="23"/>
        <v>48.155999999999999</v>
      </c>
      <c r="N317" s="13">
        <f t="shared" si="22"/>
        <v>-1.1412679999999999</v>
      </c>
    </row>
    <row r="318" spans="1:14">
      <c r="A318" t="s">
        <v>17</v>
      </c>
      <c r="B318" s="12">
        <v>3</v>
      </c>
      <c r="C318" s="7">
        <v>-1.298</v>
      </c>
      <c r="D318" s="4">
        <f t="shared" si="21"/>
        <v>-0.93051814399999855</v>
      </c>
      <c r="E318" s="19">
        <v>-15.756</v>
      </c>
      <c r="F318" s="19">
        <v>-8.2680000000000007</v>
      </c>
      <c r="G318" s="19">
        <v>0.77900000000000003</v>
      </c>
      <c r="H318" s="19">
        <v>26.98</v>
      </c>
      <c r="I318" s="19">
        <v>21.175999999999998</v>
      </c>
      <c r="J318" s="19">
        <v>-0.94399999999999995</v>
      </c>
      <c r="K318" s="19">
        <v>69.563999999999993</v>
      </c>
      <c r="L318" s="19">
        <v>-3.488</v>
      </c>
      <c r="M318" s="19">
        <f t="shared" si="23"/>
        <v>48.155999999999999</v>
      </c>
      <c r="N318" s="13">
        <f t="shared" si="22"/>
        <v>-1.1412679999999999</v>
      </c>
    </row>
    <row r="319" spans="1:14">
      <c r="A319" t="s">
        <v>17</v>
      </c>
      <c r="B319" s="12">
        <v>4</v>
      </c>
      <c r="C319" s="89">
        <v>-0.93700000000000006</v>
      </c>
      <c r="D319" s="4">
        <f t="shared" si="21"/>
        <v>-1.5079203809999997</v>
      </c>
      <c r="E319" s="19">
        <v>-18.135000000000002</v>
      </c>
      <c r="F319" s="19">
        <v>-18.135000000000002</v>
      </c>
      <c r="G319" s="19">
        <v>0.98599999999999999</v>
      </c>
      <c r="H319" s="19">
        <v>29.228000000000002</v>
      </c>
      <c r="I319" s="19">
        <v>21.114999999999998</v>
      </c>
      <c r="J319" s="19">
        <v>-0.54100000000000004</v>
      </c>
      <c r="K319" s="19">
        <v>68.697000000000003</v>
      </c>
      <c r="L319" s="19">
        <v>-3.472</v>
      </c>
      <c r="M319" s="19">
        <f t="shared" si="23"/>
        <v>50.343000000000004</v>
      </c>
      <c r="N319" s="13">
        <f t="shared" si="22"/>
        <v>-1.1412679999999999</v>
      </c>
    </row>
    <row r="320" spans="1:14">
      <c r="A320" t="s">
        <v>17</v>
      </c>
      <c r="B320" s="12">
        <v>5</v>
      </c>
      <c r="C320" s="89">
        <v>-1.6539999999999999</v>
      </c>
      <c r="D320" s="4">
        <f t="shared" si="21"/>
        <v>-1.5079203809999997</v>
      </c>
      <c r="E320" s="19">
        <v>-18.760999999999999</v>
      </c>
      <c r="F320" s="19">
        <v>-18.135000000000002</v>
      </c>
      <c r="G320" s="19">
        <v>0.73899999999999999</v>
      </c>
      <c r="H320" s="19">
        <v>29.228000000000002</v>
      </c>
      <c r="I320" s="19">
        <v>21.114999999999998</v>
      </c>
      <c r="J320" s="19">
        <v>-0.82799999999999996</v>
      </c>
      <c r="K320" s="19">
        <v>67.578000000000003</v>
      </c>
      <c r="L320" s="19">
        <v>-4.2309999999999999</v>
      </c>
      <c r="M320" s="19">
        <f t="shared" si="23"/>
        <v>50.343000000000004</v>
      </c>
      <c r="N320" s="13">
        <f t="shared" si="22"/>
        <v>-1.1412679999999999</v>
      </c>
    </row>
    <row r="321" spans="1:14">
      <c r="A321" t="s">
        <v>17</v>
      </c>
      <c r="B321" s="12">
        <v>6</v>
      </c>
      <c r="C321" s="89">
        <v>-2.581</v>
      </c>
      <c r="D321" s="4">
        <f t="shared" si="21"/>
        <v>-1.5079203809999997</v>
      </c>
      <c r="E321" s="19">
        <v>-20.524000000000001</v>
      </c>
      <c r="F321" s="19">
        <v>-18.135000000000002</v>
      </c>
      <c r="G321" s="19">
        <v>0.56899999999999995</v>
      </c>
      <c r="H321" s="19">
        <v>29.228000000000002</v>
      </c>
      <c r="I321" s="19">
        <v>21.114999999999998</v>
      </c>
      <c r="J321" s="19">
        <v>-0.19400000000000001</v>
      </c>
      <c r="K321" s="19">
        <v>67.471999999999994</v>
      </c>
      <c r="L321" s="19">
        <v>-3.3540000000000001</v>
      </c>
      <c r="M321" s="19">
        <f t="shared" si="23"/>
        <v>50.343000000000004</v>
      </c>
      <c r="N321" s="13">
        <f t="shared" si="22"/>
        <v>-1.1412679999999999</v>
      </c>
    </row>
    <row r="322" spans="1:14">
      <c r="A322" t="s">
        <v>17</v>
      </c>
      <c r="B322" s="12">
        <v>7</v>
      </c>
      <c r="C322" s="89">
        <v>-2.4390000000000001</v>
      </c>
      <c r="D322" s="4">
        <f t="shared" si="21"/>
        <v>-1.5079203809999997</v>
      </c>
      <c r="E322" s="19">
        <v>-20.626999999999999</v>
      </c>
      <c r="F322" s="19">
        <v>-18.135000000000002</v>
      </c>
      <c r="G322" s="19">
        <v>0.73199999999999998</v>
      </c>
      <c r="H322" s="19">
        <v>29.228000000000002</v>
      </c>
      <c r="I322" s="19">
        <v>21.114999999999998</v>
      </c>
      <c r="J322" s="19">
        <v>0.17499999999999999</v>
      </c>
      <c r="K322" s="19">
        <v>67.575000000000003</v>
      </c>
      <c r="L322" s="19">
        <v>-1.579</v>
      </c>
      <c r="M322" s="19">
        <f t="shared" si="23"/>
        <v>50.343000000000004</v>
      </c>
      <c r="N322" s="13">
        <f t="shared" si="22"/>
        <v>-1.1412679999999999</v>
      </c>
    </row>
    <row r="323" spans="1:14" s="3" customFormat="1">
      <c r="A323" s="59" t="s">
        <v>17</v>
      </c>
      <c r="B323" s="59">
        <v>8</v>
      </c>
      <c r="C323" s="89">
        <v>-3.4180000000000001</v>
      </c>
      <c r="D323" s="4">
        <f t="shared" si="21"/>
        <v>-1.8156032242966746</v>
      </c>
      <c r="E323" s="19">
        <v>-20.872986769040484</v>
      </c>
      <c r="F323" s="19">
        <v>-20.872986769040484</v>
      </c>
      <c r="G323" s="19">
        <v>0.73199999999999998</v>
      </c>
      <c r="H323" s="37">
        <v>30.748660834862299</v>
      </c>
      <c r="I323" s="38">
        <v>21.056734074485419</v>
      </c>
      <c r="J323" s="19"/>
      <c r="K323" s="19"/>
      <c r="L323" s="19">
        <v>-2.5750000000000002</v>
      </c>
      <c r="M323" s="19">
        <f t="shared" si="23"/>
        <v>51.805394909347719</v>
      </c>
      <c r="N323" s="13">
        <f t="shared" si="22"/>
        <v>-1.1412679999999999</v>
      </c>
    </row>
    <row r="324" spans="1:14" s="3" customFormat="1">
      <c r="A324" s="59" t="s">
        <v>17</v>
      </c>
      <c r="B324" s="59">
        <v>9</v>
      </c>
      <c r="C324" s="89">
        <v>-3.3650000000000002</v>
      </c>
      <c r="D324" s="4">
        <f t="shared" si="21"/>
        <v>-1.8156032242966746</v>
      </c>
      <c r="E324" s="19"/>
      <c r="F324" s="19">
        <v>-20.872986769040484</v>
      </c>
      <c r="G324" s="19">
        <v>0.73199999999999998</v>
      </c>
      <c r="H324" s="37">
        <v>30.748660834862299</v>
      </c>
      <c r="I324" s="38">
        <v>21.056734074485419</v>
      </c>
      <c r="J324" s="19"/>
      <c r="K324" s="19"/>
      <c r="L324" s="19">
        <v>-2.863</v>
      </c>
      <c r="M324" s="19">
        <f t="shared" si="23"/>
        <v>51.805394909347719</v>
      </c>
      <c r="N324" s="13">
        <f t="shared" si="22"/>
        <v>-1.1412679999999999</v>
      </c>
    </row>
    <row r="325" spans="1:14" s="11" customFormat="1">
      <c r="A325" s="11" t="s">
        <v>17</v>
      </c>
      <c r="B325" s="16">
        <v>10</v>
      </c>
      <c r="C325" s="89">
        <v>-2.7930000000000001</v>
      </c>
      <c r="D325" s="4">
        <f t="shared" si="21"/>
        <v>-1.8156032242966746</v>
      </c>
      <c r="E325" s="19"/>
      <c r="F325" s="19">
        <v>-20.872986769040484</v>
      </c>
      <c r="G325" s="19"/>
      <c r="H325" s="37">
        <v>30.748660834862299</v>
      </c>
      <c r="I325" s="38">
        <v>21.056734074485419</v>
      </c>
      <c r="J325" s="19"/>
      <c r="K325" s="19"/>
      <c r="L325" s="19"/>
      <c r="M325" s="19"/>
      <c r="N325" s="13">
        <f t="shared" si="22"/>
        <v>-1.1412679999999999</v>
      </c>
    </row>
    <row r="326" spans="1:14" s="11" customFormat="1">
      <c r="A326" s="12" t="s">
        <v>18</v>
      </c>
      <c r="B326" s="12">
        <v>79</v>
      </c>
      <c r="C326" s="4"/>
      <c r="D326" s="4"/>
      <c r="E326" s="19">
        <v>2.7550146554326913</v>
      </c>
      <c r="F326" s="19"/>
      <c r="G326" s="19"/>
      <c r="H326" s="37"/>
      <c r="I326" s="38"/>
      <c r="J326" s="19"/>
      <c r="K326" s="19"/>
      <c r="L326" s="19"/>
      <c r="M326" s="19"/>
      <c r="N326" s="13"/>
    </row>
    <row r="327" spans="1:14">
      <c r="A327" t="s">
        <v>18</v>
      </c>
      <c r="B327" s="12">
        <v>80</v>
      </c>
      <c r="C327" s="7">
        <v>-1.0149999999999999</v>
      </c>
      <c r="D327" s="4">
        <f t="shared" ref="D327:D357" si="24">$O$3+$P$3*F327+$Q$3*H327+$R$3*I327+N327</f>
        <v>0.76533403799999955</v>
      </c>
      <c r="E327" s="19">
        <v>1.0780000000000001</v>
      </c>
      <c r="F327" s="19">
        <v>1.0780000000000001</v>
      </c>
      <c r="G327" s="19">
        <v>0.78400000000000003</v>
      </c>
      <c r="H327" s="19">
        <v>13.413</v>
      </c>
      <c r="I327" s="19">
        <v>34.944000000000003</v>
      </c>
      <c r="J327" s="19">
        <v>1.0740000000000001</v>
      </c>
      <c r="K327" s="19">
        <v>73.888999999999996</v>
      </c>
      <c r="L327" s="19">
        <v>-4.577</v>
      </c>
      <c r="M327" s="19">
        <f t="shared" si="23"/>
        <v>48.356999999999999</v>
      </c>
      <c r="N327" s="13">
        <f>$Q$25</f>
        <v>1.177392</v>
      </c>
    </row>
    <row r="328" spans="1:14">
      <c r="A328" t="s">
        <v>18</v>
      </c>
      <c r="B328" s="12">
        <v>81</v>
      </c>
      <c r="C328" s="7">
        <v>0.40699999999999997</v>
      </c>
      <c r="D328" s="4">
        <f t="shared" si="24"/>
        <v>0.76533403799999955</v>
      </c>
      <c r="E328" s="19">
        <v>1.0069999999999999</v>
      </c>
      <c r="F328" s="19">
        <v>1.0780000000000001</v>
      </c>
      <c r="G328" s="19">
        <v>0.73899999999999999</v>
      </c>
      <c r="H328" s="19">
        <v>13.413</v>
      </c>
      <c r="I328" s="19">
        <v>34.944000000000003</v>
      </c>
      <c r="J328" s="19">
        <v>0.61699999999999999</v>
      </c>
      <c r="K328" s="19">
        <v>74.384</v>
      </c>
      <c r="L328" s="19">
        <v>-4.0369999999999999</v>
      </c>
      <c r="M328" s="19">
        <f t="shared" si="23"/>
        <v>48.356999999999999</v>
      </c>
      <c r="N328" s="13">
        <f t="shared" ref="N328:N357" si="25">$Q$25</f>
        <v>1.177392</v>
      </c>
    </row>
    <row r="329" spans="1:14">
      <c r="A329" t="s">
        <v>18</v>
      </c>
      <c r="B329" s="12">
        <v>82</v>
      </c>
      <c r="C329" s="7">
        <v>0.63</v>
      </c>
      <c r="D329" s="4">
        <f t="shared" si="24"/>
        <v>0.76533403799999955</v>
      </c>
      <c r="E329" s="19">
        <v>2.3490000000000002</v>
      </c>
      <c r="F329" s="19">
        <v>1.0780000000000001</v>
      </c>
      <c r="G329" s="19">
        <v>0.67900000000000005</v>
      </c>
      <c r="H329" s="19">
        <v>13.413</v>
      </c>
      <c r="I329" s="19">
        <v>34.944000000000003</v>
      </c>
      <c r="J329" s="19">
        <v>-0.34100000000000003</v>
      </c>
      <c r="K329" s="19">
        <v>78.203999999999994</v>
      </c>
      <c r="L329" s="19">
        <v>-3.8919999999999999</v>
      </c>
      <c r="M329" s="19">
        <f t="shared" si="23"/>
        <v>48.356999999999999</v>
      </c>
      <c r="N329" s="13">
        <f t="shared" si="25"/>
        <v>1.177392</v>
      </c>
    </row>
    <row r="330" spans="1:14">
      <c r="A330" t="s">
        <v>18</v>
      </c>
      <c r="B330" s="12">
        <v>83</v>
      </c>
      <c r="C330" s="7">
        <v>1.7589999999999999</v>
      </c>
      <c r="D330" s="4">
        <f t="shared" si="24"/>
        <v>0.76533403799999955</v>
      </c>
      <c r="E330" s="19">
        <v>3.1280000000000001</v>
      </c>
      <c r="F330" s="19">
        <v>1.0780000000000001</v>
      </c>
      <c r="G330" s="19">
        <v>0.68200000000000005</v>
      </c>
      <c r="H330" s="19">
        <v>13.413</v>
      </c>
      <c r="I330" s="19">
        <v>34.944000000000003</v>
      </c>
      <c r="J330" s="19">
        <v>-2.399</v>
      </c>
      <c r="K330" s="19">
        <v>76.22</v>
      </c>
      <c r="L330" s="19">
        <v>-4.1260000000000003</v>
      </c>
      <c r="M330" s="19">
        <f t="shared" si="23"/>
        <v>48.356999999999999</v>
      </c>
      <c r="N330" s="13">
        <f t="shared" si="25"/>
        <v>1.177392</v>
      </c>
    </row>
    <row r="331" spans="1:14">
      <c r="A331" t="s">
        <v>18</v>
      </c>
      <c r="B331" s="12">
        <v>84</v>
      </c>
      <c r="C331" s="7">
        <v>2.78</v>
      </c>
      <c r="D331" s="4">
        <f t="shared" si="24"/>
        <v>1.2513767070000001</v>
      </c>
      <c r="E331" s="19">
        <v>5.8760000000000003</v>
      </c>
      <c r="F331" s="19">
        <v>5.8760000000000003</v>
      </c>
      <c r="G331" s="19">
        <v>0.63400000000000001</v>
      </c>
      <c r="H331" s="19">
        <v>14.772</v>
      </c>
      <c r="I331" s="19">
        <v>32.231000000000002</v>
      </c>
      <c r="J331" s="19">
        <v>-3.1019999999999999</v>
      </c>
      <c r="K331" s="19">
        <v>73.488</v>
      </c>
      <c r="L331" s="19">
        <v>-2.4790000000000001</v>
      </c>
      <c r="M331" s="19">
        <f t="shared" si="23"/>
        <v>47.003</v>
      </c>
      <c r="N331" s="13">
        <f t="shared" si="25"/>
        <v>1.177392</v>
      </c>
    </row>
    <row r="332" spans="1:14">
      <c r="A332" t="s">
        <v>18</v>
      </c>
      <c r="B332" s="12">
        <v>85</v>
      </c>
      <c r="C332" s="7">
        <v>3.77</v>
      </c>
      <c r="D332" s="4">
        <f t="shared" si="24"/>
        <v>1.2513767070000001</v>
      </c>
      <c r="E332" s="19">
        <v>9.5809999999999995</v>
      </c>
      <c r="F332" s="19">
        <v>5.8760000000000003</v>
      </c>
      <c r="G332" s="19">
        <v>0.61099999999999999</v>
      </c>
      <c r="H332" s="19">
        <v>14.772</v>
      </c>
      <c r="I332" s="19">
        <v>32.231000000000002</v>
      </c>
      <c r="J332" s="19">
        <v>-1.9419999999999999</v>
      </c>
      <c r="K332" s="19">
        <v>74.405000000000001</v>
      </c>
      <c r="L332" s="19">
        <v>-1.375</v>
      </c>
      <c r="M332" s="19">
        <f t="shared" si="23"/>
        <v>47.003</v>
      </c>
      <c r="N332" s="13">
        <f t="shared" si="25"/>
        <v>1.177392</v>
      </c>
    </row>
    <row r="333" spans="1:14">
      <c r="A333" t="s">
        <v>18</v>
      </c>
      <c r="B333" s="12">
        <v>86</v>
      </c>
      <c r="C333" s="7">
        <v>4.29</v>
      </c>
      <c r="D333" s="4">
        <f t="shared" si="24"/>
        <v>1.2513767070000001</v>
      </c>
      <c r="E333" s="19">
        <v>8.9770000000000003</v>
      </c>
      <c r="F333" s="19">
        <v>5.8760000000000003</v>
      </c>
      <c r="G333" s="19">
        <v>0.60899999999999999</v>
      </c>
      <c r="H333" s="19">
        <v>14.772</v>
      </c>
      <c r="I333" s="19">
        <v>32.231000000000002</v>
      </c>
      <c r="J333" s="19">
        <v>-2.8290000000000002</v>
      </c>
      <c r="K333" s="19">
        <v>74.272000000000006</v>
      </c>
      <c r="L333" s="19">
        <v>-1.1519999999999999</v>
      </c>
      <c r="M333" s="19">
        <f t="shared" si="23"/>
        <v>47.003</v>
      </c>
      <c r="N333" s="13">
        <f t="shared" si="25"/>
        <v>1.177392</v>
      </c>
    </row>
    <row r="334" spans="1:14">
      <c r="A334" t="s">
        <v>18</v>
      </c>
      <c r="B334" s="12">
        <v>87</v>
      </c>
      <c r="C334" s="7">
        <v>3.484</v>
      </c>
      <c r="D334" s="4">
        <f t="shared" si="24"/>
        <v>1.2513767070000001</v>
      </c>
      <c r="E334" s="19">
        <v>9.8849999999999998</v>
      </c>
      <c r="F334" s="19">
        <v>5.8760000000000003</v>
      </c>
      <c r="G334" s="19">
        <v>0.49199999999999999</v>
      </c>
      <c r="H334" s="19">
        <v>14.772</v>
      </c>
      <c r="I334" s="19">
        <v>32.231000000000002</v>
      </c>
      <c r="J334" s="19">
        <v>-2.899</v>
      </c>
      <c r="K334" s="19">
        <v>74.888000000000005</v>
      </c>
      <c r="L334" s="19">
        <v>-0.22</v>
      </c>
      <c r="M334" s="19">
        <f t="shared" si="23"/>
        <v>47.003</v>
      </c>
      <c r="N334" s="13">
        <f t="shared" si="25"/>
        <v>1.177392</v>
      </c>
    </row>
    <row r="335" spans="1:14">
      <c r="A335" t="s">
        <v>18</v>
      </c>
      <c r="B335" s="12">
        <v>88</v>
      </c>
      <c r="C335" s="7">
        <v>2.6949999999999998</v>
      </c>
      <c r="D335" s="4">
        <f t="shared" si="24"/>
        <v>1.9182318860000007</v>
      </c>
      <c r="E335" s="19">
        <v>9.8620000000000001</v>
      </c>
      <c r="F335" s="19">
        <v>9.8620000000000001</v>
      </c>
      <c r="G335" s="19">
        <v>0.42699999999999999</v>
      </c>
      <c r="H335" s="19">
        <v>16.376999999999999</v>
      </c>
      <c r="I335" s="19">
        <v>28.48</v>
      </c>
      <c r="J335" s="19">
        <v>-0.14000000000000001</v>
      </c>
      <c r="K335" s="19">
        <v>77.149000000000001</v>
      </c>
      <c r="L335" s="19">
        <v>0.59799999999999998</v>
      </c>
      <c r="M335" s="19">
        <f t="shared" si="23"/>
        <v>44.856999999999999</v>
      </c>
      <c r="N335" s="13">
        <f t="shared" si="25"/>
        <v>1.177392</v>
      </c>
    </row>
    <row r="336" spans="1:14">
      <c r="A336" t="s">
        <v>18</v>
      </c>
      <c r="B336" s="12">
        <v>89</v>
      </c>
      <c r="C336" s="7">
        <v>2.1459999999999999</v>
      </c>
      <c r="D336" s="4">
        <f t="shared" si="24"/>
        <v>1.9182318860000007</v>
      </c>
      <c r="E336" s="19">
        <v>9.9079999999999995</v>
      </c>
      <c r="F336" s="19">
        <v>9.8620000000000001</v>
      </c>
      <c r="G336" s="19">
        <v>0.40899999999999997</v>
      </c>
      <c r="H336" s="19">
        <v>16.376999999999999</v>
      </c>
      <c r="I336" s="19">
        <v>28.48</v>
      </c>
      <c r="J336" s="19">
        <v>1.5069999999999999</v>
      </c>
      <c r="K336" s="19">
        <v>78.876999999999995</v>
      </c>
      <c r="L336" s="19">
        <v>1.536</v>
      </c>
      <c r="M336" s="19">
        <f t="shared" si="23"/>
        <v>44.856999999999999</v>
      </c>
      <c r="N336" s="13">
        <f t="shared" si="25"/>
        <v>1.177392</v>
      </c>
    </row>
    <row r="337" spans="1:14">
      <c r="A337" t="s">
        <v>18</v>
      </c>
      <c r="B337" s="12">
        <v>90</v>
      </c>
      <c r="C337" s="7">
        <v>1.4490000000000001</v>
      </c>
      <c r="D337" s="4">
        <f t="shared" si="24"/>
        <v>1.9182318860000007</v>
      </c>
      <c r="E337" s="19">
        <v>10.794</v>
      </c>
      <c r="F337" s="19">
        <v>9.8620000000000001</v>
      </c>
      <c r="G337" s="19">
        <v>0.34100000000000003</v>
      </c>
      <c r="H337" s="19">
        <v>16.376999999999999</v>
      </c>
      <c r="I337" s="19">
        <v>28.48</v>
      </c>
      <c r="J337" s="19">
        <v>3.6190000000000002</v>
      </c>
      <c r="K337" s="19">
        <v>82.087999999999994</v>
      </c>
      <c r="L337" s="19">
        <v>2.0649999999999999</v>
      </c>
      <c r="M337" s="19">
        <f t="shared" si="23"/>
        <v>44.856999999999999</v>
      </c>
      <c r="N337" s="13">
        <f t="shared" si="25"/>
        <v>1.177392</v>
      </c>
    </row>
    <row r="338" spans="1:14">
      <c r="A338" t="s">
        <v>18</v>
      </c>
      <c r="B338" s="12">
        <v>91</v>
      </c>
      <c r="C338" s="7">
        <v>1.9790000000000001</v>
      </c>
      <c r="D338" s="4">
        <f t="shared" si="24"/>
        <v>1.9182318860000007</v>
      </c>
      <c r="E338" s="19">
        <v>11.021000000000001</v>
      </c>
      <c r="F338" s="19">
        <v>9.8620000000000001</v>
      </c>
      <c r="G338" s="19">
        <v>0.31</v>
      </c>
      <c r="H338" s="19">
        <v>16.376999999999999</v>
      </c>
      <c r="I338" s="19">
        <v>28.48</v>
      </c>
      <c r="J338" s="19">
        <v>4.165</v>
      </c>
      <c r="K338" s="19">
        <v>85.840999999999994</v>
      </c>
      <c r="L338" s="19">
        <v>1.8240000000000001</v>
      </c>
      <c r="M338" s="19">
        <f t="shared" si="23"/>
        <v>44.856999999999999</v>
      </c>
      <c r="N338" s="13">
        <f t="shared" si="25"/>
        <v>1.177392</v>
      </c>
    </row>
    <row r="339" spans="1:14">
      <c r="A339" t="s">
        <v>18</v>
      </c>
      <c r="B339" s="12">
        <v>92</v>
      </c>
      <c r="C339" s="7">
        <v>2.9790000000000001</v>
      </c>
      <c r="D339" s="4">
        <f t="shared" si="24"/>
        <v>2.3786007410000005</v>
      </c>
      <c r="E339" s="19">
        <v>13.539</v>
      </c>
      <c r="F339" s="19">
        <v>13.539</v>
      </c>
      <c r="G339" s="19">
        <v>0.248</v>
      </c>
      <c r="H339" s="19">
        <v>18.710999999999999</v>
      </c>
      <c r="I339" s="19">
        <v>25.042999999999999</v>
      </c>
      <c r="J339" s="19">
        <v>2.698</v>
      </c>
      <c r="K339" s="19">
        <v>84.727000000000004</v>
      </c>
      <c r="L339" s="19">
        <v>0.79400000000000004</v>
      </c>
      <c r="M339" s="19">
        <f t="shared" si="23"/>
        <v>43.753999999999998</v>
      </c>
      <c r="N339" s="13">
        <f t="shared" si="25"/>
        <v>1.177392</v>
      </c>
    </row>
    <row r="340" spans="1:14">
      <c r="A340" t="s">
        <v>18</v>
      </c>
      <c r="B340" s="12">
        <v>93</v>
      </c>
      <c r="C340" s="7">
        <v>3.0430000000000001</v>
      </c>
      <c r="D340" s="4">
        <f t="shared" si="24"/>
        <v>2.3786007410000005</v>
      </c>
      <c r="E340" s="19">
        <v>14.031000000000001</v>
      </c>
      <c r="F340" s="19">
        <v>13.539</v>
      </c>
      <c r="G340" s="19">
        <v>0.247</v>
      </c>
      <c r="H340" s="19">
        <v>18.710999999999999</v>
      </c>
      <c r="I340" s="19">
        <v>25.042999999999999</v>
      </c>
      <c r="J340" s="19">
        <v>0.88</v>
      </c>
      <c r="K340" s="19">
        <v>83.55</v>
      </c>
      <c r="L340" s="19">
        <v>-2.3940000000000001</v>
      </c>
      <c r="M340" s="19">
        <f t="shared" si="23"/>
        <v>43.753999999999998</v>
      </c>
      <c r="N340" s="13">
        <f t="shared" si="25"/>
        <v>1.177392</v>
      </c>
    </row>
    <row r="341" spans="1:14">
      <c r="A341" t="s">
        <v>18</v>
      </c>
      <c r="B341" s="12">
        <v>94</v>
      </c>
      <c r="C341" s="7">
        <v>2.7389999999999999</v>
      </c>
      <c r="D341" s="4">
        <f t="shared" si="24"/>
        <v>2.3786007410000005</v>
      </c>
      <c r="E341" s="19">
        <v>14.372999999999999</v>
      </c>
      <c r="F341" s="19">
        <v>13.539</v>
      </c>
      <c r="G341" s="19">
        <v>0.34100000000000003</v>
      </c>
      <c r="H341" s="19">
        <v>18.710999999999999</v>
      </c>
      <c r="I341" s="19">
        <v>25.042999999999999</v>
      </c>
      <c r="J341" s="19">
        <v>0.26100000000000001</v>
      </c>
      <c r="K341" s="19">
        <v>81.930999999999997</v>
      </c>
      <c r="L341" s="19">
        <v>-3.7690000000000001</v>
      </c>
      <c r="M341" s="19">
        <f t="shared" si="23"/>
        <v>43.753999999999998</v>
      </c>
      <c r="N341" s="13">
        <f t="shared" si="25"/>
        <v>1.177392</v>
      </c>
    </row>
    <row r="342" spans="1:14">
      <c r="A342" t="s">
        <v>18</v>
      </c>
      <c r="B342" s="12">
        <v>95</v>
      </c>
      <c r="C342" s="7">
        <v>2.1110000000000002</v>
      </c>
      <c r="D342" s="4">
        <f t="shared" si="24"/>
        <v>2.3786007410000005</v>
      </c>
      <c r="E342" s="19">
        <v>15.452999999999999</v>
      </c>
      <c r="F342" s="19">
        <v>13.539</v>
      </c>
      <c r="G342" s="19">
        <v>0.38200000000000001</v>
      </c>
      <c r="H342" s="19">
        <v>18.710999999999999</v>
      </c>
      <c r="I342" s="19">
        <v>25.042999999999999</v>
      </c>
      <c r="J342" s="19">
        <v>0.46300000000000002</v>
      </c>
      <c r="K342" s="19">
        <v>82.206999999999994</v>
      </c>
      <c r="L342" s="19">
        <v>-4.7149999999999999</v>
      </c>
      <c r="M342" s="19">
        <f t="shared" si="23"/>
        <v>43.753999999999998</v>
      </c>
      <c r="N342" s="13">
        <f t="shared" si="25"/>
        <v>1.177392</v>
      </c>
    </row>
    <row r="343" spans="1:14">
      <c r="A343" t="s">
        <v>18</v>
      </c>
      <c r="B343" s="12">
        <v>96</v>
      </c>
      <c r="C343" s="7">
        <v>1.417</v>
      </c>
      <c r="D343" s="4">
        <f t="shared" si="24"/>
        <v>2.495281587</v>
      </c>
      <c r="E343" s="19">
        <v>18.966000000000001</v>
      </c>
      <c r="F343" s="19">
        <v>18.966000000000001</v>
      </c>
      <c r="G343" s="19">
        <v>0.25600000000000001</v>
      </c>
      <c r="H343" s="19">
        <v>21.809000000000001</v>
      </c>
      <c r="I343" s="19">
        <v>22.664999999999999</v>
      </c>
      <c r="J343" s="19">
        <v>1.849</v>
      </c>
      <c r="K343" s="19">
        <v>82.171999999999997</v>
      </c>
      <c r="L343" s="19">
        <v>-5.1260000000000003</v>
      </c>
      <c r="M343" s="19">
        <f t="shared" si="23"/>
        <v>44.474000000000004</v>
      </c>
      <c r="N343" s="13">
        <f t="shared" si="25"/>
        <v>1.177392</v>
      </c>
    </row>
    <row r="344" spans="1:14">
      <c r="A344" t="s">
        <v>18</v>
      </c>
      <c r="B344" s="12">
        <v>97</v>
      </c>
      <c r="C344" s="7">
        <v>2.2639999999999998</v>
      </c>
      <c r="D344" s="4">
        <f t="shared" si="24"/>
        <v>2.495281587</v>
      </c>
      <c r="E344" s="19">
        <v>22.195</v>
      </c>
      <c r="F344" s="19">
        <v>18.966000000000001</v>
      </c>
      <c r="G344" s="19">
        <v>0.26200000000000001</v>
      </c>
      <c r="H344" s="19">
        <v>21.809000000000001</v>
      </c>
      <c r="I344" s="19">
        <v>22.664999999999999</v>
      </c>
      <c r="J344" s="19">
        <v>2.1640000000000001</v>
      </c>
      <c r="K344" s="19">
        <v>80.587999999999994</v>
      </c>
      <c r="L344" s="19">
        <v>-4.032</v>
      </c>
      <c r="M344" s="19">
        <f t="shared" si="23"/>
        <v>44.474000000000004</v>
      </c>
      <c r="N344" s="13">
        <f t="shared" si="25"/>
        <v>1.177392</v>
      </c>
    </row>
    <row r="345" spans="1:14">
      <c r="A345" t="s">
        <v>18</v>
      </c>
      <c r="B345" s="12">
        <v>98</v>
      </c>
      <c r="C345" s="7">
        <v>3.0750000000000002</v>
      </c>
      <c r="D345" s="4">
        <f t="shared" si="24"/>
        <v>2.495281587</v>
      </c>
      <c r="E345" s="19">
        <v>29.215</v>
      </c>
      <c r="F345" s="19">
        <v>18.966000000000001</v>
      </c>
      <c r="G345" s="19">
        <v>0.253</v>
      </c>
      <c r="H345" s="19">
        <v>21.809000000000001</v>
      </c>
      <c r="I345" s="19">
        <v>22.664999999999999</v>
      </c>
      <c r="J345" s="19">
        <v>-1.111</v>
      </c>
      <c r="K345" s="19">
        <v>76.441000000000003</v>
      </c>
      <c r="L345" s="19">
        <v>-5.601</v>
      </c>
      <c r="M345" s="19">
        <f t="shared" si="23"/>
        <v>44.474000000000004</v>
      </c>
      <c r="N345" s="13">
        <f t="shared" si="25"/>
        <v>1.177392</v>
      </c>
    </row>
    <row r="346" spans="1:14">
      <c r="A346" t="s">
        <v>18</v>
      </c>
      <c r="B346" s="12">
        <v>99</v>
      </c>
      <c r="C346" s="7">
        <v>2.6120000000000001</v>
      </c>
      <c r="D346" s="4">
        <f t="shared" si="24"/>
        <v>2.495281587</v>
      </c>
      <c r="E346" s="19">
        <v>18.510999999999999</v>
      </c>
      <c r="F346" s="19">
        <v>18.966000000000001</v>
      </c>
      <c r="G346" s="19">
        <v>0.19</v>
      </c>
      <c r="H346" s="19">
        <v>21.809000000000001</v>
      </c>
      <c r="I346" s="19">
        <v>22.664999999999999</v>
      </c>
      <c r="J346" s="19">
        <v>-2.3759999999999999</v>
      </c>
      <c r="K346" s="19">
        <v>73.739000000000004</v>
      </c>
      <c r="L346" s="19">
        <v>-7.4160000000000004</v>
      </c>
      <c r="M346" s="19">
        <f t="shared" si="23"/>
        <v>44.474000000000004</v>
      </c>
      <c r="N346" s="13">
        <f t="shared" si="25"/>
        <v>1.177392</v>
      </c>
    </row>
    <row r="347" spans="1:14">
      <c r="A347" t="s">
        <v>18</v>
      </c>
      <c r="B347" s="12">
        <v>0</v>
      </c>
      <c r="C347" s="7">
        <v>2.5619999999999998</v>
      </c>
      <c r="D347" s="4">
        <f t="shared" si="24"/>
        <v>2.2715963160000001</v>
      </c>
      <c r="E347" s="19">
        <v>24.228999999999999</v>
      </c>
      <c r="F347" s="19">
        <v>24.228999999999999</v>
      </c>
      <c r="G347" s="19">
        <v>0.17399999999999999</v>
      </c>
      <c r="H347" s="19">
        <v>25.253</v>
      </c>
      <c r="I347" s="19">
        <v>21.481999999999999</v>
      </c>
      <c r="J347" s="19">
        <v>-0.61</v>
      </c>
      <c r="K347" s="19">
        <v>73.805999999999997</v>
      </c>
      <c r="L347" s="19">
        <v>-7.6440000000000001</v>
      </c>
      <c r="M347" s="19">
        <f t="shared" si="23"/>
        <v>46.734999999999999</v>
      </c>
      <c r="N347" s="13">
        <f t="shared" si="25"/>
        <v>1.177392</v>
      </c>
    </row>
    <row r="348" spans="1:14">
      <c r="A348" t="s">
        <v>18</v>
      </c>
      <c r="B348" s="12">
        <v>1</v>
      </c>
      <c r="C348" s="7">
        <v>2.1419999999999999</v>
      </c>
      <c r="D348" s="4">
        <f t="shared" si="24"/>
        <v>2.2715963160000001</v>
      </c>
      <c r="E348" s="19">
        <v>32.503999999999998</v>
      </c>
      <c r="F348" s="19">
        <v>24.228999999999999</v>
      </c>
      <c r="G348" s="19">
        <v>0.22</v>
      </c>
      <c r="H348" s="19">
        <v>25.253</v>
      </c>
      <c r="I348" s="19">
        <v>21.481999999999999</v>
      </c>
      <c r="J348" s="19">
        <v>-1.627</v>
      </c>
      <c r="K348" s="19">
        <v>73.915999999999997</v>
      </c>
      <c r="L348" s="19">
        <v>-6.3019999999999996</v>
      </c>
      <c r="M348" s="19">
        <f t="shared" si="23"/>
        <v>46.734999999999999</v>
      </c>
      <c r="N348" s="13">
        <f t="shared" si="25"/>
        <v>1.177392</v>
      </c>
    </row>
    <row r="349" spans="1:14">
      <c r="A349" t="s">
        <v>18</v>
      </c>
      <c r="B349" s="12">
        <v>2</v>
      </c>
      <c r="C349" s="7">
        <v>2.8690000000000002</v>
      </c>
      <c r="D349" s="4">
        <f t="shared" si="24"/>
        <v>2.2715963160000001</v>
      </c>
      <c r="E349" s="19">
        <v>36.56</v>
      </c>
      <c r="F349" s="19">
        <v>24.228999999999999</v>
      </c>
      <c r="G349" s="19">
        <v>0.23300000000000001</v>
      </c>
      <c r="H349" s="19">
        <v>25.253</v>
      </c>
      <c r="I349" s="19">
        <v>21.481999999999999</v>
      </c>
      <c r="J349" s="19">
        <v>-2.4740000000000002</v>
      </c>
      <c r="K349" s="19">
        <v>73.483000000000004</v>
      </c>
      <c r="L349" s="19">
        <v>-8.0329999999999995</v>
      </c>
      <c r="M349" s="19">
        <f t="shared" si="23"/>
        <v>46.734999999999999</v>
      </c>
      <c r="N349" s="13">
        <f t="shared" si="25"/>
        <v>1.177392</v>
      </c>
    </row>
    <row r="350" spans="1:14">
      <c r="A350" t="s">
        <v>18</v>
      </c>
      <c r="B350" s="12">
        <v>3</v>
      </c>
      <c r="C350" s="7">
        <v>3.2170000000000001</v>
      </c>
      <c r="D350" s="4">
        <f t="shared" si="24"/>
        <v>2.2715963160000001</v>
      </c>
      <c r="E350" s="19">
        <v>37.273000000000003</v>
      </c>
      <c r="F350" s="19">
        <v>24.228999999999999</v>
      </c>
      <c r="G350" s="19">
        <v>0.214</v>
      </c>
      <c r="H350" s="19">
        <v>25.253</v>
      </c>
      <c r="I350" s="19">
        <v>21.481999999999999</v>
      </c>
      <c r="J350" s="19">
        <v>-2.4420000000000002</v>
      </c>
      <c r="K350" s="19">
        <v>73.259</v>
      </c>
      <c r="L350" s="19">
        <v>-8.0109999999999992</v>
      </c>
      <c r="M350" s="19">
        <f t="shared" si="23"/>
        <v>46.734999999999999</v>
      </c>
      <c r="N350" s="13">
        <f t="shared" si="25"/>
        <v>1.177392</v>
      </c>
    </row>
    <row r="351" spans="1:14">
      <c r="A351" t="s">
        <v>18</v>
      </c>
      <c r="B351" s="12">
        <v>4</v>
      </c>
      <c r="C351" s="89">
        <v>3.7360000000000002</v>
      </c>
      <c r="D351" s="4">
        <f t="shared" si="24"/>
        <v>2.0217882860000014</v>
      </c>
      <c r="E351" s="19">
        <v>38.006</v>
      </c>
      <c r="F351" s="19">
        <v>38.006</v>
      </c>
      <c r="G351" s="19">
        <v>3.4000000000000002E-2</v>
      </c>
      <c r="H351" s="19">
        <v>28.853000000000002</v>
      </c>
      <c r="I351" s="19">
        <v>21.032</v>
      </c>
      <c r="J351" s="19">
        <v>-1.21</v>
      </c>
      <c r="K351" s="19">
        <v>73.215000000000003</v>
      </c>
      <c r="L351" s="19">
        <v>-6.1539999999999999</v>
      </c>
      <c r="M351" s="19">
        <f t="shared" si="23"/>
        <v>49.885000000000005</v>
      </c>
      <c r="N351" s="13">
        <f t="shared" si="25"/>
        <v>1.177392</v>
      </c>
    </row>
    <row r="352" spans="1:14">
      <c r="A352" t="s">
        <v>18</v>
      </c>
      <c r="B352" s="12">
        <v>5</v>
      </c>
      <c r="C352" s="89">
        <v>3.64</v>
      </c>
      <c r="D352" s="4">
        <f t="shared" si="24"/>
        <v>2.0217882860000014</v>
      </c>
      <c r="E352" s="19">
        <v>42.572000000000003</v>
      </c>
      <c r="F352" s="19">
        <v>38.006</v>
      </c>
      <c r="G352" s="19">
        <v>8.9999999999999993E-3</v>
      </c>
      <c r="H352" s="19">
        <v>28.853000000000002</v>
      </c>
      <c r="I352" s="19">
        <v>21.032</v>
      </c>
      <c r="J352" s="19">
        <v>-0.51200000000000001</v>
      </c>
      <c r="K352" s="19">
        <v>73.036000000000001</v>
      </c>
      <c r="L352" s="19">
        <v>-5.0419999999999998</v>
      </c>
      <c r="M352" s="19">
        <f t="shared" si="23"/>
        <v>49.885000000000005</v>
      </c>
      <c r="N352" s="13">
        <f t="shared" si="25"/>
        <v>1.177392</v>
      </c>
    </row>
    <row r="353" spans="1:14">
      <c r="A353" t="s">
        <v>18</v>
      </c>
      <c r="B353" s="12">
        <v>6</v>
      </c>
      <c r="C353" s="89">
        <v>3.907</v>
      </c>
      <c r="D353" s="4">
        <f t="shared" si="24"/>
        <v>2.0217882860000014</v>
      </c>
      <c r="E353" s="19">
        <v>48.250999999999998</v>
      </c>
      <c r="F353" s="19">
        <v>38.006</v>
      </c>
      <c r="G353" s="19">
        <v>-1.2999999999999999E-2</v>
      </c>
      <c r="H353" s="19">
        <v>28.853000000000002</v>
      </c>
      <c r="I353" s="19">
        <v>21.032</v>
      </c>
      <c r="J353" s="19">
        <v>0.70299999999999996</v>
      </c>
      <c r="K353" s="19">
        <v>73.372</v>
      </c>
      <c r="L353" s="19">
        <v>-3.766</v>
      </c>
      <c r="M353" s="19">
        <f t="shared" si="23"/>
        <v>49.885000000000005</v>
      </c>
      <c r="N353" s="13">
        <f t="shared" si="25"/>
        <v>1.177392</v>
      </c>
    </row>
    <row r="354" spans="1:14">
      <c r="A354" t="s">
        <v>18</v>
      </c>
      <c r="B354" s="12">
        <v>7</v>
      </c>
      <c r="C354" s="89">
        <v>4.819</v>
      </c>
      <c r="D354" s="4">
        <f t="shared" si="24"/>
        <v>2.0217882860000014</v>
      </c>
      <c r="E354" s="19">
        <v>53.015999999999998</v>
      </c>
      <c r="F354" s="19">
        <v>38.006</v>
      </c>
      <c r="G354" s="19">
        <v>1.2E-2</v>
      </c>
      <c r="H354" s="19">
        <v>28.853000000000002</v>
      </c>
      <c r="I354" s="19">
        <v>21.032</v>
      </c>
      <c r="J354" s="19">
        <v>1.5980000000000001</v>
      </c>
      <c r="K354" s="19">
        <v>74.015000000000001</v>
      </c>
      <c r="L354" s="19">
        <v>-3.1949999999999998</v>
      </c>
      <c r="M354" s="19">
        <f t="shared" si="23"/>
        <v>49.885000000000005</v>
      </c>
      <c r="N354" s="13">
        <f t="shared" si="25"/>
        <v>1.177392</v>
      </c>
    </row>
    <row r="355" spans="1:14" s="3" customFormat="1">
      <c r="A355" s="59" t="s">
        <v>18</v>
      </c>
      <c r="B355" s="59">
        <v>8</v>
      </c>
      <c r="C355" s="89">
        <v>3.214</v>
      </c>
      <c r="D355" s="4">
        <f t="shared" si="24"/>
        <v>1.6219085577888783</v>
      </c>
      <c r="E355" s="19">
        <v>51.961888308615144</v>
      </c>
      <c r="F355" s="19">
        <v>51.961888308615144</v>
      </c>
      <c r="G355" s="19">
        <v>1.2E-2</v>
      </c>
      <c r="H355" s="39">
        <v>32.951859727919924</v>
      </c>
      <c r="I355" s="40">
        <v>20.868624277908822</v>
      </c>
      <c r="J355" s="19"/>
      <c r="K355" s="19"/>
      <c r="L355" s="19">
        <v>-3.4049999999999998</v>
      </c>
      <c r="M355" s="19">
        <f t="shared" si="23"/>
        <v>53.820484005828746</v>
      </c>
      <c r="N355" s="13">
        <f t="shared" si="25"/>
        <v>1.177392</v>
      </c>
    </row>
    <row r="356" spans="1:14" s="3" customFormat="1">
      <c r="A356" s="59" t="s">
        <v>18</v>
      </c>
      <c r="B356" s="59">
        <v>9</v>
      </c>
      <c r="C356" s="89">
        <v>2.7949999999999999</v>
      </c>
      <c r="D356" s="4">
        <f t="shared" si="24"/>
        <v>1.6219085577888783</v>
      </c>
      <c r="E356" s="19"/>
      <c r="F356" s="19">
        <v>51.961888308615144</v>
      </c>
      <c r="G356" s="19">
        <v>1.2E-2</v>
      </c>
      <c r="H356" s="39">
        <v>32.951859727919924</v>
      </c>
      <c r="I356" s="40">
        <v>20.868624277908822</v>
      </c>
      <c r="J356" s="19"/>
      <c r="K356" s="19"/>
      <c r="L356" s="19">
        <v>-3.8839999999999999</v>
      </c>
      <c r="M356" s="19">
        <f t="shared" si="23"/>
        <v>53.820484005828746</v>
      </c>
      <c r="N356" s="13">
        <f t="shared" si="25"/>
        <v>1.177392</v>
      </c>
    </row>
    <row r="357" spans="1:14" s="11" customFormat="1">
      <c r="A357" s="11" t="s">
        <v>18</v>
      </c>
      <c r="B357" s="16">
        <v>10</v>
      </c>
      <c r="C357" s="89">
        <v>2.84</v>
      </c>
      <c r="D357" s="4">
        <f t="shared" si="24"/>
        <v>1.6219085577888783</v>
      </c>
      <c r="E357" s="19"/>
      <c r="F357" s="19">
        <v>51.961888308615144</v>
      </c>
      <c r="G357" s="19"/>
      <c r="H357" s="39">
        <v>32.951859727919924</v>
      </c>
      <c r="I357" s="40">
        <v>20.868624277908822</v>
      </c>
      <c r="J357" s="19"/>
      <c r="K357" s="19"/>
      <c r="L357" s="19"/>
      <c r="M357" s="19"/>
      <c r="N357" s="13">
        <f t="shared" si="25"/>
        <v>1.177392</v>
      </c>
    </row>
    <row r="358" spans="1:14" s="11" customFormat="1">
      <c r="A358" s="12" t="s">
        <v>19</v>
      </c>
      <c r="B358" s="12">
        <v>79</v>
      </c>
      <c r="C358" s="4"/>
      <c r="D358" s="4"/>
      <c r="E358" s="19">
        <v>14.379948956411237</v>
      </c>
      <c r="F358" s="19"/>
      <c r="G358" s="19"/>
      <c r="H358" s="39"/>
      <c r="I358" s="40"/>
      <c r="J358" s="19"/>
      <c r="K358" s="19"/>
      <c r="L358" s="19"/>
      <c r="M358" s="19"/>
      <c r="N358" s="13"/>
    </row>
    <row r="359" spans="1:14">
      <c r="A359" t="s">
        <v>19</v>
      </c>
      <c r="B359" s="12">
        <v>80</v>
      </c>
      <c r="C359" s="13"/>
      <c r="D359" s="4">
        <f t="shared" ref="D359:D389" si="26">$O$3+$P$3*F359+$Q$3*H359+$R$3*I359+N359</f>
        <v>3.1801726110000015</v>
      </c>
      <c r="E359" s="19">
        <v>14.292</v>
      </c>
      <c r="F359" s="19">
        <v>14.292</v>
      </c>
      <c r="G359" s="19">
        <v>0.79500000000000004</v>
      </c>
      <c r="H359" s="19">
        <v>17.396999999999998</v>
      </c>
      <c r="I359" s="19">
        <v>33.744999999999997</v>
      </c>
      <c r="J359" s="19">
        <v>1.804</v>
      </c>
      <c r="K359" s="19">
        <v>86.875</v>
      </c>
      <c r="L359" s="19">
        <v>-3.9750000000000001</v>
      </c>
      <c r="M359" s="19">
        <f t="shared" si="23"/>
        <v>51.141999999999996</v>
      </c>
      <c r="N359" s="13">
        <f>$Q$26</f>
        <v>3.747261</v>
      </c>
    </row>
    <row r="360" spans="1:14">
      <c r="A360" t="s">
        <v>19</v>
      </c>
      <c r="B360" s="12">
        <v>81</v>
      </c>
      <c r="C360" s="7">
        <v>5.46</v>
      </c>
      <c r="D360" s="4">
        <f t="shared" si="26"/>
        <v>3.1801726110000015</v>
      </c>
      <c r="E360" s="19">
        <v>14.375999999999999</v>
      </c>
      <c r="F360" s="19">
        <v>14.292</v>
      </c>
      <c r="G360" s="19">
        <v>0.68300000000000005</v>
      </c>
      <c r="H360" s="19">
        <v>17.396999999999998</v>
      </c>
      <c r="I360" s="19">
        <v>33.744999999999997</v>
      </c>
      <c r="J360" s="19">
        <v>-0.58799999999999997</v>
      </c>
      <c r="K360" s="19">
        <v>84.594999999999999</v>
      </c>
      <c r="L360" s="19">
        <v>-4.9509999999999996</v>
      </c>
      <c r="M360" s="19">
        <f t="shared" si="23"/>
        <v>51.141999999999996</v>
      </c>
      <c r="N360" s="13">
        <f t="shared" ref="N360:N389" si="27">$Q$26</f>
        <v>3.747261</v>
      </c>
    </row>
    <row r="361" spans="1:14">
      <c r="A361" t="s">
        <v>19</v>
      </c>
      <c r="B361" s="12">
        <v>82</v>
      </c>
      <c r="C361" s="7">
        <v>7.5359999999999996</v>
      </c>
      <c r="D361" s="4">
        <f t="shared" si="26"/>
        <v>3.1801726110000015</v>
      </c>
      <c r="E361" s="19">
        <v>13</v>
      </c>
      <c r="F361" s="19">
        <v>14.292</v>
      </c>
      <c r="G361" s="19">
        <v>0.46200000000000002</v>
      </c>
      <c r="H361" s="19">
        <v>17.396999999999998</v>
      </c>
      <c r="I361" s="19">
        <v>33.744999999999997</v>
      </c>
      <c r="J361" s="19">
        <v>-3.419</v>
      </c>
      <c r="K361" s="19">
        <v>85.698999999999998</v>
      </c>
      <c r="L361" s="19">
        <v>-6.1970000000000001</v>
      </c>
      <c r="M361" s="19">
        <f t="shared" si="23"/>
        <v>51.141999999999996</v>
      </c>
      <c r="N361" s="13">
        <f t="shared" si="27"/>
        <v>3.747261</v>
      </c>
    </row>
    <row r="362" spans="1:14">
      <c r="A362" t="s">
        <v>19</v>
      </c>
      <c r="B362" s="12">
        <v>83</v>
      </c>
      <c r="C362" s="7">
        <v>7.8090000000000002</v>
      </c>
      <c r="D362" s="4">
        <f t="shared" si="26"/>
        <v>3.1801726110000015</v>
      </c>
      <c r="E362" s="19">
        <v>20.664000000000001</v>
      </c>
      <c r="F362" s="19">
        <v>14.292</v>
      </c>
      <c r="G362" s="19">
        <v>0.377</v>
      </c>
      <c r="H362" s="19">
        <v>17.396999999999998</v>
      </c>
      <c r="I362" s="19">
        <v>33.744999999999997</v>
      </c>
      <c r="J362" s="19">
        <v>-3.3580000000000001</v>
      </c>
      <c r="K362" s="19">
        <v>84.117000000000004</v>
      </c>
      <c r="L362" s="19">
        <v>-5.492</v>
      </c>
      <c r="M362" s="19">
        <f t="shared" si="23"/>
        <v>51.141999999999996</v>
      </c>
      <c r="N362" s="13">
        <f t="shared" si="27"/>
        <v>3.747261</v>
      </c>
    </row>
    <row r="363" spans="1:14">
      <c r="A363" t="s">
        <v>19</v>
      </c>
      <c r="B363" s="12">
        <v>84</v>
      </c>
      <c r="C363" s="7">
        <v>10.641999999999999</v>
      </c>
      <c r="D363" s="4">
        <f t="shared" si="26"/>
        <v>4.3031101100000004</v>
      </c>
      <c r="E363" s="19">
        <v>22.686</v>
      </c>
      <c r="F363" s="19">
        <v>22.686</v>
      </c>
      <c r="G363" s="19">
        <v>0.39600000000000002</v>
      </c>
      <c r="H363" s="19">
        <v>17.584</v>
      </c>
      <c r="I363" s="19">
        <v>29.478000000000002</v>
      </c>
      <c r="J363" s="19">
        <v>-2.33</v>
      </c>
      <c r="K363" s="19">
        <v>81.561999999999998</v>
      </c>
      <c r="L363" s="19">
        <v>-5.2679999999999998</v>
      </c>
      <c r="M363" s="19">
        <f t="shared" si="23"/>
        <v>47.061999999999998</v>
      </c>
      <c r="N363" s="13">
        <f t="shared" si="27"/>
        <v>3.747261</v>
      </c>
    </row>
    <row r="364" spans="1:14">
      <c r="A364" t="s">
        <v>19</v>
      </c>
      <c r="B364" s="12">
        <v>85</v>
      </c>
      <c r="C364" s="7">
        <v>7.1529999999999996</v>
      </c>
      <c r="D364" s="4">
        <f t="shared" si="26"/>
        <v>4.3031101100000004</v>
      </c>
      <c r="E364" s="19">
        <v>22.878</v>
      </c>
      <c r="F364" s="19">
        <v>22.686</v>
      </c>
      <c r="G364" s="19">
        <v>0.47</v>
      </c>
      <c r="H364" s="19">
        <v>17.584</v>
      </c>
      <c r="I364" s="19">
        <v>29.478000000000002</v>
      </c>
      <c r="J364" s="19">
        <v>-1.966</v>
      </c>
      <c r="K364" s="19">
        <v>80.453999999999994</v>
      </c>
      <c r="L364" s="19">
        <v>-3.56</v>
      </c>
      <c r="M364" s="19">
        <f t="shared" si="23"/>
        <v>47.061999999999998</v>
      </c>
      <c r="N364" s="13">
        <f t="shared" si="27"/>
        <v>3.747261</v>
      </c>
    </row>
    <row r="365" spans="1:14">
      <c r="A365" t="s">
        <v>19</v>
      </c>
      <c r="B365" s="12">
        <v>86</v>
      </c>
      <c r="C365" s="7">
        <v>2.4239999999999999</v>
      </c>
      <c r="D365" s="4">
        <f t="shared" si="26"/>
        <v>4.3031101100000004</v>
      </c>
      <c r="E365" s="19">
        <v>16.14</v>
      </c>
      <c r="F365" s="19">
        <v>22.686</v>
      </c>
      <c r="G365" s="19">
        <v>0.55100000000000005</v>
      </c>
      <c r="H365" s="19">
        <v>17.584</v>
      </c>
      <c r="I365" s="19">
        <v>29.478000000000002</v>
      </c>
      <c r="J365" s="19">
        <v>-1.268</v>
      </c>
      <c r="K365" s="19">
        <v>80.632999999999996</v>
      </c>
      <c r="L365" s="19">
        <v>-4.5720000000000001</v>
      </c>
      <c r="M365" s="19">
        <f t="shared" si="23"/>
        <v>47.061999999999998</v>
      </c>
      <c r="N365" s="13">
        <f t="shared" si="27"/>
        <v>3.747261</v>
      </c>
    </row>
    <row r="366" spans="1:14">
      <c r="A366" t="s">
        <v>19</v>
      </c>
      <c r="B366" s="12">
        <v>87</v>
      </c>
      <c r="C366" s="7">
        <v>1.84</v>
      </c>
      <c r="D366" s="4">
        <f t="shared" si="26"/>
        <v>4.3031101100000004</v>
      </c>
      <c r="E366" s="19">
        <v>16.376000000000001</v>
      </c>
      <c r="F366" s="19">
        <v>22.686</v>
      </c>
      <c r="G366" s="19">
        <v>0.63600000000000001</v>
      </c>
      <c r="H366" s="19">
        <v>17.584</v>
      </c>
      <c r="I366" s="19">
        <v>29.478000000000002</v>
      </c>
      <c r="J366" s="19">
        <v>-2.036</v>
      </c>
      <c r="K366" s="19">
        <v>79.817999999999998</v>
      </c>
      <c r="L366" s="19">
        <v>-5.2610000000000001</v>
      </c>
      <c r="M366" s="19">
        <f t="shared" si="23"/>
        <v>47.061999999999998</v>
      </c>
      <c r="N366" s="13">
        <f t="shared" si="27"/>
        <v>3.747261</v>
      </c>
    </row>
    <row r="367" spans="1:14">
      <c r="A367" t="s">
        <v>19</v>
      </c>
      <c r="B367" s="12">
        <v>88</v>
      </c>
      <c r="C367" s="7">
        <v>2.9209999999999998</v>
      </c>
      <c r="D367" s="4">
        <f t="shared" si="26"/>
        <v>4.6012598210000002</v>
      </c>
      <c r="E367" s="19">
        <v>17.353000000000002</v>
      </c>
      <c r="F367" s="19">
        <v>17.353000000000002</v>
      </c>
      <c r="G367" s="19">
        <v>0.64600000000000002</v>
      </c>
      <c r="H367" s="19">
        <v>18.228999999999999</v>
      </c>
      <c r="I367" s="19">
        <v>27.239000000000001</v>
      </c>
      <c r="J367" s="19">
        <v>-1.8140000000000001</v>
      </c>
      <c r="K367" s="19">
        <v>79.488</v>
      </c>
      <c r="L367" s="19">
        <v>-4.1989999999999998</v>
      </c>
      <c r="M367" s="19">
        <f t="shared" si="23"/>
        <v>45.468000000000004</v>
      </c>
      <c r="N367" s="13">
        <f t="shared" si="27"/>
        <v>3.747261</v>
      </c>
    </row>
    <row r="368" spans="1:14">
      <c r="A368" t="s">
        <v>19</v>
      </c>
      <c r="B368" s="12">
        <v>89</v>
      </c>
      <c r="C368" s="7">
        <v>3.94</v>
      </c>
      <c r="D368" s="4">
        <f t="shared" si="26"/>
        <v>4.6012598210000002</v>
      </c>
      <c r="E368" s="19">
        <v>17.54</v>
      </c>
      <c r="F368" s="19">
        <v>17.353000000000002</v>
      </c>
      <c r="G368" s="19">
        <v>0.60099999999999998</v>
      </c>
      <c r="H368" s="19">
        <v>18.228999999999999</v>
      </c>
      <c r="I368" s="19">
        <v>27.239000000000001</v>
      </c>
      <c r="J368" s="19">
        <v>-0.217</v>
      </c>
      <c r="K368" s="19">
        <v>80.441999999999993</v>
      </c>
      <c r="L368" s="19">
        <v>-5.01</v>
      </c>
      <c r="M368" s="19">
        <f t="shared" si="23"/>
        <v>45.468000000000004</v>
      </c>
      <c r="N368" s="13">
        <f t="shared" si="27"/>
        <v>3.747261</v>
      </c>
    </row>
    <row r="369" spans="1:14">
      <c r="A369" t="s">
        <v>19</v>
      </c>
      <c r="B369" s="12">
        <v>90</v>
      </c>
      <c r="C369" s="7">
        <v>2.7429999999999999</v>
      </c>
      <c r="D369" s="4">
        <f t="shared" si="26"/>
        <v>4.6012598210000002</v>
      </c>
      <c r="E369" s="19">
        <v>17.803999999999998</v>
      </c>
      <c r="F369" s="19">
        <v>17.353000000000002</v>
      </c>
      <c r="G369" s="19">
        <v>0.69099999999999995</v>
      </c>
      <c r="H369" s="19">
        <v>18.228999999999999</v>
      </c>
      <c r="I369" s="19">
        <v>27.239000000000001</v>
      </c>
      <c r="J369" s="19">
        <v>1.151</v>
      </c>
      <c r="K369" s="19">
        <v>82.622</v>
      </c>
      <c r="L369" s="19">
        <v>-5.3159999999999998</v>
      </c>
      <c r="M369" s="19">
        <f t="shared" si="23"/>
        <v>45.468000000000004</v>
      </c>
      <c r="N369" s="13">
        <f t="shared" si="27"/>
        <v>3.747261</v>
      </c>
    </row>
    <row r="370" spans="1:14">
      <c r="A370" t="s">
        <v>19</v>
      </c>
      <c r="B370" s="12">
        <v>91</v>
      </c>
      <c r="C370" s="7">
        <v>2.4159999999999999</v>
      </c>
      <c r="D370" s="4">
        <f t="shared" si="26"/>
        <v>4.6012598210000002</v>
      </c>
      <c r="E370" s="19">
        <v>18.081</v>
      </c>
      <c r="F370" s="19">
        <v>17.353000000000002</v>
      </c>
      <c r="G370" s="19">
        <v>0.78600000000000003</v>
      </c>
      <c r="H370" s="19">
        <v>18.228999999999999</v>
      </c>
      <c r="I370" s="19">
        <v>27.239000000000001</v>
      </c>
      <c r="J370" s="19">
        <v>0.72599999999999998</v>
      </c>
      <c r="K370" s="19">
        <v>85.271000000000001</v>
      </c>
      <c r="L370" s="19">
        <v>-2.66</v>
      </c>
      <c r="M370" s="19">
        <f t="shared" si="23"/>
        <v>45.468000000000004</v>
      </c>
      <c r="N370" s="13">
        <f t="shared" si="27"/>
        <v>3.747261</v>
      </c>
    </row>
    <row r="371" spans="1:14">
      <c r="A371" t="s">
        <v>19</v>
      </c>
      <c r="B371" s="12">
        <v>92</v>
      </c>
      <c r="C371" s="7">
        <v>2.0619999999999998</v>
      </c>
      <c r="D371" s="4">
        <f t="shared" si="26"/>
        <v>4.5354345659999993</v>
      </c>
      <c r="E371" s="19">
        <v>13.191000000000001</v>
      </c>
      <c r="F371" s="19">
        <v>13.191000000000001</v>
      </c>
      <c r="G371" s="19">
        <v>0.71399999999999997</v>
      </c>
      <c r="H371" s="19">
        <v>18.925000000000001</v>
      </c>
      <c r="I371" s="19">
        <v>26.635999999999999</v>
      </c>
      <c r="J371" s="19">
        <v>-0.432</v>
      </c>
      <c r="K371" s="19">
        <v>84.433000000000007</v>
      </c>
      <c r="L371" s="19">
        <v>-4.2060000000000004</v>
      </c>
      <c r="M371" s="19">
        <f t="shared" si="23"/>
        <v>45.561</v>
      </c>
      <c r="N371" s="13">
        <f t="shared" si="27"/>
        <v>3.747261</v>
      </c>
    </row>
    <row r="372" spans="1:14">
      <c r="A372" t="s">
        <v>19</v>
      </c>
      <c r="B372" s="12">
        <v>93</v>
      </c>
      <c r="C372" s="7">
        <v>4.0919999999999996</v>
      </c>
      <c r="D372" s="4">
        <f t="shared" si="26"/>
        <v>4.5354345659999993</v>
      </c>
      <c r="E372" s="19">
        <v>15.371</v>
      </c>
      <c r="F372" s="19">
        <v>13.191000000000001</v>
      </c>
      <c r="G372" s="19">
        <v>0.66400000000000003</v>
      </c>
      <c r="H372" s="19">
        <v>18.925000000000001</v>
      </c>
      <c r="I372" s="19">
        <v>26.635999999999999</v>
      </c>
      <c r="J372" s="19">
        <v>-2.0049999999999999</v>
      </c>
      <c r="K372" s="19">
        <v>83.77</v>
      </c>
      <c r="L372" s="19">
        <v>-2.8370000000000002</v>
      </c>
      <c r="M372" s="19">
        <f t="shared" si="23"/>
        <v>45.561</v>
      </c>
      <c r="N372" s="13">
        <f t="shared" si="27"/>
        <v>3.747261</v>
      </c>
    </row>
    <row r="373" spans="1:14">
      <c r="A373" t="s">
        <v>19</v>
      </c>
      <c r="B373" s="12">
        <v>94</v>
      </c>
      <c r="C373" s="7">
        <v>4.9619999999999997</v>
      </c>
      <c r="D373" s="4">
        <f t="shared" si="26"/>
        <v>4.5354345659999993</v>
      </c>
      <c r="E373" s="19">
        <v>-11.334</v>
      </c>
      <c r="F373" s="19">
        <v>13.191000000000001</v>
      </c>
      <c r="G373" s="19">
        <v>0.66600000000000004</v>
      </c>
      <c r="H373" s="19">
        <v>18.925000000000001</v>
      </c>
      <c r="I373" s="19">
        <v>26.635999999999999</v>
      </c>
      <c r="J373" s="19">
        <v>-1.9359999999999999</v>
      </c>
      <c r="K373" s="19">
        <v>83.308999999999997</v>
      </c>
      <c r="L373" s="19">
        <v>-3.4540000000000002</v>
      </c>
      <c r="M373" s="19">
        <f t="shared" si="23"/>
        <v>45.561</v>
      </c>
      <c r="N373" s="13">
        <f t="shared" si="27"/>
        <v>3.747261</v>
      </c>
    </row>
    <row r="374" spans="1:14">
      <c r="A374" t="s">
        <v>19</v>
      </c>
      <c r="B374" s="12">
        <v>95</v>
      </c>
      <c r="C374" s="7">
        <v>6.1479999999999997</v>
      </c>
      <c r="D374" s="4">
        <f t="shared" si="26"/>
        <v>4.5354345659999993</v>
      </c>
      <c r="E374" s="19">
        <v>-12.042</v>
      </c>
      <c r="F374" s="19">
        <v>13.191000000000001</v>
      </c>
      <c r="G374" s="19">
        <v>0.51100000000000001</v>
      </c>
      <c r="H374" s="19">
        <v>18.925000000000001</v>
      </c>
      <c r="I374" s="19">
        <v>26.635999999999999</v>
      </c>
      <c r="J374" s="19">
        <v>-1.728</v>
      </c>
      <c r="K374" s="19">
        <v>84.337000000000003</v>
      </c>
      <c r="L374" s="19">
        <v>-4.4420000000000002</v>
      </c>
      <c r="M374" s="19">
        <f t="shared" si="23"/>
        <v>45.561</v>
      </c>
      <c r="N374" s="13">
        <f t="shared" si="27"/>
        <v>3.747261</v>
      </c>
    </row>
    <row r="375" spans="1:14">
      <c r="A375" t="s">
        <v>19</v>
      </c>
      <c r="B375" s="12">
        <v>96</v>
      </c>
      <c r="C375" s="7">
        <v>5.1210000000000004</v>
      </c>
      <c r="D375" s="4">
        <f t="shared" si="26"/>
        <v>3.725228422999999</v>
      </c>
      <c r="E375" s="19">
        <v>-17.890999999999998</v>
      </c>
      <c r="F375" s="19">
        <v>-17.890999999999998</v>
      </c>
      <c r="G375" s="19">
        <v>0.36799999999999999</v>
      </c>
      <c r="H375" s="19">
        <v>19.509</v>
      </c>
      <c r="I375" s="19">
        <v>27.001000000000001</v>
      </c>
      <c r="J375" s="19">
        <v>-1.3009999999999999</v>
      </c>
      <c r="K375" s="19">
        <v>84.671000000000006</v>
      </c>
      <c r="L375" s="19">
        <v>-1.7969999999999999</v>
      </c>
      <c r="M375" s="19">
        <f t="shared" si="23"/>
        <v>46.510000000000005</v>
      </c>
      <c r="N375" s="13">
        <f t="shared" si="27"/>
        <v>3.747261</v>
      </c>
    </row>
    <row r="376" spans="1:14">
      <c r="A376" t="s">
        <v>19</v>
      </c>
      <c r="B376" s="12">
        <v>97</v>
      </c>
      <c r="C376" s="7">
        <v>6.4790000000000001</v>
      </c>
      <c r="D376" s="4">
        <f t="shared" si="26"/>
        <v>3.725228422999999</v>
      </c>
      <c r="E376" s="19">
        <v>-24.114000000000001</v>
      </c>
      <c r="F376" s="19">
        <v>-17.890999999999998</v>
      </c>
      <c r="G376" s="19">
        <v>0.57799999999999996</v>
      </c>
      <c r="H376" s="19">
        <v>19.509</v>
      </c>
      <c r="I376" s="19">
        <v>27.001000000000001</v>
      </c>
      <c r="J376" s="19">
        <v>-0.08</v>
      </c>
      <c r="K376" s="19">
        <v>85.046999999999997</v>
      </c>
      <c r="L376" s="19">
        <v>-1.085</v>
      </c>
      <c r="M376" s="19">
        <f t="shared" si="23"/>
        <v>46.510000000000005</v>
      </c>
      <c r="N376" s="13">
        <f t="shared" si="27"/>
        <v>3.747261</v>
      </c>
    </row>
    <row r="377" spans="1:14">
      <c r="A377" t="s">
        <v>19</v>
      </c>
      <c r="B377" s="12">
        <v>98</v>
      </c>
      <c r="C377" s="7">
        <v>3.2170000000000001</v>
      </c>
      <c r="D377" s="4">
        <f t="shared" si="26"/>
        <v>3.725228422999999</v>
      </c>
      <c r="E377" s="19">
        <v>-40.936999999999998</v>
      </c>
      <c r="F377" s="19">
        <v>-17.890999999999998</v>
      </c>
      <c r="G377" s="19">
        <v>0.58099999999999996</v>
      </c>
      <c r="H377" s="19">
        <v>19.509</v>
      </c>
      <c r="I377" s="19">
        <v>27.001000000000001</v>
      </c>
      <c r="J377" s="19">
        <v>0.85099999999999998</v>
      </c>
      <c r="K377" s="19">
        <v>85.268000000000001</v>
      </c>
      <c r="L377" s="19">
        <v>-0.746</v>
      </c>
      <c r="M377" s="19">
        <f t="shared" si="23"/>
        <v>46.510000000000005</v>
      </c>
      <c r="N377" s="13">
        <f t="shared" si="27"/>
        <v>3.747261</v>
      </c>
    </row>
    <row r="378" spans="1:14">
      <c r="A378" t="s">
        <v>19</v>
      </c>
      <c r="B378" s="12">
        <v>99</v>
      </c>
      <c r="C378" s="7">
        <v>3.7970000000000002</v>
      </c>
      <c r="D378" s="4">
        <f t="shared" si="26"/>
        <v>3.725228422999999</v>
      </c>
      <c r="E378" s="19">
        <v>-10.285</v>
      </c>
      <c r="F378" s="19">
        <v>-17.890999999999998</v>
      </c>
      <c r="G378" s="19">
        <v>0.67900000000000005</v>
      </c>
      <c r="H378" s="19">
        <v>19.509</v>
      </c>
      <c r="I378" s="19">
        <v>27.001000000000001</v>
      </c>
      <c r="J378" s="19">
        <v>2.5209999999999999</v>
      </c>
      <c r="K378" s="19">
        <v>85.834999999999994</v>
      </c>
      <c r="L378" s="19">
        <v>0.64100000000000001</v>
      </c>
      <c r="M378" s="19">
        <f t="shared" si="23"/>
        <v>46.510000000000005</v>
      </c>
      <c r="N378" s="13">
        <f t="shared" si="27"/>
        <v>3.747261</v>
      </c>
    </row>
    <row r="379" spans="1:14">
      <c r="A379" t="s">
        <v>19</v>
      </c>
      <c r="B379" s="12">
        <v>0</v>
      </c>
      <c r="C379" s="7">
        <v>1.877</v>
      </c>
      <c r="D379" s="4">
        <f t="shared" si="26"/>
        <v>3.5324383140000002</v>
      </c>
      <c r="E379" s="19">
        <v>-18.096</v>
      </c>
      <c r="F379" s="19">
        <v>-18.096</v>
      </c>
      <c r="G379" s="19">
        <v>0.75900000000000001</v>
      </c>
      <c r="H379" s="19">
        <v>20.062000000000001</v>
      </c>
      <c r="I379" s="19">
        <v>27.398</v>
      </c>
      <c r="J379" s="19">
        <v>3.61</v>
      </c>
      <c r="K379" s="19">
        <v>86.397999999999996</v>
      </c>
      <c r="L379" s="19">
        <v>2.121</v>
      </c>
      <c r="M379" s="19">
        <f t="shared" si="23"/>
        <v>47.46</v>
      </c>
      <c r="N379" s="13">
        <f t="shared" si="27"/>
        <v>3.747261</v>
      </c>
    </row>
    <row r="380" spans="1:14">
      <c r="A380" t="s">
        <v>19</v>
      </c>
      <c r="B380" s="12">
        <v>1</v>
      </c>
      <c r="C380" s="7">
        <v>2.4369999999999998</v>
      </c>
      <c r="D380" s="4">
        <f t="shared" si="26"/>
        <v>3.5324383140000002</v>
      </c>
      <c r="E380" s="19">
        <v>-15.821999999999999</v>
      </c>
      <c r="F380" s="19">
        <v>-18.096</v>
      </c>
      <c r="G380" s="19">
        <v>0.755</v>
      </c>
      <c r="H380" s="19">
        <v>20.062000000000001</v>
      </c>
      <c r="I380" s="19">
        <v>27.398</v>
      </c>
      <c r="J380" s="19">
        <v>2.8239999999999998</v>
      </c>
      <c r="K380" s="19">
        <v>87.597999999999999</v>
      </c>
      <c r="L380" s="19">
        <v>-0.2</v>
      </c>
      <c r="M380" s="19">
        <f t="shared" ref="M380:M446" si="28">H380+I380</f>
        <v>47.46</v>
      </c>
      <c r="N380" s="13">
        <f t="shared" si="27"/>
        <v>3.747261</v>
      </c>
    </row>
    <row r="381" spans="1:14">
      <c r="A381" t="s">
        <v>19</v>
      </c>
      <c r="B381" s="12">
        <v>2</v>
      </c>
      <c r="C381" s="7">
        <v>2.4900000000000002</v>
      </c>
      <c r="D381" s="4">
        <f t="shared" si="26"/>
        <v>3.5324383140000002</v>
      </c>
      <c r="E381" s="19">
        <v>-30.478000000000002</v>
      </c>
      <c r="F381" s="19">
        <v>-18.096</v>
      </c>
      <c r="G381" s="19">
        <v>0.63900000000000001</v>
      </c>
      <c r="H381" s="19">
        <v>20.062000000000001</v>
      </c>
      <c r="I381" s="19">
        <v>27.398</v>
      </c>
      <c r="J381" s="19">
        <v>0.30099999999999999</v>
      </c>
      <c r="K381" s="19">
        <v>86.498999999999995</v>
      </c>
      <c r="L381" s="19">
        <v>-2</v>
      </c>
      <c r="M381" s="19">
        <f t="shared" si="28"/>
        <v>47.46</v>
      </c>
      <c r="N381" s="13">
        <f t="shared" si="27"/>
        <v>3.747261</v>
      </c>
    </row>
    <row r="382" spans="1:14">
      <c r="A382" t="s">
        <v>19</v>
      </c>
      <c r="B382" s="12">
        <v>3</v>
      </c>
      <c r="C382" s="7">
        <v>5.4820000000000002</v>
      </c>
      <c r="D382" s="4">
        <f t="shared" si="26"/>
        <v>3.5324383140000002</v>
      </c>
      <c r="E382" s="19">
        <v>-13.711</v>
      </c>
      <c r="F382" s="19">
        <v>-18.096</v>
      </c>
      <c r="G382" s="19">
        <v>0.47199999999999998</v>
      </c>
      <c r="H382" s="19">
        <v>20.062000000000001</v>
      </c>
      <c r="I382" s="19">
        <v>27.398</v>
      </c>
      <c r="J382" s="19">
        <v>-1.631</v>
      </c>
      <c r="K382" s="19">
        <v>84.906000000000006</v>
      </c>
      <c r="L382" s="19">
        <v>-3</v>
      </c>
      <c r="M382" s="19">
        <f t="shared" si="28"/>
        <v>47.46</v>
      </c>
      <c r="N382" s="13">
        <f t="shared" si="27"/>
        <v>3.747261</v>
      </c>
    </row>
    <row r="383" spans="1:14">
      <c r="A383" t="s">
        <v>19</v>
      </c>
      <c r="B383" s="12">
        <v>4</v>
      </c>
      <c r="C383" s="89">
        <v>7.516</v>
      </c>
      <c r="D383" s="4">
        <f t="shared" si="26"/>
        <v>3.6700298690000004</v>
      </c>
      <c r="E383" s="19">
        <v>-5.8230000000000004</v>
      </c>
      <c r="F383" s="19">
        <v>-5.8230000000000004</v>
      </c>
      <c r="G383" s="19">
        <v>0.34699999999999998</v>
      </c>
      <c r="H383" s="19">
        <v>20.829000000000001</v>
      </c>
      <c r="I383" s="19">
        <v>27.286999999999999</v>
      </c>
      <c r="J383" s="19">
        <v>-1.532</v>
      </c>
      <c r="K383" s="19">
        <v>84.025999999999996</v>
      </c>
      <c r="L383" s="19">
        <v>-1.9</v>
      </c>
      <c r="M383" s="19">
        <f t="shared" si="28"/>
        <v>48.116</v>
      </c>
      <c r="N383" s="13">
        <f t="shared" si="27"/>
        <v>3.747261</v>
      </c>
    </row>
    <row r="384" spans="1:14">
      <c r="A384" t="s">
        <v>19</v>
      </c>
      <c r="B384" s="12">
        <v>5</v>
      </c>
      <c r="C384" s="89">
        <v>7.26</v>
      </c>
      <c r="D384" s="4">
        <f t="shared" si="26"/>
        <v>3.6700298690000004</v>
      </c>
      <c r="E384" s="19">
        <v>1.86</v>
      </c>
      <c r="F384" s="19">
        <v>-5.8230000000000004</v>
      </c>
      <c r="G384" s="19">
        <v>0.23400000000000001</v>
      </c>
      <c r="H384" s="19">
        <v>20.829000000000001</v>
      </c>
      <c r="I384" s="19">
        <v>27.286999999999999</v>
      </c>
      <c r="J384" s="19">
        <v>-1.6359999999999999</v>
      </c>
      <c r="K384" s="19">
        <v>83.055999999999997</v>
      </c>
      <c r="L384" s="19">
        <v>-0.2</v>
      </c>
      <c r="M384" s="19">
        <f t="shared" si="28"/>
        <v>48.116</v>
      </c>
      <c r="N384" s="13">
        <f t="shared" si="27"/>
        <v>3.747261</v>
      </c>
    </row>
    <row r="385" spans="1:14">
      <c r="A385" t="s">
        <v>19</v>
      </c>
      <c r="B385" s="12">
        <v>6</v>
      </c>
      <c r="C385" s="89">
        <v>9.3360000000000003</v>
      </c>
      <c r="D385" s="4">
        <f t="shared" si="26"/>
        <v>3.6700298690000004</v>
      </c>
      <c r="E385" s="19">
        <v>9.9960000000000004</v>
      </c>
      <c r="F385" s="19">
        <v>-5.8230000000000004</v>
      </c>
      <c r="G385" s="19">
        <v>0.161</v>
      </c>
      <c r="H385" s="19">
        <v>20.829000000000001</v>
      </c>
      <c r="I385" s="19">
        <v>27.286999999999999</v>
      </c>
      <c r="J385" s="19">
        <v>-0.43099999999999999</v>
      </c>
      <c r="K385" s="19">
        <v>83.491</v>
      </c>
      <c r="L385" s="19">
        <v>0.64</v>
      </c>
      <c r="M385" s="19">
        <f t="shared" si="28"/>
        <v>48.116</v>
      </c>
      <c r="N385" s="13">
        <f t="shared" si="27"/>
        <v>3.747261</v>
      </c>
    </row>
    <row r="386" spans="1:14">
      <c r="A386" t="s">
        <v>19</v>
      </c>
      <c r="B386" s="12">
        <v>7</v>
      </c>
      <c r="C386" s="89">
        <v>8.6720000000000006</v>
      </c>
      <c r="D386" s="4">
        <f t="shared" si="26"/>
        <v>3.6700298690000004</v>
      </c>
      <c r="E386" s="19">
        <v>15.477</v>
      </c>
      <c r="F386" s="19">
        <v>-5.8230000000000004</v>
      </c>
      <c r="G386" s="19">
        <v>0.214</v>
      </c>
      <c r="H386" s="19">
        <v>20.829000000000001</v>
      </c>
      <c r="I386" s="19">
        <v>27.286999999999999</v>
      </c>
      <c r="J386" s="19">
        <v>0.90200000000000002</v>
      </c>
      <c r="K386" s="19">
        <v>84.897000000000006</v>
      </c>
      <c r="L386" s="19">
        <v>0.6</v>
      </c>
      <c r="M386" s="19">
        <f t="shared" si="28"/>
        <v>48.116</v>
      </c>
      <c r="N386" s="13">
        <f t="shared" si="27"/>
        <v>3.747261</v>
      </c>
    </row>
    <row r="387" spans="1:14" s="3" customFormat="1">
      <c r="A387" s="59" t="s">
        <v>19</v>
      </c>
      <c r="B387" s="59">
        <v>8</v>
      </c>
      <c r="C387" s="89">
        <v>4.7869999999999999</v>
      </c>
      <c r="D387" s="4">
        <f t="shared" si="26"/>
        <v>4.0797056498501956</v>
      </c>
      <c r="E387" s="19">
        <v>18.845911687321671</v>
      </c>
      <c r="F387" s="19">
        <v>18.845911687321671</v>
      </c>
      <c r="G387" s="19">
        <v>0.214</v>
      </c>
      <c r="H387" s="41">
        <v>22.237483231747259</v>
      </c>
      <c r="I387" s="42">
        <v>26.589367658329859</v>
      </c>
      <c r="J387" s="19"/>
      <c r="K387" s="19"/>
      <c r="L387" s="19">
        <v>1.08</v>
      </c>
      <c r="M387" s="19">
        <f t="shared" si="28"/>
        <v>48.826850890077118</v>
      </c>
      <c r="N387" s="13">
        <f t="shared" si="27"/>
        <v>3.747261</v>
      </c>
    </row>
    <row r="388" spans="1:14" s="3" customFormat="1">
      <c r="A388" s="59" t="s">
        <v>19</v>
      </c>
      <c r="B388" s="59">
        <v>9</v>
      </c>
      <c r="C388" s="89">
        <v>5.2409999999999997</v>
      </c>
      <c r="D388" s="4">
        <f t="shared" si="26"/>
        <v>4.0797056498501956</v>
      </c>
      <c r="E388" s="19"/>
      <c r="F388" s="19">
        <v>18.845911687321671</v>
      </c>
      <c r="G388" s="19">
        <v>0.214</v>
      </c>
      <c r="H388" s="41">
        <v>22.237483231747259</v>
      </c>
      <c r="I388" s="42">
        <v>26.589367658329859</v>
      </c>
      <c r="J388" s="19"/>
      <c r="K388" s="19"/>
      <c r="L388" s="19">
        <v>1.74</v>
      </c>
      <c r="M388" s="19">
        <f t="shared" si="28"/>
        <v>48.826850890077118</v>
      </c>
      <c r="N388" s="13">
        <f t="shared" si="27"/>
        <v>3.747261</v>
      </c>
    </row>
    <row r="389" spans="1:14" s="11" customFormat="1">
      <c r="A389" s="11" t="s">
        <v>19</v>
      </c>
      <c r="B389" s="16">
        <v>10</v>
      </c>
      <c r="C389" s="89">
        <v>5</v>
      </c>
      <c r="D389" s="4">
        <f t="shared" si="26"/>
        <v>4.0797056498501956</v>
      </c>
      <c r="E389" s="19"/>
      <c r="F389" s="19">
        <v>18.845911687321671</v>
      </c>
      <c r="G389" s="19"/>
      <c r="H389" s="41">
        <v>22.237483231747259</v>
      </c>
      <c r="I389" s="42">
        <v>26.589367658329859</v>
      </c>
      <c r="J389" s="19"/>
      <c r="K389" s="19"/>
      <c r="L389" s="19"/>
      <c r="M389" s="19"/>
      <c r="N389" s="13">
        <f t="shared" si="27"/>
        <v>3.747261</v>
      </c>
    </row>
    <row r="390" spans="1:14" s="11" customFormat="1">
      <c r="A390" s="12" t="s">
        <v>20</v>
      </c>
      <c r="B390" s="12">
        <v>79</v>
      </c>
      <c r="C390" s="4"/>
      <c r="D390" s="4"/>
      <c r="E390" s="19">
        <v>-29.783848612040327</v>
      </c>
      <c r="F390" s="19"/>
      <c r="G390" s="19"/>
      <c r="H390" s="41"/>
      <c r="I390" s="42"/>
      <c r="J390" s="19"/>
      <c r="K390" s="19"/>
      <c r="L390" s="19"/>
      <c r="M390" s="19"/>
      <c r="N390" s="13"/>
    </row>
    <row r="391" spans="1:14">
      <c r="A391" t="s">
        <v>20</v>
      </c>
      <c r="B391" s="12">
        <v>80</v>
      </c>
      <c r="C391" s="7">
        <v>-4.0339999999999998</v>
      </c>
      <c r="D391" s="4">
        <f t="shared" ref="D391:D420" si="29">$O$3+$P$3*F391+$Q$3*H391+$R$3*I391+N391</f>
        <v>-5.2196254659999983</v>
      </c>
      <c r="E391" s="19">
        <v>-30.337</v>
      </c>
      <c r="F391" s="19">
        <v>-30.337</v>
      </c>
      <c r="G391" s="19">
        <v>0.129</v>
      </c>
      <c r="H391" s="19">
        <v>15.722</v>
      </c>
      <c r="I391" s="19">
        <v>42.198</v>
      </c>
      <c r="J391" s="19">
        <v>6.8000000000000005E-2</v>
      </c>
      <c r="K391" s="19">
        <v>66.191999999999993</v>
      </c>
      <c r="L391" s="19">
        <v>-6.6369999999999996</v>
      </c>
      <c r="M391" s="19">
        <f t="shared" si="28"/>
        <v>57.92</v>
      </c>
      <c r="N391" s="13">
        <f>$Q$27</f>
        <v>-2.0946950000000002</v>
      </c>
    </row>
    <row r="392" spans="1:14">
      <c r="A392" t="s">
        <v>20</v>
      </c>
      <c r="B392" s="12">
        <v>81</v>
      </c>
      <c r="C392" s="7">
        <v>-4.9630000000000001</v>
      </c>
      <c r="D392" s="4">
        <f t="shared" si="29"/>
        <v>-5.0099949359999982</v>
      </c>
      <c r="E392" s="19">
        <v>-37.173000000000002</v>
      </c>
      <c r="F392" s="19">
        <v>-30.337</v>
      </c>
      <c r="G392" s="19">
        <v>1.0229999999999999</v>
      </c>
      <c r="H392" s="19">
        <v>15.795999999999999</v>
      </c>
      <c r="I392" s="19">
        <v>41.235999999999997</v>
      </c>
      <c r="J392" s="19">
        <v>1.24</v>
      </c>
      <c r="K392" s="19">
        <v>67.004999999999995</v>
      </c>
      <c r="L392" s="19">
        <v>-6.79</v>
      </c>
      <c r="M392" s="19">
        <f t="shared" si="28"/>
        <v>57.031999999999996</v>
      </c>
      <c r="N392" s="13">
        <f t="shared" ref="N392:N420" si="30">$Q$27</f>
        <v>-2.0946950000000002</v>
      </c>
    </row>
    <row r="393" spans="1:14">
      <c r="A393" t="s">
        <v>20</v>
      </c>
      <c r="B393" s="12">
        <v>82</v>
      </c>
      <c r="C393" s="7">
        <v>-7.4130000000000003</v>
      </c>
      <c r="D393" s="4">
        <f t="shared" si="29"/>
        <v>-4.8004207029999986</v>
      </c>
      <c r="E393" s="19">
        <v>-49.62</v>
      </c>
      <c r="F393" s="19">
        <v>-30.337</v>
      </c>
      <c r="G393" s="19">
        <v>1.1319999999999999</v>
      </c>
      <c r="H393" s="19">
        <v>15.869</v>
      </c>
      <c r="I393" s="19">
        <v>40.274999999999999</v>
      </c>
      <c r="J393" s="19">
        <v>1.4970000000000001</v>
      </c>
      <c r="K393" s="19">
        <v>71.42</v>
      </c>
      <c r="L393" s="19">
        <v>-5.76</v>
      </c>
      <c r="M393" s="19">
        <f t="shared" si="28"/>
        <v>56.143999999999998</v>
      </c>
      <c r="N393" s="13">
        <f t="shared" si="30"/>
        <v>-2.0946950000000002</v>
      </c>
    </row>
    <row r="394" spans="1:14">
      <c r="A394" t="s">
        <v>20</v>
      </c>
      <c r="B394" s="12">
        <v>83</v>
      </c>
      <c r="C394" s="7">
        <v>-4.3849999999999998</v>
      </c>
      <c r="D394" s="4">
        <f t="shared" si="29"/>
        <v>-4.5907901729999985</v>
      </c>
      <c r="E394" s="19">
        <v>-50.816000000000003</v>
      </c>
      <c r="F394" s="19">
        <v>-30.337</v>
      </c>
      <c r="G394" s="19">
        <v>1.278</v>
      </c>
      <c r="H394" s="19">
        <v>15.943</v>
      </c>
      <c r="I394" s="19">
        <v>39.313000000000002</v>
      </c>
      <c r="J394" s="19">
        <v>-0.97299999999999998</v>
      </c>
      <c r="K394" s="19">
        <v>70.099999999999994</v>
      </c>
      <c r="L394" s="19">
        <v>-9.2929999999999993</v>
      </c>
      <c r="M394" s="19">
        <f t="shared" si="28"/>
        <v>55.256</v>
      </c>
      <c r="N394" s="13">
        <f t="shared" si="30"/>
        <v>-2.0946950000000002</v>
      </c>
    </row>
    <row r="395" spans="1:14">
      <c r="A395" t="s">
        <v>20</v>
      </c>
      <c r="B395" s="12">
        <v>84</v>
      </c>
      <c r="C395" s="7">
        <v>-8.9049999999999994</v>
      </c>
      <c r="D395" s="4">
        <f t="shared" si="29"/>
        <v>-4.8184382419999991</v>
      </c>
      <c r="E395" s="19">
        <v>-52.124000000000002</v>
      </c>
      <c r="F395" s="19">
        <v>-52.124000000000002</v>
      </c>
      <c r="G395" s="19">
        <v>0.96099999999999997</v>
      </c>
      <c r="H395" s="19">
        <v>16.016999999999999</v>
      </c>
      <c r="I395" s="19">
        <v>38.351999999999997</v>
      </c>
      <c r="J395" s="19">
        <v>3.1760000000000002</v>
      </c>
      <c r="K395" s="19">
        <v>68.521000000000001</v>
      </c>
      <c r="L395" s="19">
        <v>-5.3369999999999997</v>
      </c>
      <c r="M395" s="19">
        <f t="shared" si="28"/>
        <v>54.369</v>
      </c>
      <c r="N395" s="13">
        <f t="shared" si="30"/>
        <v>-2.0946950000000002</v>
      </c>
    </row>
    <row r="396" spans="1:14">
      <c r="A396" t="s">
        <v>20</v>
      </c>
      <c r="B396" s="12">
        <v>85</v>
      </c>
      <c r="C396" s="7">
        <v>-7.2880000000000003</v>
      </c>
      <c r="D396" s="4">
        <f t="shared" si="29"/>
        <v>-4.6090390909999979</v>
      </c>
      <c r="E396" s="19">
        <v>-70.863</v>
      </c>
      <c r="F396" s="19">
        <v>-52.124000000000002</v>
      </c>
      <c r="G396" s="19">
        <v>0.57299999999999995</v>
      </c>
      <c r="H396" s="19">
        <v>16.091000000000001</v>
      </c>
      <c r="I396" s="19">
        <v>37.390999999999998</v>
      </c>
      <c r="J396" s="19">
        <v>2.5190000000000001</v>
      </c>
      <c r="K396" s="19">
        <v>66.543000000000006</v>
      </c>
      <c r="L396" s="19">
        <v>-5.0620000000000003</v>
      </c>
      <c r="M396" s="19">
        <f t="shared" si="28"/>
        <v>53.481999999999999</v>
      </c>
      <c r="N396" s="13">
        <f t="shared" si="30"/>
        <v>-2.0946950000000002</v>
      </c>
    </row>
    <row r="397" spans="1:14">
      <c r="A397" t="s">
        <v>20</v>
      </c>
      <c r="B397" s="12">
        <v>86</v>
      </c>
      <c r="C397" s="7">
        <v>-6.3949999999999996</v>
      </c>
      <c r="D397" s="4">
        <f t="shared" si="29"/>
        <v>-4.5623477489999988</v>
      </c>
      <c r="E397" s="19">
        <v>-74.5</v>
      </c>
      <c r="F397" s="19">
        <v>-52.124000000000002</v>
      </c>
      <c r="G397" s="19">
        <v>0.16800000000000001</v>
      </c>
      <c r="H397" s="19">
        <v>16.271000000000001</v>
      </c>
      <c r="I397" s="19">
        <v>37.052999999999997</v>
      </c>
      <c r="J397" s="19">
        <v>2.38</v>
      </c>
      <c r="K397" s="19">
        <v>66.069000000000003</v>
      </c>
      <c r="L397" s="19">
        <v>-3.7320000000000002</v>
      </c>
      <c r="M397" s="19">
        <f t="shared" si="28"/>
        <v>53.323999999999998</v>
      </c>
      <c r="N397" s="13">
        <f t="shared" si="30"/>
        <v>-2.0946950000000002</v>
      </c>
    </row>
    <row r="398" spans="1:14">
      <c r="A398" t="s">
        <v>20</v>
      </c>
      <c r="B398" s="12">
        <v>87</v>
      </c>
      <c r="C398" s="7">
        <v>-4.8890000000000002</v>
      </c>
      <c r="D398" s="4">
        <f t="shared" si="29"/>
        <v>-4.515831489</v>
      </c>
      <c r="E398" s="19">
        <v>-68.031000000000006</v>
      </c>
      <c r="F398" s="19">
        <v>-52.124000000000002</v>
      </c>
      <c r="G398" s="19">
        <v>0.85099999999999998</v>
      </c>
      <c r="H398" s="19">
        <v>16.452000000000002</v>
      </c>
      <c r="I398" s="19">
        <v>36.715000000000003</v>
      </c>
      <c r="J398" s="19">
        <v>1.7969999999999999</v>
      </c>
      <c r="K398" s="19">
        <v>64.587999999999994</v>
      </c>
      <c r="L398" s="19">
        <v>-2.2509999999999999</v>
      </c>
      <c r="M398" s="19">
        <f t="shared" si="28"/>
        <v>53.167000000000002</v>
      </c>
      <c r="N398" s="13">
        <f t="shared" si="30"/>
        <v>-2.0946950000000002</v>
      </c>
    </row>
    <row r="399" spans="1:14">
      <c r="A399" t="s">
        <v>20</v>
      </c>
      <c r="B399" s="12">
        <v>88</v>
      </c>
      <c r="C399" s="7">
        <v>-0.94299999999999995</v>
      </c>
      <c r="D399" s="4">
        <f t="shared" si="29"/>
        <v>-4.5419378870000013</v>
      </c>
      <c r="E399" s="19">
        <v>-55.753</v>
      </c>
      <c r="F399" s="19">
        <v>-55.753</v>
      </c>
      <c r="G399" s="19">
        <v>1.3520000000000001</v>
      </c>
      <c r="H399" s="19">
        <v>16.632000000000001</v>
      </c>
      <c r="I399" s="19">
        <v>36.377000000000002</v>
      </c>
      <c r="J399" s="19">
        <v>0.38500000000000001</v>
      </c>
      <c r="K399" s="19">
        <v>62.246000000000002</v>
      </c>
      <c r="L399" s="19">
        <v>-0.98199999999999998</v>
      </c>
      <c r="M399" s="19">
        <f t="shared" si="28"/>
        <v>53.009</v>
      </c>
      <c r="N399" s="13">
        <f t="shared" si="30"/>
        <v>-2.0946950000000002</v>
      </c>
    </row>
    <row r="400" spans="1:14">
      <c r="A400" t="s">
        <v>20</v>
      </c>
      <c r="B400" s="12">
        <v>89</v>
      </c>
      <c r="C400" s="7">
        <v>-3.7530000000000001</v>
      </c>
      <c r="D400" s="4">
        <f t="shared" si="29"/>
        <v>-4.4954216269999989</v>
      </c>
      <c r="E400" s="19">
        <v>-62.994</v>
      </c>
      <c r="F400" s="19">
        <v>-55.753</v>
      </c>
      <c r="G400" s="19">
        <v>1.423</v>
      </c>
      <c r="H400" s="19">
        <v>16.812999999999999</v>
      </c>
      <c r="I400" s="19">
        <v>36.039000000000001</v>
      </c>
      <c r="J400" s="19">
        <v>0.35299999999999998</v>
      </c>
      <c r="K400" s="19">
        <v>60.835000000000001</v>
      </c>
      <c r="L400" s="19">
        <v>-1.1970000000000001</v>
      </c>
      <c r="M400" s="19">
        <f t="shared" si="28"/>
        <v>52.852000000000004</v>
      </c>
      <c r="N400" s="13">
        <f t="shared" si="30"/>
        <v>-2.0946950000000002</v>
      </c>
    </row>
    <row r="401" spans="1:14">
      <c r="A401" t="s">
        <v>20</v>
      </c>
      <c r="B401" s="12">
        <v>90</v>
      </c>
      <c r="C401" s="7">
        <v>-3.1890000000000001</v>
      </c>
      <c r="D401" s="4">
        <f t="shared" si="29"/>
        <v>-4.4489053670000001</v>
      </c>
      <c r="E401" s="19">
        <v>-62.417000000000002</v>
      </c>
      <c r="F401" s="19">
        <v>-55.753</v>
      </c>
      <c r="G401" s="19">
        <v>1.4610000000000001</v>
      </c>
      <c r="H401" s="19">
        <v>16.994</v>
      </c>
      <c r="I401" s="19">
        <v>35.701000000000001</v>
      </c>
      <c r="J401" s="19">
        <v>-1.0149999999999999</v>
      </c>
      <c r="K401" s="19">
        <v>60.045000000000002</v>
      </c>
      <c r="L401" s="19">
        <v>-1.6519999999999999</v>
      </c>
      <c r="M401" s="19">
        <f t="shared" si="28"/>
        <v>52.695</v>
      </c>
      <c r="N401" s="13">
        <f t="shared" si="30"/>
        <v>-2.0946950000000002</v>
      </c>
    </row>
    <row r="402" spans="1:14">
      <c r="A402" t="s">
        <v>20</v>
      </c>
      <c r="B402" s="12">
        <v>91</v>
      </c>
      <c r="C402" s="7">
        <v>-2.7629999999999999</v>
      </c>
      <c r="D402" s="4">
        <f t="shared" si="29"/>
        <v>-4.4515298629999993</v>
      </c>
      <c r="E402" s="19">
        <v>-70.305000000000007</v>
      </c>
      <c r="F402" s="19">
        <v>-55.753</v>
      </c>
      <c r="G402" s="19">
        <v>1.357</v>
      </c>
      <c r="H402" s="19">
        <v>17.12</v>
      </c>
      <c r="I402" s="19">
        <v>35.616999999999997</v>
      </c>
      <c r="J402" s="19">
        <v>-4.1790000000000003</v>
      </c>
      <c r="K402" s="19">
        <v>59.500999999999998</v>
      </c>
      <c r="L402" s="19">
        <v>-4.41</v>
      </c>
      <c r="M402" s="19">
        <f t="shared" si="28"/>
        <v>52.736999999999995</v>
      </c>
      <c r="N402" s="13">
        <f t="shared" si="30"/>
        <v>-2.0946950000000002</v>
      </c>
    </row>
    <row r="403" spans="1:14">
      <c r="A403" t="s">
        <v>20</v>
      </c>
      <c r="B403" s="12">
        <v>92</v>
      </c>
      <c r="C403" s="7">
        <v>-4.1870000000000003</v>
      </c>
      <c r="D403" s="4">
        <f t="shared" si="29"/>
        <v>-5.1246491399999989</v>
      </c>
      <c r="E403" s="19">
        <v>-89.188999999999993</v>
      </c>
      <c r="F403" s="19">
        <v>-89.188999999999993</v>
      </c>
      <c r="G403" s="19">
        <v>1.042</v>
      </c>
      <c r="H403" s="19">
        <v>17.245999999999999</v>
      </c>
      <c r="I403" s="19">
        <v>35.531999999999996</v>
      </c>
      <c r="J403" s="19">
        <v>-5.3460000000000001</v>
      </c>
      <c r="K403" s="19">
        <v>58.286000000000001</v>
      </c>
      <c r="L403" s="19">
        <v>-4.0039999999999996</v>
      </c>
      <c r="M403" s="19">
        <f t="shared" si="28"/>
        <v>52.777999999999992</v>
      </c>
      <c r="N403" s="13">
        <f t="shared" si="30"/>
        <v>-2.0946950000000002</v>
      </c>
    </row>
    <row r="404" spans="1:14">
      <c r="A404" t="s">
        <v>20</v>
      </c>
      <c r="B404" s="12">
        <v>93</v>
      </c>
      <c r="C404" s="7">
        <v>-3.9449999999999998</v>
      </c>
      <c r="D404" s="4">
        <f t="shared" si="29"/>
        <v>-5.1270422570000012</v>
      </c>
      <c r="E404" s="19">
        <v>-102.506</v>
      </c>
      <c r="F404" s="19">
        <v>-89.188999999999993</v>
      </c>
      <c r="G404" s="19">
        <v>1.1399999999999999</v>
      </c>
      <c r="H404" s="19">
        <v>17.372</v>
      </c>
      <c r="I404" s="19">
        <v>35.447000000000003</v>
      </c>
      <c r="J404" s="19">
        <v>-2.8130000000000002</v>
      </c>
      <c r="K404" s="19">
        <v>60.540999999999997</v>
      </c>
      <c r="L404" s="19">
        <v>-4.2000000000000003E-2</v>
      </c>
      <c r="M404" s="19">
        <f t="shared" si="28"/>
        <v>52.819000000000003</v>
      </c>
      <c r="N404" s="13">
        <f t="shared" si="30"/>
        <v>-2.0946950000000002</v>
      </c>
    </row>
    <row r="405" spans="1:14">
      <c r="A405" t="s">
        <v>20</v>
      </c>
      <c r="B405" s="12">
        <v>94</v>
      </c>
      <c r="C405" s="7">
        <v>-3.86</v>
      </c>
      <c r="D405" s="4">
        <f t="shared" si="29"/>
        <v>-5.1294353740000016</v>
      </c>
      <c r="E405" s="19">
        <v>-99.632000000000005</v>
      </c>
      <c r="F405" s="19">
        <v>-89.188999999999993</v>
      </c>
      <c r="G405" s="19">
        <v>1.3320000000000001</v>
      </c>
      <c r="H405" s="19">
        <v>17.498000000000001</v>
      </c>
      <c r="I405" s="19">
        <v>35.362000000000002</v>
      </c>
      <c r="J405" s="19">
        <v>-0.122</v>
      </c>
      <c r="K405" s="19">
        <v>61.283000000000001</v>
      </c>
      <c r="L405" s="19">
        <v>1.974</v>
      </c>
      <c r="M405" s="19">
        <f t="shared" si="28"/>
        <v>52.86</v>
      </c>
      <c r="N405" s="13">
        <f t="shared" si="30"/>
        <v>-2.0946950000000002</v>
      </c>
    </row>
    <row r="406" spans="1:14">
      <c r="A406" t="s">
        <v>20</v>
      </c>
      <c r="B406" s="12">
        <v>95</v>
      </c>
      <c r="C406" s="7">
        <v>-5.0229999999999997</v>
      </c>
      <c r="D406" s="4">
        <f t="shared" si="29"/>
        <v>-5.1320035730000004</v>
      </c>
      <c r="E406" s="19">
        <v>-103.27500000000001</v>
      </c>
      <c r="F406" s="19">
        <v>-89.188999999999993</v>
      </c>
      <c r="G406" s="19">
        <v>1.462</v>
      </c>
      <c r="H406" s="19">
        <v>17.625</v>
      </c>
      <c r="I406" s="19">
        <v>35.277000000000001</v>
      </c>
      <c r="J406" s="19">
        <v>0.75600000000000001</v>
      </c>
      <c r="K406" s="19">
        <v>62.12</v>
      </c>
      <c r="L406" s="19">
        <v>3.2469999999999999</v>
      </c>
      <c r="M406" s="19">
        <f t="shared" si="28"/>
        <v>52.902000000000001</v>
      </c>
      <c r="N406" s="13">
        <f t="shared" si="30"/>
        <v>-2.0946950000000002</v>
      </c>
    </row>
    <row r="407" spans="1:14">
      <c r="A407" t="s">
        <v>20</v>
      </c>
      <c r="B407" s="12">
        <v>96</v>
      </c>
      <c r="C407" s="7">
        <v>-5.774</v>
      </c>
      <c r="D407" s="4">
        <f t="shared" si="29"/>
        <v>-5.5979889489999994</v>
      </c>
      <c r="E407" s="19">
        <v>-113.241</v>
      </c>
      <c r="F407" s="19">
        <v>-113.241</v>
      </c>
      <c r="G407" s="19">
        <v>1.583</v>
      </c>
      <c r="H407" s="19">
        <v>17.692</v>
      </c>
      <c r="I407" s="19">
        <v>35.155000000000001</v>
      </c>
      <c r="J407" s="19">
        <v>1.413</v>
      </c>
      <c r="K407" s="19">
        <v>61.762</v>
      </c>
      <c r="L407" s="19">
        <v>2.6880000000000002</v>
      </c>
      <c r="M407" s="19">
        <f t="shared" si="28"/>
        <v>52.847000000000001</v>
      </c>
      <c r="N407" s="13">
        <f t="shared" si="30"/>
        <v>-2.0946950000000002</v>
      </c>
    </row>
    <row r="408" spans="1:14">
      <c r="A408" t="s">
        <v>20</v>
      </c>
      <c r="B408" s="12">
        <v>97</v>
      </c>
      <c r="C408" s="7">
        <v>-6.3570000000000002</v>
      </c>
      <c r="D408" s="4">
        <f t="shared" si="29"/>
        <v>-5.5816662870000009</v>
      </c>
      <c r="E408" s="19">
        <v>-105.102</v>
      </c>
      <c r="F408" s="19">
        <v>-113.241</v>
      </c>
      <c r="G408" s="19">
        <v>1.3149999999999999</v>
      </c>
      <c r="H408" s="19">
        <v>17.760000000000002</v>
      </c>
      <c r="I408" s="19">
        <v>35.033000000000001</v>
      </c>
      <c r="J408" s="19">
        <v>0.439</v>
      </c>
      <c r="K408" s="19">
        <v>59.87</v>
      </c>
      <c r="L408" s="19">
        <v>2.202</v>
      </c>
      <c r="M408" s="19">
        <f t="shared" si="28"/>
        <v>52.793000000000006</v>
      </c>
      <c r="N408" s="13">
        <f t="shared" si="30"/>
        <v>-2.0946950000000002</v>
      </c>
    </row>
    <row r="409" spans="1:14">
      <c r="A409" t="s">
        <v>20</v>
      </c>
      <c r="B409" s="12">
        <v>98</v>
      </c>
      <c r="C409" s="7">
        <v>-3.86</v>
      </c>
      <c r="D409" s="4">
        <f t="shared" si="29"/>
        <v>-5.5649371639999998</v>
      </c>
      <c r="E409" s="19">
        <v>-102.26300000000001</v>
      </c>
      <c r="F409" s="19">
        <v>-113.241</v>
      </c>
      <c r="G409" s="19">
        <v>0.88500000000000001</v>
      </c>
      <c r="H409" s="19">
        <v>17.827000000000002</v>
      </c>
      <c r="I409" s="19">
        <v>34.909999999999997</v>
      </c>
      <c r="J409" s="19">
        <v>-2.383</v>
      </c>
      <c r="K409" s="19">
        <v>57.594000000000001</v>
      </c>
      <c r="L409" s="19">
        <v>2.1059999999999999</v>
      </c>
      <c r="M409" s="19">
        <f t="shared" si="28"/>
        <v>52.736999999999995</v>
      </c>
      <c r="N409" s="13">
        <f t="shared" si="30"/>
        <v>-2.0946950000000002</v>
      </c>
    </row>
    <row r="410" spans="1:14">
      <c r="A410" t="s">
        <v>20</v>
      </c>
      <c r="B410" s="12">
        <v>99</v>
      </c>
      <c r="C410" s="7">
        <v>-6.1840000000000002</v>
      </c>
      <c r="D410" s="4">
        <f t="shared" si="29"/>
        <v>-5.5486145019999995</v>
      </c>
      <c r="E410" s="19">
        <v>-96.468000000000004</v>
      </c>
      <c r="F410" s="19">
        <v>-113.241</v>
      </c>
      <c r="G410" s="19">
        <v>0.52500000000000002</v>
      </c>
      <c r="H410" s="19">
        <v>17.895</v>
      </c>
      <c r="I410" s="19">
        <v>34.787999999999997</v>
      </c>
      <c r="J410" s="19">
        <v>-1.0109999999999999</v>
      </c>
      <c r="K410" s="19">
        <v>57.970999999999997</v>
      </c>
      <c r="L410" s="19">
        <v>1.5</v>
      </c>
      <c r="M410" s="19">
        <f t="shared" si="28"/>
        <v>52.682999999999993</v>
      </c>
      <c r="N410" s="13">
        <f t="shared" si="30"/>
        <v>-2.0946950000000002</v>
      </c>
    </row>
    <row r="411" spans="1:14">
      <c r="A411" t="s">
        <v>20</v>
      </c>
      <c r="B411" s="12">
        <v>0</v>
      </c>
      <c r="C411" s="7">
        <v>-5.1420000000000003</v>
      </c>
      <c r="D411" s="4">
        <f t="shared" si="29"/>
        <v>-4.7620680799999988</v>
      </c>
      <c r="E411" s="19">
        <v>-74.844999999999999</v>
      </c>
      <c r="F411" s="19">
        <v>-74.844999999999999</v>
      </c>
      <c r="G411" s="19">
        <v>0.59</v>
      </c>
      <c r="H411" s="19">
        <v>17.963000000000001</v>
      </c>
      <c r="I411" s="19">
        <v>34.665999999999997</v>
      </c>
      <c r="J411" s="19">
        <v>-0.30099999999999999</v>
      </c>
      <c r="K411" s="19">
        <v>57.182000000000002</v>
      </c>
      <c r="L411" s="19">
        <v>1.248</v>
      </c>
      <c r="M411" s="19">
        <f t="shared" si="28"/>
        <v>52.628999999999998</v>
      </c>
      <c r="N411" s="13">
        <f t="shared" si="30"/>
        <v>-2.0946950000000002</v>
      </c>
    </row>
    <row r="412" spans="1:14">
      <c r="A412" t="s">
        <v>20</v>
      </c>
      <c r="B412" s="12">
        <v>1</v>
      </c>
      <c r="C412" s="7">
        <v>-2.78</v>
      </c>
      <c r="D412" s="4">
        <f t="shared" si="29"/>
        <v>-4.6659196630000004</v>
      </c>
      <c r="E412" s="19">
        <v>-76.725999999999999</v>
      </c>
      <c r="F412" s="19">
        <v>-74.844999999999999</v>
      </c>
      <c r="G412" s="19">
        <v>0.58699999999999997</v>
      </c>
      <c r="H412" s="19">
        <v>18.030999999999999</v>
      </c>
      <c r="I412" s="19">
        <v>34.198999999999998</v>
      </c>
      <c r="J412" s="19">
        <v>-0.73699999999999999</v>
      </c>
      <c r="K412" s="19">
        <v>58.746000000000002</v>
      </c>
      <c r="L412" s="19">
        <v>1.554</v>
      </c>
      <c r="M412" s="19">
        <f t="shared" si="28"/>
        <v>52.23</v>
      </c>
      <c r="N412" s="13">
        <f t="shared" si="30"/>
        <v>-2.0946950000000002</v>
      </c>
    </row>
    <row r="413" spans="1:14">
      <c r="A413" t="s">
        <v>20</v>
      </c>
      <c r="B413" s="12">
        <v>2</v>
      </c>
      <c r="C413" s="7">
        <v>-3.89</v>
      </c>
      <c r="D413" s="4">
        <f t="shared" si="29"/>
        <v>-4.5699463280000003</v>
      </c>
      <c r="E413" s="19">
        <v>-91.308999999999997</v>
      </c>
      <c r="F413" s="19">
        <v>-74.844999999999999</v>
      </c>
      <c r="G413" s="19">
        <v>1.7370000000000001</v>
      </c>
      <c r="H413" s="19">
        <v>18.100000000000001</v>
      </c>
      <c r="I413" s="19">
        <v>33.731999999999999</v>
      </c>
      <c r="J413" s="19">
        <v>0.621</v>
      </c>
      <c r="K413" s="19">
        <v>60.606999999999999</v>
      </c>
      <c r="L413" s="19">
        <v>1.6819999999999999</v>
      </c>
      <c r="M413" s="19">
        <f t="shared" si="28"/>
        <v>51.832000000000001</v>
      </c>
      <c r="N413" s="13">
        <f t="shared" si="30"/>
        <v>-2.0946950000000002</v>
      </c>
    </row>
    <row r="414" spans="1:14">
      <c r="A414" t="s">
        <v>20</v>
      </c>
      <c r="B414" s="12">
        <v>3</v>
      </c>
      <c r="C414" s="7">
        <v>-4.2960000000000003</v>
      </c>
      <c r="D414" s="4">
        <f t="shared" si="29"/>
        <v>-4.4739729930000003</v>
      </c>
      <c r="E414" s="19">
        <v>-85.884</v>
      </c>
      <c r="F414" s="19">
        <v>-74.844999999999999</v>
      </c>
      <c r="G414" s="19">
        <v>1.974</v>
      </c>
      <c r="H414" s="19">
        <v>18.169</v>
      </c>
      <c r="I414" s="19">
        <v>33.265000000000001</v>
      </c>
      <c r="J414" s="19">
        <v>1.0269999999999999</v>
      </c>
      <c r="K414" s="19">
        <v>61.082000000000001</v>
      </c>
      <c r="L414" s="19">
        <v>3.4249999999999998</v>
      </c>
      <c r="M414" s="19">
        <f t="shared" si="28"/>
        <v>51.433999999999997</v>
      </c>
      <c r="N414" s="13">
        <f t="shared" si="30"/>
        <v>-2.0946950000000002</v>
      </c>
    </row>
    <row r="415" spans="1:14">
      <c r="A415" t="s">
        <v>20</v>
      </c>
      <c r="B415" s="12">
        <v>4</v>
      </c>
      <c r="C415" s="7">
        <v>-6.3659999999999997</v>
      </c>
      <c r="D415" s="4">
        <f t="shared" si="29"/>
        <v>-4.7197124169999984</v>
      </c>
      <c r="E415" s="19">
        <v>-91.867999999999995</v>
      </c>
      <c r="F415" s="19">
        <v>-91.867999999999995</v>
      </c>
      <c r="G415" s="19">
        <v>1.486</v>
      </c>
      <c r="H415" s="19">
        <v>18.238</v>
      </c>
      <c r="I415" s="19">
        <v>32.798999999999999</v>
      </c>
      <c r="J415" s="19">
        <v>2.1110000000000002</v>
      </c>
      <c r="K415" s="19">
        <v>61.204999999999998</v>
      </c>
      <c r="L415" s="19">
        <v>4.6079999999999997</v>
      </c>
      <c r="M415" s="19">
        <f t="shared" si="28"/>
        <v>51.036999999999999</v>
      </c>
      <c r="N415" s="13">
        <f t="shared" si="30"/>
        <v>-2.0946950000000002</v>
      </c>
    </row>
    <row r="416" spans="1:14">
      <c r="A416" t="s">
        <v>20</v>
      </c>
      <c r="B416" s="12">
        <v>5</v>
      </c>
      <c r="C416" s="7">
        <v>-8.516</v>
      </c>
      <c r="D416" s="4">
        <f t="shared" si="29"/>
        <v>-4.6237390820000002</v>
      </c>
      <c r="E416" s="19">
        <v>-90.051000000000002</v>
      </c>
      <c r="F416" s="19">
        <v>-91.867999999999995</v>
      </c>
      <c r="G416" s="19">
        <v>1.129</v>
      </c>
      <c r="H416" s="19">
        <v>18.306999999999999</v>
      </c>
      <c r="I416" s="19">
        <v>32.332000000000001</v>
      </c>
      <c r="J416" s="19">
        <v>1.88</v>
      </c>
      <c r="K416" s="19">
        <v>60.908000000000001</v>
      </c>
      <c r="L416" s="19">
        <v>5.7119999999999997</v>
      </c>
      <c r="M416" s="19">
        <f t="shared" si="28"/>
        <v>50.638999999999996</v>
      </c>
      <c r="N416" s="13">
        <f t="shared" si="30"/>
        <v>-2.0946950000000002</v>
      </c>
    </row>
    <row r="417" spans="1:14">
      <c r="A417" t="s">
        <v>20</v>
      </c>
      <c r="B417" s="12">
        <v>6</v>
      </c>
      <c r="C417" s="7">
        <v>-8.7469999999999999</v>
      </c>
      <c r="D417" s="4">
        <f t="shared" si="29"/>
        <v>-4.5704992929999992</v>
      </c>
      <c r="E417" s="19">
        <v>-101.79</v>
      </c>
      <c r="F417" s="19">
        <v>-91.867999999999995</v>
      </c>
      <c r="G417" s="19">
        <v>1.2190000000000001</v>
      </c>
      <c r="H417" s="19">
        <v>18.553999999999998</v>
      </c>
      <c r="I417" s="19">
        <v>31.914999999999999</v>
      </c>
      <c r="J417" s="19">
        <v>1.056</v>
      </c>
      <c r="K417" s="19">
        <v>60.072000000000003</v>
      </c>
      <c r="L417" s="19">
        <v>5.2519999999999998</v>
      </c>
      <c r="M417" s="19">
        <f t="shared" si="28"/>
        <v>50.468999999999994</v>
      </c>
      <c r="N417" s="13">
        <f t="shared" si="30"/>
        <v>-2.0946950000000002</v>
      </c>
    </row>
    <row r="418" spans="1:14">
      <c r="A418" t="s">
        <v>20</v>
      </c>
      <c r="B418" s="12">
        <v>7</v>
      </c>
      <c r="C418" s="7">
        <v>-8.202</v>
      </c>
      <c r="D418" s="4">
        <f t="shared" si="29"/>
        <v>-4.5173158010000005</v>
      </c>
      <c r="E418" s="19">
        <v>-91.831000000000003</v>
      </c>
      <c r="F418" s="19">
        <v>-91.867999999999995</v>
      </c>
      <c r="G418" s="19">
        <v>1.0389999999999999</v>
      </c>
      <c r="H418" s="19">
        <v>18.8</v>
      </c>
      <c r="I418" s="19">
        <v>31.498999999999999</v>
      </c>
      <c r="J418" s="19">
        <v>1.69</v>
      </c>
      <c r="K418" s="19">
        <v>60.744</v>
      </c>
      <c r="L418" s="19">
        <v>2.5819999999999999</v>
      </c>
      <c r="M418" s="19">
        <f t="shared" si="28"/>
        <v>50.298999999999999</v>
      </c>
      <c r="N418" s="13">
        <f t="shared" si="30"/>
        <v>-2.0946950000000002</v>
      </c>
    </row>
    <row r="419" spans="1:14" s="3" customFormat="1">
      <c r="A419" s="3" t="s">
        <v>20</v>
      </c>
      <c r="B419" s="16">
        <v>8</v>
      </c>
      <c r="C419" s="4">
        <v>-9.2629999999999999</v>
      </c>
      <c r="D419" s="4">
        <f t="shared" si="29"/>
        <v>-4.5539097892960338</v>
      </c>
      <c r="E419" s="19">
        <v>-96.348032784677201</v>
      </c>
      <c r="F419" s="19">
        <v>-96.348032784677201</v>
      </c>
      <c r="G419" s="19">
        <v>1.0389999999999999</v>
      </c>
      <c r="H419" s="43">
        <v>19.046367219902461</v>
      </c>
      <c r="I419" s="44">
        <v>31.08232461044626</v>
      </c>
      <c r="J419" s="19"/>
      <c r="K419" s="19"/>
      <c r="L419" s="19">
        <v>1.391</v>
      </c>
      <c r="M419" s="19">
        <f t="shared" si="28"/>
        <v>50.128691830348721</v>
      </c>
      <c r="N419" s="13">
        <f t="shared" si="30"/>
        <v>-2.0946950000000002</v>
      </c>
    </row>
    <row r="420" spans="1:14" s="3" customFormat="1">
      <c r="A420" s="3" t="s">
        <v>20</v>
      </c>
      <c r="B420" s="16">
        <v>9</v>
      </c>
      <c r="C420" s="4">
        <v>-8.0739999999999998</v>
      </c>
      <c r="D420" s="4">
        <f t="shared" si="29"/>
        <v>-4.5006975314043558</v>
      </c>
      <c r="E420" s="19"/>
      <c r="F420" s="19">
        <v>-96.348032784677201</v>
      </c>
      <c r="G420" s="19">
        <v>1.0389999999999999</v>
      </c>
      <c r="H420" s="43">
        <v>19.292792882210581</v>
      </c>
      <c r="I420" s="44">
        <v>30.665878192664579</v>
      </c>
      <c r="J420" s="19"/>
      <c r="K420" s="19"/>
      <c r="L420" s="19">
        <v>0.77800000000000002</v>
      </c>
      <c r="M420" s="19">
        <f t="shared" si="28"/>
        <v>49.958671074875156</v>
      </c>
      <c r="N420" s="13">
        <f t="shared" si="30"/>
        <v>-2.0946950000000002</v>
      </c>
    </row>
    <row r="421" spans="1:14" s="11" customFormat="1">
      <c r="A421" s="12" t="s">
        <v>21</v>
      </c>
      <c r="B421" s="12">
        <v>79</v>
      </c>
      <c r="C421" s="4"/>
      <c r="D421" s="4"/>
      <c r="E421" s="19">
        <v>-43.730242256216336</v>
      </c>
      <c r="F421" s="19"/>
      <c r="G421" s="19"/>
      <c r="H421" s="43"/>
      <c r="I421" s="44"/>
      <c r="J421" s="19"/>
      <c r="K421" s="19"/>
      <c r="L421" s="19"/>
      <c r="M421" s="19"/>
      <c r="N421" s="13"/>
    </row>
    <row r="422" spans="1:14">
      <c r="A422" t="s">
        <v>21</v>
      </c>
      <c r="B422" s="12">
        <v>80</v>
      </c>
      <c r="C422" s="7">
        <v>1.7310000000000001</v>
      </c>
      <c r="D422" s="4">
        <f t="shared" ref="D422:D451" si="31">$O$3+$P$3*F422+$Q$3*H422+$R$3*I422+N422</f>
        <v>1.945962430999999</v>
      </c>
      <c r="E422" s="19">
        <v>-30.501000000000001</v>
      </c>
      <c r="F422" s="19">
        <v>-30.501000000000001</v>
      </c>
      <c r="G422" s="19">
        <v>0.441</v>
      </c>
      <c r="H422" s="19">
        <v>23.396999999999998</v>
      </c>
      <c r="I422" s="19">
        <v>35.145000000000003</v>
      </c>
      <c r="J422" s="19">
        <v>-3.0859999999999999</v>
      </c>
      <c r="K422" s="19">
        <v>103.694</v>
      </c>
      <c r="L422" s="19">
        <v>8.0809999999999995</v>
      </c>
      <c r="M422" s="19">
        <f t="shared" si="28"/>
        <v>58.542000000000002</v>
      </c>
      <c r="N422" s="13">
        <f>$Q$28</f>
        <v>4.7860209999999999</v>
      </c>
    </row>
    <row r="423" spans="1:14">
      <c r="A423" t="s">
        <v>21</v>
      </c>
      <c r="B423" s="12">
        <v>81</v>
      </c>
      <c r="C423" s="7">
        <v>3.4540000000000002</v>
      </c>
      <c r="D423" s="4">
        <f t="shared" si="31"/>
        <v>2.0945235989999995</v>
      </c>
      <c r="E423" s="19">
        <v>-27.552</v>
      </c>
      <c r="F423" s="19">
        <v>-30.501000000000001</v>
      </c>
      <c r="G423" s="19">
        <v>0.22</v>
      </c>
      <c r="H423" s="19">
        <v>23.611000000000001</v>
      </c>
      <c r="I423" s="19">
        <v>34.341000000000001</v>
      </c>
      <c r="J423" s="19">
        <v>-3.2850000000000001</v>
      </c>
      <c r="K423" s="19">
        <v>103.37</v>
      </c>
      <c r="L423" s="19">
        <v>6.79</v>
      </c>
      <c r="M423" s="19">
        <f t="shared" si="28"/>
        <v>57.951999999999998</v>
      </c>
      <c r="N423" s="13">
        <f t="shared" ref="N423:N451" si="32">$Q$28</f>
        <v>4.7860209999999999</v>
      </c>
    </row>
    <row r="424" spans="1:14">
      <c r="A424" t="s">
        <v>21</v>
      </c>
      <c r="B424" s="12">
        <v>82</v>
      </c>
      <c r="C424" s="7">
        <v>1.0389999999999999</v>
      </c>
      <c r="D424" s="4">
        <f t="shared" si="31"/>
        <v>2.2430284700000005</v>
      </c>
      <c r="E424" s="19">
        <v>-26.535</v>
      </c>
      <c r="F424" s="19">
        <v>-30.501000000000001</v>
      </c>
      <c r="G424" s="19">
        <v>0.36499999999999999</v>
      </c>
      <c r="H424" s="19">
        <v>23.824000000000002</v>
      </c>
      <c r="I424" s="19">
        <v>33.537999999999997</v>
      </c>
      <c r="J424" s="19">
        <v>-4.7439999999999998</v>
      </c>
      <c r="K424" s="19">
        <v>106.22499999999999</v>
      </c>
      <c r="L424" s="19">
        <v>6.125</v>
      </c>
      <c r="M424" s="19">
        <f t="shared" si="28"/>
        <v>57.361999999999995</v>
      </c>
      <c r="N424" s="13">
        <f t="shared" si="32"/>
        <v>4.7860209999999999</v>
      </c>
    </row>
    <row r="425" spans="1:14">
      <c r="A425" t="s">
        <v>21</v>
      </c>
      <c r="B425" s="12">
        <v>83</v>
      </c>
      <c r="C425" s="7">
        <v>3.302</v>
      </c>
      <c r="D425" s="4">
        <f t="shared" si="31"/>
        <v>2.3915896379999992</v>
      </c>
      <c r="E425" s="19">
        <v>-23.152000000000001</v>
      </c>
      <c r="F425" s="19">
        <v>-30.501000000000001</v>
      </c>
      <c r="G425" s="19">
        <v>0.436</v>
      </c>
      <c r="H425" s="19">
        <v>24.038</v>
      </c>
      <c r="I425" s="19">
        <v>32.734000000000002</v>
      </c>
      <c r="J425" s="19">
        <v>-4.8849999999999998</v>
      </c>
      <c r="K425" s="19">
        <v>106.221</v>
      </c>
      <c r="L425" s="19">
        <v>5.8780000000000001</v>
      </c>
      <c r="M425" s="19">
        <f t="shared" si="28"/>
        <v>56.772000000000006</v>
      </c>
      <c r="N425" s="13">
        <f t="shared" si="32"/>
        <v>4.7860209999999999</v>
      </c>
    </row>
    <row r="426" spans="1:14">
      <c r="A426" t="s">
        <v>21</v>
      </c>
      <c r="B426" s="12">
        <v>84</v>
      </c>
      <c r="C426" s="7">
        <v>4.8</v>
      </c>
      <c r="D426" s="4">
        <f t="shared" si="31"/>
        <v>2.8181516269999998</v>
      </c>
      <c r="E426" s="19">
        <v>-16.631</v>
      </c>
      <c r="F426" s="19">
        <v>-16.631</v>
      </c>
      <c r="G426" s="19">
        <v>0.16900000000000001</v>
      </c>
      <c r="H426" s="19">
        <v>24.251999999999999</v>
      </c>
      <c r="I426" s="19">
        <v>31.931000000000001</v>
      </c>
      <c r="J426" s="19">
        <v>-3.5179999999999998</v>
      </c>
      <c r="K426" s="19">
        <v>105.53700000000001</v>
      </c>
      <c r="L426" s="19">
        <v>8.6660000000000004</v>
      </c>
      <c r="M426" s="19">
        <f t="shared" si="28"/>
        <v>56.183</v>
      </c>
      <c r="N426" s="13">
        <f t="shared" si="32"/>
        <v>4.7860209999999999</v>
      </c>
    </row>
    <row r="427" spans="1:14">
      <c r="A427" t="s">
        <v>21</v>
      </c>
      <c r="B427" s="12">
        <v>85</v>
      </c>
      <c r="C427" s="7">
        <v>4.83</v>
      </c>
      <c r="D427" s="4">
        <f t="shared" si="31"/>
        <v>2.9667127950000003</v>
      </c>
      <c r="E427" s="19">
        <v>-11.871</v>
      </c>
      <c r="F427" s="19">
        <v>-16.631</v>
      </c>
      <c r="G427" s="19">
        <v>0.314</v>
      </c>
      <c r="H427" s="19">
        <v>24.466000000000001</v>
      </c>
      <c r="I427" s="19">
        <v>31.126999999999999</v>
      </c>
      <c r="J427" s="19">
        <v>0.112</v>
      </c>
      <c r="K427" s="19">
        <v>107.461</v>
      </c>
      <c r="L427" s="19">
        <v>10.938000000000001</v>
      </c>
      <c r="M427" s="19">
        <f t="shared" si="28"/>
        <v>55.593000000000004</v>
      </c>
      <c r="N427" s="13">
        <f t="shared" si="32"/>
        <v>4.7860209999999999</v>
      </c>
    </row>
    <row r="428" spans="1:14">
      <c r="A428" t="s">
        <v>21</v>
      </c>
      <c r="B428" s="12">
        <v>86</v>
      </c>
      <c r="C428" s="7">
        <v>-5.8579999999999997</v>
      </c>
      <c r="D428" s="4">
        <f t="shared" si="31"/>
        <v>3.0279179480000007</v>
      </c>
      <c r="E428" s="19">
        <v>-17.439</v>
      </c>
      <c r="F428" s="19">
        <v>-16.631</v>
      </c>
      <c r="G428" s="19">
        <v>0.38500000000000001</v>
      </c>
      <c r="H428" s="19">
        <v>24.611999999999998</v>
      </c>
      <c r="I428" s="19">
        <v>30.751999999999999</v>
      </c>
      <c r="J428" s="19">
        <v>1.4730000000000001</v>
      </c>
      <c r="K428" s="19">
        <v>108.663</v>
      </c>
      <c r="L428" s="19">
        <v>7.2080000000000002</v>
      </c>
      <c r="M428" s="19">
        <f t="shared" si="28"/>
        <v>55.363999999999997</v>
      </c>
      <c r="N428" s="13">
        <f t="shared" si="32"/>
        <v>4.7860209999999999</v>
      </c>
    </row>
    <row r="429" spans="1:14">
      <c r="A429" t="s">
        <v>21</v>
      </c>
      <c r="B429" s="12">
        <v>87</v>
      </c>
      <c r="C429" s="7">
        <v>-3.569</v>
      </c>
      <c r="D429" s="4">
        <f t="shared" si="31"/>
        <v>3.0891231010000002</v>
      </c>
      <c r="E429" s="19">
        <v>-19.844999999999999</v>
      </c>
      <c r="F429" s="19">
        <v>-16.631</v>
      </c>
      <c r="G429" s="19">
        <v>0.43099999999999999</v>
      </c>
      <c r="H429" s="19">
        <v>24.757999999999999</v>
      </c>
      <c r="I429" s="19">
        <v>30.376999999999999</v>
      </c>
      <c r="J429" s="19">
        <v>0.63900000000000001</v>
      </c>
      <c r="K429" s="19">
        <v>107.477</v>
      </c>
      <c r="L429" s="19">
        <v>6.556</v>
      </c>
      <c r="M429" s="19">
        <f t="shared" si="28"/>
        <v>55.134999999999998</v>
      </c>
      <c r="N429" s="13">
        <f t="shared" si="32"/>
        <v>4.7860209999999999</v>
      </c>
    </row>
    <row r="430" spans="1:14">
      <c r="A430" t="s">
        <v>21</v>
      </c>
      <c r="B430" s="12">
        <v>88</v>
      </c>
      <c r="C430" s="7">
        <v>-4.0190000000000001</v>
      </c>
      <c r="D430" s="4">
        <f t="shared" si="31"/>
        <v>3.0893458540000003</v>
      </c>
      <c r="E430" s="19">
        <v>-19.670999999999999</v>
      </c>
      <c r="F430" s="19">
        <v>-19.670999999999999</v>
      </c>
      <c r="G430" s="19">
        <v>0.52400000000000002</v>
      </c>
      <c r="H430" s="19">
        <v>24.904</v>
      </c>
      <c r="I430" s="19">
        <v>30.001999999999999</v>
      </c>
      <c r="J430" s="19">
        <v>-2.25</v>
      </c>
      <c r="K430" s="19">
        <v>103.401</v>
      </c>
      <c r="L430" s="19">
        <v>2.6120000000000001</v>
      </c>
      <c r="M430" s="19">
        <f t="shared" si="28"/>
        <v>54.905999999999999</v>
      </c>
      <c r="N430" s="13">
        <f t="shared" si="32"/>
        <v>4.7860209999999999</v>
      </c>
    </row>
    <row r="431" spans="1:14">
      <c r="A431" t="s">
        <v>21</v>
      </c>
      <c r="B431" s="12">
        <v>89</v>
      </c>
      <c r="C431" s="7">
        <v>-9.2999999999999999E-2</v>
      </c>
      <c r="D431" s="4">
        <f t="shared" si="31"/>
        <v>3.1505510069999998</v>
      </c>
      <c r="E431" s="19">
        <v>-21.221</v>
      </c>
      <c r="F431" s="19">
        <v>-19.670999999999999</v>
      </c>
      <c r="G431" s="19">
        <v>0.42699999999999999</v>
      </c>
      <c r="H431" s="19">
        <v>25.05</v>
      </c>
      <c r="I431" s="19">
        <v>29.626999999999999</v>
      </c>
      <c r="J431" s="19">
        <v>-5.194</v>
      </c>
      <c r="K431" s="19">
        <v>101.407</v>
      </c>
      <c r="L431" s="19">
        <v>1.7849999999999999</v>
      </c>
      <c r="M431" s="19">
        <f t="shared" si="28"/>
        <v>54.677</v>
      </c>
      <c r="N431" s="13">
        <f t="shared" si="32"/>
        <v>4.7860209999999999</v>
      </c>
    </row>
    <row r="432" spans="1:14">
      <c r="A432" t="s">
        <v>21</v>
      </c>
      <c r="B432" s="12">
        <v>90</v>
      </c>
      <c r="C432" s="7">
        <v>2.5019999999999998</v>
      </c>
      <c r="D432" s="4">
        <f t="shared" si="31"/>
        <v>3.211987538999999</v>
      </c>
      <c r="E432" s="19">
        <v>-12.121</v>
      </c>
      <c r="F432" s="19">
        <v>-19.670999999999999</v>
      </c>
      <c r="G432" s="19">
        <v>0.34200000000000003</v>
      </c>
      <c r="H432" s="19">
        <v>25.196000000000002</v>
      </c>
      <c r="I432" s="19">
        <v>29.251000000000001</v>
      </c>
      <c r="J432" s="19">
        <v>-5.4880000000000004</v>
      </c>
      <c r="K432" s="19">
        <v>102.21899999999999</v>
      </c>
      <c r="L432" s="19">
        <v>2.5409999999999999</v>
      </c>
      <c r="M432" s="19">
        <f t="shared" si="28"/>
        <v>54.447000000000003</v>
      </c>
      <c r="N432" s="13">
        <f t="shared" si="32"/>
        <v>4.7860209999999999</v>
      </c>
    </row>
    <row r="433" spans="1:14">
      <c r="A433" t="s">
        <v>21</v>
      </c>
      <c r="B433" s="12">
        <v>91</v>
      </c>
      <c r="C433" s="7">
        <v>3.6619999999999999</v>
      </c>
      <c r="D433" s="4">
        <f t="shared" si="31"/>
        <v>3.187622331</v>
      </c>
      <c r="E433" s="19">
        <v>-6.4359999999999999</v>
      </c>
      <c r="F433" s="19">
        <v>-19.670999999999999</v>
      </c>
      <c r="G433" s="19">
        <v>0.47499999999999998</v>
      </c>
      <c r="H433" s="19">
        <v>25.091999999999999</v>
      </c>
      <c r="I433" s="19">
        <v>29.434999999999999</v>
      </c>
      <c r="J433" s="19">
        <v>-5.4340000000000002</v>
      </c>
      <c r="K433" s="19">
        <v>106.489</v>
      </c>
      <c r="L433" s="19">
        <v>0.13300000000000001</v>
      </c>
      <c r="M433" s="19">
        <f t="shared" si="28"/>
        <v>54.527000000000001</v>
      </c>
      <c r="N433" s="13">
        <f t="shared" si="32"/>
        <v>4.7860209999999999</v>
      </c>
    </row>
    <row r="434" spans="1:14">
      <c r="A434" t="s">
        <v>21</v>
      </c>
      <c r="B434" s="12">
        <v>92</v>
      </c>
      <c r="C434" s="7">
        <v>3.4849999999999999</v>
      </c>
      <c r="D434" s="4">
        <f t="shared" si="31"/>
        <v>3.5210634600000006</v>
      </c>
      <c r="E434" s="19">
        <v>-1.837</v>
      </c>
      <c r="F434" s="19">
        <v>-1.837</v>
      </c>
      <c r="G434" s="19">
        <v>0.57799999999999996</v>
      </c>
      <c r="H434" s="19">
        <v>24.989000000000001</v>
      </c>
      <c r="I434" s="19">
        <v>29.617999999999999</v>
      </c>
      <c r="J434" s="19">
        <v>-4.5460000000000003</v>
      </c>
      <c r="K434" s="19">
        <v>107.49</v>
      </c>
      <c r="L434" s="19">
        <v>-1.706</v>
      </c>
      <c r="M434" s="19">
        <f t="shared" si="28"/>
        <v>54.606999999999999</v>
      </c>
      <c r="N434" s="13">
        <f t="shared" si="32"/>
        <v>4.7860209999999999</v>
      </c>
    </row>
    <row r="435" spans="1:14">
      <c r="A435" t="s">
        <v>21</v>
      </c>
      <c r="B435" s="12">
        <v>93</v>
      </c>
      <c r="C435" s="7">
        <v>2.9809999999999999</v>
      </c>
      <c r="D435" s="4">
        <f t="shared" si="31"/>
        <v>3.4967545490000012</v>
      </c>
      <c r="E435" s="19">
        <v>0.47399999999999998</v>
      </c>
      <c r="F435" s="19">
        <v>-1.837</v>
      </c>
      <c r="G435" s="19">
        <v>0.59499999999999997</v>
      </c>
      <c r="H435" s="19">
        <v>24.885999999999999</v>
      </c>
      <c r="I435" s="19">
        <v>29.800999999999998</v>
      </c>
      <c r="J435" s="19">
        <v>-3.3759999999999999</v>
      </c>
      <c r="K435" s="19">
        <v>108.321</v>
      </c>
      <c r="L435" s="19">
        <v>-1.411</v>
      </c>
      <c r="M435" s="19">
        <f t="shared" si="28"/>
        <v>54.686999999999998</v>
      </c>
      <c r="N435" s="13">
        <f t="shared" si="32"/>
        <v>4.7860209999999999</v>
      </c>
    </row>
    <row r="436" spans="1:14">
      <c r="A436" t="s">
        <v>21</v>
      </c>
      <c r="B436" s="12">
        <v>94</v>
      </c>
      <c r="C436" s="7">
        <v>3</v>
      </c>
      <c r="D436" s="4">
        <f t="shared" si="31"/>
        <v>3.4724456379999999</v>
      </c>
      <c r="E436" s="19">
        <v>4.4249999999999998</v>
      </c>
      <c r="F436" s="19">
        <v>-1.837</v>
      </c>
      <c r="G436" s="19">
        <v>0.56899999999999995</v>
      </c>
      <c r="H436" s="19">
        <v>24.783000000000001</v>
      </c>
      <c r="I436" s="19">
        <v>29.984000000000002</v>
      </c>
      <c r="J436" s="19">
        <v>-2.238</v>
      </c>
      <c r="K436" s="19">
        <v>110.044</v>
      </c>
      <c r="L436" s="19">
        <v>0.376</v>
      </c>
      <c r="M436" s="19">
        <f t="shared" si="28"/>
        <v>54.767000000000003</v>
      </c>
      <c r="N436" s="13">
        <f t="shared" si="32"/>
        <v>4.7860209999999999</v>
      </c>
    </row>
    <row r="437" spans="1:14">
      <c r="A437" t="s">
        <v>21</v>
      </c>
      <c r="B437" s="12">
        <v>95</v>
      </c>
      <c r="C437" s="7">
        <v>3.5710000000000002</v>
      </c>
      <c r="D437" s="4">
        <f t="shared" si="31"/>
        <v>3.4479053480000008</v>
      </c>
      <c r="E437" s="19">
        <v>5.8620000000000001</v>
      </c>
      <c r="F437" s="19">
        <v>-1.837</v>
      </c>
      <c r="G437" s="19">
        <v>0.53800000000000003</v>
      </c>
      <c r="H437" s="19">
        <v>24.68</v>
      </c>
      <c r="I437" s="19">
        <v>30.167999999999999</v>
      </c>
      <c r="J437" s="19">
        <v>-1.585</v>
      </c>
      <c r="K437" s="19">
        <v>112.54900000000001</v>
      </c>
      <c r="L437" s="19">
        <v>3.4180000000000001</v>
      </c>
      <c r="M437" s="19">
        <f t="shared" si="28"/>
        <v>54.847999999999999</v>
      </c>
      <c r="N437" s="13">
        <f t="shared" si="32"/>
        <v>4.7860209999999999</v>
      </c>
    </row>
    <row r="438" spans="1:14">
      <c r="A438" t="s">
        <v>21</v>
      </c>
      <c r="B438" s="12">
        <v>96</v>
      </c>
      <c r="C438" s="7">
        <v>6.8710000000000004</v>
      </c>
      <c r="D438" s="4">
        <f t="shared" si="31"/>
        <v>3.6094967919999998</v>
      </c>
      <c r="E438" s="19">
        <v>5.4429999999999996</v>
      </c>
      <c r="F438" s="19">
        <v>5.4429999999999996</v>
      </c>
      <c r="G438" s="19">
        <v>0.48</v>
      </c>
      <c r="H438" s="19">
        <v>24.422000000000001</v>
      </c>
      <c r="I438" s="19">
        <v>30.295999999999999</v>
      </c>
      <c r="J438" s="19">
        <v>-0.47499999999999998</v>
      </c>
      <c r="K438" s="19">
        <v>114.779</v>
      </c>
      <c r="L438" s="19">
        <v>6.4560000000000004</v>
      </c>
      <c r="M438" s="19">
        <f t="shared" si="28"/>
        <v>54.718000000000004</v>
      </c>
      <c r="N438" s="13">
        <f t="shared" si="32"/>
        <v>4.7860209999999999</v>
      </c>
    </row>
    <row r="439" spans="1:14">
      <c r="A439" t="s">
        <v>21</v>
      </c>
      <c r="B439" s="12">
        <v>97</v>
      </c>
      <c r="C439" s="7">
        <v>6.2809999999999997</v>
      </c>
      <c r="D439" s="4">
        <f t="shared" si="31"/>
        <v>3.625226517999999</v>
      </c>
      <c r="E439" s="19">
        <v>7.5650000000000004</v>
      </c>
      <c r="F439" s="19">
        <v>5.4429999999999996</v>
      </c>
      <c r="G439" s="19">
        <v>0.52600000000000002</v>
      </c>
      <c r="H439" s="19">
        <v>24.163</v>
      </c>
      <c r="I439" s="19">
        <v>30.423999999999999</v>
      </c>
      <c r="J439" s="19">
        <v>1.52</v>
      </c>
      <c r="K439" s="19">
        <v>116.42700000000001</v>
      </c>
      <c r="L439" s="19">
        <v>7.6669999999999998</v>
      </c>
      <c r="M439" s="19">
        <f t="shared" si="28"/>
        <v>54.587000000000003</v>
      </c>
      <c r="N439" s="13">
        <f t="shared" si="32"/>
        <v>4.7860209999999999</v>
      </c>
    </row>
    <row r="440" spans="1:14">
      <c r="A440" t="s">
        <v>21</v>
      </c>
      <c r="B440" s="12">
        <v>98</v>
      </c>
      <c r="C440" s="7">
        <v>-0.315</v>
      </c>
      <c r="D440" s="4">
        <f t="shared" si="31"/>
        <v>3.6407811619999997</v>
      </c>
      <c r="E440" s="19">
        <v>11.247</v>
      </c>
      <c r="F440" s="19">
        <v>5.4429999999999996</v>
      </c>
      <c r="G440" s="19">
        <v>0.63200000000000001</v>
      </c>
      <c r="H440" s="19">
        <v>23.905000000000001</v>
      </c>
      <c r="I440" s="19">
        <v>30.552</v>
      </c>
      <c r="J440" s="19">
        <v>2.9140000000000001</v>
      </c>
      <c r="K440" s="19">
        <v>115.331</v>
      </c>
      <c r="L440" s="19">
        <v>3.5310000000000001</v>
      </c>
      <c r="M440" s="19">
        <f t="shared" si="28"/>
        <v>54.457000000000001</v>
      </c>
      <c r="N440" s="13">
        <f t="shared" si="32"/>
        <v>4.7860209999999999</v>
      </c>
    </row>
    <row r="441" spans="1:14">
      <c r="A441" t="s">
        <v>21</v>
      </c>
      <c r="B441" s="12">
        <v>99</v>
      </c>
      <c r="C441" s="7">
        <v>5.6059999999999999</v>
      </c>
      <c r="D441" s="4">
        <f t="shared" si="31"/>
        <v>3.6561044269999998</v>
      </c>
      <c r="E441" s="19">
        <v>17.670999999999999</v>
      </c>
      <c r="F441" s="19">
        <v>5.4429999999999996</v>
      </c>
      <c r="G441" s="19">
        <v>0.63</v>
      </c>
      <c r="H441" s="19">
        <v>23.646999999999998</v>
      </c>
      <c r="I441" s="19">
        <v>30.681000000000001</v>
      </c>
      <c r="J441" s="19">
        <v>2.5499999999999998</v>
      </c>
      <c r="K441" s="19">
        <v>113.126</v>
      </c>
      <c r="L441" s="19">
        <v>5.992</v>
      </c>
      <c r="M441" s="19">
        <f t="shared" si="28"/>
        <v>54.328000000000003</v>
      </c>
      <c r="N441" s="13">
        <f t="shared" si="32"/>
        <v>4.7860209999999999</v>
      </c>
    </row>
    <row r="442" spans="1:14">
      <c r="A442" t="s">
        <v>21</v>
      </c>
      <c r="B442" s="12">
        <v>0</v>
      </c>
      <c r="C442" s="7">
        <v>15.013</v>
      </c>
      <c r="D442" s="4">
        <f t="shared" si="31"/>
        <v>3.8918175709999998</v>
      </c>
      <c r="E442" s="19">
        <v>16.417999999999999</v>
      </c>
      <c r="F442" s="19">
        <v>16.417999999999999</v>
      </c>
      <c r="G442" s="19">
        <v>0.69299999999999995</v>
      </c>
      <c r="H442" s="19">
        <v>23.388999999999999</v>
      </c>
      <c r="I442" s="19">
        <v>30.809000000000001</v>
      </c>
      <c r="J442" s="19">
        <v>2.2480000000000002</v>
      </c>
      <c r="K442" s="19">
        <v>113.13800000000001</v>
      </c>
      <c r="L442" s="19">
        <v>15.374000000000001</v>
      </c>
      <c r="M442" s="19">
        <f t="shared" si="28"/>
        <v>54.198</v>
      </c>
      <c r="N442" s="13">
        <f t="shared" si="32"/>
        <v>4.7860209999999999</v>
      </c>
    </row>
    <row r="443" spans="1:14">
      <c r="A443" t="s">
        <v>21</v>
      </c>
      <c r="B443" s="12">
        <v>1</v>
      </c>
      <c r="C443" s="7">
        <v>16.106000000000002</v>
      </c>
      <c r="D443" s="4">
        <f t="shared" si="31"/>
        <v>3.9757984889999989</v>
      </c>
      <c r="E443" s="19">
        <v>29.34</v>
      </c>
      <c r="F443" s="19">
        <v>16.417999999999999</v>
      </c>
      <c r="G443" s="19">
        <v>0.48899999999999999</v>
      </c>
      <c r="H443" s="19">
        <v>23.170999999999999</v>
      </c>
      <c r="I443" s="19">
        <v>30.611000000000001</v>
      </c>
      <c r="J443" s="19">
        <v>1.538</v>
      </c>
      <c r="K443" s="19">
        <v>114.98</v>
      </c>
      <c r="L443" s="19">
        <v>13.317</v>
      </c>
      <c r="M443" s="19">
        <f t="shared" si="28"/>
        <v>53.781999999999996</v>
      </c>
      <c r="N443" s="13">
        <f t="shared" si="32"/>
        <v>4.7860209999999999</v>
      </c>
    </row>
    <row r="444" spans="1:14">
      <c r="A444" t="s">
        <v>21</v>
      </c>
      <c r="B444" s="12">
        <v>2</v>
      </c>
      <c r="C444" s="7">
        <v>12.552</v>
      </c>
      <c r="D444" s="4">
        <f t="shared" si="31"/>
        <v>4.0601858679999996</v>
      </c>
      <c r="E444" s="19">
        <v>43.725999999999999</v>
      </c>
      <c r="F444" s="19">
        <v>16.417999999999999</v>
      </c>
      <c r="G444" s="19">
        <v>0.55200000000000005</v>
      </c>
      <c r="H444" s="19">
        <v>22.952000000000002</v>
      </c>
      <c r="I444" s="19">
        <v>30.411999999999999</v>
      </c>
      <c r="J444" s="19">
        <v>-1.6E-2</v>
      </c>
      <c r="K444" s="19">
        <v>115.38</v>
      </c>
      <c r="L444" s="19">
        <v>9.2100000000000009</v>
      </c>
      <c r="M444" s="19">
        <f t="shared" si="28"/>
        <v>53.364000000000004</v>
      </c>
      <c r="N444" s="13">
        <f t="shared" si="32"/>
        <v>4.7860209999999999</v>
      </c>
    </row>
    <row r="445" spans="1:14">
      <c r="A445" t="s">
        <v>21</v>
      </c>
      <c r="B445" s="12">
        <v>3</v>
      </c>
      <c r="C445" s="7">
        <v>12.291</v>
      </c>
      <c r="D445" s="4">
        <f t="shared" si="31"/>
        <v>4.1441667860000004</v>
      </c>
      <c r="E445" s="19">
        <v>59.902000000000001</v>
      </c>
      <c r="F445" s="19">
        <v>16.417999999999999</v>
      </c>
      <c r="G445" s="19">
        <v>0.59099999999999997</v>
      </c>
      <c r="H445" s="19">
        <v>22.734000000000002</v>
      </c>
      <c r="I445" s="19">
        <v>30.213999999999999</v>
      </c>
      <c r="J445" s="19">
        <v>-1.7470000000000001</v>
      </c>
      <c r="K445" s="19">
        <v>114.25</v>
      </c>
      <c r="L445" s="19">
        <v>7.2930000000000001</v>
      </c>
      <c r="M445" s="19">
        <f t="shared" si="28"/>
        <v>52.948</v>
      </c>
      <c r="N445" s="13">
        <f t="shared" si="32"/>
        <v>4.7860209999999999</v>
      </c>
    </row>
    <row r="446" spans="1:14">
      <c r="A446" t="s">
        <v>21</v>
      </c>
      <c r="B446" s="12">
        <v>4</v>
      </c>
      <c r="C446" s="7">
        <v>12.714</v>
      </c>
      <c r="D446" s="4">
        <f t="shared" si="31"/>
        <v>5.1973812660000007</v>
      </c>
      <c r="E446" s="19">
        <v>64.725999999999999</v>
      </c>
      <c r="F446" s="19">
        <v>64.725999999999999</v>
      </c>
      <c r="G446" s="19">
        <v>0.59099999999999997</v>
      </c>
      <c r="H446" s="19">
        <v>22.515000000000001</v>
      </c>
      <c r="I446" s="19">
        <v>30.015999999999998</v>
      </c>
      <c r="J446" s="19">
        <v>-0.54600000000000004</v>
      </c>
      <c r="K446" s="19">
        <v>115.032</v>
      </c>
      <c r="L446" s="19">
        <v>11.138</v>
      </c>
      <c r="M446" s="19">
        <f t="shared" si="28"/>
        <v>52.530999999999999</v>
      </c>
      <c r="N446" s="13">
        <f t="shared" si="32"/>
        <v>4.7860209999999999</v>
      </c>
    </row>
    <row r="447" spans="1:14">
      <c r="A447" t="s">
        <v>21</v>
      </c>
      <c r="B447" s="12">
        <v>5</v>
      </c>
      <c r="C447" s="7">
        <v>16.271000000000001</v>
      </c>
      <c r="D447" s="4">
        <f t="shared" si="31"/>
        <v>5.2813621839999998</v>
      </c>
      <c r="E447" s="19">
        <v>69.915999999999997</v>
      </c>
      <c r="F447" s="19">
        <v>64.725999999999999</v>
      </c>
      <c r="G447" s="19">
        <v>0.68</v>
      </c>
      <c r="H447" s="19">
        <v>22.297000000000001</v>
      </c>
      <c r="I447" s="19">
        <v>29.818000000000001</v>
      </c>
      <c r="J447" s="19">
        <v>0.56699999999999995</v>
      </c>
      <c r="K447" s="19">
        <v>115.255</v>
      </c>
      <c r="L447" s="19">
        <v>15.087</v>
      </c>
      <c r="M447" s="19">
        <f t="shared" ref="M447:M513" si="33">H447+I447</f>
        <v>52.115000000000002</v>
      </c>
      <c r="N447" s="13">
        <f t="shared" si="32"/>
        <v>4.7860209999999999</v>
      </c>
    </row>
    <row r="448" spans="1:14">
      <c r="A448" t="s">
        <v>21</v>
      </c>
      <c r="B448" s="12">
        <v>6</v>
      </c>
      <c r="C448" s="7">
        <v>17.271000000000001</v>
      </c>
      <c r="D448" s="4">
        <f t="shared" si="31"/>
        <v>5.3342754170000006</v>
      </c>
      <c r="E448" s="19">
        <v>79.882999999999996</v>
      </c>
      <c r="F448" s="19">
        <v>64.725999999999999</v>
      </c>
      <c r="G448" s="19">
        <v>0.80500000000000005</v>
      </c>
      <c r="H448" s="19">
        <v>22.456</v>
      </c>
      <c r="I448" s="19">
        <v>29.469000000000001</v>
      </c>
      <c r="J448" s="19">
        <v>1.4179999999999999</v>
      </c>
      <c r="K448" s="19">
        <v>115.46299999999999</v>
      </c>
      <c r="L448" s="19">
        <v>18.452999999999999</v>
      </c>
      <c r="M448" s="19">
        <f t="shared" si="33"/>
        <v>51.924999999999997</v>
      </c>
      <c r="N448" s="13">
        <f t="shared" si="32"/>
        <v>4.7860209999999999</v>
      </c>
    </row>
    <row r="449" spans="1:14">
      <c r="A449" t="s">
        <v>21</v>
      </c>
      <c r="B449" s="12">
        <v>7</v>
      </c>
      <c r="C449" s="7">
        <v>15.401999999999999</v>
      </c>
      <c r="D449" s="4">
        <f t="shared" si="31"/>
        <v>5.3873637320000007</v>
      </c>
      <c r="E449" s="19">
        <v>84.613</v>
      </c>
      <c r="F449" s="19">
        <v>64.725999999999999</v>
      </c>
      <c r="G449" s="19">
        <v>1.0349999999999999</v>
      </c>
      <c r="H449" s="19">
        <v>22.614000000000001</v>
      </c>
      <c r="I449" s="19">
        <v>29.12</v>
      </c>
      <c r="J449" s="19">
        <v>3.42</v>
      </c>
      <c r="K449" s="19">
        <v>117.741</v>
      </c>
      <c r="L449" s="19">
        <v>17.420000000000002</v>
      </c>
      <c r="M449" s="19">
        <f t="shared" si="33"/>
        <v>51.734000000000002</v>
      </c>
      <c r="N449" s="13">
        <f t="shared" si="32"/>
        <v>4.7860209999999999</v>
      </c>
    </row>
    <row r="450" spans="1:14" s="3" customFormat="1">
      <c r="A450" s="3" t="s">
        <v>21</v>
      </c>
      <c r="B450" s="16">
        <v>8</v>
      </c>
      <c r="C450" s="4">
        <v>19.132999999999999</v>
      </c>
      <c r="D450" s="4">
        <f t="shared" si="31"/>
        <v>5.8995944325948386</v>
      </c>
      <c r="E450" s="19">
        <v>87.620951830478106</v>
      </c>
      <c r="F450" s="19">
        <v>87.620951830478106</v>
      </c>
      <c r="G450" s="19">
        <v>1.0349999999999999</v>
      </c>
      <c r="H450" s="45">
        <v>22.772674038198421</v>
      </c>
      <c r="I450" s="46">
        <v>28.771053315852761</v>
      </c>
      <c r="J450" s="19"/>
      <c r="K450" s="19"/>
      <c r="L450" s="19">
        <v>20.37</v>
      </c>
      <c r="M450" s="19">
        <f t="shared" si="33"/>
        <v>51.543727354051185</v>
      </c>
      <c r="N450" s="13">
        <f t="shared" si="32"/>
        <v>4.7860209999999999</v>
      </c>
    </row>
    <row r="451" spans="1:14" s="3" customFormat="1">
      <c r="A451" s="3" t="s">
        <v>21</v>
      </c>
      <c r="B451" s="16">
        <v>9</v>
      </c>
      <c r="C451" s="4">
        <v>17.97</v>
      </c>
      <c r="D451" s="4">
        <f t="shared" si="31"/>
        <v>5.9525527557914106</v>
      </c>
      <c r="E451" s="19"/>
      <c r="F451" s="19">
        <v>87.620951830478106</v>
      </c>
      <c r="G451" s="19">
        <v>1.0349999999999999</v>
      </c>
      <c r="H451" s="45">
        <v>22.93124004135786</v>
      </c>
      <c r="I451" s="46">
        <v>28.422186840668179</v>
      </c>
      <c r="J451" s="19"/>
      <c r="K451" s="19"/>
      <c r="L451" s="19">
        <v>19.693999999999999</v>
      </c>
      <c r="M451" s="19">
        <f t="shared" si="33"/>
        <v>51.353426882026042</v>
      </c>
      <c r="N451" s="13">
        <f t="shared" si="32"/>
        <v>4.7860209999999999</v>
      </c>
    </row>
    <row r="452" spans="1:14" s="11" customFormat="1">
      <c r="A452" s="12" t="s">
        <v>22</v>
      </c>
      <c r="B452" s="12">
        <v>79</v>
      </c>
      <c r="C452" s="4"/>
      <c r="D452" s="4"/>
      <c r="E452" s="19">
        <v>-26.42851713117393</v>
      </c>
      <c r="F452" s="19"/>
      <c r="G452" s="19"/>
      <c r="H452" s="45"/>
      <c r="I452" s="46"/>
      <c r="J452" s="19"/>
      <c r="K452" s="19"/>
      <c r="L452" s="19"/>
      <c r="M452" s="19"/>
      <c r="N452" s="13"/>
    </row>
    <row r="453" spans="1:14">
      <c r="A453" t="s">
        <v>22</v>
      </c>
      <c r="B453" s="12">
        <v>80</v>
      </c>
      <c r="C453" s="7">
        <v>-3.4119999999999999</v>
      </c>
      <c r="D453" s="4">
        <f t="shared" ref="D453:D483" si="34">$O$3+$P$3*F453+$Q$3*H453+$R$3*I453+N453</f>
        <v>-5.923106258999999</v>
      </c>
      <c r="E453" s="19">
        <v>-23.53</v>
      </c>
      <c r="F453" s="19">
        <v>-23.53</v>
      </c>
      <c r="G453" s="19">
        <v>1.081</v>
      </c>
      <c r="H453" s="19">
        <v>16.434999999999999</v>
      </c>
      <c r="I453" s="19">
        <v>40.790999999999997</v>
      </c>
      <c r="J453" s="19">
        <v>1.5980000000000001</v>
      </c>
      <c r="K453" s="19">
        <v>44.677</v>
      </c>
      <c r="L453" s="19">
        <v>-6.4690000000000003</v>
      </c>
      <c r="M453" s="19">
        <f t="shared" si="33"/>
        <v>57.225999999999999</v>
      </c>
      <c r="N453" s="13">
        <f>$Q$29</f>
        <v>-3.1354410000000001</v>
      </c>
    </row>
    <row r="454" spans="1:14">
      <c r="A454" t="s">
        <v>22</v>
      </c>
      <c r="B454" s="12">
        <v>81</v>
      </c>
      <c r="C454" s="7">
        <v>-15.087</v>
      </c>
      <c r="D454" s="4">
        <f t="shared" si="34"/>
        <v>-5.923106258999999</v>
      </c>
      <c r="E454" s="19">
        <v>-41.674999999999997</v>
      </c>
      <c r="F454" s="19">
        <v>-23.53</v>
      </c>
      <c r="G454" s="19">
        <v>0.86699999999999999</v>
      </c>
      <c r="H454" s="19">
        <v>16.434999999999999</v>
      </c>
      <c r="I454" s="19">
        <v>40.790999999999997</v>
      </c>
      <c r="J454" s="19">
        <v>-0.26300000000000001</v>
      </c>
      <c r="K454" s="19">
        <v>44.395000000000003</v>
      </c>
      <c r="L454" s="19">
        <v>-8.3849999999999998</v>
      </c>
      <c r="M454" s="19">
        <f t="shared" si="33"/>
        <v>57.225999999999999</v>
      </c>
      <c r="N454" s="13">
        <f t="shared" ref="N454:N483" si="35">$Q$29</f>
        <v>-3.1354410000000001</v>
      </c>
    </row>
    <row r="455" spans="1:14">
      <c r="A455" t="s">
        <v>22</v>
      </c>
      <c r="B455" s="12">
        <v>82</v>
      </c>
      <c r="C455" s="7">
        <v>-11.106</v>
      </c>
      <c r="D455" s="4">
        <f t="shared" si="34"/>
        <v>-5.923106258999999</v>
      </c>
      <c r="E455" s="19">
        <v>-53.319000000000003</v>
      </c>
      <c r="F455" s="19">
        <v>-23.53</v>
      </c>
      <c r="G455" s="19">
        <v>0.61199999999999999</v>
      </c>
      <c r="H455" s="19">
        <v>16.434999999999999</v>
      </c>
      <c r="I455" s="19">
        <v>40.790999999999997</v>
      </c>
      <c r="J455" s="19">
        <v>-1.4359999999999999</v>
      </c>
      <c r="K455" s="19">
        <v>46.66</v>
      </c>
      <c r="L455" s="19">
        <v>-6.1310000000000002</v>
      </c>
      <c r="M455" s="19">
        <f t="shared" si="33"/>
        <v>57.225999999999999</v>
      </c>
      <c r="N455" s="13">
        <f t="shared" si="35"/>
        <v>-3.1354410000000001</v>
      </c>
    </row>
    <row r="456" spans="1:14">
      <c r="A456" t="s">
        <v>22</v>
      </c>
      <c r="B456" s="12">
        <v>83</v>
      </c>
      <c r="C456" s="7">
        <v>-6.0389999999999997</v>
      </c>
      <c r="D456" s="4">
        <f t="shared" si="34"/>
        <v>-5.923106258999999</v>
      </c>
      <c r="E456" s="19">
        <v>-61.075000000000003</v>
      </c>
      <c r="F456" s="19">
        <v>-23.53</v>
      </c>
      <c r="G456" s="19">
        <v>0.433</v>
      </c>
      <c r="H456" s="19">
        <v>16.434999999999999</v>
      </c>
      <c r="I456" s="19">
        <v>40.790999999999997</v>
      </c>
      <c r="J456" s="19">
        <v>-4.6210000000000004</v>
      </c>
      <c r="K456" s="19">
        <v>44.93</v>
      </c>
      <c r="L456" s="19">
        <v>-7.9320000000000004</v>
      </c>
      <c r="M456" s="19">
        <f t="shared" si="33"/>
        <v>57.225999999999999</v>
      </c>
      <c r="N456" s="13">
        <f t="shared" si="35"/>
        <v>-3.1354410000000001</v>
      </c>
    </row>
    <row r="457" spans="1:14">
      <c r="A457" t="s">
        <v>22</v>
      </c>
      <c r="B457" s="12">
        <v>84</v>
      </c>
      <c r="C457" s="7">
        <v>-2.5110000000000001</v>
      </c>
      <c r="D457" s="4">
        <f t="shared" si="34"/>
        <v>-6.3426822880000007</v>
      </c>
      <c r="E457" s="19">
        <v>-69.215999999999994</v>
      </c>
      <c r="F457" s="19">
        <v>-69.215999999999994</v>
      </c>
      <c r="G457" s="19">
        <v>0.34599999999999997</v>
      </c>
      <c r="H457" s="19">
        <v>18.155000000000001</v>
      </c>
      <c r="I457" s="19">
        <v>37.341999999999999</v>
      </c>
      <c r="J457" s="19">
        <v>-9.2729999999999997</v>
      </c>
      <c r="K457" s="19">
        <v>41.429000000000002</v>
      </c>
      <c r="L457" s="19">
        <v>-5.4969999999999999</v>
      </c>
      <c r="M457" s="19">
        <f t="shared" si="33"/>
        <v>55.497</v>
      </c>
      <c r="N457" s="13">
        <f t="shared" si="35"/>
        <v>-3.1354410000000001</v>
      </c>
    </row>
    <row r="458" spans="1:14">
      <c r="A458" t="s">
        <v>22</v>
      </c>
      <c r="B458" s="12">
        <v>85</v>
      </c>
      <c r="C458" s="7">
        <v>1.4590000000000001</v>
      </c>
      <c r="D458" s="4">
        <f t="shared" si="34"/>
        <v>-6.3426822880000007</v>
      </c>
      <c r="E458" s="19">
        <v>-64.902000000000001</v>
      </c>
      <c r="F458" s="19">
        <v>-69.215999999999994</v>
      </c>
      <c r="G458" s="19">
        <v>0.224</v>
      </c>
      <c r="H458" s="19">
        <v>18.155000000000001</v>
      </c>
      <c r="I458" s="19">
        <v>37.341999999999999</v>
      </c>
      <c r="J458" s="19">
        <v>-9.2390000000000008</v>
      </c>
      <c r="K458" s="19">
        <v>41.234000000000002</v>
      </c>
      <c r="L458" s="19">
        <v>-5.8979999999999997</v>
      </c>
      <c r="M458" s="19">
        <f t="shared" si="33"/>
        <v>55.497</v>
      </c>
      <c r="N458" s="13">
        <f t="shared" si="35"/>
        <v>-3.1354410000000001</v>
      </c>
    </row>
    <row r="459" spans="1:14">
      <c r="A459" t="s">
        <v>22</v>
      </c>
      <c r="B459" s="12">
        <v>86</v>
      </c>
      <c r="C459" s="7">
        <v>3.218</v>
      </c>
      <c r="D459" s="4">
        <f t="shared" si="34"/>
        <v>-6.3426822880000007</v>
      </c>
      <c r="E459" s="19">
        <v>-42.66</v>
      </c>
      <c r="F459" s="19">
        <v>-69.215999999999994</v>
      </c>
      <c r="G459" s="19">
        <v>-7.0000000000000001E-3</v>
      </c>
      <c r="H459" s="19">
        <v>18.155000000000001</v>
      </c>
      <c r="I459" s="19">
        <v>37.341999999999999</v>
      </c>
      <c r="J459" s="19">
        <v>-7.9610000000000003</v>
      </c>
      <c r="K459" s="19">
        <v>41.844999999999999</v>
      </c>
      <c r="L459" s="19">
        <v>-10.462999999999999</v>
      </c>
      <c r="M459" s="19">
        <f t="shared" si="33"/>
        <v>55.497</v>
      </c>
      <c r="N459" s="13">
        <f t="shared" si="35"/>
        <v>-3.1354410000000001</v>
      </c>
    </row>
    <row r="460" spans="1:14">
      <c r="A460" t="s">
        <v>22</v>
      </c>
      <c r="B460" s="12">
        <v>87</v>
      </c>
      <c r="C460" s="7">
        <v>0.96</v>
      </c>
      <c r="D460" s="4">
        <f t="shared" si="34"/>
        <v>-6.3426822880000007</v>
      </c>
      <c r="E460" s="19">
        <v>-31.559000000000001</v>
      </c>
      <c r="F460" s="19">
        <v>-69.215999999999994</v>
      </c>
      <c r="G460" s="19">
        <v>-0.16700000000000001</v>
      </c>
      <c r="H460" s="19">
        <v>18.155000000000001</v>
      </c>
      <c r="I460" s="19">
        <v>37.341999999999999</v>
      </c>
      <c r="J460" s="19">
        <v>-4.7089999999999996</v>
      </c>
      <c r="K460" s="19">
        <v>43.421999999999997</v>
      </c>
      <c r="L460" s="19">
        <v>-8.6240000000000006</v>
      </c>
      <c r="M460" s="19">
        <f t="shared" si="33"/>
        <v>55.497</v>
      </c>
      <c r="N460" s="13">
        <f t="shared" si="35"/>
        <v>-3.1354410000000001</v>
      </c>
    </row>
    <row r="461" spans="1:14">
      <c r="A461" t="s">
        <v>22</v>
      </c>
      <c r="B461" s="12">
        <v>88</v>
      </c>
      <c r="C461" s="7">
        <v>-2.0099999999999998</v>
      </c>
      <c r="D461" s="4">
        <f t="shared" si="34"/>
        <v>-4.6707968170000003</v>
      </c>
      <c r="E461" s="19">
        <v>-22.312999999999999</v>
      </c>
      <c r="F461" s="19">
        <v>-22.312999999999999</v>
      </c>
      <c r="G461" s="19">
        <v>-0.26</v>
      </c>
      <c r="H461" s="19">
        <v>19.594999999999999</v>
      </c>
      <c r="I461" s="19">
        <v>33.093000000000004</v>
      </c>
      <c r="J461" s="19">
        <v>-0.32</v>
      </c>
      <c r="K461" s="19">
        <v>45.201999999999998</v>
      </c>
      <c r="L461" s="19">
        <v>-4.2830000000000004</v>
      </c>
      <c r="M461" s="19">
        <f t="shared" si="33"/>
        <v>52.688000000000002</v>
      </c>
      <c r="N461" s="13">
        <f t="shared" si="35"/>
        <v>-3.1354410000000001</v>
      </c>
    </row>
    <row r="462" spans="1:14">
      <c r="A462" t="s">
        <v>22</v>
      </c>
      <c r="B462" s="12">
        <v>89</v>
      </c>
      <c r="C462" s="7">
        <v>0.26700000000000002</v>
      </c>
      <c r="D462" s="4">
        <f t="shared" si="34"/>
        <v>-4.6707968170000003</v>
      </c>
      <c r="E462" s="19">
        <v>-19.797999999999998</v>
      </c>
      <c r="F462" s="19">
        <v>-22.312999999999999</v>
      </c>
      <c r="G462" s="19">
        <v>-0.311</v>
      </c>
      <c r="H462" s="19">
        <v>19.594999999999999</v>
      </c>
      <c r="I462" s="19">
        <v>33.093000000000004</v>
      </c>
      <c r="J462" s="19">
        <v>3.2749999999999999</v>
      </c>
      <c r="K462" s="19">
        <v>46.898000000000003</v>
      </c>
      <c r="L462" s="19">
        <v>-3.4129999999999998</v>
      </c>
      <c r="M462" s="19">
        <f t="shared" si="33"/>
        <v>52.688000000000002</v>
      </c>
      <c r="N462" s="13">
        <f t="shared" si="35"/>
        <v>-3.1354410000000001</v>
      </c>
    </row>
    <row r="463" spans="1:14">
      <c r="A463" t="s">
        <v>22</v>
      </c>
      <c r="B463" s="12">
        <v>90</v>
      </c>
      <c r="C463" s="7">
        <v>-0.23899999999999999</v>
      </c>
      <c r="D463" s="4">
        <f t="shared" si="34"/>
        <v>-4.6707968170000003</v>
      </c>
      <c r="E463" s="19">
        <v>-13.163</v>
      </c>
      <c r="F463" s="19">
        <v>-22.312999999999999</v>
      </c>
      <c r="G463" s="19">
        <v>-0.41299999999999998</v>
      </c>
      <c r="H463" s="19">
        <v>19.594999999999999</v>
      </c>
      <c r="I463" s="19">
        <v>33.093000000000004</v>
      </c>
      <c r="J463" s="19">
        <v>4.4630000000000001</v>
      </c>
      <c r="K463" s="19">
        <v>48.395000000000003</v>
      </c>
      <c r="L463" s="19">
        <v>-6.9109999999999996</v>
      </c>
      <c r="M463" s="19">
        <f t="shared" si="33"/>
        <v>52.688000000000002</v>
      </c>
      <c r="N463" s="13">
        <f t="shared" si="35"/>
        <v>-3.1354410000000001</v>
      </c>
    </row>
    <row r="464" spans="1:14">
      <c r="A464" t="s">
        <v>22</v>
      </c>
      <c r="B464" s="12">
        <v>91</v>
      </c>
      <c r="C464" s="7">
        <v>-0.83299999999999996</v>
      </c>
      <c r="D464" s="4">
        <f t="shared" si="34"/>
        <v>-4.6707968170000003</v>
      </c>
      <c r="E464" s="19">
        <v>-9.8059999999999992</v>
      </c>
      <c r="F464" s="19">
        <v>-22.312999999999999</v>
      </c>
      <c r="G464" s="19">
        <v>0.39300000000000002</v>
      </c>
      <c r="H464" s="19">
        <v>19.594999999999999</v>
      </c>
      <c r="I464" s="19">
        <v>33.093000000000004</v>
      </c>
      <c r="J464" s="19">
        <v>5.8920000000000003</v>
      </c>
      <c r="K464" s="19">
        <v>51.295000000000002</v>
      </c>
      <c r="L464" s="19">
        <v>-8.048</v>
      </c>
      <c r="M464" s="19">
        <f t="shared" si="33"/>
        <v>52.688000000000002</v>
      </c>
      <c r="N464" s="13">
        <f t="shared" si="35"/>
        <v>-3.1354410000000001</v>
      </c>
    </row>
    <row r="465" spans="1:14">
      <c r="A465" t="s">
        <v>22</v>
      </c>
      <c r="B465" s="12">
        <v>92</v>
      </c>
      <c r="C465" s="7">
        <v>-0.17799999999999999</v>
      </c>
      <c r="D465" s="4">
        <f t="shared" si="34"/>
        <v>-3.6807609599999997</v>
      </c>
      <c r="E465" s="19">
        <v>-7.9539999999999997</v>
      </c>
      <c r="F465" s="19">
        <v>-7.9539999999999997</v>
      </c>
      <c r="G465" s="19">
        <v>0.28100000000000003</v>
      </c>
      <c r="H465" s="19">
        <v>20.984000000000002</v>
      </c>
      <c r="I465" s="19">
        <v>29.007999999999999</v>
      </c>
      <c r="J465" s="19">
        <v>3.9470000000000001</v>
      </c>
      <c r="K465" s="19">
        <v>50.798999999999999</v>
      </c>
      <c r="L465" s="19">
        <v>-5.1689999999999996</v>
      </c>
      <c r="M465" s="19">
        <f t="shared" si="33"/>
        <v>49.992000000000004</v>
      </c>
      <c r="N465" s="13">
        <f t="shared" si="35"/>
        <v>-3.1354410000000001</v>
      </c>
    </row>
    <row r="466" spans="1:14">
      <c r="A466" t="s">
        <v>22</v>
      </c>
      <c r="B466" s="12">
        <v>93</v>
      </c>
      <c r="C466" s="7">
        <v>0.25600000000000001</v>
      </c>
      <c r="D466" s="4">
        <f t="shared" si="34"/>
        <v>-3.6807609599999997</v>
      </c>
      <c r="E466" s="19">
        <v>-7.4969999999999999</v>
      </c>
      <c r="F466" s="19">
        <v>-7.9539999999999997</v>
      </c>
      <c r="G466" s="19">
        <v>0.11</v>
      </c>
      <c r="H466" s="19">
        <v>20.984000000000002</v>
      </c>
      <c r="I466" s="19">
        <v>29.007999999999999</v>
      </c>
      <c r="J466" s="19">
        <v>-1.054</v>
      </c>
      <c r="K466" s="19">
        <v>48.884999999999998</v>
      </c>
      <c r="L466" s="19">
        <v>-8.1790000000000003</v>
      </c>
      <c r="M466" s="19">
        <f t="shared" si="33"/>
        <v>49.992000000000004</v>
      </c>
      <c r="N466" s="13">
        <f t="shared" si="35"/>
        <v>-3.1354410000000001</v>
      </c>
    </row>
    <row r="467" spans="1:14">
      <c r="A467" t="s">
        <v>22</v>
      </c>
      <c r="B467" s="12">
        <v>94</v>
      </c>
      <c r="C467" s="7">
        <v>-2.3029999999999999</v>
      </c>
      <c r="D467" s="4">
        <f t="shared" si="34"/>
        <v>-3.6807609599999997</v>
      </c>
      <c r="E467" s="19">
        <v>-10.803000000000001</v>
      </c>
      <c r="F467" s="19">
        <v>-7.9539999999999997</v>
      </c>
      <c r="G467" s="19">
        <v>0.24</v>
      </c>
      <c r="H467" s="19">
        <v>20.984000000000002</v>
      </c>
      <c r="I467" s="19">
        <v>29.007999999999999</v>
      </c>
      <c r="J467" s="19">
        <v>-3.0030000000000001</v>
      </c>
      <c r="K467" s="19">
        <v>47.72</v>
      </c>
      <c r="L467" s="19">
        <v>-7.4779999999999998</v>
      </c>
      <c r="M467" s="19">
        <f t="shared" si="33"/>
        <v>49.992000000000004</v>
      </c>
      <c r="N467" s="13">
        <f t="shared" si="35"/>
        <v>-3.1354410000000001</v>
      </c>
    </row>
    <row r="468" spans="1:14">
      <c r="A468" t="s">
        <v>22</v>
      </c>
      <c r="B468" s="12">
        <v>95</v>
      </c>
      <c r="C468" s="7">
        <v>-0.11700000000000001</v>
      </c>
      <c r="D468" s="4">
        <f t="shared" si="34"/>
        <v>-3.6807609599999997</v>
      </c>
      <c r="E468" s="19">
        <v>-14.595000000000001</v>
      </c>
      <c r="F468" s="19">
        <v>-7.9539999999999997</v>
      </c>
      <c r="G468" s="19">
        <v>0.28999999999999998</v>
      </c>
      <c r="H468" s="19">
        <v>20.984000000000002</v>
      </c>
      <c r="I468" s="19">
        <v>29.007999999999999</v>
      </c>
      <c r="J468" s="19">
        <v>-1.776</v>
      </c>
      <c r="K468" s="19">
        <v>48.914000000000001</v>
      </c>
      <c r="L468" s="19">
        <v>-5.1459999999999999</v>
      </c>
      <c r="M468" s="19">
        <f t="shared" si="33"/>
        <v>49.992000000000004</v>
      </c>
      <c r="N468" s="13">
        <f t="shared" si="35"/>
        <v>-3.1354410000000001</v>
      </c>
    </row>
    <row r="469" spans="1:14">
      <c r="A469" t="s">
        <v>22</v>
      </c>
      <c r="B469" s="12">
        <v>96</v>
      </c>
      <c r="C469" s="7">
        <v>-3.476</v>
      </c>
      <c r="D469" s="4">
        <f t="shared" si="34"/>
        <v>-3.2674866700000003</v>
      </c>
      <c r="E469" s="19">
        <v>-11.912000000000001</v>
      </c>
      <c r="F469" s="19">
        <v>-11.912000000000001</v>
      </c>
      <c r="G469" s="19">
        <v>0.27900000000000003</v>
      </c>
      <c r="H469" s="19">
        <v>22.399000000000001</v>
      </c>
      <c r="I469" s="19">
        <v>25.808</v>
      </c>
      <c r="J469" s="19">
        <v>-1.117</v>
      </c>
      <c r="K469" s="19">
        <v>49.262</v>
      </c>
      <c r="L469" s="19">
        <v>-4.5810000000000004</v>
      </c>
      <c r="M469" s="19">
        <f t="shared" si="33"/>
        <v>48.207000000000001</v>
      </c>
      <c r="N469" s="13">
        <f t="shared" si="35"/>
        <v>-3.1354410000000001</v>
      </c>
    </row>
    <row r="470" spans="1:14">
      <c r="A470" t="s">
        <v>22</v>
      </c>
      <c r="B470" s="12">
        <v>97</v>
      </c>
      <c r="C470" s="7">
        <v>-5.8330000000000002</v>
      </c>
      <c r="D470" s="4">
        <f t="shared" si="34"/>
        <v>-3.2674866700000003</v>
      </c>
      <c r="E470" s="19">
        <v>-17.263999999999999</v>
      </c>
      <c r="F470" s="19">
        <v>-11.912000000000001</v>
      </c>
      <c r="G470" s="19">
        <v>0.33800000000000002</v>
      </c>
      <c r="H470" s="19">
        <v>22.399000000000001</v>
      </c>
      <c r="I470" s="19">
        <v>25.808</v>
      </c>
      <c r="J470" s="19">
        <v>6.4000000000000001E-2</v>
      </c>
      <c r="K470" s="19">
        <v>49.405000000000001</v>
      </c>
      <c r="L470" s="19">
        <v>-3.5449999999999999</v>
      </c>
      <c r="M470" s="19">
        <f t="shared" si="33"/>
        <v>48.207000000000001</v>
      </c>
      <c r="N470" s="13">
        <f t="shared" si="35"/>
        <v>-3.1354410000000001</v>
      </c>
    </row>
    <row r="471" spans="1:14">
      <c r="A471" t="s">
        <v>22</v>
      </c>
      <c r="B471" s="12">
        <v>98</v>
      </c>
      <c r="C471" s="7">
        <v>-7.0529999999999999</v>
      </c>
      <c r="D471" s="4">
        <f t="shared" si="34"/>
        <v>-3.2674866700000003</v>
      </c>
      <c r="E471" s="19">
        <v>-28.606000000000002</v>
      </c>
      <c r="F471" s="19">
        <v>-11.912000000000001</v>
      </c>
      <c r="G471" s="19">
        <v>0.39600000000000002</v>
      </c>
      <c r="H471" s="19">
        <v>22.399000000000001</v>
      </c>
      <c r="I471" s="19">
        <v>25.808</v>
      </c>
      <c r="J471" s="19">
        <v>1.919</v>
      </c>
      <c r="K471" s="19">
        <v>49.941000000000003</v>
      </c>
      <c r="L471" s="19">
        <v>-3.3719999999999999</v>
      </c>
      <c r="M471" s="19">
        <f t="shared" si="33"/>
        <v>48.207000000000001</v>
      </c>
      <c r="N471" s="13">
        <f t="shared" si="35"/>
        <v>-3.1354410000000001</v>
      </c>
    </row>
    <row r="472" spans="1:14">
      <c r="A472" t="s">
        <v>22</v>
      </c>
      <c r="B472" s="12">
        <v>99</v>
      </c>
      <c r="C472" s="7">
        <v>-8.4640000000000004</v>
      </c>
      <c r="D472" s="4">
        <f t="shared" si="34"/>
        <v>-3.2674866700000003</v>
      </c>
      <c r="E472" s="19">
        <v>-35.945999999999998</v>
      </c>
      <c r="F472" s="19">
        <v>-11.912000000000001</v>
      </c>
      <c r="G472" s="19">
        <v>0.443</v>
      </c>
      <c r="H472" s="19">
        <v>22.399000000000001</v>
      </c>
      <c r="I472" s="19">
        <v>25.808</v>
      </c>
      <c r="J472" s="19">
        <v>3.0190000000000001</v>
      </c>
      <c r="K472" s="19">
        <v>49.911999999999999</v>
      </c>
      <c r="L472" s="19">
        <v>-2.7919999999999998</v>
      </c>
      <c r="M472" s="19">
        <f t="shared" si="33"/>
        <v>48.207000000000001</v>
      </c>
      <c r="N472" s="13">
        <f t="shared" si="35"/>
        <v>-3.1354410000000001</v>
      </c>
    </row>
    <row r="473" spans="1:14">
      <c r="A473" t="s">
        <v>22</v>
      </c>
      <c r="B473" s="12">
        <v>0</v>
      </c>
      <c r="C473" s="7">
        <v>-10.241</v>
      </c>
      <c r="D473" s="4">
        <f t="shared" si="34"/>
        <v>-3.7408898500000012</v>
      </c>
      <c r="E473" s="19">
        <v>-44.801000000000002</v>
      </c>
      <c r="F473" s="19">
        <v>-44.801000000000002</v>
      </c>
      <c r="G473" s="19">
        <v>0.50800000000000001</v>
      </c>
      <c r="H473" s="19">
        <v>23.760999999999999</v>
      </c>
      <c r="I473" s="19">
        <v>23.972000000000001</v>
      </c>
      <c r="J473" s="19">
        <v>4.4329999999999998</v>
      </c>
      <c r="K473" s="19">
        <v>50.308999999999997</v>
      </c>
      <c r="L473" s="19">
        <v>-2.9</v>
      </c>
      <c r="M473" s="19">
        <f t="shared" si="33"/>
        <v>47.733000000000004</v>
      </c>
      <c r="N473" s="13">
        <f t="shared" si="35"/>
        <v>-3.1354410000000001</v>
      </c>
    </row>
    <row r="474" spans="1:14">
      <c r="A474" t="s">
        <v>22</v>
      </c>
      <c r="B474" s="12">
        <v>1</v>
      </c>
      <c r="C474" s="7">
        <v>-9.9</v>
      </c>
      <c r="D474" s="4">
        <f t="shared" si="34"/>
        <v>-3.7408898500000012</v>
      </c>
      <c r="E474" s="19">
        <v>-48.011000000000003</v>
      </c>
      <c r="F474" s="19">
        <v>-44.801000000000002</v>
      </c>
      <c r="G474" s="19">
        <v>0.65400000000000003</v>
      </c>
      <c r="H474" s="19">
        <v>23.760999999999999</v>
      </c>
      <c r="I474" s="19">
        <v>23.972000000000001</v>
      </c>
      <c r="J474" s="19">
        <v>3.871</v>
      </c>
      <c r="K474" s="19">
        <v>51.151000000000003</v>
      </c>
      <c r="L474" s="19">
        <v>-4.266</v>
      </c>
      <c r="M474" s="19">
        <f t="shared" si="33"/>
        <v>47.733000000000004</v>
      </c>
      <c r="N474" s="13">
        <f t="shared" si="35"/>
        <v>-3.1354410000000001</v>
      </c>
    </row>
    <row r="475" spans="1:14">
      <c r="A475" t="s">
        <v>22</v>
      </c>
      <c r="B475" s="12">
        <v>2</v>
      </c>
      <c r="C475" s="7">
        <v>-8.093</v>
      </c>
      <c r="D475" s="4">
        <f t="shared" si="34"/>
        <v>-3.7408898500000012</v>
      </c>
      <c r="E475" s="19">
        <v>-58.859000000000002</v>
      </c>
      <c r="F475" s="19">
        <v>-44.801000000000002</v>
      </c>
      <c r="G475" s="19">
        <v>0.73</v>
      </c>
      <c r="H475" s="19">
        <v>23.760999999999999</v>
      </c>
      <c r="I475" s="19">
        <v>23.972000000000001</v>
      </c>
      <c r="J475" s="19">
        <v>2.3140000000000001</v>
      </c>
      <c r="K475" s="19">
        <v>50.959000000000003</v>
      </c>
      <c r="L475" s="19">
        <v>-2.8530000000000002</v>
      </c>
      <c r="M475" s="19">
        <f t="shared" si="33"/>
        <v>47.733000000000004</v>
      </c>
      <c r="N475" s="13">
        <f t="shared" si="35"/>
        <v>-3.1354410000000001</v>
      </c>
    </row>
    <row r="476" spans="1:14">
      <c r="A476" t="s">
        <v>22</v>
      </c>
      <c r="B476" s="12">
        <v>3</v>
      </c>
      <c r="C476" s="7">
        <v>-6.1029999999999998</v>
      </c>
      <c r="D476" s="4">
        <f t="shared" si="34"/>
        <v>-3.7408898500000012</v>
      </c>
      <c r="E476" s="19">
        <v>-64.790999999999997</v>
      </c>
      <c r="F476" s="19">
        <v>-44.801000000000002</v>
      </c>
      <c r="G476" s="19">
        <v>0.69899999999999995</v>
      </c>
      <c r="H476" s="19">
        <v>23.760999999999999</v>
      </c>
      <c r="I476" s="19">
        <v>23.972000000000001</v>
      </c>
      <c r="J476" s="19">
        <v>-0.56100000000000005</v>
      </c>
      <c r="K476" s="19">
        <v>49.540999999999997</v>
      </c>
      <c r="L476" s="19">
        <v>-2.907</v>
      </c>
      <c r="M476" s="19">
        <f t="shared" si="33"/>
        <v>47.733000000000004</v>
      </c>
      <c r="N476" s="13">
        <f t="shared" si="35"/>
        <v>-3.1354410000000001</v>
      </c>
    </row>
    <row r="477" spans="1:14">
      <c r="A477" t="s">
        <v>22</v>
      </c>
      <c r="B477" s="12">
        <v>4</v>
      </c>
      <c r="C477" s="67">
        <v>-7.5780000000000003</v>
      </c>
      <c r="D477" s="4">
        <f t="shared" si="34"/>
        <v>-4.2828515360000008</v>
      </c>
      <c r="E477" s="19">
        <v>-69.650999999999996</v>
      </c>
      <c r="F477" s="19">
        <v>-69.650999999999996</v>
      </c>
      <c r="G477" s="19">
        <v>0.58199999999999996</v>
      </c>
      <c r="H477" s="19">
        <v>24.789000000000001</v>
      </c>
      <c r="I477" s="19">
        <v>23.382000000000001</v>
      </c>
      <c r="J477" s="19">
        <v>-0.67900000000000005</v>
      </c>
      <c r="K477" s="19">
        <v>48.761000000000003</v>
      </c>
      <c r="L477" s="19">
        <v>-3.3610000000000002</v>
      </c>
      <c r="M477" s="19">
        <f t="shared" si="33"/>
        <v>48.171000000000006</v>
      </c>
      <c r="N477" s="13">
        <f t="shared" si="35"/>
        <v>-3.1354410000000001</v>
      </c>
    </row>
    <row r="478" spans="1:14">
      <c r="A478" t="s">
        <v>22</v>
      </c>
      <c r="B478" s="12">
        <v>5</v>
      </c>
      <c r="C478" s="67">
        <v>-9.4809999999999999</v>
      </c>
      <c r="D478" s="4">
        <f t="shared" si="34"/>
        <v>-4.2828515360000008</v>
      </c>
      <c r="E478" s="19">
        <v>-72.183000000000007</v>
      </c>
      <c r="F478" s="19">
        <v>-69.650999999999996</v>
      </c>
      <c r="G478" s="19">
        <v>0.45100000000000001</v>
      </c>
      <c r="H478" s="19">
        <v>24.789000000000001</v>
      </c>
      <c r="I478" s="19">
        <v>23.382000000000001</v>
      </c>
      <c r="J478" s="19">
        <v>-1.32</v>
      </c>
      <c r="K478" s="19">
        <v>47.982999999999997</v>
      </c>
      <c r="L478" s="19">
        <v>-6.133</v>
      </c>
      <c r="M478" s="19">
        <f t="shared" si="33"/>
        <v>48.171000000000006</v>
      </c>
      <c r="N478" s="13">
        <f t="shared" si="35"/>
        <v>-3.1354410000000001</v>
      </c>
    </row>
    <row r="479" spans="1:14">
      <c r="A479" t="s">
        <v>22</v>
      </c>
      <c r="B479" s="12">
        <v>6</v>
      </c>
      <c r="C479" s="67">
        <v>-10.029</v>
      </c>
      <c r="D479" s="4">
        <f t="shared" si="34"/>
        <v>-4.2828515360000008</v>
      </c>
      <c r="E479" s="19">
        <v>-78.789000000000001</v>
      </c>
      <c r="F479" s="19">
        <v>-69.650999999999996</v>
      </c>
      <c r="G479" s="19">
        <v>0.33</v>
      </c>
      <c r="H479" s="19">
        <v>24.789000000000001</v>
      </c>
      <c r="I479" s="19">
        <v>23.382000000000001</v>
      </c>
      <c r="J479" s="19">
        <v>-1.2</v>
      </c>
      <c r="K479" s="19">
        <v>47.49</v>
      </c>
      <c r="L479" s="19">
        <v>-3.879</v>
      </c>
      <c r="M479" s="19">
        <f t="shared" si="33"/>
        <v>48.171000000000006</v>
      </c>
      <c r="N479" s="13">
        <f t="shared" si="35"/>
        <v>-3.1354410000000001</v>
      </c>
    </row>
    <row r="480" spans="1:14">
      <c r="A480" t="s">
        <v>22</v>
      </c>
      <c r="B480" s="12">
        <v>7</v>
      </c>
      <c r="C480" s="67">
        <v>-9.4290000000000003</v>
      </c>
      <c r="D480" s="4">
        <f t="shared" si="34"/>
        <v>-4.2828515360000008</v>
      </c>
      <c r="E480" s="19">
        <v>-78.662999999999997</v>
      </c>
      <c r="F480" s="19">
        <v>-69.650999999999996</v>
      </c>
      <c r="G480" s="19">
        <v>0.22600000000000001</v>
      </c>
      <c r="H480" s="19">
        <v>24.789000000000001</v>
      </c>
      <c r="I480" s="19">
        <v>23.382000000000001</v>
      </c>
      <c r="J480" s="19">
        <v>-0.71299999999999997</v>
      </c>
      <c r="K480" s="19">
        <v>47.545999999999999</v>
      </c>
      <c r="L480" s="19">
        <v>-2.6120000000000001</v>
      </c>
      <c r="M480" s="19">
        <f t="shared" si="33"/>
        <v>48.171000000000006</v>
      </c>
      <c r="N480" s="13">
        <f t="shared" si="35"/>
        <v>-3.1354410000000001</v>
      </c>
    </row>
    <row r="481" spans="1:14" s="3" customFormat="1">
      <c r="A481" s="59" t="s">
        <v>22</v>
      </c>
      <c r="B481" s="59">
        <v>8</v>
      </c>
      <c r="C481" s="67">
        <v>-12.115</v>
      </c>
      <c r="D481" s="4">
        <f t="shared" si="34"/>
        <v>-4.6146436299518587</v>
      </c>
      <c r="E481" s="19">
        <v>-80.845746194211841</v>
      </c>
      <c r="F481" s="19">
        <v>-80.845746194211841</v>
      </c>
      <c r="G481" s="19">
        <v>0.22600000000000001</v>
      </c>
      <c r="H481" s="47">
        <v>25.644657758021161</v>
      </c>
      <c r="I481" s="48">
        <v>23.19795224158678</v>
      </c>
      <c r="J481" s="19"/>
      <c r="K481" s="19"/>
      <c r="L481" s="19">
        <v>-2.2440000000000002</v>
      </c>
      <c r="M481" s="19">
        <f t="shared" si="33"/>
        <v>48.842609999607944</v>
      </c>
      <c r="N481" s="13">
        <f t="shared" si="35"/>
        <v>-3.1354410000000001</v>
      </c>
    </row>
    <row r="482" spans="1:14" s="3" customFormat="1">
      <c r="A482" s="59" t="s">
        <v>22</v>
      </c>
      <c r="B482" s="59">
        <v>9</v>
      </c>
      <c r="C482" s="67">
        <v>-10.057</v>
      </c>
      <c r="D482" s="4">
        <f t="shared" si="34"/>
        <v>-4.6146436299518587</v>
      </c>
      <c r="E482" s="19"/>
      <c r="F482" s="19">
        <v>-80.845746194211841</v>
      </c>
      <c r="G482" s="19">
        <v>0.22600000000000001</v>
      </c>
      <c r="H482" s="47">
        <v>25.644657758021161</v>
      </c>
      <c r="I482" s="48">
        <v>23.19795224158678</v>
      </c>
      <c r="J482" s="19"/>
      <c r="K482" s="19"/>
      <c r="L482" s="19">
        <v>-2.306</v>
      </c>
      <c r="M482" s="19">
        <f t="shared" si="33"/>
        <v>48.842609999607944</v>
      </c>
      <c r="N482" s="13">
        <f t="shared" si="35"/>
        <v>-3.1354410000000001</v>
      </c>
    </row>
    <row r="483" spans="1:14" s="11" customFormat="1">
      <c r="A483" s="11" t="s">
        <v>22</v>
      </c>
      <c r="B483" s="16">
        <v>10</v>
      </c>
      <c r="C483" s="67">
        <v>-8.9760000000000009</v>
      </c>
      <c r="D483" s="4">
        <f t="shared" si="34"/>
        <v>-4.6146436299518587</v>
      </c>
      <c r="E483" s="19"/>
      <c r="F483" s="19">
        <v>-80.845746194211841</v>
      </c>
      <c r="G483" s="19"/>
      <c r="H483" s="47">
        <v>25.644657758021161</v>
      </c>
      <c r="I483" s="48">
        <v>23.19795224158678</v>
      </c>
      <c r="J483" s="19"/>
      <c r="K483" s="19"/>
      <c r="L483" s="19"/>
      <c r="M483" s="19"/>
      <c r="N483" s="13">
        <f t="shared" si="35"/>
        <v>-3.1354410000000001</v>
      </c>
    </row>
    <row r="484" spans="1:14" s="11" customFormat="1">
      <c r="A484" s="12" t="s">
        <v>23</v>
      </c>
      <c r="B484" s="12">
        <v>79</v>
      </c>
      <c r="C484" s="4"/>
      <c r="D484" s="4"/>
      <c r="E484" s="19">
        <v>-27.090569650368234</v>
      </c>
      <c r="F484" s="19"/>
      <c r="G484" s="19"/>
      <c r="H484" s="47"/>
      <c r="I484" s="48"/>
      <c r="J484" s="19"/>
      <c r="K484" s="19"/>
      <c r="L484" s="19"/>
      <c r="M484" s="19"/>
      <c r="N484" s="13"/>
    </row>
    <row r="485" spans="1:14">
      <c r="A485" t="s">
        <v>23</v>
      </c>
      <c r="B485" s="12">
        <v>80</v>
      </c>
      <c r="C485" s="7">
        <v>-8.3000000000000007</v>
      </c>
      <c r="D485" s="4">
        <f t="shared" ref="D485:D514" si="36">$O$3+$P$3*F485+$Q$3*H485+$R$3*I485+N485</f>
        <v>-3.628834651</v>
      </c>
      <c r="E485" s="19">
        <v>-36.601999999999997</v>
      </c>
      <c r="F485" s="19">
        <v>-36.601999999999997</v>
      </c>
      <c r="G485" s="19">
        <v>1.56</v>
      </c>
      <c r="H485" s="19">
        <v>6.1280000000000001</v>
      </c>
      <c r="I485" s="19">
        <v>54.664999999999999</v>
      </c>
      <c r="J485" s="19">
        <v>1.88</v>
      </c>
      <c r="K485" s="19">
        <v>20.51</v>
      </c>
      <c r="L485" s="19">
        <v>-2.484</v>
      </c>
      <c r="M485" s="19">
        <f t="shared" si="33"/>
        <v>60.792999999999999</v>
      </c>
      <c r="N485" s="13">
        <f>$Q$30</f>
        <v>0.82663699999999996</v>
      </c>
    </row>
    <row r="486" spans="1:14">
      <c r="A486" t="s">
        <v>23</v>
      </c>
      <c r="B486" s="12">
        <v>81</v>
      </c>
      <c r="C486" s="7">
        <v>-6.444</v>
      </c>
      <c r="D486" s="4">
        <f t="shared" si="36"/>
        <v>-3.2224818649999989</v>
      </c>
      <c r="E486" s="19">
        <v>-37.475999999999999</v>
      </c>
      <c r="F486" s="19">
        <v>-36.601999999999997</v>
      </c>
      <c r="G486" s="19">
        <v>1.5589999999999999</v>
      </c>
      <c r="H486" s="19">
        <v>6.2069999999999999</v>
      </c>
      <c r="I486" s="19">
        <v>52.848999999999997</v>
      </c>
      <c r="J486" s="19">
        <v>1.72</v>
      </c>
      <c r="K486" s="19">
        <v>21.116</v>
      </c>
      <c r="L486" s="19">
        <v>-1.9790000000000001</v>
      </c>
      <c r="M486" s="19">
        <f t="shared" si="33"/>
        <v>59.055999999999997</v>
      </c>
      <c r="N486" s="13">
        <f t="shared" ref="N486:N514" si="37">$Q$30</f>
        <v>0.82663699999999996</v>
      </c>
    </row>
    <row r="487" spans="1:14">
      <c r="A487" t="s">
        <v>23</v>
      </c>
      <c r="B487" s="12">
        <v>82</v>
      </c>
      <c r="C487" s="7">
        <v>-3.3450000000000002</v>
      </c>
      <c r="D487" s="4">
        <f t="shared" si="36"/>
        <v>-2.8161290790000013</v>
      </c>
      <c r="E487" s="19">
        <v>-39.387999999999998</v>
      </c>
      <c r="F487" s="19">
        <v>-36.601999999999997</v>
      </c>
      <c r="G487" s="19">
        <v>1.5449999999999999</v>
      </c>
      <c r="H487" s="19">
        <v>6.2859999999999996</v>
      </c>
      <c r="I487" s="19">
        <v>51.033000000000001</v>
      </c>
      <c r="J487" s="19">
        <v>-1.79</v>
      </c>
      <c r="K487" s="19">
        <v>22.986999999999998</v>
      </c>
      <c r="L487" s="19">
        <v>-1.375</v>
      </c>
      <c r="M487" s="19">
        <f t="shared" si="33"/>
        <v>57.319000000000003</v>
      </c>
      <c r="N487" s="13">
        <f t="shared" si="37"/>
        <v>0.82663699999999996</v>
      </c>
    </row>
    <row r="488" spans="1:14">
      <c r="A488" t="s">
        <v>23</v>
      </c>
      <c r="B488" s="12">
        <v>83</v>
      </c>
      <c r="C488" s="7">
        <v>-1.8029999999999999</v>
      </c>
      <c r="D488" s="4">
        <f t="shared" si="36"/>
        <v>-2.4097762930000002</v>
      </c>
      <c r="E488" s="19">
        <v>-44.218000000000004</v>
      </c>
      <c r="F488" s="19">
        <v>-36.601999999999997</v>
      </c>
      <c r="G488" s="19">
        <v>1.474</v>
      </c>
      <c r="H488" s="19">
        <v>6.3650000000000002</v>
      </c>
      <c r="I488" s="19">
        <v>49.216999999999999</v>
      </c>
      <c r="J488" s="19">
        <v>1.87</v>
      </c>
      <c r="K488" s="19">
        <v>24.233000000000001</v>
      </c>
      <c r="L488" s="19">
        <v>-1.0109999999999999</v>
      </c>
      <c r="M488" s="19">
        <f t="shared" si="33"/>
        <v>55.582000000000001</v>
      </c>
      <c r="N488" s="13">
        <f t="shared" si="37"/>
        <v>0.82663699999999996</v>
      </c>
    </row>
    <row r="489" spans="1:14">
      <c r="A489" t="s">
        <v>23</v>
      </c>
      <c r="B489" s="12">
        <v>84</v>
      </c>
      <c r="C489" s="7">
        <v>-1.387</v>
      </c>
      <c r="D489" s="4">
        <f t="shared" si="36"/>
        <v>-2.0932615279999993</v>
      </c>
      <c r="E489" s="19">
        <v>-41.091999999999999</v>
      </c>
      <c r="F489" s="19">
        <v>-41.091999999999999</v>
      </c>
      <c r="G489" s="19">
        <v>1.2350000000000001</v>
      </c>
      <c r="H489" s="19">
        <v>6.444</v>
      </c>
      <c r="I489" s="19">
        <v>47.4</v>
      </c>
      <c r="J489" s="19">
        <v>1.26</v>
      </c>
      <c r="K489" s="19">
        <v>24.347999999999999</v>
      </c>
      <c r="L489" s="19">
        <v>-1.119</v>
      </c>
      <c r="M489" s="19">
        <f t="shared" si="33"/>
        <v>53.844000000000001</v>
      </c>
      <c r="N489" s="13">
        <f t="shared" si="37"/>
        <v>0.82663699999999996</v>
      </c>
    </row>
    <row r="490" spans="1:14">
      <c r="A490" t="s">
        <v>23</v>
      </c>
      <c r="B490" s="12">
        <v>85</v>
      </c>
      <c r="C490" s="7">
        <v>-0.82199999999999995</v>
      </c>
      <c r="D490" s="4">
        <f t="shared" si="36"/>
        <v>-1.6867336599999998</v>
      </c>
      <c r="E490" s="19">
        <v>-45.539000000000001</v>
      </c>
      <c r="F490" s="19">
        <v>-41.091999999999999</v>
      </c>
      <c r="G490" s="19">
        <v>0.98499999999999999</v>
      </c>
      <c r="H490" s="19">
        <v>6.5220000000000002</v>
      </c>
      <c r="I490" s="19">
        <v>45.584000000000003</v>
      </c>
      <c r="J490" s="19">
        <v>-0.35</v>
      </c>
      <c r="K490" s="19">
        <v>24.957999999999998</v>
      </c>
      <c r="L490" s="19">
        <v>-1.1240000000000001</v>
      </c>
      <c r="M490" s="19">
        <f t="shared" si="33"/>
        <v>52.106000000000002</v>
      </c>
      <c r="N490" s="13">
        <f t="shared" si="37"/>
        <v>0.82663699999999996</v>
      </c>
    </row>
    <row r="491" spans="1:14">
      <c r="A491" t="s">
        <v>23</v>
      </c>
      <c r="B491" s="12">
        <v>86</v>
      </c>
      <c r="C491" s="7">
        <v>4.2309999999999999</v>
      </c>
      <c r="D491" s="4">
        <f t="shared" si="36"/>
        <v>-1.3312082279999995</v>
      </c>
      <c r="E491" s="19">
        <v>-36.24</v>
      </c>
      <c r="F491" s="19">
        <v>-41.091999999999999</v>
      </c>
      <c r="G491" s="19">
        <v>0.92200000000000004</v>
      </c>
      <c r="H491" s="19">
        <v>6.6639999999999997</v>
      </c>
      <c r="I491" s="19">
        <v>43.94</v>
      </c>
      <c r="J491" s="19">
        <v>2.48</v>
      </c>
      <c r="K491" s="19">
        <v>26.664000000000001</v>
      </c>
      <c r="L491" s="19">
        <v>-8.7999999999999995E-2</v>
      </c>
      <c r="M491" s="19">
        <f t="shared" si="33"/>
        <v>50.603999999999999</v>
      </c>
      <c r="N491" s="13">
        <f t="shared" si="37"/>
        <v>0.82663699999999996</v>
      </c>
    </row>
    <row r="492" spans="1:14">
      <c r="A492" t="s">
        <v>23</v>
      </c>
      <c r="B492" s="12">
        <v>87</v>
      </c>
      <c r="C492" s="7">
        <v>7.1790000000000003</v>
      </c>
      <c r="D492" s="4">
        <f t="shared" si="36"/>
        <v>-0.97568279599999996</v>
      </c>
      <c r="E492" s="19">
        <v>-24.565999999999999</v>
      </c>
      <c r="F492" s="19">
        <v>-41.091999999999999</v>
      </c>
      <c r="G492" s="19">
        <v>0.94499999999999995</v>
      </c>
      <c r="H492" s="19">
        <v>6.806</v>
      </c>
      <c r="I492" s="19">
        <v>42.295999999999999</v>
      </c>
      <c r="J492" s="19">
        <v>4.95</v>
      </c>
      <c r="K492" s="19">
        <v>28.637</v>
      </c>
      <c r="L492" s="19">
        <v>0.41399999999999998</v>
      </c>
      <c r="M492" s="19">
        <f t="shared" si="33"/>
        <v>49.101999999999997</v>
      </c>
      <c r="N492" s="13">
        <f t="shared" si="37"/>
        <v>0.82663699999999996</v>
      </c>
    </row>
    <row r="493" spans="1:14">
      <c r="A493" t="s">
        <v>23</v>
      </c>
      <c r="B493" s="12">
        <v>88</v>
      </c>
      <c r="C493" s="7">
        <v>7.7270000000000003</v>
      </c>
      <c r="D493" s="4">
        <f t="shared" si="36"/>
        <v>-1.0648866000000257E-2</v>
      </c>
      <c r="E493" s="19">
        <v>-10.699</v>
      </c>
      <c r="F493" s="19">
        <v>-10.699</v>
      </c>
      <c r="G493" s="19">
        <v>0.95799999999999996</v>
      </c>
      <c r="H493" s="19">
        <v>6.9489999999999998</v>
      </c>
      <c r="I493" s="19">
        <v>40.652000000000001</v>
      </c>
      <c r="J493" s="19">
        <v>6.89</v>
      </c>
      <c r="K493" s="19">
        <v>30.404</v>
      </c>
      <c r="L493" s="19">
        <v>1.4650000000000001</v>
      </c>
      <c r="M493" s="19">
        <f t="shared" si="33"/>
        <v>47.600999999999999</v>
      </c>
      <c r="N493" s="13">
        <f t="shared" si="37"/>
        <v>0.82663699999999996</v>
      </c>
    </row>
    <row r="494" spans="1:14">
      <c r="A494" t="s">
        <v>23</v>
      </c>
      <c r="B494" s="12">
        <v>89</v>
      </c>
      <c r="C494" s="7">
        <v>2.319</v>
      </c>
      <c r="D494" s="4">
        <f t="shared" si="36"/>
        <v>0.34510794499999886</v>
      </c>
      <c r="E494" s="19">
        <v>-6.3559999999999999</v>
      </c>
      <c r="F494" s="19">
        <v>-10.699</v>
      </c>
      <c r="G494" s="19">
        <v>0.96</v>
      </c>
      <c r="H494" s="19">
        <v>7.0910000000000002</v>
      </c>
      <c r="I494" s="19">
        <v>39.006999999999998</v>
      </c>
      <c r="J494" s="19">
        <v>6.37</v>
      </c>
      <c r="K494" s="19">
        <v>31.33</v>
      </c>
      <c r="L494" s="19">
        <v>0.184</v>
      </c>
      <c r="M494" s="19">
        <f t="shared" si="33"/>
        <v>46.097999999999999</v>
      </c>
      <c r="N494" s="13">
        <f t="shared" si="37"/>
        <v>0.82663699999999996</v>
      </c>
    </row>
    <row r="495" spans="1:14">
      <c r="A495" t="s">
        <v>23</v>
      </c>
      <c r="B495" s="12">
        <v>90</v>
      </c>
      <c r="C495" s="7">
        <v>-0.76300000000000001</v>
      </c>
      <c r="D495" s="4">
        <f t="shared" si="36"/>
        <v>0.70063337699999917</v>
      </c>
      <c r="E495" s="19">
        <v>-5.7119999999999997</v>
      </c>
      <c r="F495" s="19">
        <v>-10.699</v>
      </c>
      <c r="G495" s="19">
        <v>1.147</v>
      </c>
      <c r="H495" s="19">
        <v>7.2329999999999997</v>
      </c>
      <c r="I495" s="19">
        <v>37.363</v>
      </c>
      <c r="J495" s="19">
        <v>-2.4500000000000002</v>
      </c>
      <c r="K495" s="19">
        <v>33.616</v>
      </c>
      <c r="L495" s="19">
        <v>-0.64700000000000002</v>
      </c>
      <c r="M495" s="19">
        <f t="shared" si="33"/>
        <v>44.595999999999997</v>
      </c>
      <c r="N495" s="13">
        <f t="shared" si="37"/>
        <v>0.82663699999999996</v>
      </c>
    </row>
    <row r="496" spans="1:14">
      <c r="A496" t="s">
        <v>23</v>
      </c>
      <c r="B496" s="12">
        <v>91</v>
      </c>
      <c r="C496" s="7">
        <v>-2.73</v>
      </c>
      <c r="D496" s="4">
        <f t="shared" si="36"/>
        <v>0.86557853899999959</v>
      </c>
      <c r="E496" s="19">
        <v>-6.4379999999999997</v>
      </c>
      <c r="F496" s="19">
        <v>-10.699</v>
      </c>
      <c r="G496" s="19">
        <v>0.92600000000000005</v>
      </c>
      <c r="H496" s="19">
        <v>7.4379999999999997</v>
      </c>
      <c r="I496" s="19">
        <v>36.494999999999997</v>
      </c>
      <c r="J496" s="19">
        <v>-3.8</v>
      </c>
      <c r="K496" s="19">
        <v>36.945</v>
      </c>
      <c r="L496" s="19">
        <v>-1.78</v>
      </c>
      <c r="M496" s="19">
        <f t="shared" si="33"/>
        <v>43.933</v>
      </c>
      <c r="N496" s="13">
        <f t="shared" si="37"/>
        <v>0.82663699999999996</v>
      </c>
    </row>
    <row r="497" spans="1:14">
      <c r="A497" t="s">
        <v>23</v>
      </c>
      <c r="B497" s="12">
        <v>92</v>
      </c>
      <c r="C497" s="7">
        <v>-1.2410000000000001</v>
      </c>
      <c r="D497" s="4">
        <f t="shared" si="36"/>
        <v>1.128261478999999</v>
      </c>
      <c r="E497" s="19">
        <v>-5.8179999999999996</v>
      </c>
      <c r="F497" s="19">
        <v>-5.8179999999999996</v>
      </c>
      <c r="G497" s="19">
        <v>0.90900000000000003</v>
      </c>
      <c r="H497" s="19">
        <v>7.6440000000000001</v>
      </c>
      <c r="I497" s="19">
        <v>35.627000000000002</v>
      </c>
      <c r="J497" s="19">
        <v>-4.3899999999999997</v>
      </c>
      <c r="K497" s="19">
        <v>37.927999999999997</v>
      </c>
      <c r="L497" s="19">
        <v>-0.66100000000000003</v>
      </c>
      <c r="M497" s="19">
        <f t="shared" si="33"/>
        <v>43.271000000000001</v>
      </c>
      <c r="N497" s="13">
        <f t="shared" si="37"/>
        <v>0.82663699999999996</v>
      </c>
    </row>
    <row r="498" spans="1:14">
      <c r="A498" t="s">
        <v>23</v>
      </c>
      <c r="B498" s="12">
        <v>93</v>
      </c>
      <c r="C498" s="7">
        <v>0.22700000000000001</v>
      </c>
      <c r="D498" s="4">
        <f t="shared" si="36"/>
        <v>1.2934380199999982</v>
      </c>
      <c r="E498" s="19">
        <v>-6.673</v>
      </c>
      <c r="F498" s="19">
        <v>-5.8179999999999996</v>
      </c>
      <c r="G498" s="19">
        <v>0.89600000000000002</v>
      </c>
      <c r="H498" s="19">
        <v>7.8490000000000002</v>
      </c>
      <c r="I498" s="19">
        <v>34.758000000000003</v>
      </c>
      <c r="J498" s="19">
        <v>-2.2200000000000002</v>
      </c>
      <c r="K498" s="19">
        <v>39.265000000000001</v>
      </c>
      <c r="L498" s="19">
        <v>0.28000000000000003</v>
      </c>
      <c r="M498" s="19">
        <f t="shared" si="33"/>
        <v>42.606999999999999</v>
      </c>
      <c r="N498" s="13">
        <f t="shared" si="37"/>
        <v>0.82663699999999996</v>
      </c>
    </row>
    <row r="499" spans="1:14">
      <c r="A499" t="s">
        <v>23</v>
      </c>
      <c r="B499" s="12">
        <v>94</v>
      </c>
      <c r="C499" s="7">
        <v>-0.95</v>
      </c>
      <c r="D499" s="4">
        <f t="shared" si="36"/>
        <v>1.4582081000000002</v>
      </c>
      <c r="E499" s="19">
        <v>-7.2389999999999999</v>
      </c>
      <c r="F499" s="19">
        <v>-5.8179999999999996</v>
      </c>
      <c r="G499" s="19">
        <v>0.89700000000000002</v>
      </c>
      <c r="H499" s="19">
        <v>8.0549999999999997</v>
      </c>
      <c r="I499" s="19">
        <v>33.89</v>
      </c>
      <c r="J499" s="19">
        <v>-2.65</v>
      </c>
      <c r="K499" s="19">
        <v>41.003</v>
      </c>
      <c r="L499" s="19">
        <v>7.3999999999999996E-2</v>
      </c>
      <c r="M499" s="19">
        <f t="shared" si="33"/>
        <v>41.945</v>
      </c>
      <c r="N499" s="13">
        <f t="shared" si="37"/>
        <v>0.82663699999999996</v>
      </c>
    </row>
    <row r="500" spans="1:14">
      <c r="A500" t="s">
        <v>23</v>
      </c>
      <c r="B500" s="12">
        <v>95</v>
      </c>
      <c r="C500" s="7">
        <v>-1.675</v>
      </c>
      <c r="D500" s="4">
        <f t="shared" si="36"/>
        <v>1.6229781799999996</v>
      </c>
      <c r="E500" s="19">
        <v>-7.3949999999999996</v>
      </c>
      <c r="F500" s="19">
        <v>-5.8179999999999996</v>
      </c>
      <c r="G500" s="19">
        <v>1.429</v>
      </c>
      <c r="H500" s="19">
        <v>8.2609999999999992</v>
      </c>
      <c r="I500" s="19">
        <v>33.021999999999998</v>
      </c>
      <c r="J500" s="19">
        <v>-4.43</v>
      </c>
      <c r="K500" s="19">
        <v>43.692999999999998</v>
      </c>
      <c r="L500" s="19">
        <v>0.311</v>
      </c>
      <c r="M500" s="19">
        <f t="shared" si="33"/>
        <v>41.283000000000001</v>
      </c>
      <c r="N500" s="13">
        <f t="shared" si="37"/>
        <v>0.82663699999999996</v>
      </c>
    </row>
    <row r="501" spans="1:14">
      <c r="A501" t="s">
        <v>23</v>
      </c>
      <c r="B501" s="12">
        <v>96</v>
      </c>
      <c r="C501" s="7">
        <v>-4.1429999999999998</v>
      </c>
      <c r="D501" s="4">
        <f t="shared" si="36"/>
        <v>1.6745115269999999</v>
      </c>
      <c r="E501" s="19">
        <v>-9</v>
      </c>
      <c r="F501" s="19">
        <v>-9</v>
      </c>
      <c r="G501" s="19">
        <v>0.95299999999999996</v>
      </c>
      <c r="H501" s="19">
        <v>8.6579999999999995</v>
      </c>
      <c r="I501" s="19">
        <v>32.222999999999999</v>
      </c>
      <c r="J501" s="19">
        <v>-2.92</v>
      </c>
      <c r="K501" s="19">
        <v>45.128</v>
      </c>
      <c r="L501" s="19">
        <v>0.245</v>
      </c>
      <c r="M501" s="19">
        <f t="shared" si="33"/>
        <v>40.881</v>
      </c>
      <c r="N501" s="13">
        <f t="shared" si="37"/>
        <v>0.82663699999999996</v>
      </c>
    </row>
    <row r="502" spans="1:14">
      <c r="A502" t="s">
        <v>23</v>
      </c>
      <c r="B502" s="12">
        <v>97</v>
      </c>
      <c r="C502" s="7">
        <v>-1.5720000000000001</v>
      </c>
      <c r="D502" s="4">
        <f t="shared" si="36"/>
        <v>1.7898757940000003</v>
      </c>
      <c r="E502" s="19">
        <v>-10.696</v>
      </c>
      <c r="F502" s="19">
        <v>-9</v>
      </c>
      <c r="G502" s="19">
        <v>0.93799999999999994</v>
      </c>
      <c r="H502" s="19">
        <v>9.0549999999999997</v>
      </c>
      <c r="I502" s="19">
        <v>31.423999999999999</v>
      </c>
      <c r="J502" s="19">
        <v>-0.95</v>
      </c>
      <c r="K502" s="19">
        <v>45.274000000000001</v>
      </c>
      <c r="L502" s="19">
        <v>-1.417</v>
      </c>
      <c r="M502" s="19">
        <f t="shared" si="33"/>
        <v>40.478999999999999</v>
      </c>
      <c r="N502" s="13">
        <f t="shared" si="37"/>
        <v>0.82663699999999996</v>
      </c>
    </row>
    <row r="503" spans="1:14">
      <c r="A503" t="s">
        <v>23</v>
      </c>
      <c r="B503" s="12">
        <v>98</v>
      </c>
      <c r="C503" s="7">
        <v>11.585000000000001</v>
      </c>
      <c r="D503" s="4">
        <f t="shared" si="36"/>
        <v>1.9052400609999989</v>
      </c>
      <c r="E503" s="19">
        <v>-11.273</v>
      </c>
      <c r="F503" s="19">
        <v>-9</v>
      </c>
      <c r="G503" s="19">
        <v>0.72199999999999998</v>
      </c>
      <c r="H503" s="19">
        <v>9.452</v>
      </c>
      <c r="I503" s="19">
        <v>30.625</v>
      </c>
      <c r="J503" s="19">
        <v>0.75</v>
      </c>
      <c r="K503" s="19">
        <v>40.566000000000003</v>
      </c>
      <c r="L503" s="19">
        <v>-3.875</v>
      </c>
      <c r="M503" s="19">
        <f t="shared" si="33"/>
        <v>40.076999999999998</v>
      </c>
      <c r="N503" s="13">
        <f t="shared" si="37"/>
        <v>0.82663699999999996</v>
      </c>
    </row>
    <row r="504" spans="1:14">
      <c r="A504" t="s">
        <v>23</v>
      </c>
      <c r="B504" s="12">
        <v>99</v>
      </c>
      <c r="C504" s="7">
        <v>5.5039999999999996</v>
      </c>
      <c r="D504" s="4">
        <f t="shared" si="36"/>
        <v>2.0206043279999992</v>
      </c>
      <c r="E504" s="19">
        <v>-11.734</v>
      </c>
      <c r="F504" s="19">
        <v>-9</v>
      </c>
      <c r="G504" s="19">
        <v>0.71</v>
      </c>
      <c r="H504" s="19">
        <v>9.8490000000000002</v>
      </c>
      <c r="I504" s="19">
        <v>29.826000000000001</v>
      </c>
      <c r="J504" s="19">
        <v>-0.95</v>
      </c>
      <c r="K504" s="19">
        <v>42.639000000000003</v>
      </c>
      <c r="L504" s="19">
        <v>-2.4670000000000001</v>
      </c>
      <c r="M504" s="19">
        <f t="shared" si="33"/>
        <v>39.674999999999997</v>
      </c>
      <c r="N504" s="13">
        <f t="shared" si="37"/>
        <v>0.82663699999999996</v>
      </c>
    </row>
    <row r="505" spans="1:14">
      <c r="A505" t="s">
        <v>23</v>
      </c>
      <c r="B505" s="12">
        <v>0</v>
      </c>
      <c r="C505" s="7">
        <v>2.3929999999999998</v>
      </c>
      <c r="D505" s="4">
        <f t="shared" si="36"/>
        <v>2.2745323560000008</v>
      </c>
      <c r="E505" s="19">
        <v>-2.081</v>
      </c>
      <c r="F505" s="19">
        <v>-2.081</v>
      </c>
      <c r="G505" s="19">
        <v>0.83499999999999996</v>
      </c>
      <c r="H505" s="19">
        <v>10.246</v>
      </c>
      <c r="I505" s="19">
        <v>29.027999999999999</v>
      </c>
      <c r="J505" s="19">
        <v>-0.31</v>
      </c>
      <c r="K505" s="19">
        <v>44.735999999999997</v>
      </c>
      <c r="L505" s="19">
        <v>1.1279999999999999</v>
      </c>
      <c r="M505" s="19">
        <f t="shared" si="33"/>
        <v>39.274000000000001</v>
      </c>
      <c r="N505" s="13">
        <f t="shared" si="37"/>
        <v>0.82663699999999996</v>
      </c>
    </row>
    <row r="506" spans="1:14">
      <c r="A506" t="s">
        <v>23</v>
      </c>
      <c r="B506" s="12">
        <v>1</v>
      </c>
      <c r="C506" s="7">
        <v>1.667</v>
      </c>
      <c r="D506" s="4">
        <f t="shared" si="36"/>
        <v>2.3176028620000011</v>
      </c>
      <c r="E506" s="19">
        <v>-5.6790000000000003</v>
      </c>
      <c r="F506" s="19">
        <v>-2.081</v>
      </c>
      <c r="G506" s="19">
        <v>0.73199999999999998</v>
      </c>
      <c r="H506" s="19">
        <v>10.821999999999999</v>
      </c>
      <c r="I506" s="19">
        <v>28.405999999999999</v>
      </c>
      <c r="J506" s="19">
        <v>-1.25</v>
      </c>
      <c r="K506" s="19">
        <v>46.186</v>
      </c>
      <c r="L506" s="19">
        <v>0.57399999999999995</v>
      </c>
      <c r="M506" s="19">
        <f t="shared" si="33"/>
        <v>39.227999999999994</v>
      </c>
      <c r="N506" s="13">
        <f t="shared" si="37"/>
        <v>0.82663699999999996</v>
      </c>
    </row>
    <row r="507" spans="1:14">
      <c r="A507" t="s">
        <v>23</v>
      </c>
      <c r="B507" s="12">
        <v>2</v>
      </c>
      <c r="C507" s="7">
        <v>0.98499999999999999</v>
      </c>
      <c r="D507" s="4">
        <f t="shared" si="36"/>
        <v>2.3606733680000005</v>
      </c>
      <c r="E507" s="19">
        <v>-4.8120000000000003</v>
      </c>
      <c r="F507" s="19">
        <v>-2.081</v>
      </c>
      <c r="G507" s="19">
        <v>0.55100000000000005</v>
      </c>
      <c r="H507" s="19">
        <v>11.398</v>
      </c>
      <c r="I507" s="19">
        <v>27.783999999999999</v>
      </c>
      <c r="J507" s="19">
        <v>0.96</v>
      </c>
      <c r="K507" s="19">
        <v>48.792999999999999</v>
      </c>
      <c r="L507" s="19">
        <v>2.3330000000000002</v>
      </c>
      <c r="M507" s="19">
        <f t="shared" si="33"/>
        <v>39.182000000000002</v>
      </c>
      <c r="N507" s="13">
        <f t="shared" si="37"/>
        <v>0.82663699999999996</v>
      </c>
    </row>
    <row r="508" spans="1:14">
      <c r="A508" t="s">
        <v>23</v>
      </c>
      <c r="B508" s="12">
        <v>3</v>
      </c>
      <c r="C508" s="7">
        <v>1.964</v>
      </c>
      <c r="D508" s="4">
        <f t="shared" si="36"/>
        <v>2.4037438740000008</v>
      </c>
      <c r="E508" s="19">
        <v>-5.0789999999999997</v>
      </c>
      <c r="F508" s="19">
        <v>-2.081</v>
      </c>
      <c r="G508" s="19">
        <v>0.49</v>
      </c>
      <c r="H508" s="19">
        <v>11.974</v>
      </c>
      <c r="I508" s="19">
        <v>27.161999999999999</v>
      </c>
      <c r="J508" s="19">
        <v>-0.42</v>
      </c>
      <c r="K508" s="19">
        <v>49.279000000000003</v>
      </c>
      <c r="L508" s="19">
        <v>2.6829999999999998</v>
      </c>
      <c r="M508" s="19">
        <f t="shared" si="33"/>
        <v>39.135999999999996</v>
      </c>
      <c r="N508" s="13">
        <f t="shared" si="37"/>
        <v>0.82663699999999996</v>
      </c>
    </row>
    <row r="509" spans="1:14">
      <c r="A509" t="s">
        <v>23</v>
      </c>
      <c r="B509" s="12">
        <v>4</v>
      </c>
      <c r="C509" s="7">
        <v>4.1360000000000001</v>
      </c>
      <c r="D509" s="4">
        <f t="shared" si="36"/>
        <v>2.4073510989999996</v>
      </c>
      <c r="E509" s="19">
        <v>-4.0279999999999996</v>
      </c>
      <c r="F509" s="19">
        <v>-4.0279999999999996</v>
      </c>
      <c r="G509" s="19">
        <v>0.48599999999999999</v>
      </c>
      <c r="H509" s="19">
        <v>12.551</v>
      </c>
      <c r="I509" s="19">
        <v>26.541</v>
      </c>
      <c r="J509" s="19">
        <v>0.06</v>
      </c>
      <c r="K509" s="19">
        <v>50.017000000000003</v>
      </c>
      <c r="L509" s="19">
        <v>2.21</v>
      </c>
      <c r="M509" s="19">
        <f t="shared" si="33"/>
        <v>39.091999999999999</v>
      </c>
      <c r="N509" s="13">
        <f t="shared" si="37"/>
        <v>0.82663699999999996</v>
      </c>
    </row>
    <row r="510" spans="1:14">
      <c r="A510" t="s">
        <v>23</v>
      </c>
      <c r="B510" s="12">
        <v>5</v>
      </c>
      <c r="C510" s="7">
        <v>1.893</v>
      </c>
      <c r="D510" s="4">
        <f t="shared" si="36"/>
        <v>2.4504216049999989</v>
      </c>
      <c r="E510" s="19">
        <v>-1.575</v>
      </c>
      <c r="F510" s="19">
        <v>-4.0279999999999996</v>
      </c>
      <c r="G510" s="19">
        <v>0.44</v>
      </c>
      <c r="H510" s="19">
        <v>13.127000000000001</v>
      </c>
      <c r="I510" s="19">
        <v>25.919</v>
      </c>
      <c r="J510" s="19">
        <v>0</v>
      </c>
      <c r="K510" s="19">
        <v>50.8</v>
      </c>
      <c r="L510" s="19">
        <v>1.9119999999999999</v>
      </c>
      <c r="M510" s="19">
        <f t="shared" si="33"/>
        <v>39.045999999999999</v>
      </c>
      <c r="N510" s="13">
        <f t="shared" si="37"/>
        <v>0.82663699999999996</v>
      </c>
    </row>
    <row r="511" spans="1:14">
      <c r="A511" t="s">
        <v>23</v>
      </c>
      <c r="B511" s="12">
        <v>6</v>
      </c>
      <c r="C511" s="7">
        <v>0.60599999999999998</v>
      </c>
      <c r="D511" s="4">
        <f t="shared" si="36"/>
        <v>2.5527988490000002</v>
      </c>
      <c r="E511" s="19">
        <v>-0.79700000000000004</v>
      </c>
      <c r="F511" s="19">
        <v>-4.0279999999999996</v>
      </c>
      <c r="G511" s="19">
        <v>0.25600000000000001</v>
      </c>
      <c r="H511" s="19">
        <v>13.618</v>
      </c>
      <c r="I511" s="19">
        <v>25.105</v>
      </c>
      <c r="J511" s="19">
        <v>0.49</v>
      </c>
      <c r="K511" s="19">
        <v>52.167000000000002</v>
      </c>
      <c r="L511" s="19">
        <v>1.845</v>
      </c>
      <c r="M511" s="19">
        <f t="shared" si="33"/>
        <v>38.722999999999999</v>
      </c>
      <c r="N511" s="13">
        <f t="shared" si="37"/>
        <v>0.82663699999999996</v>
      </c>
    </row>
    <row r="512" spans="1:14">
      <c r="A512" t="s">
        <v>23</v>
      </c>
      <c r="B512" s="12">
        <v>7</v>
      </c>
      <c r="C512" s="7">
        <v>0.61399999999999999</v>
      </c>
      <c r="D512" s="4">
        <f t="shared" si="36"/>
        <v>2.6551760929999997</v>
      </c>
      <c r="E512" s="19">
        <v>-0.11600000000000001</v>
      </c>
      <c r="F512" s="19">
        <v>-4.0279999999999996</v>
      </c>
      <c r="G512" s="19">
        <v>0.23200000000000001</v>
      </c>
      <c r="H512" s="19">
        <v>14.109</v>
      </c>
      <c r="I512" s="19">
        <v>24.291</v>
      </c>
      <c r="J512" s="19">
        <v>0.14000000000000001</v>
      </c>
      <c r="K512" s="19">
        <v>53.851999999999997</v>
      </c>
      <c r="L512" s="19">
        <v>3.7530000000000001</v>
      </c>
      <c r="M512" s="19">
        <f t="shared" si="33"/>
        <v>38.4</v>
      </c>
      <c r="N512" s="13">
        <f t="shared" si="37"/>
        <v>0.82663699999999996</v>
      </c>
    </row>
    <row r="513" spans="1:14" s="3" customFormat="1">
      <c r="A513" s="3" t="s">
        <v>23</v>
      </c>
      <c r="B513" s="16">
        <v>8</v>
      </c>
      <c r="C513" s="4">
        <v>-1.2909999999999999</v>
      </c>
      <c r="D513" s="4">
        <f t="shared" si="36"/>
        <v>2.8099551284809818</v>
      </c>
      <c r="E513" s="19">
        <v>-1.4093378186564554</v>
      </c>
      <c r="F513" s="19">
        <v>-1.4093378186564554</v>
      </c>
      <c r="G513" s="19">
        <v>0.23200000000000001</v>
      </c>
      <c r="H513" s="49">
        <v>14.59992188416382</v>
      </c>
      <c r="I513" s="50">
        <v>23.477614785929578</v>
      </c>
      <c r="J513" s="19"/>
      <c r="K513" s="19"/>
      <c r="L513" s="19">
        <v>1.5960000000000001</v>
      </c>
      <c r="M513" s="19">
        <f t="shared" si="33"/>
        <v>38.077536670093394</v>
      </c>
      <c r="N513" s="13">
        <f t="shared" si="37"/>
        <v>0.82663699999999996</v>
      </c>
    </row>
    <row r="514" spans="1:14" s="3" customFormat="1">
      <c r="A514" s="3" t="s">
        <v>23</v>
      </c>
      <c r="B514" s="16">
        <v>9</v>
      </c>
      <c r="C514" s="4">
        <v>-0.68300000000000005</v>
      </c>
      <c r="D514" s="4">
        <f t="shared" si="36"/>
        <v>2.9122807378563884</v>
      </c>
      <c r="E514" s="19"/>
      <c r="F514" s="19">
        <v>-1.4093378186564554</v>
      </c>
      <c r="G514" s="19">
        <v>0.23200000000000001</v>
      </c>
      <c r="H514" s="49">
        <v>15.090947788246059</v>
      </c>
      <c r="I514" s="50">
        <v>22.663818344965041</v>
      </c>
      <c r="J514" s="19"/>
      <c r="K514" s="19"/>
      <c r="L514" s="19">
        <v>1.81</v>
      </c>
      <c r="M514" s="19">
        <f t="shared" ref="M514:M581" si="38">H514+I514</f>
        <v>37.754766133211099</v>
      </c>
      <c r="N514" s="13">
        <f t="shared" si="37"/>
        <v>0.82663699999999996</v>
      </c>
    </row>
    <row r="515" spans="1:14" s="11" customFormat="1">
      <c r="A515" s="12" t="s">
        <v>24</v>
      </c>
      <c r="B515" s="12">
        <v>79</v>
      </c>
      <c r="C515" s="4"/>
      <c r="D515" s="4"/>
      <c r="E515" s="19">
        <v>-6.6982622703889136</v>
      </c>
      <c r="F515" s="19"/>
      <c r="G515" s="19"/>
      <c r="H515" s="49"/>
      <c r="I515" s="50"/>
      <c r="J515" s="19"/>
      <c r="K515" s="19"/>
      <c r="L515" s="19"/>
      <c r="M515" s="19"/>
      <c r="N515" s="13"/>
    </row>
    <row r="516" spans="1:14">
      <c r="A516" t="s">
        <v>24</v>
      </c>
      <c r="B516" s="12">
        <v>80</v>
      </c>
      <c r="C516" s="7">
        <v>-2.3610000000000002</v>
      </c>
      <c r="D516" s="4">
        <f t="shared" ref="D516:D546" si="39">$O$3+$P$3*F516+$Q$3*H516+$R$3*I516+N516</f>
        <v>-4.5445934739999974</v>
      </c>
      <c r="E516" s="19">
        <v>-7.484</v>
      </c>
      <c r="F516" s="19">
        <v>-7.484</v>
      </c>
      <c r="G516" s="19">
        <v>0.746</v>
      </c>
      <c r="H516" s="19">
        <v>17.838000000000001</v>
      </c>
      <c r="I516" s="19">
        <v>41.241999999999997</v>
      </c>
      <c r="J516" s="19">
        <v>-2.6269999999999998</v>
      </c>
      <c r="K516" s="19">
        <v>60.530999999999999</v>
      </c>
      <c r="L516" s="19">
        <v>-1.768</v>
      </c>
      <c r="M516" s="19">
        <f t="shared" si="38"/>
        <v>59.08</v>
      </c>
      <c r="N516" s="13">
        <f>$Q$31</f>
        <v>-1.7288190000000001</v>
      </c>
    </row>
    <row r="517" spans="1:14">
      <c r="A517" t="s">
        <v>24</v>
      </c>
      <c r="B517" s="12">
        <v>81</v>
      </c>
      <c r="C517" s="7">
        <v>-2.569</v>
      </c>
      <c r="D517" s="4">
        <f t="shared" si="39"/>
        <v>-4.5445934739999974</v>
      </c>
      <c r="E517" s="19">
        <v>-11.962</v>
      </c>
      <c r="F517" s="19">
        <v>-7.484</v>
      </c>
      <c r="G517" s="19">
        <v>0.94499999999999995</v>
      </c>
      <c r="H517" s="19">
        <v>17.838000000000001</v>
      </c>
      <c r="I517" s="19">
        <v>41.241999999999997</v>
      </c>
      <c r="J517" s="19">
        <v>-4.2969999999999997</v>
      </c>
      <c r="K517" s="19">
        <v>59.131999999999998</v>
      </c>
      <c r="L517" s="19">
        <v>-2.13</v>
      </c>
      <c r="M517" s="19">
        <f t="shared" si="38"/>
        <v>59.08</v>
      </c>
      <c r="N517" s="13">
        <f t="shared" ref="N517:N546" si="40">$Q$31</f>
        <v>-1.7288190000000001</v>
      </c>
    </row>
    <row r="518" spans="1:14">
      <c r="A518" t="s">
        <v>24</v>
      </c>
      <c r="B518" s="12">
        <v>82</v>
      </c>
      <c r="C518" s="7">
        <v>-2.4470000000000001</v>
      </c>
      <c r="D518" s="4">
        <f t="shared" si="39"/>
        <v>-4.5445934739999974</v>
      </c>
      <c r="E518" s="19">
        <v>-13.618</v>
      </c>
      <c r="F518" s="19">
        <v>-7.484</v>
      </c>
      <c r="G518" s="19">
        <v>0.53400000000000003</v>
      </c>
      <c r="H518" s="19">
        <v>17.838000000000001</v>
      </c>
      <c r="I518" s="19">
        <v>41.241999999999997</v>
      </c>
      <c r="J518" s="19">
        <v>-4.7830000000000004</v>
      </c>
      <c r="K518" s="19">
        <v>61.293999999999997</v>
      </c>
      <c r="L518" s="19">
        <v>-5.2309999999999999</v>
      </c>
      <c r="M518" s="19">
        <f t="shared" si="38"/>
        <v>59.08</v>
      </c>
      <c r="N518" s="13">
        <f t="shared" si="40"/>
        <v>-1.7288190000000001</v>
      </c>
    </row>
    <row r="519" spans="1:14">
      <c r="A519" t="s">
        <v>24</v>
      </c>
      <c r="B519" s="12">
        <v>83</v>
      </c>
      <c r="C519" s="7">
        <v>-1.46</v>
      </c>
      <c r="D519" s="4">
        <f t="shared" si="39"/>
        <v>-4.5445934739999974</v>
      </c>
      <c r="E519" s="19">
        <v>-16.042999999999999</v>
      </c>
      <c r="F519" s="19">
        <v>-7.484</v>
      </c>
      <c r="G519" s="19">
        <v>0.46800000000000003</v>
      </c>
      <c r="H519" s="19">
        <v>17.838000000000001</v>
      </c>
      <c r="I519" s="19">
        <v>41.241999999999997</v>
      </c>
      <c r="J519" s="19">
        <v>-4.5869999999999997</v>
      </c>
      <c r="K519" s="19">
        <v>59.926000000000002</v>
      </c>
      <c r="L519" s="19">
        <v>-4.4470000000000001</v>
      </c>
      <c r="M519" s="19">
        <f t="shared" si="38"/>
        <v>59.08</v>
      </c>
      <c r="N519" s="13">
        <f t="shared" si="40"/>
        <v>-1.7288190000000001</v>
      </c>
    </row>
    <row r="520" spans="1:14">
      <c r="A520" t="s">
        <v>24</v>
      </c>
      <c r="B520" s="12">
        <v>84</v>
      </c>
      <c r="C520" s="7">
        <v>1.244</v>
      </c>
      <c r="D520" s="4">
        <f t="shared" si="39"/>
        <v>-3.7941310649999989</v>
      </c>
      <c r="E520" s="19">
        <v>-13.925000000000001</v>
      </c>
      <c r="F520" s="19">
        <v>-13.925000000000001</v>
      </c>
      <c r="G520" s="19">
        <v>0.39800000000000002</v>
      </c>
      <c r="H520" s="19">
        <v>18.457999999999998</v>
      </c>
      <c r="I520" s="19">
        <v>36.970999999999997</v>
      </c>
      <c r="J520" s="19">
        <v>-4.6470000000000002</v>
      </c>
      <c r="K520" s="19">
        <v>57.128999999999998</v>
      </c>
      <c r="L520" s="19">
        <v>-5.125</v>
      </c>
      <c r="M520" s="19">
        <f t="shared" si="38"/>
        <v>55.428999999999995</v>
      </c>
      <c r="N520" s="13">
        <f t="shared" si="40"/>
        <v>-1.7288190000000001</v>
      </c>
    </row>
    <row r="521" spans="1:14">
      <c r="A521" t="s">
        <v>24</v>
      </c>
      <c r="B521" s="12">
        <v>85</v>
      </c>
      <c r="C521" s="7">
        <v>1.1819999999999999</v>
      </c>
      <c r="D521" s="4">
        <f t="shared" si="39"/>
        <v>-3.7941310649999989</v>
      </c>
      <c r="E521" s="19">
        <v>-13.632</v>
      </c>
      <c r="F521" s="19">
        <v>-13.925000000000001</v>
      </c>
      <c r="G521" s="19">
        <v>0.35199999999999998</v>
      </c>
      <c r="H521" s="19">
        <v>18.457999999999998</v>
      </c>
      <c r="I521" s="19">
        <v>36.970999999999997</v>
      </c>
      <c r="J521" s="19">
        <v>-4.2729999999999997</v>
      </c>
      <c r="K521" s="19">
        <v>56.406999999999996</v>
      </c>
      <c r="L521" s="19">
        <v>-6.5289999999999999</v>
      </c>
      <c r="M521" s="19">
        <f t="shared" si="38"/>
        <v>55.428999999999995</v>
      </c>
      <c r="N521" s="13">
        <f t="shared" si="40"/>
        <v>-1.7288190000000001</v>
      </c>
    </row>
    <row r="522" spans="1:14">
      <c r="A522" t="s">
        <v>24</v>
      </c>
      <c r="B522" s="12">
        <v>86</v>
      </c>
      <c r="C522" s="7">
        <v>1.504</v>
      </c>
      <c r="D522" s="4">
        <f t="shared" si="39"/>
        <v>-3.7941310649999989</v>
      </c>
      <c r="E522" s="19">
        <v>-10.728999999999999</v>
      </c>
      <c r="F522" s="19">
        <v>-13.925000000000001</v>
      </c>
      <c r="G522" s="19">
        <v>0.28899999999999998</v>
      </c>
      <c r="H522" s="19">
        <v>18.457999999999998</v>
      </c>
      <c r="I522" s="19">
        <v>36.970999999999997</v>
      </c>
      <c r="J522" s="19">
        <v>-3.5030000000000001</v>
      </c>
      <c r="K522" s="19">
        <v>56.558</v>
      </c>
      <c r="L522" s="19">
        <v>-5.6470000000000002</v>
      </c>
      <c r="M522" s="19">
        <f t="shared" si="38"/>
        <v>55.428999999999995</v>
      </c>
      <c r="N522" s="13">
        <f t="shared" si="40"/>
        <v>-1.7288190000000001</v>
      </c>
    </row>
    <row r="523" spans="1:14">
      <c r="A523" t="s">
        <v>24</v>
      </c>
      <c r="B523" s="12">
        <v>87</v>
      </c>
      <c r="C523" s="7">
        <v>-1.2E-2</v>
      </c>
      <c r="D523" s="4">
        <f t="shared" si="39"/>
        <v>-3.7941310649999989</v>
      </c>
      <c r="E523" s="19">
        <v>-10.77</v>
      </c>
      <c r="F523" s="19">
        <v>-13.925000000000001</v>
      </c>
      <c r="G523" s="19">
        <v>0.23300000000000001</v>
      </c>
      <c r="H523" s="19">
        <v>18.457999999999998</v>
      </c>
      <c r="I523" s="19">
        <v>36.970999999999997</v>
      </c>
      <c r="J523" s="19">
        <v>-0.52600000000000002</v>
      </c>
      <c r="K523" s="19">
        <v>58.017000000000003</v>
      </c>
      <c r="L523" s="19">
        <v>-2.9620000000000002</v>
      </c>
      <c r="M523" s="19">
        <f t="shared" si="38"/>
        <v>55.428999999999995</v>
      </c>
      <c r="N523" s="13">
        <f t="shared" si="40"/>
        <v>-1.7288190000000001</v>
      </c>
    </row>
    <row r="524" spans="1:14">
      <c r="A524" t="s">
        <v>24</v>
      </c>
      <c r="B524" s="12">
        <v>88</v>
      </c>
      <c r="C524" s="7">
        <v>-1.012</v>
      </c>
      <c r="D524" s="4">
        <f t="shared" si="39"/>
        <v>-2.8752106090000003</v>
      </c>
      <c r="E524" s="19">
        <v>-11.345000000000001</v>
      </c>
      <c r="F524" s="19">
        <v>-11.345000000000001</v>
      </c>
      <c r="G524" s="19">
        <v>0.21199999999999999</v>
      </c>
      <c r="H524" s="19">
        <v>19.719000000000001</v>
      </c>
      <c r="I524" s="19">
        <v>32.268999999999998</v>
      </c>
      <c r="J524" s="19">
        <v>1.7110000000000001</v>
      </c>
      <c r="K524" s="19">
        <v>58.823</v>
      </c>
      <c r="L524" s="19">
        <v>-3.0859999999999999</v>
      </c>
      <c r="M524" s="19">
        <f t="shared" si="38"/>
        <v>51.988</v>
      </c>
      <c r="N524" s="13">
        <f t="shared" si="40"/>
        <v>-1.7288190000000001</v>
      </c>
    </row>
    <row r="525" spans="1:14">
      <c r="A525" t="s">
        <v>24</v>
      </c>
      <c r="B525" s="12">
        <v>89</v>
      </c>
      <c r="C525" s="7">
        <v>-2.867</v>
      </c>
      <c r="D525" s="4">
        <f t="shared" si="39"/>
        <v>-2.8752106090000003</v>
      </c>
      <c r="E525" s="19">
        <v>-13.976000000000001</v>
      </c>
      <c r="F525" s="19">
        <v>-11.345000000000001</v>
      </c>
      <c r="G525" s="19">
        <v>0.19900000000000001</v>
      </c>
      <c r="H525" s="19">
        <v>19.719000000000001</v>
      </c>
      <c r="I525" s="19">
        <v>32.268999999999998</v>
      </c>
      <c r="J525" s="19">
        <v>3.42</v>
      </c>
      <c r="K525" s="19">
        <v>59.87</v>
      </c>
      <c r="L525" s="19">
        <v>-2.653</v>
      </c>
      <c r="M525" s="19">
        <f t="shared" si="38"/>
        <v>51.988</v>
      </c>
      <c r="N525" s="13">
        <f t="shared" si="40"/>
        <v>-1.7288190000000001</v>
      </c>
    </row>
    <row r="526" spans="1:14">
      <c r="A526" t="s">
        <v>24</v>
      </c>
      <c r="B526" s="12">
        <v>90</v>
      </c>
      <c r="C526" s="7">
        <v>-3.4660000000000002</v>
      </c>
      <c r="D526" s="4">
        <f t="shared" si="39"/>
        <v>-2.8752106090000003</v>
      </c>
      <c r="E526" s="19">
        <v>-12.57</v>
      </c>
      <c r="F526" s="19">
        <v>-11.345000000000001</v>
      </c>
      <c r="G526" s="19">
        <v>0.17499999999999999</v>
      </c>
      <c r="H526" s="19">
        <v>19.719000000000001</v>
      </c>
      <c r="I526" s="19">
        <v>32.268999999999998</v>
      </c>
      <c r="J526" s="19">
        <v>4.3449999999999998</v>
      </c>
      <c r="K526" s="19">
        <v>61.466999999999999</v>
      </c>
      <c r="L526" s="19">
        <v>-3.57</v>
      </c>
      <c r="M526" s="19">
        <f t="shared" si="38"/>
        <v>51.988</v>
      </c>
      <c r="N526" s="13">
        <f t="shared" si="40"/>
        <v>-1.7288190000000001</v>
      </c>
    </row>
    <row r="527" spans="1:14">
      <c r="A527" t="s">
        <v>24</v>
      </c>
      <c r="B527" s="12">
        <v>91</v>
      </c>
      <c r="C527" s="7">
        <v>-3.5750000000000002</v>
      </c>
      <c r="D527" s="4">
        <f t="shared" si="39"/>
        <v>-2.8752106090000003</v>
      </c>
      <c r="E527" s="19">
        <v>-15.69</v>
      </c>
      <c r="F527" s="19">
        <v>-11.345000000000001</v>
      </c>
      <c r="G527" s="19">
        <v>0.26500000000000001</v>
      </c>
      <c r="H527" s="19">
        <v>19.719000000000001</v>
      </c>
      <c r="I527" s="19">
        <v>32.268999999999998</v>
      </c>
      <c r="J527" s="19">
        <v>3.827</v>
      </c>
      <c r="K527" s="19">
        <v>63.81</v>
      </c>
      <c r="L527" s="19">
        <v>-4.2460000000000004</v>
      </c>
      <c r="M527" s="19">
        <f t="shared" si="38"/>
        <v>51.988</v>
      </c>
      <c r="N527" s="13">
        <f t="shared" si="40"/>
        <v>-1.7288190000000001</v>
      </c>
    </row>
    <row r="528" spans="1:14">
      <c r="A528" t="s">
        <v>24</v>
      </c>
      <c r="B528" s="12">
        <v>92</v>
      </c>
      <c r="C528" s="7">
        <v>-3.4940000000000002</v>
      </c>
      <c r="D528" s="4">
        <f t="shared" si="39"/>
        <v>-2.1919253759999999</v>
      </c>
      <c r="E528" s="19">
        <v>-16.591000000000001</v>
      </c>
      <c r="F528" s="19">
        <v>-16.591000000000001</v>
      </c>
      <c r="G528" s="19">
        <v>0.33</v>
      </c>
      <c r="H528" s="19">
        <v>21.263999999999999</v>
      </c>
      <c r="I528" s="19">
        <v>27.692</v>
      </c>
      <c r="J528" s="19">
        <v>1.6080000000000001</v>
      </c>
      <c r="K528" s="19">
        <v>63.009</v>
      </c>
      <c r="L528" s="19">
        <v>-3.9140000000000001</v>
      </c>
      <c r="M528" s="19">
        <f t="shared" si="38"/>
        <v>48.956000000000003</v>
      </c>
      <c r="N528" s="13">
        <f t="shared" si="40"/>
        <v>-1.7288190000000001</v>
      </c>
    </row>
    <row r="529" spans="1:14">
      <c r="A529" t="s">
        <v>24</v>
      </c>
      <c r="B529" s="12">
        <v>93</v>
      </c>
      <c r="C529" s="7">
        <v>-1.0740000000000001</v>
      </c>
      <c r="D529" s="4">
        <f t="shared" si="39"/>
        <v>-2.1919253759999999</v>
      </c>
      <c r="E529" s="19">
        <v>-21.100999999999999</v>
      </c>
      <c r="F529" s="19">
        <v>-16.591000000000001</v>
      </c>
      <c r="G529" s="19">
        <v>0.311</v>
      </c>
      <c r="H529" s="19">
        <v>21.263999999999999</v>
      </c>
      <c r="I529" s="19">
        <v>27.692</v>
      </c>
      <c r="J529" s="19">
        <v>-2.4849999999999999</v>
      </c>
      <c r="K529" s="19">
        <v>61.384999999999998</v>
      </c>
      <c r="L529" s="19">
        <v>-6.56</v>
      </c>
      <c r="M529" s="19">
        <f t="shared" si="38"/>
        <v>48.956000000000003</v>
      </c>
      <c r="N529" s="13">
        <f t="shared" si="40"/>
        <v>-1.7288190000000001</v>
      </c>
    </row>
    <row r="530" spans="1:14">
      <c r="A530" t="s">
        <v>24</v>
      </c>
      <c r="B530" s="12">
        <v>94</v>
      </c>
      <c r="C530" s="7">
        <v>-1.238</v>
      </c>
      <c r="D530" s="4">
        <f t="shared" si="39"/>
        <v>-2.1919253759999999</v>
      </c>
      <c r="E530" s="19">
        <v>-22.024000000000001</v>
      </c>
      <c r="F530" s="19">
        <v>-16.591000000000001</v>
      </c>
      <c r="G530" s="19">
        <v>0.26900000000000002</v>
      </c>
      <c r="H530" s="19">
        <v>21.263999999999999</v>
      </c>
      <c r="I530" s="19">
        <v>27.692</v>
      </c>
      <c r="J530" s="19">
        <v>-3.024</v>
      </c>
      <c r="K530" s="19">
        <v>61.033000000000001</v>
      </c>
      <c r="L530" s="19">
        <v>-5.9889999999999999</v>
      </c>
      <c r="M530" s="19">
        <f t="shared" si="38"/>
        <v>48.956000000000003</v>
      </c>
      <c r="N530" s="13">
        <f t="shared" si="40"/>
        <v>-1.7288190000000001</v>
      </c>
    </row>
    <row r="531" spans="1:14">
      <c r="A531" t="s">
        <v>24</v>
      </c>
      <c r="B531" s="12">
        <v>95</v>
      </c>
      <c r="C531" s="7">
        <v>-0.307</v>
      </c>
      <c r="D531" s="4">
        <f t="shared" si="39"/>
        <v>-2.1919253759999999</v>
      </c>
      <c r="E531" s="19">
        <v>-22.494</v>
      </c>
      <c r="F531" s="19">
        <v>-16.591000000000001</v>
      </c>
      <c r="G531" s="19">
        <v>0.23400000000000001</v>
      </c>
      <c r="H531" s="19">
        <v>21.263999999999999</v>
      </c>
      <c r="I531" s="19">
        <v>27.692</v>
      </c>
      <c r="J531" s="19">
        <v>-3.278</v>
      </c>
      <c r="K531" s="19">
        <v>61.786999999999999</v>
      </c>
      <c r="L531" s="19">
        <v>-6.8860000000000001</v>
      </c>
      <c r="M531" s="19">
        <f t="shared" si="38"/>
        <v>48.956000000000003</v>
      </c>
      <c r="N531" s="13">
        <f t="shared" si="40"/>
        <v>-1.7288190000000001</v>
      </c>
    </row>
    <row r="532" spans="1:14">
      <c r="A532" t="s">
        <v>24</v>
      </c>
      <c r="B532" s="12">
        <v>96</v>
      </c>
      <c r="C532" s="7">
        <v>-0.22800000000000001</v>
      </c>
      <c r="D532" s="4">
        <f t="shared" si="39"/>
        <v>-1.7117654279999992</v>
      </c>
      <c r="E532" s="19">
        <v>-22.54</v>
      </c>
      <c r="F532" s="19">
        <v>-22.54</v>
      </c>
      <c r="G532" s="19">
        <v>0.23100000000000001</v>
      </c>
      <c r="H532" s="19">
        <v>22.875</v>
      </c>
      <c r="I532" s="19">
        <v>23.882000000000001</v>
      </c>
      <c r="J532" s="19">
        <v>-4.0129999999999999</v>
      </c>
      <c r="K532" s="19">
        <v>61.628999999999998</v>
      </c>
      <c r="L532" s="19">
        <v>-4.8479999999999999</v>
      </c>
      <c r="M532" s="19">
        <f t="shared" si="38"/>
        <v>46.757000000000005</v>
      </c>
      <c r="N532" s="13">
        <f t="shared" si="40"/>
        <v>-1.7288190000000001</v>
      </c>
    </row>
    <row r="533" spans="1:14">
      <c r="A533" t="s">
        <v>24</v>
      </c>
      <c r="B533" s="12">
        <v>97</v>
      </c>
      <c r="C533" s="7">
        <v>-8.8999999999999996E-2</v>
      </c>
      <c r="D533" s="4">
        <f t="shared" si="39"/>
        <v>-1.7117654279999992</v>
      </c>
      <c r="E533" s="19">
        <v>-23.465</v>
      </c>
      <c r="F533" s="19">
        <v>-22.54</v>
      </c>
      <c r="G533" s="19">
        <v>0.26400000000000001</v>
      </c>
      <c r="H533" s="19">
        <v>22.875</v>
      </c>
      <c r="I533" s="19">
        <v>23.882000000000001</v>
      </c>
      <c r="J533" s="19">
        <v>-3.3170000000000002</v>
      </c>
      <c r="K533" s="19">
        <v>61.881999999999998</v>
      </c>
      <c r="L533" s="19">
        <v>-3.371</v>
      </c>
      <c r="M533" s="19">
        <f t="shared" si="38"/>
        <v>46.757000000000005</v>
      </c>
      <c r="N533" s="13">
        <f t="shared" si="40"/>
        <v>-1.7288190000000001</v>
      </c>
    </row>
    <row r="534" spans="1:14">
      <c r="A534" t="s">
        <v>24</v>
      </c>
      <c r="B534" s="12">
        <v>98</v>
      </c>
      <c r="C534" s="7">
        <v>-1.1759999999999999</v>
      </c>
      <c r="D534" s="4">
        <f t="shared" si="39"/>
        <v>-1.7117654279999992</v>
      </c>
      <c r="E534" s="19">
        <v>-31.792000000000002</v>
      </c>
      <c r="F534" s="19">
        <v>-22.54</v>
      </c>
      <c r="G534" s="19">
        <v>0.35</v>
      </c>
      <c r="H534" s="19">
        <v>22.875</v>
      </c>
      <c r="I534" s="19">
        <v>23.882000000000001</v>
      </c>
      <c r="J534" s="19">
        <v>-1.9650000000000001</v>
      </c>
      <c r="K534" s="19">
        <v>62.667000000000002</v>
      </c>
      <c r="L534" s="19">
        <v>-3.2160000000000002</v>
      </c>
      <c r="M534" s="19">
        <f t="shared" si="38"/>
        <v>46.757000000000005</v>
      </c>
      <c r="N534" s="13">
        <f t="shared" si="40"/>
        <v>-1.7288190000000001</v>
      </c>
    </row>
    <row r="535" spans="1:14">
      <c r="A535" t="s">
        <v>24</v>
      </c>
      <c r="B535" s="12">
        <v>99</v>
      </c>
      <c r="C535" s="7">
        <v>-2.9260000000000002</v>
      </c>
      <c r="D535" s="4">
        <f t="shared" si="39"/>
        <v>-1.7117654279999992</v>
      </c>
      <c r="E535" s="19">
        <v>-25.856000000000002</v>
      </c>
      <c r="F535" s="19">
        <v>-22.54</v>
      </c>
      <c r="G535" s="19">
        <v>0.51500000000000001</v>
      </c>
      <c r="H535" s="19">
        <v>22.875</v>
      </c>
      <c r="I535" s="19">
        <v>23.882000000000001</v>
      </c>
      <c r="J535" s="19">
        <v>-0.52300000000000002</v>
      </c>
      <c r="K535" s="19">
        <v>63.460999999999999</v>
      </c>
      <c r="L535" s="19">
        <v>-1.423</v>
      </c>
      <c r="M535" s="19">
        <f t="shared" si="38"/>
        <v>46.757000000000005</v>
      </c>
      <c r="N535" s="13">
        <f t="shared" si="40"/>
        <v>-1.7288190000000001</v>
      </c>
    </row>
    <row r="536" spans="1:14">
      <c r="A536" t="s">
        <v>24</v>
      </c>
      <c r="B536" s="12">
        <v>0</v>
      </c>
      <c r="C536" s="7">
        <v>-3.9590000000000001</v>
      </c>
      <c r="D536" s="4">
        <f t="shared" si="39"/>
        <v>-1.5401279469999989</v>
      </c>
      <c r="E536" s="19">
        <v>-26.68</v>
      </c>
      <c r="F536" s="19">
        <v>-26.68</v>
      </c>
      <c r="G536" s="19">
        <v>0.84</v>
      </c>
      <c r="H536" s="19">
        <v>24.484999999999999</v>
      </c>
      <c r="I536" s="19">
        <v>21.562999999999999</v>
      </c>
      <c r="J536" s="19">
        <v>1.0009999999999999</v>
      </c>
      <c r="K536" s="19">
        <v>64.888999999999996</v>
      </c>
      <c r="L536" s="19">
        <v>-0.97799999999999998</v>
      </c>
      <c r="M536" s="19">
        <f t="shared" si="38"/>
        <v>46.048000000000002</v>
      </c>
      <c r="N536" s="13">
        <f t="shared" si="40"/>
        <v>-1.7288190000000001</v>
      </c>
    </row>
    <row r="537" spans="1:14">
      <c r="A537" t="s">
        <v>24</v>
      </c>
      <c r="B537" s="12">
        <v>1</v>
      </c>
      <c r="C537" s="7">
        <v>-3.9409999999999998</v>
      </c>
      <c r="D537" s="4">
        <f t="shared" si="39"/>
        <v>-1.5401279469999989</v>
      </c>
      <c r="E537" s="19">
        <v>-28.835000000000001</v>
      </c>
      <c r="F537" s="19">
        <v>-26.68</v>
      </c>
      <c r="G537" s="19">
        <v>1.129</v>
      </c>
      <c r="H537" s="19">
        <v>24.484999999999999</v>
      </c>
      <c r="I537" s="19">
        <v>21.562999999999999</v>
      </c>
      <c r="J537" s="19">
        <v>1.044</v>
      </c>
      <c r="K537" s="19">
        <v>67.241</v>
      </c>
      <c r="L537" s="19">
        <v>-0.64100000000000001</v>
      </c>
      <c r="M537" s="19">
        <f t="shared" si="38"/>
        <v>46.048000000000002</v>
      </c>
      <c r="N537" s="13">
        <f t="shared" si="40"/>
        <v>-1.7288190000000001</v>
      </c>
    </row>
    <row r="538" spans="1:14">
      <c r="A538" t="s">
        <v>24</v>
      </c>
      <c r="B538" s="12">
        <v>2</v>
      </c>
      <c r="C538" s="7">
        <v>-3.2589999999999999</v>
      </c>
      <c r="D538" s="4">
        <f t="shared" si="39"/>
        <v>-1.5401279469999989</v>
      </c>
      <c r="E538" s="19">
        <v>-37.402999999999999</v>
      </c>
      <c r="F538" s="19">
        <v>-26.68</v>
      </c>
      <c r="G538" s="19">
        <v>1.4470000000000001</v>
      </c>
      <c r="H538" s="19">
        <v>24.484999999999999</v>
      </c>
      <c r="I538" s="19">
        <v>21.562999999999999</v>
      </c>
      <c r="J538" s="19">
        <v>-2.5000000000000001E-2</v>
      </c>
      <c r="K538" s="19">
        <v>68.478999999999999</v>
      </c>
      <c r="L538" s="19">
        <v>-0.45400000000000001</v>
      </c>
      <c r="M538" s="19">
        <f t="shared" si="38"/>
        <v>46.048000000000002</v>
      </c>
      <c r="N538" s="13">
        <f t="shared" si="40"/>
        <v>-1.7288190000000001</v>
      </c>
    </row>
    <row r="539" spans="1:14">
      <c r="A539" t="s">
        <v>24</v>
      </c>
      <c r="B539" s="12">
        <v>3</v>
      </c>
      <c r="C539" s="7">
        <v>-3.5089999999999999</v>
      </c>
      <c r="D539" s="4">
        <f t="shared" si="39"/>
        <v>-1.5401279469999989</v>
      </c>
      <c r="E539" s="19">
        <v>-42.582999999999998</v>
      </c>
      <c r="F539" s="19">
        <v>-26.68</v>
      </c>
      <c r="G539" s="19">
        <v>1.6579999999999999</v>
      </c>
      <c r="H539" s="19">
        <v>24.484999999999999</v>
      </c>
      <c r="I539" s="19">
        <v>21.562999999999999</v>
      </c>
      <c r="J539" s="19">
        <v>-0.64700000000000002</v>
      </c>
      <c r="K539" s="19">
        <v>69.385999999999996</v>
      </c>
      <c r="L539" s="19">
        <v>-0.20699999999999999</v>
      </c>
      <c r="M539" s="19">
        <f t="shared" si="38"/>
        <v>46.048000000000002</v>
      </c>
      <c r="N539" s="13">
        <f t="shared" si="40"/>
        <v>-1.7288190000000001</v>
      </c>
    </row>
    <row r="540" spans="1:14">
      <c r="A540" t="s">
        <v>24</v>
      </c>
      <c r="B540" s="12">
        <v>4</v>
      </c>
      <c r="C540" s="89">
        <v>-5.2510000000000003</v>
      </c>
      <c r="D540" s="4">
        <f t="shared" si="39"/>
        <v>-1.879174330000001</v>
      </c>
      <c r="E540" s="19">
        <v>-49.081000000000003</v>
      </c>
      <c r="F540" s="19">
        <v>-49.081000000000003</v>
      </c>
      <c r="G540" s="19">
        <v>1.623</v>
      </c>
      <c r="H540" s="19">
        <v>24.48</v>
      </c>
      <c r="I540" s="19">
        <v>21.09</v>
      </c>
      <c r="J540" s="19">
        <v>-0.83199999999999996</v>
      </c>
      <c r="K540" s="19">
        <v>69.653000000000006</v>
      </c>
      <c r="L540" s="19">
        <v>-0.34</v>
      </c>
      <c r="M540" s="19">
        <f t="shared" si="38"/>
        <v>45.57</v>
      </c>
      <c r="N540" s="13">
        <f t="shared" si="40"/>
        <v>-1.7288190000000001</v>
      </c>
    </row>
    <row r="541" spans="1:14">
      <c r="A541" t="s">
        <v>24</v>
      </c>
      <c r="B541" s="12">
        <v>5</v>
      </c>
      <c r="C541" s="89">
        <v>-7.3570000000000002</v>
      </c>
      <c r="D541" s="4">
        <f t="shared" si="39"/>
        <v>-1.879174330000001</v>
      </c>
      <c r="E541" s="19">
        <v>-50.405999999999999</v>
      </c>
      <c r="F541" s="19">
        <v>-49.081000000000003</v>
      </c>
      <c r="G541" s="19">
        <v>1.641</v>
      </c>
      <c r="H541" s="19">
        <v>24.48</v>
      </c>
      <c r="I541" s="19">
        <v>21.09</v>
      </c>
      <c r="J541" s="19">
        <v>-0.63900000000000001</v>
      </c>
      <c r="K541" s="19">
        <v>70.557000000000002</v>
      </c>
      <c r="L541" s="19">
        <v>0.96399999999999997</v>
      </c>
      <c r="M541" s="19">
        <f t="shared" si="38"/>
        <v>45.57</v>
      </c>
      <c r="N541" s="13">
        <f t="shared" si="40"/>
        <v>-1.7288190000000001</v>
      </c>
    </row>
    <row r="542" spans="1:14">
      <c r="A542" t="s">
        <v>24</v>
      </c>
      <c r="B542" s="12">
        <v>6</v>
      </c>
      <c r="C542" s="89">
        <v>-8.9719999999999995</v>
      </c>
      <c r="D542" s="4">
        <f t="shared" si="39"/>
        <v>-1.879174330000001</v>
      </c>
      <c r="E542" s="19">
        <v>-55.195999999999998</v>
      </c>
      <c r="F542" s="19">
        <v>-49.081000000000003</v>
      </c>
      <c r="G542" s="19">
        <v>1.6419999999999999</v>
      </c>
      <c r="H542" s="19">
        <v>24.48</v>
      </c>
      <c r="I542" s="19">
        <v>21.09</v>
      </c>
      <c r="J542" s="19">
        <v>-8.1000000000000003E-2</v>
      </c>
      <c r="K542" s="19">
        <v>71.78</v>
      </c>
      <c r="L542" s="19">
        <v>2.02</v>
      </c>
      <c r="M542" s="19">
        <f t="shared" si="38"/>
        <v>45.57</v>
      </c>
      <c r="N542" s="13">
        <f t="shared" si="40"/>
        <v>-1.7288190000000001</v>
      </c>
    </row>
    <row r="543" spans="1:14">
      <c r="A543" t="s">
        <v>24</v>
      </c>
      <c r="B543" s="12">
        <v>7</v>
      </c>
      <c r="C543" s="89">
        <v>-10.01</v>
      </c>
      <c r="D543" s="4">
        <f t="shared" si="39"/>
        <v>-1.879174330000001</v>
      </c>
      <c r="E543" s="19">
        <v>-57.357999999999997</v>
      </c>
      <c r="F543" s="19">
        <v>-49.081000000000003</v>
      </c>
      <c r="G543" s="19">
        <v>1.714</v>
      </c>
      <c r="H543" s="19">
        <v>24.48</v>
      </c>
      <c r="I543" s="19">
        <v>21.09</v>
      </c>
      <c r="J543" s="19">
        <v>0.41199999999999998</v>
      </c>
      <c r="K543" s="19">
        <v>73.495000000000005</v>
      </c>
      <c r="L543" s="19">
        <v>2.214</v>
      </c>
      <c r="M543" s="19">
        <f t="shared" si="38"/>
        <v>45.57</v>
      </c>
      <c r="N543" s="13">
        <f t="shared" si="40"/>
        <v>-1.7288190000000001</v>
      </c>
    </row>
    <row r="544" spans="1:14" s="3" customFormat="1">
      <c r="A544" s="59" t="s">
        <v>24</v>
      </c>
      <c r="B544" s="59">
        <v>8</v>
      </c>
      <c r="C544" s="89">
        <v>-9.5920000000000005</v>
      </c>
      <c r="D544" s="4">
        <f t="shared" si="39"/>
        <v>-2.3004799098820068</v>
      </c>
      <c r="E544" s="19">
        <v>-59.121745749995412</v>
      </c>
      <c r="F544" s="19">
        <v>-59.121745749995412</v>
      </c>
      <c r="G544" s="19">
        <v>1.714</v>
      </c>
      <c r="H544" s="51">
        <v>25.13761875361886</v>
      </c>
      <c r="I544" s="52">
        <v>21.542724808716443</v>
      </c>
      <c r="J544" s="19"/>
      <c r="K544" s="19"/>
      <c r="L544" s="19">
        <v>-1.5960000000000001</v>
      </c>
      <c r="M544" s="19">
        <f t="shared" si="38"/>
        <v>46.680343562335302</v>
      </c>
      <c r="N544" s="13">
        <f t="shared" si="40"/>
        <v>-1.7288190000000001</v>
      </c>
    </row>
    <row r="545" spans="1:14" s="3" customFormat="1">
      <c r="A545" s="59" t="s">
        <v>24</v>
      </c>
      <c r="B545" s="59">
        <v>9</v>
      </c>
      <c r="C545" s="89">
        <v>-5.0640000000000001</v>
      </c>
      <c r="D545" s="4">
        <f t="shared" si="39"/>
        <v>-2.3004799098820068</v>
      </c>
      <c r="E545" s="19"/>
      <c r="F545" s="19">
        <v>-59.121745749995412</v>
      </c>
      <c r="G545" s="19">
        <v>1.714</v>
      </c>
      <c r="H545" s="51">
        <v>25.13761875361886</v>
      </c>
      <c r="I545" s="52">
        <v>21.542724808716443</v>
      </c>
      <c r="J545" s="19"/>
      <c r="K545" s="19"/>
      <c r="L545" s="19">
        <v>-2.4820000000000002</v>
      </c>
      <c r="M545" s="19">
        <f t="shared" si="38"/>
        <v>46.680343562335302</v>
      </c>
      <c r="N545" s="13">
        <f t="shared" si="40"/>
        <v>-1.7288190000000001</v>
      </c>
    </row>
    <row r="546" spans="1:14" s="11" customFormat="1">
      <c r="A546" s="11" t="s">
        <v>24</v>
      </c>
      <c r="B546" s="16">
        <v>10</v>
      </c>
      <c r="C546" s="89">
        <v>-5.2670000000000003</v>
      </c>
      <c r="D546" s="4">
        <f t="shared" si="39"/>
        <v>-2.3004799098820068</v>
      </c>
      <c r="E546" s="19"/>
      <c r="F546" s="19">
        <v>-59.121745749995412</v>
      </c>
      <c r="G546" s="19"/>
      <c r="H546" s="51">
        <v>25.13761875361886</v>
      </c>
      <c r="I546" s="52">
        <v>21.542724808716443</v>
      </c>
      <c r="J546" s="19"/>
      <c r="K546" s="19"/>
      <c r="L546" s="19"/>
      <c r="M546" s="19"/>
      <c r="N546" s="13">
        <f t="shared" si="40"/>
        <v>-1.7288190000000001</v>
      </c>
    </row>
    <row r="547" spans="1:14" s="11" customFormat="1">
      <c r="A547" s="12" t="s">
        <v>25</v>
      </c>
      <c r="B547" s="12">
        <v>79</v>
      </c>
      <c r="C547" s="4"/>
      <c r="D547" s="4"/>
      <c r="E547" s="19">
        <v>-4.6024051569583735</v>
      </c>
      <c r="F547" s="19"/>
      <c r="G547" s="19"/>
      <c r="H547" s="51"/>
      <c r="I547" s="52"/>
      <c r="J547" s="19"/>
      <c r="K547" s="19"/>
      <c r="L547" s="19"/>
      <c r="M547" s="19"/>
      <c r="N547" s="13"/>
    </row>
    <row r="548" spans="1:14">
      <c r="A548" t="s">
        <v>25</v>
      </c>
      <c r="B548" s="12">
        <v>80</v>
      </c>
      <c r="C548" s="7">
        <v>-3.2970000000000002</v>
      </c>
      <c r="D548" s="4">
        <f t="shared" ref="D548:D577" si="41">$O$3+$P$3*F548+$Q$3*H548+$R$3*I548+N548</f>
        <v>0.55476360799999958</v>
      </c>
      <c r="E548" s="19">
        <v>-8.6310000000000002</v>
      </c>
      <c r="F548" s="19">
        <v>-8.6310000000000002</v>
      </c>
      <c r="G548" s="19">
        <v>0.193</v>
      </c>
      <c r="H548" s="19">
        <v>25.405999999999999</v>
      </c>
      <c r="I548" s="19">
        <v>30.56</v>
      </c>
      <c r="J548" s="19">
        <v>-0.17399999999999999</v>
      </c>
      <c r="K548" s="19">
        <v>82.034999999999997</v>
      </c>
      <c r="L548" s="19">
        <v>-5.758</v>
      </c>
      <c r="M548" s="19">
        <f t="shared" si="38"/>
        <v>55.965999999999994</v>
      </c>
      <c r="N548" s="13">
        <f>$Q$32</f>
        <v>2.2469769999999998</v>
      </c>
    </row>
    <row r="549" spans="1:14">
      <c r="A549" t="s">
        <v>25</v>
      </c>
      <c r="B549" s="12">
        <v>81</v>
      </c>
      <c r="C549" s="7">
        <v>-2.3839999999999999</v>
      </c>
      <c r="D549" s="4">
        <f t="shared" si="41"/>
        <v>0.63453381099999939</v>
      </c>
      <c r="E549" s="19">
        <v>-11.753</v>
      </c>
      <c r="F549" s="19">
        <v>-8.6310000000000002</v>
      </c>
      <c r="G549" s="19">
        <v>0.12</v>
      </c>
      <c r="H549" s="19">
        <v>25.853000000000002</v>
      </c>
      <c r="I549" s="19">
        <v>29.876999999999999</v>
      </c>
      <c r="J549" s="19">
        <v>-2.1579999999999999</v>
      </c>
      <c r="K549" s="19">
        <v>80.557000000000002</v>
      </c>
      <c r="L549" s="19">
        <v>-4.7300000000000004</v>
      </c>
      <c r="M549" s="19">
        <f t="shared" si="38"/>
        <v>55.730000000000004</v>
      </c>
      <c r="N549" s="13">
        <f t="shared" ref="N549:N577" si="42">$Q$32</f>
        <v>2.2469769999999998</v>
      </c>
    </row>
    <row r="550" spans="1:14">
      <c r="A550" t="s">
        <v>25</v>
      </c>
      <c r="B550" s="12">
        <v>82</v>
      </c>
      <c r="C550" s="7">
        <v>-3.2639999999999998</v>
      </c>
      <c r="D550" s="4">
        <f t="shared" si="41"/>
        <v>0.71424771699999967</v>
      </c>
      <c r="E550" s="19">
        <v>-16.411000000000001</v>
      </c>
      <c r="F550" s="19">
        <v>-8.6310000000000002</v>
      </c>
      <c r="G550" s="19">
        <v>0.06</v>
      </c>
      <c r="H550" s="19">
        <v>26.298999999999999</v>
      </c>
      <c r="I550" s="19">
        <v>29.195</v>
      </c>
      <c r="J550" s="19">
        <v>-2.6549999999999998</v>
      </c>
      <c r="K550" s="19">
        <v>83.962000000000003</v>
      </c>
      <c r="L550" s="19">
        <v>-6.6420000000000003</v>
      </c>
      <c r="M550" s="19">
        <f t="shared" si="38"/>
        <v>55.494</v>
      </c>
      <c r="N550" s="13">
        <f t="shared" si="42"/>
        <v>2.2469769999999998</v>
      </c>
    </row>
    <row r="551" spans="1:14">
      <c r="A551" t="s">
        <v>25</v>
      </c>
      <c r="B551" s="12">
        <v>83</v>
      </c>
      <c r="C551" s="7">
        <v>-0.77100000000000002</v>
      </c>
      <c r="D551" s="4">
        <f t="shared" si="41"/>
        <v>0.79419300199999876</v>
      </c>
      <c r="E551" s="19">
        <v>-19.158999999999999</v>
      </c>
      <c r="F551" s="19">
        <v>-8.6310000000000002</v>
      </c>
      <c r="G551" s="19">
        <v>7.1999999999999995E-2</v>
      </c>
      <c r="H551" s="19">
        <v>26.745000000000001</v>
      </c>
      <c r="I551" s="19">
        <v>28.512</v>
      </c>
      <c r="J551" s="19">
        <v>-2.5350000000000001</v>
      </c>
      <c r="K551" s="19">
        <v>82.57</v>
      </c>
      <c r="L551" s="19">
        <v>-5.1740000000000004</v>
      </c>
      <c r="M551" s="19">
        <f t="shared" si="38"/>
        <v>55.257000000000005</v>
      </c>
      <c r="N551" s="13">
        <f t="shared" si="42"/>
        <v>2.2469769999999998</v>
      </c>
    </row>
    <row r="552" spans="1:14">
      <c r="A552" t="s">
        <v>25</v>
      </c>
      <c r="B552" s="12">
        <v>84</v>
      </c>
      <c r="C552" s="7">
        <v>0.70199999999999996</v>
      </c>
      <c r="D552" s="4">
        <f t="shared" si="41"/>
        <v>0.69420554499999954</v>
      </c>
      <c r="E552" s="19">
        <v>-17.591999999999999</v>
      </c>
      <c r="F552" s="19">
        <v>-17.591999999999999</v>
      </c>
      <c r="G552" s="19">
        <v>7.1999999999999995E-2</v>
      </c>
      <c r="H552" s="19">
        <v>27.192</v>
      </c>
      <c r="I552" s="19">
        <v>27.829000000000001</v>
      </c>
      <c r="J552" s="19">
        <v>-0.128</v>
      </c>
      <c r="K552" s="19">
        <v>80.912000000000006</v>
      </c>
      <c r="L552" s="19">
        <v>-3.06</v>
      </c>
      <c r="M552" s="19">
        <f t="shared" si="38"/>
        <v>55.021000000000001</v>
      </c>
      <c r="N552" s="13">
        <f t="shared" si="42"/>
        <v>2.2469769999999998</v>
      </c>
    </row>
    <row r="553" spans="1:14">
      <c r="A553" t="s">
        <v>25</v>
      </c>
      <c r="B553" s="12">
        <v>85</v>
      </c>
      <c r="C553" s="7">
        <v>-1.028</v>
      </c>
      <c r="D553" s="4">
        <f t="shared" si="41"/>
        <v>0.77415082999999951</v>
      </c>
      <c r="E553" s="19">
        <v>-19.202000000000002</v>
      </c>
      <c r="F553" s="19">
        <v>-17.591999999999999</v>
      </c>
      <c r="G553" s="19">
        <v>0.156</v>
      </c>
      <c r="H553" s="19">
        <v>27.638000000000002</v>
      </c>
      <c r="I553" s="19">
        <v>27.146000000000001</v>
      </c>
      <c r="J553" s="19">
        <v>0.25600000000000001</v>
      </c>
      <c r="K553" s="19">
        <v>80.040999999999997</v>
      </c>
      <c r="L553" s="19">
        <v>-3.6960000000000002</v>
      </c>
      <c r="M553" s="19">
        <f t="shared" si="38"/>
        <v>54.784000000000006</v>
      </c>
      <c r="N553" s="13">
        <f t="shared" si="42"/>
        <v>2.2469769999999998</v>
      </c>
    </row>
    <row r="554" spans="1:14">
      <c r="A554" t="s">
        <v>25</v>
      </c>
      <c r="B554" s="12">
        <v>86</v>
      </c>
      <c r="C554" s="7">
        <v>3.3000000000000002E-2</v>
      </c>
      <c r="D554" s="4">
        <f t="shared" si="41"/>
        <v>0.73833719099999984</v>
      </c>
      <c r="E554" s="19">
        <v>-17.405999999999999</v>
      </c>
      <c r="F554" s="19">
        <v>-17.591999999999999</v>
      </c>
      <c r="G554" s="19">
        <v>0.23899999999999999</v>
      </c>
      <c r="H554" s="19">
        <v>27.643000000000001</v>
      </c>
      <c r="I554" s="19">
        <v>27.297000000000001</v>
      </c>
      <c r="J554" s="19">
        <v>1.097</v>
      </c>
      <c r="K554" s="19">
        <v>79.984999999999999</v>
      </c>
      <c r="L554" s="19">
        <v>-0.34699999999999998</v>
      </c>
      <c r="M554" s="19">
        <f t="shared" si="38"/>
        <v>54.94</v>
      </c>
      <c r="N554" s="13">
        <f t="shared" si="42"/>
        <v>2.2469769999999998</v>
      </c>
    </row>
    <row r="555" spans="1:14">
      <c r="A555" t="s">
        <v>25</v>
      </c>
      <c r="B555" s="12">
        <v>87</v>
      </c>
      <c r="C555" s="7">
        <v>-8.9999999999999993E-3</v>
      </c>
      <c r="D555" s="4">
        <f t="shared" si="41"/>
        <v>0.70269863399999943</v>
      </c>
      <c r="E555" s="19">
        <v>-15.472</v>
      </c>
      <c r="F555" s="19">
        <v>-17.591999999999999</v>
      </c>
      <c r="G555" s="19">
        <v>0.34599999999999997</v>
      </c>
      <c r="H555" s="19">
        <v>27.646999999999998</v>
      </c>
      <c r="I555" s="19">
        <v>27.448</v>
      </c>
      <c r="J555" s="19">
        <v>2.4340000000000002</v>
      </c>
      <c r="K555" s="19">
        <v>80.382999999999996</v>
      </c>
      <c r="L555" s="19">
        <v>3.3210000000000002</v>
      </c>
      <c r="M555" s="19">
        <f t="shared" si="38"/>
        <v>55.094999999999999</v>
      </c>
      <c r="N555" s="13">
        <f t="shared" si="42"/>
        <v>2.2469769999999998</v>
      </c>
    </row>
    <row r="556" spans="1:14">
      <c r="A556" t="s">
        <v>25</v>
      </c>
      <c r="B556" s="12">
        <v>88</v>
      </c>
      <c r="C556" s="7">
        <v>-0.29199999999999998</v>
      </c>
      <c r="D556" s="4">
        <f t="shared" si="41"/>
        <v>0.67859069400000083</v>
      </c>
      <c r="E556" s="19">
        <v>-17.02</v>
      </c>
      <c r="F556" s="19">
        <v>-17.02</v>
      </c>
      <c r="G556" s="19">
        <v>0.44</v>
      </c>
      <c r="H556" s="19">
        <v>27.652000000000001</v>
      </c>
      <c r="I556" s="19">
        <v>27.597999999999999</v>
      </c>
      <c r="J556" s="19">
        <v>2.9820000000000002</v>
      </c>
      <c r="K556" s="19">
        <v>79.468000000000004</v>
      </c>
      <c r="L556" s="19">
        <v>3.335</v>
      </c>
      <c r="M556" s="19">
        <f t="shared" si="38"/>
        <v>55.25</v>
      </c>
      <c r="N556" s="13">
        <f t="shared" si="42"/>
        <v>2.2469769999999998</v>
      </c>
    </row>
    <row r="557" spans="1:14">
      <c r="A557" t="s">
        <v>25</v>
      </c>
      <c r="B557" s="12">
        <v>89</v>
      </c>
      <c r="C557" s="7">
        <v>-1.532</v>
      </c>
      <c r="D557" s="4">
        <f t="shared" si="41"/>
        <v>0.64277705500000115</v>
      </c>
      <c r="E557" s="19">
        <v>-20.152000000000001</v>
      </c>
      <c r="F557" s="19">
        <v>-17.02</v>
      </c>
      <c r="G557" s="19">
        <v>0.67300000000000004</v>
      </c>
      <c r="H557" s="19">
        <v>27.657</v>
      </c>
      <c r="I557" s="19">
        <v>27.748999999999999</v>
      </c>
      <c r="J557" s="19">
        <v>3.6429999999999998</v>
      </c>
      <c r="K557" s="19">
        <v>79.072000000000003</v>
      </c>
      <c r="L557" s="19">
        <v>3.266</v>
      </c>
      <c r="M557" s="19">
        <f t="shared" si="38"/>
        <v>55.405999999999999</v>
      </c>
      <c r="N557" s="13">
        <f t="shared" si="42"/>
        <v>2.2469769999999998</v>
      </c>
    </row>
    <row r="558" spans="1:14">
      <c r="A558" t="s">
        <v>25</v>
      </c>
      <c r="B558" s="12">
        <v>90</v>
      </c>
      <c r="C558" s="7">
        <v>-2.5739999999999998</v>
      </c>
      <c r="D558" s="4">
        <f t="shared" si="41"/>
        <v>0.60713849800000075</v>
      </c>
      <c r="E558" s="19">
        <v>-23.709</v>
      </c>
      <c r="F558" s="19">
        <v>-17.02</v>
      </c>
      <c r="G558" s="19">
        <v>0.77400000000000002</v>
      </c>
      <c r="H558" s="19">
        <v>27.661000000000001</v>
      </c>
      <c r="I558" s="19">
        <v>27.9</v>
      </c>
      <c r="J558" s="19">
        <v>2.7050000000000001</v>
      </c>
      <c r="K558" s="19">
        <v>78.611000000000004</v>
      </c>
      <c r="L558" s="19">
        <v>3.391</v>
      </c>
      <c r="M558" s="19">
        <f t="shared" si="38"/>
        <v>55.561</v>
      </c>
      <c r="N558" s="13">
        <f t="shared" si="42"/>
        <v>2.2469769999999998</v>
      </c>
    </row>
    <row r="559" spans="1:14">
      <c r="A559" t="s">
        <v>25</v>
      </c>
      <c r="B559" s="12">
        <v>91</v>
      </c>
      <c r="C559" s="7">
        <v>-1.841</v>
      </c>
      <c r="D559" s="4">
        <f t="shared" si="41"/>
        <v>0.53652341000000137</v>
      </c>
      <c r="E559" s="19">
        <v>-25.393999999999998</v>
      </c>
      <c r="F559" s="19">
        <v>-17.02</v>
      </c>
      <c r="G559" s="19">
        <v>0.68</v>
      </c>
      <c r="H559" s="19">
        <v>27.614999999999998</v>
      </c>
      <c r="I559" s="19">
        <v>28.24</v>
      </c>
      <c r="J559" s="19">
        <v>6.2E-2</v>
      </c>
      <c r="K559" s="19">
        <v>78.331000000000003</v>
      </c>
      <c r="L559" s="19">
        <v>-7.6999999999999999E-2</v>
      </c>
      <c r="M559" s="19">
        <f t="shared" si="38"/>
        <v>55.854999999999997</v>
      </c>
      <c r="N559" s="13">
        <f t="shared" si="42"/>
        <v>2.2469769999999998</v>
      </c>
    </row>
    <row r="560" spans="1:14">
      <c r="A560" t="s">
        <v>25</v>
      </c>
      <c r="B560" s="12">
        <v>92</v>
      </c>
      <c r="C560" s="7">
        <v>-2.782</v>
      </c>
      <c r="D560" s="4">
        <f t="shared" si="41"/>
        <v>0.3830042249999992</v>
      </c>
      <c r="E560" s="19">
        <v>-21.15</v>
      </c>
      <c r="F560" s="19">
        <v>-21.15</v>
      </c>
      <c r="G560" s="19">
        <v>0.58499999999999996</v>
      </c>
      <c r="H560" s="19">
        <v>27.568000000000001</v>
      </c>
      <c r="I560" s="19">
        <v>28.581</v>
      </c>
      <c r="J560" s="19">
        <v>-2.3769999999999998</v>
      </c>
      <c r="K560" s="19">
        <v>75.454999999999998</v>
      </c>
      <c r="L560" s="19">
        <v>-8.9610000000000003</v>
      </c>
      <c r="M560" s="19">
        <f t="shared" si="38"/>
        <v>56.149000000000001</v>
      </c>
      <c r="N560" s="13">
        <f t="shared" si="42"/>
        <v>2.2469769999999998</v>
      </c>
    </row>
    <row r="561" spans="1:14">
      <c r="A561" t="s">
        <v>25</v>
      </c>
      <c r="B561" s="12">
        <v>93</v>
      </c>
      <c r="C561" s="7">
        <v>-1.2829999999999999</v>
      </c>
      <c r="D561" s="4">
        <f t="shared" si="41"/>
        <v>0.31256421899999909</v>
      </c>
      <c r="E561" s="19">
        <v>-38.792000000000002</v>
      </c>
      <c r="F561" s="19">
        <v>-21.15</v>
      </c>
      <c r="G561" s="19">
        <v>0.58199999999999996</v>
      </c>
      <c r="H561" s="19">
        <v>27.521000000000001</v>
      </c>
      <c r="I561" s="19">
        <v>28.920999999999999</v>
      </c>
      <c r="J561" s="19">
        <v>-5.4509999999999996</v>
      </c>
      <c r="K561" s="19">
        <v>72.524000000000001</v>
      </c>
      <c r="L561" s="19">
        <v>-11.167</v>
      </c>
      <c r="M561" s="19">
        <f t="shared" si="38"/>
        <v>56.442</v>
      </c>
      <c r="N561" s="13">
        <f t="shared" si="42"/>
        <v>2.2469769999999998</v>
      </c>
    </row>
    <row r="562" spans="1:14">
      <c r="A562" t="s">
        <v>25</v>
      </c>
      <c r="B562" s="12">
        <v>94</v>
      </c>
      <c r="C562" s="7">
        <v>1.0860000000000001</v>
      </c>
      <c r="D562" s="4">
        <f t="shared" si="41"/>
        <v>0.24189283399999928</v>
      </c>
      <c r="E562" s="19">
        <v>-41.758000000000003</v>
      </c>
      <c r="F562" s="19">
        <v>-21.15</v>
      </c>
      <c r="G562" s="19">
        <v>0.71</v>
      </c>
      <c r="H562" s="19">
        <v>27.474</v>
      </c>
      <c r="I562" s="19">
        <v>29.262</v>
      </c>
      <c r="J562" s="19">
        <v>-3.5489999999999999</v>
      </c>
      <c r="K562" s="19">
        <v>72.811000000000007</v>
      </c>
      <c r="L562" s="19">
        <v>-9.0640000000000001</v>
      </c>
      <c r="M562" s="19">
        <f t="shared" si="38"/>
        <v>56.736000000000004</v>
      </c>
      <c r="N562" s="13">
        <f t="shared" si="42"/>
        <v>2.2469769999999998</v>
      </c>
    </row>
    <row r="563" spans="1:14">
      <c r="A563" t="s">
        <v>25</v>
      </c>
      <c r="B563" s="12">
        <v>95</v>
      </c>
      <c r="C563" s="7">
        <v>3.3210000000000002</v>
      </c>
      <c r="D563" s="4">
        <f t="shared" si="41"/>
        <v>0.17145282799999917</v>
      </c>
      <c r="E563" s="19">
        <v>-36.087000000000003</v>
      </c>
      <c r="F563" s="19">
        <v>-21.15</v>
      </c>
      <c r="G563" s="19">
        <v>0.57099999999999995</v>
      </c>
      <c r="H563" s="19">
        <v>27.427</v>
      </c>
      <c r="I563" s="19">
        <v>29.602</v>
      </c>
      <c r="J563" s="19">
        <v>-1.387</v>
      </c>
      <c r="K563" s="19">
        <v>74.298000000000002</v>
      </c>
      <c r="L563" s="19">
        <v>-7.3179999999999996</v>
      </c>
      <c r="M563" s="19">
        <f t="shared" si="38"/>
        <v>57.028999999999996</v>
      </c>
      <c r="N563" s="13">
        <f t="shared" si="42"/>
        <v>2.2469769999999998</v>
      </c>
    </row>
    <row r="564" spans="1:14">
      <c r="A564" t="s">
        <v>25</v>
      </c>
      <c r="B564" s="12">
        <v>96</v>
      </c>
      <c r="C564" s="7">
        <v>3.4870000000000001</v>
      </c>
      <c r="D564" s="4">
        <f t="shared" si="41"/>
        <v>-0.11424069299999973</v>
      </c>
      <c r="E564" s="19">
        <v>-38.686</v>
      </c>
      <c r="F564" s="19">
        <v>-38.686</v>
      </c>
      <c r="G564" s="19">
        <v>0.13600000000000001</v>
      </c>
      <c r="H564" s="19">
        <v>27.302</v>
      </c>
      <c r="I564" s="19">
        <v>29.411000000000001</v>
      </c>
      <c r="J564" s="19">
        <v>-1.85</v>
      </c>
      <c r="K564" s="19">
        <v>73.400000000000006</v>
      </c>
      <c r="L564" s="19">
        <v>-3.3180000000000001</v>
      </c>
      <c r="M564" s="19">
        <f t="shared" si="38"/>
        <v>56.713000000000001</v>
      </c>
      <c r="N564" s="13">
        <f t="shared" si="42"/>
        <v>2.2469769999999998</v>
      </c>
    </row>
    <row r="565" spans="1:14">
      <c r="A565" t="s">
        <v>25</v>
      </c>
      <c r="B565" s="12">
        <v>97</v>
      </c>
      <c r="C565" s="7">
        <v>4.0910000000000002</v>
      </c>
      <c r="D565" s="4">
        <f t="shared" si="41"/>
        <v>-4.8105757000000526E-2</v>
      </c>
      <c r="E565" s="19">
        <v>-23.300999999999998</v>
      </c>
      <c r="F565" s="19">
        <v>-38.686</v>
      </c>
      <c r="G565" s="19">
        <v>7.2999999999999995E-2</v>
      </c>
      <c r="H565" s="19">
        <v>27.178000000000001</v>
      </c>
      <c r="I565" s="19">
        <v>29.219000000000001</v>
      </c>
      <c r="J565" s="19">
        <v>-1.391</v>
      </c>
      <c r="K565" s="19">
        <v>72.745999999999995</v>
      </c>
      <c r="L565" s="19">
        <v>-1.63</v>
      </c>
      <c r="M565" s="19">
        <f t="shared" si="38"/>
        <v>56.397000000000006</v>
      </c>
      <c r="N565" s="13">
        <f t="shared" si="42"/>
        <v>2.2469769999999998</v>
      </c>
    </row>
    <row r="566" spans="1:14">
      <c r="A566" t="s">
        <v>25</v>
      </c>
      <c r="B566" s="12">
        <v>98</v>
      </c>
      <c r="C566" s="7">
        <v>3.8220000000000001</v>
      </c>
      <c r="D566" s="4">
        <f t="shared" si="41"/>
        <v>1.8204260999999722E-2</v>
      </c>
      <c r="E566" s="19">
        <v>-5.6970000000000001</v>
      </c>
      <c r="F566" s="19">
        <v>-38.686</v>
      </c>
      <c r="G566" s="19">
        <v>2.7E-2</v>
      </c>
      <c r="H566" s="19">
        <v>27.053000000000001</v>
      </c>
      <c r="I566" s="19">
        <v>29.027000000000001</v>
      </c>
      <c r="J566" s="19">
        <v>-0.252</v>
      </c>
      <c r="K566" s="19">
        <v>73.260000000000005</v>
      </c>
      <c r="L566" s="19">
        <v>1.224</v>
      </c>
      <c r="M566" s="19">
        <f t="shared" si="38"/>
        <v>56.08</v>
      </c>
      <c r="N566" s="13">
        <f t="shared" si="42"/>
        <v>2.2469769999999998</v>
      </c>
    </row>
    <row r="567" spans="1:14">
      <c r="A567" t="s">
        <v>25</v>
      </c>
      <c r="B567" s="12">
        <v>99</v>
      </c>
      <c r="C567" s="7">
        <v>4.1189999999999998</v>
      </c>
      <c r="D567" s="4">
        <f t="shared" si="41"/>
        <v>8.4107818000001E-2</v>
      </c>
      <c r="E567" s="19">
        <v>9.1509999999999998</v>
      </c>
      <c r="F567" s="19">
        <v>-38.686</v>
      </c>
      <c r="G567" s="19">
        <v>6.3E-2</v>
      </c>
      <c r="H567" s="19">
        <v>26.928999999999998</v>
      </c>
      <c r="I567" s="19">
        <v>28.835999999999999</v>
      </c>
      <c r="J567" s="19">
        <v>1.284</v>
      </c>
      <c r="K567" s="19">
        <v>74.11</v>
      </c>
      <c r="L567" s="19">
        <v>1.204</v>
      </c>
      <c r="M567" s="19">
        <f t="shared" si="38"/>
        <v>55.765000000000001</v>
      </c>
      <c r="N567" s="13">
        <f t="shared" si="42"/>
        <v>2.2469769999999998</v>
      </c>
    </row>
    <row r="568" spans="1:14">
      <c r="A568" t="s">
        <v>25</v>
      </c>
      <c r="B568" s="12">
        <v>0</v>
      </c>
      <c r="C568" s="7">
        <v>4.0129999999999999</v>
      </c>
      <c r="D568" s="4">
        <f t="shared" si="41"/>
        <v>0.91466371600000107</v>
      </c>
      <c r="E568" s="19">
        <v>-0.58799999999999997</v>
      </c>
      <c r="F568" s="19">
        <v>-0.58799999999999997</v>
      </c>
      <c r="G568" s="19">
        <v>0.13100000000000001</v>
      </c>
      <c r="H568" s="19">
        <v>26.803999999999998</v>
      </c>
      <c r="I568" s="19">
        <v>28.643999999999998</v>
      </c>
      <c r="J568" s="19">
        <v>2.81</v>
      </c>
      <c r="K568" s="19">
        <v>75.308999999999997</v>
      </c>
      <c r="L568" s="19">
        <v>3.746</v>
      </c>
      <c r="M568" s="19">
        <f t="shared" si="38"/>
        <v>55.447999999999993</v>
      </c>
      <c r="N568" s="13">
        <f t="shared" si="42"/>
        <v>2.2469769999999998</v>
      </c>
    </row>
    <row r="569" spans="1:14">
      <c r="A569" t="s">
        <v>25</v>
      </c>
      <c r="B569" s="12">
        <v>1</v>
      </c>
      <c r="C569" s="7">
        <v>4.343</v>
      </c>
      <c r="D569" s="4">
        <f t="shared" si="41"/>
        <v>1.0234354540000008</v>
      </c>
      <c r="E569" s="19">
        <v>3.7549999999999999</v>
      </c>
      <c r="F569" s="19">
        <v>-0.58799999999999997</v>
      </c>
      <c r="G569" s="19">
        <v>0.28100000000000003</v>
      </c>
      <c r="H569" s="19">
        <v>26.713999999999999</v>
      </c>
      <c r="I569" s="19">
        <v>28.242000000000001</v>
      </c>
      <c r="J569" s="19">
        <v>0.94199999999999995</v>
      </c>
      <c r="K569" s="19">
        <v>76.087000000000003</v>
      </c>
      <c r="L569" s="19">
        <v>1.679</v>
      </c>
      <c r="M569" s="19">
        <f t="shared" si="38"/>
        <v>54.956000000000003</v>
      </c>
      <c r="N569" s="13">
        <f t="shared" si="42"/>
        <v>2.2469769999999998</v>
      </c>
    </row>
    <row r="570" spans="1:14">
      <c r="A570" t="s">
        <v>25</v>
      </c>
      <c r="B570" s="12">
        <v>2</v>
      </c>
      <c r="C570" s="7">
        <v>5.008</v>
      </c>
      <c r="D570" s="4">
        <f t="shared" si="41"/>
        <v>1.1320321100000004</v>
      </c>
      <c r="E570" s="19">
        <v>-2.4830000000000001</v>
      </c>
      <c r="F570" s="19">
        <v>-0.58799999999999997</v>
      </c>
      <c r="G570" s="19">
        <v>0.33700000000000002</v>
      </c>
      <c r="H570" s="19">
        <v>26.625</v>
      </c>
      <c r="I570" s="19">
        <v>27.84</v>
      </c>
      <c r="J570" s="19">
        <v>0.20499999999999999</v>
      </c>
      <c r="K570" s="19">
        <v>77.272999999999996</v>
      </c>
      <c r="L570" s="19">
        <v>-1.4179999999999999</v>
      </c>
      <c r="M570" s="19">
        <f t="shared" si="38"/>
        <v>54.465000000000003</v>
      </c>
      <c r="N570" s="13">
        <f t="shared" si="42"/>
        <v>2.2469769999999998</v>
      </c>
    </row>
    <row r="571" spans="1:14">
      <c r="A571" t="s">
        <v>25</v>
      </c>
      <c r="B571" s="12">
        <v>3</v>
      </c>
      <c r="C571" s="7">
        <v>7.1820000000000004</v>
      </c>
      <c r="D571" s="4">
        <f t="shared" si="41"/>
        <v>1.240803848000001</v>
      </c>
      <c r="E571" s="19">
        <v>-10.021000000000001</v>
      </c>
      <c r="F571" s="19">
        <v>-0.58799999999999997</v>
      </c>
      <c r="G571" s="19">
        <v>0.35799999999999998</v>
      </c>
      <c r="H571" s="19">
        <v>26.535</v>
      </c>
      <c r="I571" s="19">
        <v>27.437999999999999</v>
      </c>
      <c r="J571" s="19">
        <v>-0.94299999999999995</v>
      </c>
      <c r="K571" s="19">
        <v>77.382000000000005</v>
      </c>
      <c r="L571" s="19">
        <v>-1.1559999999999999</v>
      </c>
      <c r="M571" s="19">
        <f t="shared" si="38"/>
        <v>53.972999999999999</v>
      </c>
      <c r="N571" s="13">
        <f t="shared" si="42"/>
        <v>2.2469769999999998</v>
      </c>
    </row>
    <row r="572" spans="1:14">
      <c r="A572" t="s">
        <v>25</v>
      </c>
      <c r="B572" s="12">
        <v>4</v>
      </c>
      <c r="C572" s="7">
        <v>6.7030000000000003</v>
      </c>
      <c r="D572" s="4">
        <f t="shared" si="41"/>
        <v>1.1701443439999992</v>
      </c>
      <c r="E572" s="19">
        <v>-9.5239999999999991</v>
      </c>
      <c r="F572" s="19">
        <v>-9.5239999999999991</v>
      </c>
      <c r="G572" s="19">
        <v>0.40100000000000002</v>
      </c>
      <c r="H572" s="19">
        <v>26.446000000000002</v>
      </c>
      <c r="I572" s="19">
        <v>27.036000000000001</v>
      </c>
      <c r="J572" s="19">
        <v>-0.65300000000000002</v>
      </c>
      <c r="K572" s="19">
        <v>78.313000000000002</v>
      </c>
      <c r="L572" s="19">
        <v>0.56899999999999995</v>
      </c>
      <c r="M572" s="19">
        <f t="shared" si="38"/>
        <v>53.481999999999999</v>
      </c>
      <c r="N572" s="13">
        <f t="shared" si="42"/>
        <v>2.2469769999999998</v>
      </c>
    </row>
    <row r="573" spans="1:14">
      <c r="A573" t="s">
        <v>25</v>
      </c>
      <c r="B573" s="12">
        <v>5</v>
      </c>
      <c r="C573" s="7">
        <v>6.7839999999999998</v>
      </c>
      <c r="D573" s="4">
        <f t="shared" si="41"/>
        <v>1.278916081999999</v>
      </c>
      <c r="E573" s="19">
        <v>-2.2050000000000001</v>
      </c>
      <c r="F573" s="19">
        <v>-9.5239999999999991</v>
      </c>
      <c r="G573" s="19">
        <v>0.35599999999999998</v>
      </c>
      <c r="H573" s="19">
        <v>26.356000000000002</v>
      </c>
      <c r="I573" s="19">
        <v>26.634</v>
      </c>
      <c r="J573" s="19">
        <v>-0.45800000000000002</v>
      </c>
      <c r="K573" s="19">
        <v>79.061000000000007</v>
      </c>
      <c r="L573" s="19">
        <v>1.9910000000000001</v>
      </c>
      <c r="M573" s="19">
        <f t="shared" si="38"/>
        <v>52.99</v>
      </c>
      <c r="N573" s="13">
        <f t="shared" si="42"/>
        <v>2.2469769999999998</v>
      </c>
    </row>
    <row r="574" spans="1:14">
      <c r="A574" t="s">
        <v>25</v>
      </c>
      <c r="B574" s="12">
        <v>6</v>
      </c>
      <c r="C574" s="7">
        <v>8.4589999999999996</v>
      </c>
      <c r="D574" s="4">
        <f t="shared" si="41"/>
        <v>1.2885649099999994</v>
      </c>
      <c r="E574" s="19">
        <v>6.4029999999999996</v>
      </c>
      <c r="F574" s="19">
        <v>-9.5239999999999991</v>
      </c>
      <c r="G574" s="19">
        <v>0.624</v>
      </c>
      <c r="H574" s="19">
        <v>26.736999999999998</v>
      </c>
      <c r="I574" s="19">
        <v>26.303999999999998</v>
      </c>
      <c r="J574" s="19">
        <v>1.0069999999999999</v>
      </c>
      <c r="K574" s="19">
        <v>80.588999999999999</v>
      </c>
      <c r="L574" s="19">
        <v>2.1859999999999999</v>
      </c>
      <c r="M574" s="19">
        <f t="shared" si="38"/>
        <v>53.040999999999997</v>
      </c>
      <c r="N574" s="13">
        <f t="shared" si="42"/>
        <v>2.2469769999999998</v>
      </c>
    </row>
    <row r="575" spans="1:14">
      <c r="A575" t="s">
        <v>25</v>
      </c>
      <c r="B575" s="12">
        <v>7</v>
      </c>
      <c r="C575" s="7">
        <v>8.5299999999999994</v>
      </c>
      <c r="D575" s="4">
        <f t="shared" si="41"/>
        <v>1.2982137379999998</v>
      </c>
      <c r="E575" s="19">
        <v>14.071</v>
      </c>
      <c r="F575" s="19">
        <v>-9.5239999999999991</v>
      </c>
      <c r="G575" s="19">
        <v>0.74199999999999999</v>
      </c>
      <c r="H575" s="19">
        <v>27.117999999999999</v>
      </c>
      <c r="I575" s="19">
        <v>25.974</v>
      </c>
      <c r="J575" s="19">
        <v>0.94099999999999995</v>
      </c>
      <c r="K575" s="19">
        <v>81.617000000000004</v>
      </c>
      <c r="L575" s="19">
        <v>3.4260000000000002</v>
      </c>
      <c r="M575" s="19">
        <f t="shared" si="38"/>
        <v>53.091999999999999</v>
      </c>
      <c r="N575" s="13">
        <f t="shared" si="42"/>
        <v>2.2469769999999998</v>
      </c>
    </row>
    <row r="576" spans="1:14" s="3" customFormat="1">
      <c r="A576" s="3" t="s">
        <v>25</v>
      </c>
      <c r="B576" s="16">
        <v>8</v>
      </c>
      <c r="C576" s="4">
        <v>6.4420000000000002</v>
      </c>
      <c r="D576" s="4">
        <f t="shared" si="41"/>
        <v>1.8784254313238189</v>
      </c>
      <c r="E576" s="19">
        <v>18.920181613451707</v>
      </c>
      <c r="F576" s="19">
        <v>18.920181613451707</v>
      </c>
      <c r="G576" s="19">
        <v>0.74199999999999999</v>
      </c>
      <c r="H576" s="53">
        <v>27.499195162189622</v>
      </c>
      <c r="I576" s="54">
        <v>25.643970820409542</v>
      </c>
      <c r="J576" s="19"/>
      <c r="K576" s="19"/>
      <c r="L576" s="19">
        <v>2.464</v>
      </c>
      <c r="M576" s="19">
        <f t="shared" si="38"/>
        <v>53.143165982599164</v>
      </c>
      <c r="N576" s="13">
        <f t="shared" si="42"/>
        <v>2.2469769999999998</v>
      </c>
    </row>
    <row r="577" spans="1:14" s="3" customFormat="1">
      <c r="A577" s="3" t="s">
        <v>25</v>
      </c>
      <c r="B577" s="16">
        <v>9</v>
      </c>
      <c r="C577" s="4">
        <v>5.8040000000000003</v>
      </c>
      <c r="D577" s="4">
        <f t="shared" si="41"/>
        <v>1.8880853021299111</v>
      </c>
      <c r="E577" s="19"/>
      <c r="F577" s="19">
        <v>18.920181613451707</v>
      </c>
      <c r="G577" s="19">
        <v>0.74199999999999999</v>
      </c>
      <c r="H577" s="53">
        <v>27.880133117922561</v>
      </c>
      <c r="I577" s="54">
        <v>25.313970042587322</v>
      </c>
      <c r="J577" s="19"/>
      <c r="K577" s="19"/>
      <c r="L577" s="19">
        <v>0.99399999999999999</v>
      </c>
      <c r="M577" s="19">
        <f t="shared" si="38"/>
        <v>53.194103160509883</v>
      </c>
      <c r="N577" s="13">
        <f t="shared" si="42"/>
        <v>2.2469769999999998</v>
      </c>
    </row>
    <row r="578" spans="1:14" s="11" customFormat="1">
      <c r="A578" s="12" t="s">
        <v>26</v>
      </c>
      <c r="B578" s="12">
        <v>79</v>
      </c>
      <c r="C578" s="4"/>
      <c r="D578" s="4"/>
      <c r="E578" s="19">
        <v>2.3199972497108439</v>
      </c>
      <c r="F578" s="19"/>
      <c r="G578" s="19"/>
      <c r="H578" s="53"/>
      <c r="I578" s="54"/>
      <c r="J578" s="19"/>
      <c r="K578" s="19"/>
      <c r="L578" s="19"/>
      <c r="M578" s="19"/>
      <c r="N578" s="13"/>
    </row>
    <row r="579" spans="1:14">
      <c r="A579" t="s">
        <v>26</v>
      </c>
      <c r="B579" s="12">
        <v>80</v>
      </c>
      <c r="C579" s="7">
        <v>0.746</v>
      </c>
      <c r="D579" s="4">
        <f t="shared" ref="D579:D609" si="43">$O$3+$P$3*F579+$Q$3*H579+$R$3*I579+N579</f>
        <v>-2.2437325479999988</v>
      </c>
      <c r="E579" s="19">
        <v>5.99</v>
      </c>
      <c r="F579" s="19">
        <v>5.99</v>
      </c>
      <c r="G579" s="19">
        <v>0.12</v>
      </c>
      <c r="H579" s="19">
        <v>23.314</v>
      </c>
      <c r="I579" s="19">
        <v>32.799999999999997</v>
      </c>
      <c r="J579" s="19">
        <v>-0.40899999999999997</v>
      </c>
      <c r="K579" s="19">
        <v>71.539000000000001</v>
      </c>
      <c r="L579" s="19">
        <v>-3.1619999999999999</v>
      </c>
      <c r="M579" s="19">
        <f t="shared" si="38"/>
        <v>56.113999999999997</v>
      </c>
      <c r="N579" s="13">
        <f>$Q$33</f>
        <v>-0.69279900000000005</v>
      </c>
    </row>
    <row r="580" spans="1:14">
      <c r="A580" t="s">
        <v>26</v>
      </c>
      <c r="B580" s="12">
        <v>81</v>
      </c>
      <c r="C580" s="7">
        <v>1.891</v>
      </c>
      <c r="D580" s="4">
        <f t="shared" si="43"/>
        <v>-2.2437325479999988</v>
      </c>
      <c r="E580" s="19">
        <v>10.663</v>
      </c>
      <c r="F580" s="19">
        <v>5.99</v>
      </c>
      <c r="G580" s="19">
        <v>3.5000000000000003E-2</v>
      </c>
      <c r="H580" s="19">
        <v>23.314</v>
      </c>
      <c r="I580" s="19">
        <v>32.799999999999997</v>
      </c>
      <c r="J580" s="19">
        <v>-3.496</v>
      </c>
      <c r="K580" s="19">
        <v>69.358000000000004</v>
      </c>
      <c r="L580" s="19">
        <v>-4.2670000000000003</v>
      </c>
      <c r="M580" s="19">
        <f t="shared" si="38"/>
        <v>56.113999999999997</v>
      </c>
      <c r="N580" s="13">
        <f t="shared" ref="N580:N609" si="44">$Q$33</f>
        <v>-0.69279900000000005</v>
      </c>
    </row>
    <row r="581" spans="1:14">
      <c r="A581" t="s">
        <v>26</v>
      </c>
      <c r="B581" s="12">
        <v>82</v>
      </c>
      <c r="C581" s="7">
        <v>0.79500000000000004</v>
      </c>
      <c r="D581" s="4">
        <f t="shared" si="43"/>
        <v>-2.2437325479999988</v>
      </c>
      <c r="E581" s="19">
        <v>12.725</v>
      </c>
      <c r="F581" s="19">
        <v>5.99</v>
      </c>
      <c r="G581" s="19">
        <v>-3.5999999999999997E-2</v>
      </c>
      <c r="H581" s="19">
        <v>23.314</v>
      </c>
      <c r="I581" s="19">
        <v>32.799999999999997</v>
      </c>
      <c r="J581" s="19">
        <v>-3.68</v>
      </c>
      <c r="K581" s="19">
        <v>72.864000000000004</v>
      </c>
      <c r="L581" s="19">
        <v>-2.5830000000000002</v>
      </c>
      <c r="M581" s="19">
        <f t="shared" si="38"/>
        <v>56.113999999999997</v>
      </c>
      <c r="N581" s="13">
        <f t="shared" si="44"/>
        <v>-0.69279900000000005</v>
      </c>
    </row>
    <row r="582" spans="1:14">
      <c r="A582" t="s">
        <v>26</v>
      </c>
      <c r="B582" s="12">
        <v>83</v>
      </c>
      <c r="C582" s="7">
        <v>0.40899999999999997</v>
      </c>
      <c r="D582" s="4">
        <f t="shared" si="43"/>
        <v>-2.2437325479999988</v>
      </c>
      <c r="E582" s="19">
        <v>15.971</v>
      </c>
      <c r="F582" s="19">
        <v>5.99</v>
      </c>
      <c r="G582" s="19">
        <v>3.4000000000000002E-2</v>
      </c>
      <c r="H582" s="19">
        <v>23.314</v>
      </c>
      <c r="I582" s="19">
        <v>32.799999999999997</v>
      </c>
      <c r="J582" s="19">
        <v>-2.8010000000000002</v>
      </c>
      <c r="K582" s="19">
        <v>72.792000000000002</v>
      </c>
      <c r="L582" s="19">
        <v>-3.2829999999999999</v>
      </c>
      <c r="M582" s="19">
        <f t="shared" ref="M582:M640" si="45">H582+I582</f>
        <v>56.113999999999997</v>
      </c>
      <c r="N582" s="13">
        <f t="shared" si="44"/>
        <v>-0.69279900000000005</v>
      </c>
    </row>
    <row r="583" spans="1:14">
      <c r="A583" t="s">
        <v>26</v>
      </c>
      <c r="B583" s="12">
        <v>84</v>
      </c>
      <c r="C583" s="7">
        <v>-0.39200000000000002</v>
      </c>
      <c r="D583" s="4">
        <f t="shared" si="43"/>
        <v>-1.297671072</v>
      </c>
      <c r="E583" s="19">
        <v>19.54</v>
      </c>
      <c r="F583" s="19">
        <v>19.54</v>
      </c>
      <c r="G583" s="19">
        <v>0.158</v>
      </c>
      <c r="H583" s="19">
        <v>23.158000000000001</v>
      </c>
      <c r="I583" s="19">
        <v>30.004000000000001</v>
      </c>
      <c r="J583" s="19">
        <v>-2.99</v>
      </c>
      <c r="K583" s="19">
        <v>70.150999999999996</v>
      </c>
      <c r="L583" s="19">
        <v>-3.5339999999999998</v>
      </c>
      <c r="M583" s="19">
        <f t="shared" si="45"/>
        <v>53.162000000000006</v>
      </c>
      <c r="N583" s="13">
        <f t="shared" si="44"/>
        <v>-0.69279900000000005</v>
      </c>
    </row>
    <row r="584" spans="1:14">
      <c r="A584" t="s">
        <v>26</v>
      </c>
      <c r="B584" s="12">
        <v>85</v>
      </c>
      <c r="C584" s="7">
        <v>-0.158</v>
      </c>
      <c r="D584" s="4">
        <f t="shared" si="43"/>
        <v>-1.297671072</v>
      </c>
      <c r="E584" s="19">
        <v>20.925000000000001</v>
      </c>
      <c r="F584" s="19">
        <v>19.54</v>
      </c>
      <c r="G584" s="19">
        <v>0.22700000000000001</v>
      </c>
      <c r="H584" s="19">
        <v>23.158000000000001</v>
      </c>
      <c r="I584" s="19">
        <v>30.004000000000001</v>
      </c>
      <c r="J584" s="19">
        <v>-2.06</v>
      </c>
      <c r="K584" s="19">
        <v>70.204999999999998</v>
      </c>
      <c r="L584" s="19">
        <v>-2.758</v>
      </c>
      <c r="M584" s="19">
        <f t="shared" si="45"/>
        <v>53.162000000000006</v>
      </c>
      <c r="N584" s="13">
        <f t="shared" si="44"/>
        <v>-0.69279900000000005</v>
      </c>
    </row>
    <row r="585" spans="1:14">
      <c r="A585" t="s">
        <v>26</v>
      </c>
      <c r="B585" s="12">
        <v>86</v>
      </c>
      <c r="C585" s="7">
        <v>-0.92900000000000005</v>
      </c>
      <c r="D585" s="4">
        <f t="shared" si="43"/>
        <v>-1.297671072</v>
      </c>
      <c r="E585" s="19">
        <v>24.975999999999999</v>
      </c>
      <c r="F585" s="19">
        <v>19.54</v>
      </c>
      <c r="G585" s="19">
        <v>0.23200000000000001</v>
      </c>
      <c r="H585" s="19">
        <v>23.158000000000001</v>
      </c>
      <c r="I585" s="19">
        <v>30.004000000000001</v>
      </c>
      <c r="J585" s="19">
        <v>-0.80900000000000005</v>
      </c>
      <c r="K585" s="19">
        <v>70.975999999999999</v>
      </c>
      <c r="L585" s="19">
        <v>-2.5310000000000001</v>
      </c>
      <c r="M585" s="19">
        <f t="shared" si="45"/>
        <v>53.162000000000006</v>
      </c>
      <c r="N585" s="13">
        <f t="shared" si="44"/>
        <v>-0.69279900000000005</v>
      </c>
    </row>
    <row r="586" spans="1:14">
      <c r="A586" t="s">
        <v>26</v>
      </c>
      <c r="B586" s="12">
        <v>87</v>
      </c>
      <c r="C586" s="7">
        <v>-1.734</v>
      </c>
      <c r="D586" s="4">
        <f t="shared" si="43"/>
        <v>-1.297671072</v>
      </c>
      <c r="E586" s="19">
        <v>12.369</v>
      </c>
      <c r="F586" s="19">
        <v>19.54</v>
      </c>
      <c r="G586" s="19">
        <v>0.21299999999999999</v>
      </c>
      <c r="H586" s="19">
        <v>23.158000000000001</v>
      </c>
      <c r="I586" s="19">
        <v>30.004000000000001</v>
      </c>
      <c r="J586" s="19">
        <v>1.109</v>
      </c>
      <c r="K586" s="19">
        <v>72.224999999999994</v>
      </c>
      <c r="L586" s="19">
        <v>-1.7789999999999999</v>
      </c>
      <c r="M586" s="19">
        <f t="shared" si="45"/>
        <v>53.162000000000006</v>
      </c>
      <c r="N586" s="13">
        <f t="shared" si="44"/>
        <v>-0.69279900000000005</v>
      </c>
    </row>
    <row r="587" spans="1:14">
      <c r="A587" t="s">
        <v>26</v>
      </c>
      <c r="B587" s="12">
        <v>88</v>
      </c>
      <c r="C587" s="7">
        <v>-4.1189999999999998</v>
      </c>
      <c r="D587" s="4">
        <f t="shared" si="43"/>
        <v>-1.4028134659999996</v>
      </c>
      <c r="E587" s="19">
        <v>9.7100000000000009</v>
      </c>
      <c r="F587" s="19">
        <v>9.7100000000000009</v>
      </c>
      <c r="G587" s="19">
        <v>0.222</v>
      </c>
      <c r="H587" s="19">
        <v>23.707999999999998</v>
      </c>
      <c r="I587" s="19">
        <v>29.19</v>
      </c>
      <c r="J587" s="19">
        <v>3.86</v>
      </c>
      <c r="K587" s="19">
        <v>73.256</v>
      </c>
      <c r="L587" s="19">
        <v>0.45800000000000002</v>
      </c>
      <c r="M587" s="19">
        <f t="shared" si="45"/>
        <v>52.897999999999996</v>
      </c>
      <c r="N587" s="13">
        <f t="shared" si="44"/>
        <v>-0.69279900000000005</v>
      </c>
    </row>
    <row r="588" spans="1:14">
      <c r="A588" t="s">
        <v>26</v>
      </c>
      <c r="B588" s="12">
        <v>89</v>
      </c>
      <c r="C588" s="7">
        <v>-4.8609999999999998</v>
      </c>
      <c r="D588" s="4">
        <f t="shared" si="43"/>
        <v>-1.4028134659999996</v>
      </c>
      <c r="E588" s="19">
        <v>9.0820000000000007</v>
      </c>
      <c r="F588" s="19">
        <v>9.7100000000000009</v>
      </c>
      <c r="G588" s="19">
        <v>0.26</v>
      </c>
      <c r="H588" s="19">
        <v>23.707999999999998</v>
      </c>
      <c r="I588" s="19">
        <v>29.19</v>
      </c>
      <c r="J588" s="19">
        <v>4.2569999999999997</v>
      </c>
      <c r="K588" s="19">
        <v>72.771000000000001</v>
      </c>
      <c r="L588" s="19">
        <v>0.76700000000000002</v>
      </c>
      <c r="M588" s="19">
        <f t="shared" si="45"/>
        <v>52.897999999999996</v>
      </c>
      <c r="N588" s="13">
        <f t="shared" si="44"/>
        <v>-0.69279900000000005</v>
      </c>
    </row>
    <row r="589" spans="1:14">
      <c r="A589" t="s">
        <v>26</v>
      </c>
      <c r="B589" s="12">
        <v>90</v>
      </c>
      <c r="C589" s="7">
        <v>-3.7810000000000001</v>
      </c>
      <c r="D589" s="4">
        <f t="shared" si="43"/>
        <v>-1.4028134659999996</v>
      </c>
      <c r="E589" s="19">
        <v>-3.1930000000000001</v>
      </c>
      <c r="F589" s="19">
        <v>9.7100000000000009</v>
      </c>
      <c r="G589" s="19">
        <v>0.29899999999999999</v>
      </c>
      <c r="H589" s="19">
        <v>23.707999999999998</v>
      </c>
      <c r="I589" s="19">
        <v>29.19</v>
      </c>
      <c r="J589" s="19">
        <v>3.2810000000000001</v>
      </c>
      <c r="K589" s="19">
        <v>72.581999999999994</v>
      </c>
      <c r="L589" s="19">
        <v>-1.554</v>
      </c>
      <c r="M589" s="19">
        <f t="shared" si="45"/>
        <v>52.897999999999996</v>
      </c>
      <c r="N589" s="13">
        <f t="shared" si="44"/>
        <v>-0.69279900000000005</v>
      </c>
    </row>
    <row r="590" spans="1:14">
      <c r="A590" t="s">
        <v>26</v>
      </c>
      <c r="B590" s="12">
        <v>91</v>
      </c>
      <c r="C590" s="7">
        <v>-1.7729999999999999</v>
      </c>
      <c r="D590" s="4">
        <f t="shared" si="43"/>
        <v>-1.4028134659999996</v>
      </c>
      <c r="E590" s="19">
        <v>-1.1140000000000001</v>
      </c>
      <c r="F590" s="19">
        <v>9.7100000000000009</v>
      </c>
      <c r="G590" s="19">
        <v>0.309</v>
      </c>
      <c r="H590" s="19">
        <v>23.707999999999998</v>
      </c>
      <c r="I590" s="19">
        <v>29.19</v>
      </c>
      <c r="J590" s="19">
        <v>0.115</v>
      </c>
      <c r="K590" s="19">
        <v>72.459000000000003</v>
      </c>
      <c r="L590" s="19">
        <v>-3.044</v>
      </c>
      <c r="M590" s="19">
        <f t="shared" si="45"/>
        <v>52.897999999999996</v>
      </c>
      <c r="N590" s="13">
        <f t="shared" si="44"/>
        <v>-0.69279900000000005</v>
      </c>
    </row>
    <row r="591" spans="1:14">
      <c r="A591" t="s">
        <v>26</v>
      </c>
      <c r="B591" s="12">
        <v>92</v>
      </c>
      <c r="C591" s="7">
        <v>-2.0920000000000001</v>
      </c>
      <c r="D591" s="4">
        <f t="shared" si="43"/>
        <v>-1.7277970390000013</v>
      </c>
      <c r="E591" s="19">
        <v>1.2230000000000001</v>
      </c>
      <c r="F591" s="19">
        <v>1.2230000000000001</v>
      </c>
      <c r="G591" s="19">
        <v>0.27</v>
      </c>
      <c r="H591" s="19">
        <v>24.231000000000002</v>
      </c>
      <c r="I591" s="19">
        <v>29.463000000000001</v>
      </c>
      <c r="J591" s="19">
        <v>-1.81</v>
      </c>
      <c r="K591" s="19">
        <v>70.953000000000003</v>
      </c>
      <c r="L591" s="19">
        <v>-6.3330000000000002</v>
      </c>
      <c r="M591" s="19">
        <f t="shared" si="45"/>
        <v>53.694000000000003</v>
      </c>
      <c r="N591" s="13">
        <f t="shared" si="44"/>
        <v>-0.69279900000000005</v>
      </c>
    </row>
    <row r="592" spans="1:14">
      <c r="A592" t="s">
        <v>26</v>
      </c>
      <c r="B592" s="12">
        <v>93</v>
      </c>
      <c r="C592" s="7">
        <v>-1.905</v>
      </c>
      <c r="D592" s="4">
        <f t="shared" si="43"/>
        <v>-1.7277970390000013</v>
      </c>
      <c r="E592" s="19">
        <v>4.0629999999999997</v>
      </c>
      <c r="F592" s="19">
        <v>1.2230000000000001</v>
      </c>
      <c r="G592" s="19">
        <v>0.24</v>
      </c>
      <c r="H592" s="19">
        <v>24.231000000000002</v>
      </c>
      <c r="I592" s="19">
        <v>29.463000000000001</v>
      </c>
      <c r="J592" s="19">
        <v>-2.0720000000000001</v>
      </c>
      <c r="K592" s="19">
        <v>71.370999999999995</v>
      </c>
      <c r="L592" s="19">
        <v>-7.77</v>
      </c>
      <c r="M592" s="19">
        <f t="shared" si="45"/>
        <v>53.694000000000003</v>
      </c>
      <c r="N592" s="13">
        <f t="shared" si="44"/>
        <v>-0.69279900000000005</v>
      </c>
    </row>
    <row r="593" spans="1:14">
      <c r="A593" t="s">
        <v>26</v>
      </c>
      <c r="B593" s="12">
        <v>94</v>
      </c>
      <c r="C593" s="7">
        <v>-0.98099999999999998</v>
      </c>
      <c r="D593" s="4">
        <f t="shared" si="43"/>
        <v>-1.7277970390000013</v>
      </c>
      <c r="E593" s="19">
        <v>2.0169999999999999</v>
      </c>
      <c r="F593" s="19">
        <v>1.2230000000000001</v>
      </c>
      <c r="G593" s="19">
        <v>0.255</v>
      </c>
      <c r="H593" s="19">
        <v>24.231000000000002</v>
      </c>
      <c r="I593" s="19">
        <v>29.463000000000001</v>
      </c>
      <c r="J593" s="19">
        <v>-0.85499999999999998</v>
      </c>
      <c r="K593" s="19">
        <v>72.185000000000002</v>
      </c>
      <c r="L593" s="19">
        <v>-6.6360000000000001</v>
      </c>
      <c r="M593" s="19">
        <f t="shared" si="45"/>
        <v>53.694000000000003</v>
      </c>
      <c r="N593" s="13">
        <f t="shared" si="44"/>
        <v>-0.69279900000000005</v>
      </c>
    </row>
    <row r="594" spans="1:14">
      <c r="A594" t="s">
        <v>26</v>
      </c>
      <c r="B594" s="12">
        <v>95</v>
      </c>
      <c r="C594" s="7">
        <v>-1.236</v>
      </c>
      <c r="D594" s="4">
        <f t="shared" si="43"/>
        <v>-1.7277970390000013</v>
      </c>
      <c r="E594" s="19">
        <v>-3.7229999999999999</v>
      </c>
      <c r="F594" s="19">
        <v>1.2230000000000001</v>
      </c>
      <c r="G594" s="19">
        <v>0.26500000000000001</v>
      </c>
      <c r="H594" s="19">
        <v>24.231000000000002</v>
      </c>
      <c r="I594" s="19">
        <v>29.463000000000001</v>
      </c>
      <c r="J594" s="19">
        <v>-0.91700000000000004</v>
      </c>
      <c r="K594" s="19">
        <v>73.05</v>
      </c>
      <c r="L594" s="19">
        <v>-5.6909999999999998</v>
      </c>
      <c r="M594" s="19">
        <f t="shared" si="45"/>
        <v>53.694000000000003</v>
      </c>
      <c r="N594" s="13">
        <f t="shared" si="44"/>
        <v>-0.69279900000000005</v>
      </c>
    </row>
    <row r="595" spans="1:14">
      <c r="A595" t="s">
        <v>26</v>
      </c>
      <c r="B595" s="12">
        <v>96</v>
      </c>
      <c r="C595" s="7">
        <v>-0.80800000000000005</v>
      </c>
      <c r="D595" s="4">
        <f t="shared" si="43"/>
        <v>-2.0596938739999997</v>
      </c>
      <c r="E595" s="19">
        <v>-9.8510000000000009</v>
      </c>
      <c r="F595" s="19">
        <v>-9.8510000000000009</v>
      </c>
      <c r="G595" s="19">
        <v>0.255</v>
      </c>
      <c r="H595" s="19">
        <v>24.393999999999998</v>
      </c>
      <c r="I595" s="19">
        <v>29.814</v>
      </c>
      <c r="J595" s="19">
        <v>-1.071</v>
      </c>
      <c r="K595" s="19">
        <v>72.983000000000004</v>
      </c>
      <c r="L595" s="19">
        <v>-4.04</v>
      </c>
      <c r="M595" s="19">
        <f t="shared" si="45"/>
        <v>54.207999999999998</v>
      </c>
      <c r="N595" s="13">
        <f t="shared" si="44"/>
        <v>-0.69279900000000005</v>
      </c>
    </row>
    <row r="596" spans="1:14">
      <c r="A596" t="s">
        <v>26</v>
      </c>
      <c r="B596" s="12">
        <v>97</v>
      </c>
      <c r="C596" s="7">
        <v>-0.11600000000000001</v>
      </c>
      <c r="D596" s="4">
        <f t="shared" si="43"/>
        <v>-2.0596938739999997</v>
      </c>
      <c r="E596" s="19">
        <v>-8.6470000000000002</v>
      </c>
      <c r="F596" s="19">
        <v>-9.8510000000000009</v>
      </c>
      <c r="G596" s="19">
        <v>0.25800000000000001</v>
      </c>
      <c r="H596" s="19">
        <v>24.393999999999998</v>
      </c>
      <c r="I596" s="19">
        <v>29.814</v>
      </c>
      <c r="J596" s="19">
        <v>-0.81799999999999995</v>
      </c>
      <c r="K596" s="19">
        <v>72.599999999999994</v>
      </c>
      <c r="L596" s="19">
        <v>-2.093</v>
      </c>
      <c r="M596" s="19">
        <f t="shared" si="45"/>
        <v>54.207999999999998</v>
      </c>
      <c r="N596" s="13">
        <f t="shared" si="44"/>
        <v>-0.69279900000000005</v>
      </c>
    </row>
    <row r="597" spans="1:14">
      <c r="A597" t="s">
        <v>26</v>
      </c>
      <c r="B597" s="12">
        <v>98</v>
      </c>
      <c r="C597" s="7">
        <v>-0.36199999999999999</v>
      </c>
      <c r="D597" s="4">
        <f t="shared" si="43"/>
        <v>-2.0596938739999997</v>
      </c>
      <c r="E597" s="19">
        <v>-15.557</v>
      </c>
      <c r="F597" s="19">
        <v>-9.8510000000000009</v>
      </c>
      <c r="G597" s="19">
        <v>0.29099999999999998</v>
      </c>
      <c r="H597" s="19">
        <v>24.393999999999998</v>
      </c>
      <c r="I597" s="19">
        <v>29.814</v>
      </c>
      <c r="J597" s="19">
        <v>-0.22800000000000001</v>
      </c>
      <c r="K597" s="19">
        <v>72.549000000000007</v>
      </c>
      <c r="L597" s="19">
        <v>-0.108</v>
      </c>
      <c r="M597" s="19">
        <f t="shared" si="45"/>
        <v>54.207999999999998</v>
      </c>
      <c r="N597" s="13">
        <f t="shared" si="44"/>
        <v>-0.69279900000000005</v>
      </c>
    </row>
    <row r="598" spans="1:14">
      <c r="A598" t="s">
        <v>26</v>
      </c>
      <c r="B598" s="12">
        <v>99</v>
      </c>
      <c r="C598" s="7">
        <v>-2.3530000000000002</v>
      </c>
      <c r="D598" s="4">
        <f t="shared" si="43"/>
        <v>-2.0596938739999997</v>
      </c>
      <c r="E598" s="19">
        <v>-7.1059999999999999</v>
      </c>
      <c r="F598" s="19">
        <v>-9.8510000000000009</v>
      </c>
      <c r="G598" s="19">
        <v>0.33300000000000002</v>
      </c>
      <c r="H598" s="19">
        <v>24.393999999999998</v>
      </c>
      <c r="I598" s="19">
        <v>29.814</v>
      </c>
      <c r="J598" s="19">
        <v>0.182</v>
      </c>
      <c r="K598" s="19">
        <v>72.043000000000006</v>
      </c>
      <c r="L598" s="19">
        <v>0.93300000000000005</v>
      </c>
      <c r="M598" s="19">
        <f t="shared" si="45"/>
        <v>54.207999999999998</v>
      </c>
      <c r="N598" s="13">
        <f t="shared" si="44"/>
        <v>-0.69279900000000005</v>
      </c>
    </row>
    <row r="599" spans="1:14">
      <c r="A599" t="s">
        <v>26</v>
      </c>
      <c r="B599" s="12">
        <v>0</v>
      </c>
      <c r="C599" s="7">
        <v>-2.641</v>
      </c>
      <c r="D599" s="4">
        <f t="shared" si="43"/>
        <v>-1.7501493869999996</v>
      </c>
      <c r="E599" s="19">
        <v>-3.548</v>
      </c>
      <c r="F599" s="19">
        <v>-3.548</v>
      </c>
      <c r="G599" s="19">
        <v>0.35699999999999998</v>
      </c>
      <c r="H599" s="19">
        <v>24.263999999999999</v>
      </c>
      <c r="I599" s="19">
        <v>29.120999999999999</v>
      </c>
      <c r="J599" s="19">
        <v>1.056</v>
      </c>
      <c r="K599" s="19">
        <v>72.622</v>
      </c>
      <c r="L599" s="19">
        <v>1.35</v>
      </c>
      <c r="M599" s="19">
        <f t="shared" si="45"/>
        <v>53.384999999999998</v>
      </c>
      <c r="N599" s="13">
        <f t="shared" si="44"/>
        <v>-0.69279900000000005</v>
      </c>
    </row>
    <row r="600" spans="1:14">
      <c r="A600" t="s">
        <v>26</v>
      </c>
      <c r="B600" s="12">
        <v>1</v>
      </c>
      <c r="C600" s="7">
        <v>-2.0649999999999999</v>
      </c>
      <c r="D600" s="4">
        <f t="shared" si="43"/>
        <v>-1.7501493869999996</v>
      </c>
      <c r="E600" s="19">
        <v>-7.3019999999999996</v>
      </c>
      <c r="F600" s="19">
        <v>-3.548</v>
      </c>
      <c r="G600" s="19">
        <v>0.36599999999999999</v>
      </c>
      <c r="H600" s="19">
        <v>24.263999999999999</v>
      </c>
      <c r="I600" s="19">
        <v>29.120999999999999</v>
      </c>
      <c r="J600" s="19">
        <v>0.65800000000000003</v>
      </c>
      <c r="K600" s="19">
        <v>74.212999999999994</v>
      </c>
      <c r="L600" s="19">
        <v>0.64</v>
      </c>
      <c r="M600" s="19">
        <f t="shared" si="45"/>
        <v>53.384999999999998</v>
      </c>
      <c r="N600" s="13">
        <f t="shared" si="44"/>
        <v>-0.69279900000000005</v>
      </c>
    </row>
    <row r="601" spans="1:14">
      <c r="A601" t="s">
        <v>26</v>
      </c>
      <c r="B601" s="12">
        <v>2</v>
      </c>
      <c r="C601" s="7">
        <v>-1.7350000000000001</v>
      </c>
      <c r="D601" s="4">
        <f t="shared" si="43"/>
        <v>-1.7501493869999996</v>
      </c>
      <c r="E601" s="19">
        <v>-5.0819999999999999</v>
      </c>
      <c r="F601" s="19">
        <v>-3.548</v>
      </c>
      <c r="G601" s="19">
        <v>0.37</v>
      </c>
      <c r="H601" s="19">
        <v>24.263999999999999</v>
      </c>
      <c r="I601" s="19">
        <v>29.120999999999999</v>
      </c>
      <c r="J601" s="19">
        <v>0.10100000000000001</v>
      </c>
      <c r="K601" s="19">
        <v>74.988</v>
      </c>
      <c r="L601" s="19">
        <v>-1.8939999999999999</v>
      </c>
      <c r="M601" s="19">
        <f t="shared" si="45"/>
        <v>53.384999999999998</v>
      </c>
      <c r="N601" s="13">
        <f t="shared" si="44"/>
        <v>-0.69279900000000005</v>
      </c>
    </row>
    <row r="602" spans="1:14">
      <c r="A602" t="s">
        <v>26</v>
      </c>
      <c r="B602" s="12">
        <v>3</v>
      </c>
      <c r="C602" s="7">
        <v>-1.6060000000000001</v>
      </c>
      <c r="D602" s="4">
        <f t="shared" si="43"/>
        <v>-1.7501493869999996</v>
      </c>
      <c r="E602" s="19">
        <v>-6.52</v>
      </c>
      <c r="F602" s="19">
        <v>-3.548</v>
      </c>
      <c r="G602" s="19">
        <v>0.40600000000000003</v>
      </c>
      <c r="H602" s="19">
        <v>24.263999999999999</v>
      </c>
      <c r="I602" s="19">
        <v>29.120999999999999</v>
      </c>
      <c r="J602" s="19">
        <v>0.28100000000000003</v>
      </c>
      <c r="K602" s="19">
        <v>75.632999999999996</v>
      </c>
      <c r="L602" s="19">
        <v>-3.2650000000000001</v>
      </c>
      <c r="M602" s="19">
        <f t="shared" si="45"/>
        <v>53.384999999999998</v>
      </c>
      <c r="N602" s="13">
        <f t="shared" si="44"/>
        <v>-0.69279900000000005</v>
      </c>
    </row>
    <row r="603" spans="1:14">
      <c r="A603" t="s">
        <v>26</v>
      </c>
      <c r="B603" s="12">
        <v>4</v>
      </c>
      <c r="C603" s="67">
        <v>-2.0710000000000002</v>
      </c>
      <c r="D603" s="4">
        <f t="shared" si="43"/>
        <v>-1.6121033399999991</v>
      </c>
      <c r="E603" s="19">
        <v>-13.196999999999999</v>
      </c>
      <c r="F603" s="19">
        <v>-13.196999999999999</v>
      </c>
      <c r="G603" s="19">
        <v>0.52100000000000002</v>
      </c>
      <c r="H603" s="19">
        <v>24.350999999999999</v>
      </c>
      <c r="I603" s="19">
        <v>27.622</v>
      </c>
      <c r="J603" s="19">
        <v>0.503</v>
      </c>
      <c r="K603" s="19">
        <v>75.816999999999993</v>
      </c>
      <c r="L603" s="19">
        <v>-3.351</v>
      </c>
      <c r="M603" s="19">
        <f t="shared" si="45"/>
        <v>51.972999999999999</v>
      </c>
      <c r="N603" s="13">
        <f t="shared" si="44"/>
        <v>-0.69279900000000005</v>
      </c>
    </row>
    <row r="604" spans="1:14">
      <c r="A604" t="s">
        <v>26</v>
      </c>
      <c r="B604" s="12">
        <v>5</v>
      </c>
      <c r="C604" s="67">
        <v>-2.6190000000000002</v>
      </c>
      <c r="D604" s="4">
        <f t="shared" si="43"/>
        <v>-1.6121033399999991</v>
      </c>
      <c r="E604" s="19">
        <v>-14.913</v>
      </c>
      <c r="F604" s="19">
        <v>-13.196999999999999</v>
      </c>
      <c r="G604" s="19">
        <v>0.57699999999999996</v>
      </c>
      <c r="H604" s="19">
        <v>24.350999999999999</v>
      </c>
      <c r="I604" s="19">
        <v>27.622</v>
      </c>
      <c r="J604" s="19">
        <v>3.7999999999999999E-2</v>
      </c>
      <c r="K604" s="19">
        <v>75.38</v>
      </c>
      <c r="L604" s="19">
        <v>-3.31</v>
      </c>
      <c r="M604" s="19">
        <f t="shared" si="45"/>
        <v>51.972999999999999</v>
      </c>
      <c r="N604" s="13">
        <f t="shared" si="44"/>
        <v>-0.69279900000000005</v>
      </c>
    </row>
    <row r="605" spans="1:14">
      <c r="A605" t="s">
        <v>26</v>
      </c>
      <c r="B605" s="12">
        <v>6</v>
      </c>
      <c r="C605" s="67">
        <v>-3.3069999999999999</v>
      </c>
      <c r="D605" s="4">
        <f t="shared" si="43"/>
        <v>-1.6121033399999991</v>
      </c>
      <c r="E605" s="19">
        <v>-17.367000000000001</v>
      </c>
      <c r="F605" s="19">
        <v>-13.196999999999999</v>
      </c>
      <c r="G605" s="19">
        <v>0.61099999999999999</v>
      </c>
      <c r="H605" s="19">
        <v>24.350999999999999</v>
      </c>
      <c r="I605" s="19">
        <v>27.622</v>
      </c>
      <c r="J605" s="19">
        <v>0.42399999999999999</v>
      </c>
      <c r="K605" s="19">
        <v>75.893000000000001</v>
      </c>
      <c r="L605" s="19">
        <v>-2.6230000000000002</v>
      </c>
      <c r="M605" s="19">
        <f t="shared" si="45"/>
        <v>51.972999999999999</v>
      </c>
      <c r="N605" s="13">
        <f t="shared" si="44"/>
        <v>-0.69279900000000005</v>
      </c>
    </row>
    <row r="606" spans="1:14">
      <c r="A606" t="s">
        <v>26</v>
      </c>
      <c r="B606" s="12">
        <v>7</v>
      </c>
      <c r="C606" s="67">
        <v>-2.6960000000000002</v>
      </c>
      <c r="D606" s="4">
        <f t="shared" si="43"/>
        <v>-1.6121033399999991</v>
      </c>
      <c r="E606" s="19">
        <v>-18.835000000000001</v>
      </c>
      <c r="F606" s="19">
        <v>-13.196999999999999</v>
      </c>
      <c r="G606" s="19">
        <v>0.72099999999999997</v>
      </c>
      <c r="H606" s="19">
        <v>24.350999999999999</v>
      </c>
      <c r="I606" s="19">
        <v>27.622</v>
      </c>
      <c r="J606" s="19">
        <v>1.2809999999999999</v>
      </c>
      <c r="K606" s="19">
        <v>76.989000000000004</v>
      </c>
      <c r="L606" s="19">
        <v>-2.6989999999999998</v>
      </c>
      <c r="M606" s="19">
        <f t="shared" si="45"/>
        <v>51.972999999999999</v>
      </c>
      <c r="N606" s="13">
        <f t="shared" si="44"/>
        <v>-0.69279900000000005</v>
      </c>
    </row>
    <row r="607" spans="1:14" s="3" customFormat="1">
      <c r="A607" s="59" t="s">
        <v>26</v>
      </c>
      <c r="B607" s="59">
        <v>8</v>
      </c>
      <c r="C607" s="67">
        <v>-1.5169999999999999</v>
      </c>
      <c r="D607" s="4">
        <f t="shared" si="43"/>
        <v>-1.6604388404832839</v>
      </c>
      <c r="E607" s="19">
        <v>-22.590239182914658</v>
      </c>
      <c r="F607" s="19">
        <v>-22.590239182914658</v>
      </c>
      <c r="G607" s="19">
        <v>0.72099999999999997</v>
      </c>
      <c r="H607" s="55">
        <v>24.86971257106218</v>
      </c>
      <c r="I607" s="56">
        <v>26.624026493792901</v>
      </c>
      <c r="J607" s="19"/>
      <c r="K607" s="19"/>
      <c r="L607" s="19">
        <v>-3.5379999999999998</v>
      </c>
      <c r="M607" s="19">
        <f t="shared" si="45"/>
        <v>51.493739064855077</v>
      </c>
      <c r="N607" s="13">
        <f t="shared" si="44"/>
        <v>-0.69279900000000005</v>
      </c>
    </row>
    <row r="608" spans="1:14" s="3" customFormat="1">
      <c r="A608" s="59" t="s">
        <v>26</v>
      </c>
      <c r="B608" s="59">
        <v>9</v>
      </c>
      <c r="C608" s="67">
        <v>-1.321</v>
      </c>
      <c r="D608" s="4">
        <f t="shared" si="43"/>
        <v>-1.6604388404832839</v>
      </c>
      <c r="E608" s="19"/>
      <c r="F608" s="19">
        <v>-22.590239182914658</v>
      </c>
      <c r="G608" s="19">
        <v>0.72099999999999997</v>
      </c>
      <c r="H608" s="55">
        <v>24.86971257106218</v>
      </c>
      <c r="I608" s="56">
        <v>26.624026493792901</v>
      </c>
      <c r="J608" s="19"/>
      <c r="K608" s="19"/>
      <c r="L608" s="19">
        <v>-4.4160000000000004</v>
      </c>
      <c r="M608" s="19">
        <f t="shared" si="45"/>
        <v>51.493739064855077</v>
      </c>
      <c r="N608" s="13">
        <f t="shared" si="44"/>
        <v>-0.69279900000000005</v>
      </c>
    </row>
    <row r="609" spans="1:14" s="11" customFormat="1">
      <c r="A609" s="11" t="s">
        <v>26</v>
      </c>
      <c r="B609" s="16">
        <v>10</v>
      </c>
      <c r="C609" s="67">
        <v>-1.663</v>
      </c>
      <c r="D609" s="4">
        <f t="shared" si="43"/>
        <v>-1.6604388404832839</v>
      </c>
      <c r="E609" s="19"/>
      <c r="F609" s="19">
        <v>-22.590239182914658</v>
      </c>
      <c r="G609" s="19"/>
      <c r="H609" s="55">
        <v>24.86971257106218</v>
      </c>
      <c r="I609" s="56">
        <v>26.624026493792901</v>
      </c>
      <c r="J609" s="19"/>
      <c r="K609" s="19"/>
      <c r="L609" s="19"/>
      <c r="M609" s="19"/>
      <c r="N609" s="13">
        <f t="shared" si="44"/>
        <v>-0.69279900000000005</v>
      </c>
    </row>
    <row r="610" spans="1:14" s="11" customFormat="1">
      <c r="A610" s="12" t="s">
        <v>27</v>
      </c>
      <c r="B610" s="12">
        <v>79</v>
      </c>
      <c r="C610" s="4"/>
      <c r="D610" s="4"/>
      <c r="E610" s="19">
        <v>2.9631611753625773</v>
      </c>
      <c r="F610" s="19"/>
      <c r="G610" s="19"/>
      <c r="H610" s="55"/>
      <c r="I610" s="56"/>
      <c r="J610" s="19"/>
      <c r="K610" s="19"/>
      <c r="L610" s="19"/>
      <c r="M610" s="19"/>
      <c r="N610" s="13"/>
    </row>
    <row r="611" spans="1:14">
      <c r="A611" t="s">
        <v>27</v>
      </c>
      <c r="B611" s="12">
        <v>80</v>
      </c>
      <c r="C611" s="7">
        <v>8.3000000000000004E-2</v>
      </c>
      <c r="D611" s="4">
        <f t="shared" ref="D611:D641" si="46">$O$3+$P$3*F611+$Q$3*H611+$R$3*I611+N611</f>
        <v>-2.3958623329999993</v>
      </c>
      <c r="E611" s="19">
        <v>3.6890000000000001</v>
      </c>
      <c r="F611" s="19">
        <v>3.6890000000000001</v>
      </c>
      <c r="G611" s="19">
        <v>0.96</v>
      </c>
      <c r="H611" s="19">
        <v>16.893000000000001</v>
      </c>
      <c r="I611" s="19">
        <v>33.893000000000001</v>
      </c>
      <c r="J611" s="19">
        <v>-0.98199999999999998</v>
      </c>
      <c r="K611" s="19">
        <v>100</v>
      </c>
      <c r="L611" s="19">
        <v>-2.984</v>
      </c>
      <c r="M611" s="19">
        <f t="shared" si="45"/>
        <v>50.786000000000001</v>
      </c>
      <c r="N611" s="13">
        <f>$Q$34</f>
        <v>-1.670075</v>
      </c>
    </row>
    <row r="612" spans="1:14">
      <c r="A612" t="s">
        <v>27</v>
      </c>
      <c r="B612" s="12">
        <v>81</v>
      </c>
      <c r="C612" s="7">
        <v>0.161</v>
      </c>
      <c r="D612" s="4">
        <f t="shared" si="46"/>
        <v>-2.3958623329999993</v>
      </c>
      <c r="E612" s="19">
        <v>3.6419999999999999</v>
      </c>
      <c r="F612" s="19">
        <v>3.6890000000000001</v>
      </c>
      <c r="G612" s="19">
        <v>0.98099999999999998</v>
      </c>
      <c r="H612" s="19">
        <v>16.893000000000001</v>
      </c>
      <c r="I612" s="19">
        <v>33.893000000000001</v>
      </c>
      <c r="J612" s="19">
        <v>-1.383</v>
      </c>
      <c r="K612" s="19">
        <v>100</v>
      </c>
      <c r="L612" s="19">
        <v>-2.2349999999999999</v>
      </c>
      <c r="M612" s="19">
        <f t="shared" si="45"/>
        <v>50.786000000000001</v>
      </c>
      <c r="N612" s="13">
        <f t="shared" ref="N612:N641" si="47">$Q$34</f>
        <v>-1.670075</v>
      </c>
    </row>
    <row r="613" spans="1:14">
      <c r="A613" t="s">
        <v>27</v>
      </c>
      <c r="B613" s="12">
        <v>82</v>
      </c>
      <c r="C613" s="7">
        <v>-0.17</v>
      </c>
      <c r="D613" s="4">
        <f t="shared" si="46"/>
        <v>-2.3958623329999993</v>
      </c>
      <c r="E613" s="19">
        <v>3.5430000000000001</v>
      </c>
      <c r="F613" s="19">
        <v>3.6890000000000001</v>
      </c>
      <c r="G613" s="19">
        <v>0.95299999999999996</v>
      </c>
      <c r="H613" s="19">
        <v>16.893000000000001</v>
      </c>
      <c r="I613" s="19">
        <v>33.893000000000001</v>
      </c>
      <c r="J613" s="19">
        <v>-6.0129999999999999</v>
      </c>
      <c r="K613" s="19">
        <v>100</v>
      </c>
      <c r="L613" s="19">
        <v>-4.8460000000000001</v>
      </c>
      <c r="M613" s="19">
        <f t="shared" si="45"/>
        <v>50.786000000000001</v>
      </c>
      <c r="N613" s="13">
        <f t="shared" si="47"/>
        <v>-1.670075</v>
      </c>
    </row>
    <row r="614" spans="1:14">
      <c r="A614" t="s">
        <v>27</v>
      </c>
      <c r="B614" s="12">
        <v>83</v>
      </c>
      <c r="C614" s="7">
        <v>-1.0940000000000001</v>
      </c>
      <c r="D614" s="4">
        <f t="shared" si="46"/>
        <v>-2.3958623329999993</v>
      </c>
      <c r="E614" s="19">
        <v>4.4359999999999999</v>
      </c>
      <c r="F614" s="19">
        <v>3.6890000000000001</v>
      </c>
      <c r="G614" s="19">
        <v>0.91400000000000003</v>
      </c>
      <c r="H614" s="19">
        <v>16.893000000000001</v>
      </c>
      <c r="I614" s="19">
        <v>33.893000000000001</v>
      </c>
      <c r="J614" s="19">
        <v>-4.6180000000000003</v>
      </c>
      <c r="K614" s="19">
        <v>100</v>
      </c>
      <c r="L614" s="19">
        <v>-5.61</v>
      </c>
      <c r="M614" s="19">
        <f t="shared" si="45"/>
        <v>50.786000000000001</v>
      </c>
      <c r="N614" s="13">
        <f t="shared" si="47"/>
        <v>-1.670075</v>
      </c>
    </row>
    <row r="615" spans="1:14">
      <c r="A615" t="s">
        <v>27</v>
      </c>
      <c r="B615" s="12">
        <v>84</v>
      </c>
      <c r="C615" s="7">
        <v>-2.3980000000000001</v>
      </c>
      <c r="D615" s="4">
        <f t="shared" si="46"/>
        <v>-2.2688979329999999</v>
      </c>
      <c r="E615" s="19">
        <v>1.3440000000000001</v>
      </c>
      <c r="F615" s="19">
        <v>1.3440000000000001</v>
      </c>
      <c r="G615" s="19">
        <v>0.86599999999999999</v>
      </c>
      <c r="H615" s="19">
        <v>17.411000000000001</v>
      </c>
      <c r="I615" s="19">
        <v>32.749000000000002</v>
      </c>
      <c r="J615" s="19">
        <v>-0.94399999999999995</v>
      </c>
      <c r="K615" s="19">
        <v>100</v>
      </c>
      <c r="L615" s="19">
        <v>-4.7510000000000003</v>
      </c>
      <c r="M615" s="19">
        <f t="shared" si="45"/>
        <v>50.160000000000004</v>
      </c>
      <c r="N615" s="13">
        <f t="shared" si="47"/>
        <v>-1.670075</v>
      </c>
    </row>
    <row r="616" spans="1:14">
      <c r="A616" t="s">
        <v>27</v>
      </c>
      <c r="B616" s="12">
        <v>85</v>
      </c>
      <c r="C616" s="7">
        <v>-2.7989999999999999</v>
      </c>
      <c r="D616" s="4">
        <f t="shared" si="46"/>
        <v>-2.2688979329999999</v>
      </c>
      <c r="E616" s="19">
        <v>0.26200000000000001</v>
      </c>
      <c r="F616" s="19">
        <v>1.3440000000000001</v>
      </c>
      <c r="G616" s="19">
        <v>0.88600000000000001</v>
      </c>
      <c r="H616" s="19">
        <v>17.411000000000001</v>
      </c>
      <c r="I616" s="19">
        <v>32.749000000000002</v>
      </c>
      <c r="J616" s="19">
        <v>4.5999999999999999E-2</v>
      </c>
      <c r="K616" s="19">
        <v>100</v>
      </c>
      <c r="L616" s="19">
        <v>-5.0149999999999997</v>
      </c>
      <c r="M616" s="19">
        <f t="shared" si="45"/>
        <v>50.160000000000004</v>
      </c>
      <c r="N616" s="13">
        <f t="shared" si="47"/>
        <v>-1.670075</v>
      </c>
    </row>
    <row r="617" spans="1:14">
      <c r="A617" t="s">
        <v>27</v>
      </c>
      <c r="B617" s="12">
        <v>86</v>
      </c>
      <c r="C617" s="7">
        <v>-3.298</v>
      </c>
      <c r="D617" s="4">
        <f t="shared" si="46"/>
        <v>-2.2688979329999999</v>
      </c>
      <c r="E617" s="19">
        <v>-3.6999999999999998E-2</v>
      </c>
      <c r="F617" s="19">
        <v>1.3440000000000001</v>
      </c>
      <c r="G617" s="19">
        <v>0.92400000000000004</v>
      </c>
      <c r="H617" s="19">
        <v>17.411000000000001</v>
      </c>
      <c r="I617" s="19">
        <v>32.749000000000002</v>
      </c>
      <c r="J617" s="19">
        <v>0.35099999999999998</v>
      </c>
      <c r="K617" s="19">
        <v>100</v>
      </c>
      <c r="L617" s="19">
        <v>-5.2489999999999997</v>
      </c>
      <c r="M617" s="19">
        <f t="shared" si="45"/>
        <v>50.160000000000004</v>
      </c>
      <c r="N617" s="13">
        <f t="shared" si="47"/>
        <v>-1.670075</v>
      </c>
    </row>
    <row r="618" spans="1:14">
      <c r="A618" t="s">
        <v>27</v>
      </c>
      <c r="B618" s="12">
        <v>87</v>
      </c>
      <c r="C618" s="7">
        <v>-3.39</v>
      </c>
      <c r="D618" s="4">
        <f t="shared" si="46"/>
        <v>-2.2688979329999999</v>
      </c>
      <c r="E618" s="19">
        <v>-1.627</v>
      </c>
      <c r="F618" s="19">
        <v>1.3440000000000001</v>
      </c>
      <c r="G618" s="19">
        <v>0.89400000000000002</v>
      </c>
      <c r="H618" s="19">
        <v>17.411000000000001</v>
      </c>
      <c r="I618" s="19">
        <v>32.749000000000002</v>
      </c>
      <c r="J618" s="19">
        <v>0.52800000000000002</v>
      </c>
      <c r="K618" s="19">
        <v>100</v>
      </c>
      <c r="L618" s="19">
        <v>-4.2910000000000004</v>
      </c>
      <c r="M618" s="19">
        <f t="shared" si="45"/>
        <v>50.160000000000004</v>
      </c>
      <c r="N618" s="13">
        <f t="shared" si="47"/>
        <v>-1.670075</v>
      </c>
    </row>
    <row r="619" spans="1:14">
      <c r="A619" t="s">
        <v>27</v>
      </c>
      <c r="B619" s="12">
        <v>88</v>
      </c>
      <c r="C619" s="7">
        <v>-2.3740000000000001</v>
      </c>
      <c r="D619" s="4">
        <f t="shared" si="46"/>
        <v>-2.4588561450000004</v>
      </c>
      <c r="E619" s="19">
        <v>-1.9</v>
      </c>
      <c r="F619" s="19">
        <v>-1.9</v>
      </c>
      <c r="G619" s="19">
        <v>0.90800000000000003</v>
      </c>
      <c r="H619" s="19">
        <v>18.119</v>
      </c>
      <c r="I619" s="19">
        <v>32.753</v>
      </c>
      <c r="J619" s="19">
        <v>1.6279999999999999</v>
      </c>
      <c r="K619" s="19">
        <v>100</v>
      </c>
      <c r="L619" s="19">
        <v>-3.56</v>
      </c>
      <c r="M619" s="19">
        <f t="shared" si="45"/>
        <v>50.872</v>
      </c>
      <c r="N619" s="13">
        <f t="shared" si="47"/>
        <v>-1.670075</v>
      </c>
    </row>
    <row r="620" spans="1:14">
      <c r="A620" t="s">
        <v>27</v>
      </c>
      <c r="B620" s="12">
        <v>89</v>
      </c>
      <c r="C620" s="7">
        <v>-1.8140000000000001</v>
      </c>
      <c r="D620" s="4">
        <f t="shared" si="46"/>
        <v>-2.4588561450000004</v>
      </c>
      <c r="E620" s="19">
        <v>-2.774</v>
      </c>
      <c r="F620" s="19">
        <v>-1.9</v>
      </c>
      <c r="G620" s="19">
        <v>0.94399999999999995</v>
      </c>
      <c r="H620" s="19">
        <v>18.119</v>
      </c>
      <c r="I620" s="19">
        <v>32.753</v>
      </c>
      <c r="J620" s="19">
        <v>2.2599999999999998</v>
      </c>
      <c r="K620" s="19">
        <v>100</v>
      </c>
      <c r="L620" s="19">
        <v>-3.2229999999999999</v>
      </c>
      <c r="M620" s="19">
        <f t="shared" si="45"/>
        <v>50.872</v>
      </c>
      <c r="N620" s="13">
        <f t="shared" si="47"/>
        <v>-1.670075</v>
      </c>
    </row>
    <row r="621" spans="1:14">
      <c r="A621" t="s">
        <v>27</v>
      </c>
      <c r="B621" s="12">
        <v>90</v>
      </c>
      <c r="C621" s="7">
        <v>-1.361</v>
      </c>
      <c r="D621" s="4">
        <f t="shared" si="46"/>
        <v>-2.4588561450000004</v>
      </c>
      <c r="E621" s="19">
        <v>-4.5990000000000002</v>
      </c>
      <c r="F621" s="19">
        <v>-1.9</v>
      </c>
      <c r="G621" s="19">
        <v>1.1299999999999999</v>
      </c>
      <c r="H621" s="19">
        <v>18.119</v>
      </c>
      <c r="I621" s="19">
        <v>32.753</v>
      </c>
      <c r="J621" s="19">
        <v>1.3540000000000001</v>
      </c>
      <c r="K621" s="19">
        <v>100</v>
      </c>
      <c r="L621" s="19">
        <v>-4.24</v>
      </c>
      <c r="M621" s="19">
        <f t="shared" si="45"/>
        <v>50.872</v>
      </c>
      <c r="N621" s="13">
        <f t="shared" si="47"/>
        <v>-1.670075</v>
      </c>
    </row>
    <row r="622" spans="1:14">
      <c r="A622" t="s">
        <v>27</v>
      </c>
      <c r="B622" s="12">
        <v>91</v>
      </c>
      <c r="C622" s="7">
        <v>4.8000000000000001E-2</v>
      </c>
      <c r="D622" s="4">
        <f t="shared" si="46"/>
        <v>-2.4588561450000004</v>
      </c>
      <c r="E622" s="19">
        <v>-5.8940000000000001</v>
      </c>
      <c r="F622" s="19">
        <v>-1.9</v>
      </c>
      <c r="G622" s="19">
        <v>1.3360000000000001</v>
      </c>
      <c r="H622" s="19">
        <v>18.119</v>
      </c>
      <c r="I622" s="19">
        <v>32.753</v>
      </c>
      <c r="J622" s="19">
        <v>-1.6639999999999999</v>
      </c>
      <c r="K622" s="19">
        <v>100</v>
      </c>
      <c r="L622" s="19">
        <v>-4.9139999999999997</v>
      </c>
      <c r="M622" s="19">
        <f t="shared" si="45"/>
        <v>50.872</v>
      </c>
      <c r="N622" s="13">
        <f t="shared" si="47"/>
        <v>-1.670075</v>
      </c>
    </row>
    <row r="623" spans="1:14">
      <c r="A623" t="s">
        <v>27</v>
      </c>
      <c r="B623" s="12">
        <v>92</v>
      </c>
      <c r="C623" s="7">
        <v>-0.79</v>
      </c>
      <c r="D623" s="4">
        <f t="shared" si="46"/>
        <v>-2.793273511999999</v>
      </c>
      <c r="E623" s="19">
        <v>-8.5129999999999999</v>
      </c>
      <c r="F623" s="19">
        <v>-8.5129999999999999</v>
      </c>
      <c r="G623" s="19">
        <v>1.387</v>
      </c>
      <c r="H623" s="19">
        <v>18.640999999999998</v>
      </c>
      <c r="I623" s="19">
        <v>33.229999999999997</v>
      </c>
      <c r="J623" s="19">
        <v>-1.4079999999999999</v>
      </c>
      <c r="K623" s="19">
        <v>100</v>
      </c>
      <c r="L623" s="19">
        <v>-5.7690000000000001</v>
      </c>
      <c r="M623" s="19">
        <f t="shared" si="45"/>
        <v>51.870999999999995</v>
      </c>
      <c r="N623" s="13">
        <f t="shared" si="47"/>
        <v>-1.670075</v>
      </c>
    </row>
    <row r="624" spans="1:14">
      <c r="A624" t="s">
        <v>27</v>
      </c>
      <c r="B624" s="12">
        <v>93</v>
      </c>
      <c r="C624" s="7">
        <v>-1.274</v>
      </c>
      <c r="D624" s="4">
        <f t="shared" si="46"/>
        <v>-2.793273511999999</v>
      </c>
      <c r="E624" s="19">
        <v>-3.7080000000000002</v>
      </c>
      <c r="F624" s="19">
        <v>-8.5129999999999999</v>
      </c>
      <c r="G624" s="19">
        <v>1.319</v>
      </c>
      <c r="H624" s="19">
        <v>18.640999999999998</v>
      </c>
      <c r="I624" s="19">
        <v>33.229999999999997</v>
      </c>
      <c r="J624" s="19">
        <v>-1.9690000000000001</v>
      </c>
      <c r="K624" s="19">
        <v>100</v>
      </c>
      <c r="L624" s="19">
        <v>-4.9409999999999998</v>
      </c>
      <c r="M624" s="19">
        <f t="shared" si="45"/>
        <v>51.870999999999995</v>
      </c>
      <c r="N624" s="13">
        <f t="shared" si="47"/>
        <v>-1.670075</v>
      </c>
    </row>
    <row r="625" spans="1:14">
      <c r="A625" t="s">
        <v>27</v>
      </c>
      <c r="B625" s="12">
        <v>94</v>
      </c>
      <c r="C625" s="7">
        <v>-1.72</v>
      </c>
      <c r="D625" s="4">
        <f t="shared" si="46"/>
        <v>-2.793273511999999</v>
      </c>
      <c r="E625" s="19">
        <v>-3.3279999999999998</v>
      </c>
      <c r="F625" s="19">
        <v>-8.5129999999999999</v>
      </c>
      <c r="G625" s="19">
        <v>1.226</v>
      </c>
      <c r="H625" s="19">
        <v>18.640999999999998</v>
      </c>
      <c r="I625" s="19">
        <v>33.229999999999997</v>
      </c>
      <c r="J625" s="19">
        <v>-1.3440000000000001</v>
      </c>
      <c r="K625" s="19">
        <v>100</v>
      </c>
      <c r="L625" s="19">
        <v>-3.5609999999999999</v>
      </c>
      <c r="M625" s="19">
        <f t="shared" si="45"/>
        <v>51.870999999999995</v>
      </c>
      <c r="N625" s="13">
        <f t="shared" si="47"/>
        <v>-1.670075</v>
      </c>
    </row>
    <row r="626" spans="1:14">
      <c r="A626" t="s">
        <v>27</v>
      </c>
      <c r="B626" s="12">
        <v>95</v>
      </c>
      <c r="C626" s="7">
        <v>-1.5349999999999999</v>
      </c>
      <c r="D626" s="4">
        <f t="shared" si="46"/>
        <v>-2.793273511999999</v>
      </c>
      <c r="E626" s="19">
        <v>-5.5030000000000001</v>
      </c>
      <c r="F626" s="19">
        <v>-8.5129999999999999</v>
      </c>
      <c r="G626" s="19">
        <v>1.1910000000000001</v>
      </c>
      <c r="H626" s="19">
        <v>18.640999999999998</v>
      </c>
      <c r="I626" s="19">
        <v>33.229999999999997</v>
      </c>
      <c r="J626" s="19">
        <v>-2.1720000000000002</v>
      </c>
      <c r="K626" s="19">
        <v>100</v>
      </c>
      <c r="L626" s="19">
        <v>-3.1389999999999998</v>
      </c>
      <c r="M626" s="19">
        <f t="shared" si="45"/>
        <v>51.870999999999995</v>
      </c>
      <c r="N626" s="13">
        <f t="shared" si="47"/>
        <v>-1.670075</v>
      </c>
    </row>
    <row r="627" spans="1:14">
      <c r="A627" t="s">
        <v>27</v>
      </c>
      <c r="B627" s="12">
        <v>96</v>
      </c>
      <c r="C627" s="7">
        <v>-1.5960000000000001</v>
      </c>
      <c r="D627" s="4">
        <f t="shared" si="46"/>
        <v>-2.8192676519999988</v>
      </c>
      <c r="E627" s="19">
        <v>-5.843</v>
      </c>
      <c r="F627" s="19">
        <v>-5.843</v>
      </c>
      <c r="G627" s="19">
        <v>1.163</v>
      </c>
      <c r="H627" s="19">
        <v>18.802</v>
      </c>
      <c r="I627" s="19">
        <v>33.451999999999998</v>
      </c>
      <c r="J627" s="19">
        <v>-1.925</v>
      </c>
      <c r="K627" s="19">
        <v>100</v>
      </c>
      <c r="L627" s="19">
        <v>-2.1840000000000002</v>
      </c>
      <c r="M627" s="19">
        <f t="shared" si="45"/>
        <v>52.253999999999998</v>
      </c>
      <c r="N627" s="13">
        <f t="shared" si="47"/>
        <v>-1.670075</v>
      </c>
    </row>
    <row r="628" spans="1:14">
      <c r="A628" t="s">
        <v>27</v>
      </c>
      <c r="B628" s="12">
        <v>97</v>
      </c>
      <c r="C628" s="7">
        <v>-1.6910000000000001</v>
      </c>
      <c r="D628" s="4">
        <f t="shared" si="46"/>
        <v>-2.8192676519999988</v>
      </c>
      <c r="E628" s="19">
        <v>-10.821999999999999</v>
      </c>
      <c r="F628" s="19">
        <v>-5.843</v>
      </c>
      <c r="G628" s="19">
        <v>1.204</v>
      </c>
      <c r="H628" s="19">
        <v>18.802</v>
      </c>
      <c r="I628" s="19">
        <v>33.451999999999998</v>
      </c>
      <c r="J628" s="19">
        <v>-0.88900000000000001</v>
      </c>
      <c r="K628" s="19">
        <v>100</v>
      </c>
      <c r="L628" s="19">
        <v>-0.79600000000000004</v>
      </c>
      <c r="M628" s="19">
        <f t="shared" si="45"/>
        <v>52.253999999999998</v>
      </c>
      <c r="N628" s="13">
        <f t="shared" si="47"/>
        <v>-1.670075</v>
      </c>
    </row>
    <row r="629" spans="1:14">
      <c r="A629" t="s">
        <v>27</v>
      </c>
      <c r="B629" s="12">
        <v>98</v>
      </c>
      <c r="C629" s="7">
        <v>-2.4409999999999998</v>
      </c>
      <c r="D629" s="4">
        <f t="shared" si="46"/>
        <v>-2.8192676519999988</v>
      </c>
      <c r="E629" s="19">
        <v>-13.102</v>
      </c>
      <c r="F629" s="19">
        <v>-5.843</v>
      </c>
      <c r="G629" s="19">
        <v>1.1659999999999999</v>
      </c>
      <c r="H629" s="19">
        <v>18.802</v>
      </c>
      <c r="I629" s="19">
        <v>33.451999999999998</v>
      </c>
      <c r="J629" s="19">
        <v>-1E-3</v>
      </c>
      <c r="K629" s="19">
        <v>100</v>
      </c>
      <c r="L629" s="19">
        <v>0.434</v>
      </c>
      <c r="M629" s="19">
        <f t="shared" si="45"/>
        <v>52.253999999999998</v>
      </c>
      <c r="N629" s="13">
        <f t="shared" si="47"/>
        <v>-1.670075</v>
      </c>
    </row>
    <row r="630" spans="1:14">
      <c r="A630" t="s">
        <v>27</v>
      </c>
      <c r="B630" s="12">
        <v>99</v>
      </c>
      <c r="C630" s="7">
        <v>-3.2349999999999999</v>
      </c>
      <c r="D630" s="4">
        <f t="shared" si="46"/>
        <v>-2.8192676519999988</v>
      </c>
      <c r="E630" s="19">
        <v>-12.012</v>
      </c>
      <c r="F630" s="19">
        <v>-5.843</v>
      </c>
      <c r="G630" s="19">
        <v>1.1479999999999999</v>
      </c>
      <c r="H630" s="19">
        <v>18.802</v>
      </c>
      <c r="I630" s="19">
        <v>33.451999999999998</v>
      </c>
      <c r="J630" s="19">
        <v>1.3149999999999999</v>
      </c>
      <c r="K630" s="19">
        <v>100</v>
      </c>
      <c r="L630" s="19">
        <v>0.85199999999999998</v>
      </c>
      <c r="M630" s="19">
        <f t="shared" si="45"/>
        <v>52.253999999999998</v>
      </c>
      <c r="N630" s="13">
        <f t="shared" si="47"/>
        <v>-1.670075</v>
      </c>
    </row>
    <row r="631" spans="1:14">
      <c r="A631" t="s">
        <v>27</v>
      </c>
      <c r="B631" s="12">
        <v>0</v>
      </c>
      <c r="C631" s="7">
        <v>-4.2519999999999998</v>
      </c>
      <c r="D631" s="4">
        <f t="shared" si="46"/>
        <v>-2.8194047199999988</v>
      </c>
      <c r="E631" s="19">
        <v>-16.835999999999999</v>
      </c>
      <c r="F631" s="19">
        <v>-16.835999999999999</v>
      </c>
      <c r="G631" s="19">
        <v>1.1319999999999999</v>
      </c>
      <c r="H631" s="19">
        <v>18.619</v>
      </c>
      <c r="I631" s="19">
        <v>32.637999999999998</v>
      </c>
      <c r="J631" s="19">
        <v>2.161</v>
      </c>
      <c r="K631" s="19">
        <v>100</v>
      </c>
      <c r="L631" s="19">
        <v>1.62</v>
      </c>
      <c r="M631" s="19">
        <f t="shared" si="45"/>
        <v>51.256999999999998</v>
      </c>
      <c r="N631" s="13">
        <f t="shared" si="47"/>
        <v>-1.670075</v>
      </c>
    </row>
    <row r="632" spans="1:14">
      <c r="A632" t="s">
        <v>27</v>
      </c>
      <c r="B632" s="12">
        <v>1</v>
      </c>
      <c r="C632" s="7">
        <v>-3.7749999999999999</v>
      </c>
      <c r="D632" s="4">
        <f t="shared" si="46"/>
        <v>-2.8194047199999988</v>
      </c>
      <c r="E632" s="19">
        <v>-23.812999999999999</v>
      </c>
      <c r="F632" s="19">
        <v>-16.835999999999999</v>
      </c>
      <c r="G632" s="19">
        <v>1.0609999999999999</v>
      </c>
      <c r="H632" s="19">
        <v>18.619</v>
      </c>
      <c r="I632" s="19">
        <v>32.637999999999998</v>
      </c>
      <c r="J632" s="19">
        <v>0.32100000000000001</v>
      </c>
      <c r="K632" s="19">
        <v>100</v>
      </c>
      <c r="L632" s="19">
        <v>-0.38900000000000001</v>
      </c>
      <c r="M632" s="19">
        <f t="shared" si="45"/>
        <v>51.256999999999998</v>
      </c>
      <c r="N632" s="13">
        <f t="shared" si="47"/>
        <v>-1.670075</v>
      </c>
    </row>
    <row r="633" spans="1:14">
      <c r="A633" t="s">
        <v>27</v>
      </c>
      <c r="B633" s="12">
        <v>2</v>
      </c>
      <c r="C633" s="7">
        <v>-4.4059999999999997</v>
      </c>
      <c r="D633" s="4">
        <f t="shared" si="46"/>
        <v>-2.8194047199999988</v>
      </c>
      <c r="E633" s="19">
        <v>-24.274999999999999</v>
      </c>
      <c r="F633" s="19">
        <v>-16.835999999999999</v>
      </c>
      <c r="G633" s="19">
        <v>1.012</v>
      </c>
      <c r="H633" s="19">
        <v>18.619</v>
      </c>
      <c r="I633" s="19">
        <v>32.637999999999998</v>
      </c>
      <c r="J633" s="19">
        <v>-0.54900000000000004</v>
      </c>
      <c r="K633" s="19">
        <v>100</v>
      </c>
      <c r="L633" s="19">
        <v>-3.7890000000000001</v>
      </c>
      <c r="M633" s="19">
        <f t="shared" si="45"/>
        <v>51.256999999999998</v>
      </c>
      <c r="N633" s="13">
        <f t="shared" si="47"/>
        <v>-1.670075</v>
      </c>
    </row>
    <row r="634" spans="1:14">
      <c r="A634" t="s">
        <v>27</v>
      </c>
      <c r="B634" s="12">
        <v>3</v>
      </c>
      <c r="C634" s="7">
        <v>-4.7750000000000004</v>
      </c>
      <c r="D634" s="4">
        <f t="shared" si="46"/>
        <v>-2.8194047199999988</v>
      </c>
      <c r="E634" s="19">
        <v>-22.547000000000001</v>
      </c>
      <c r="F634" s="19">
        <v>-16.835999999999999</v>
      </c>
      <c r="G634" s="19">
        <v>0.92200000000000004</v>
      </c>
      <c r="H634" s="19">
        <v>18.619</v>
      </c>
      <c r="I634" s="19">
        <v>32.637999999999998</v>
      </c>
      <c r="J634" s="19">
        <v>-0.49299999999999999</v>
      </c>
      <c r="K634" s="19">
        <v>100</v>
      </c>
      <c r="L634" s="19">
        <v>-4.8330000000000002</v>
      </c>
      <c r="M634" s="19">
        <f t="shared" si="45"/>
        <v>51.256999999999998</v>
      </c>
      <c r="N634" s="13">
        <f t="shared" si="47"/>
        <v>-1.670075</v>
      </c>
    </row>
    <row r="635" spans="1:14">
      <c r="A635" t="s">
        <v>27</v>
      </c>
      <c r="B635" s="12">
        <v>4</v>
      </c>
      <c r="C635" s="89">
        <v>-5.3179999999999996</v>
      </c>
      <c r="D635" s="4">
        <f t="shared" si="46"/>
        <v>-2.6088993</v>
      </c>
      <c r="E635" s="19">
        <v>-22.635999999999999</v>
      </c>
      <c r="F635" s="19">
        <v>-22.635999999999999</v>
      </c>
      <c r="G635" s="19">
        <v>0.97299999999999998</v>
      </c>
      <c r="H635" s="19">
        <v>18.375</v>
      </c>
      <c r="I635" s="19">
        <v>31.41</v>
      </c>
      <c r="J635" s="19">
        <v>0.64100000000000001</v>
      </c>
      <c r="K635" s="19">
        <v>100</v>
      </c>
      <c r="L635" s="19">
        <v>-4.3529999999999998</v>
      </c>
      <c r="M635" s="19">
        <f t="shared" si="45"/>
        <v>49.784999999999997</v>
      </c>
      <c r="N635" s="13">
        <f t="shared" si="47"/>
        <v>-1.670075</v>
      </c>
    </row>
    <row r="636" spans="1:14">
      <c r="A636" t="s">
        <v>27</v>
      </c>
      <c r="B636" s="12">
        <v>5</v>
      </c>
      <c r="C636" s="89">
        <v>-5.9240000000000004</v>
      </c>
      <c r="D636" s="4">
        <f t="shared" si="46"/>
        <v>-2.6088993</v>
      </c>
      <c r="E636" s="64">
        <v>-22.741282734098036</v>
      </c>
      <c r="F636" s="19">
        <v>-22.635999999999999</v>
      </c>
      <c r="G636" s="19">
        <v>0.97199999999999998</v>
      </c>
      <c r="H636" s="19">
        <v>18.375</v>
      </c>
      <c r="I636" s="19">
        <v>31.41</v>
      </c>
      <c r="J636" s="19">
        <v>0.99399999999999999</v>
      </c>
      <c r="K636" s="19">
        <v>100</v>
      </c>
      <c r="L636" s="19">
        <v>-3.258</v>
      </c>
      <c r="M636" s="19">
        <f t="shared" si="45"/>
        <v>49.784999999999997</v>
      </c>
      <c r="N636" s="13">
        <f t="shared" si="47"/>
        <v>-1.670075</v>
      </c>
    </row>
    <row r="637" spans="1:14">
      <c r="A637" t="s">
        <v>27</v>
      </c>
      <c r="B637" s="12">
        <v>6</v>
      </c>
      <c r="C637" s="89">
        <v>-5.9969999999999999</v>
      </c>
      <c r="D637" s="4">
        <f t="shared" si="46"/>
        <v>-2.6088993</v>
      </c>
      <c r="E637" s="64">
        <v>-22.717877985253697</v>
      </c>
      <c r="F637" s="19">
        <v>-22.635999999999999</v>
      </c>
      <c r="G637" s="19">
        <v>0.97</v>
      </c>
      <c r="H637" s="19">
        <v>18.375</v>
      </c>
      <c r="I637" s="19">
        <v>31.41</v>
      </c>
      <c r="J637" s="19">
        <v>1.179</v>
      </c>
      <c r="K637" s="19">
        <v>100</v>
      </c>
      <c r="L637" s="19">
        <v>-2.2389999999999999</v>
      </c>
      <c r="M637" s="19">
        <f t="shared" si="45"/>
        <v>49.784999999999997</v>
      </c>
      <c r="N637" s="13">
        <f t="shared" si="47"/>
        <v>-1.670075</v>
      </c>
    </row>
    <row r="638" spans="1:14">
      <c r="A638" t="s">
        <v>27</v>
      </c>
      <c r="B638" s="12">
        <v>7</v>
      </c>
      <c r="C638" s="89">
        <v>-5.1609999999999996</v>
      </c>
      <c r="D638" s="4">
        <f t="shared" si="46"/>
        <v>-2.6088993</v>
      </c>
      <c r="E638" s="64">
        <v>-22.906230521078108</v>
      </c>
      <c r="F638" s="19">
        <v>-22.635999999999999</v>
      </c>
      <c r="G638" s="19">
        <v>0.74</v>
      </c>
      <c r="H638" s="19">
        <v>18.375</v>
      </c>
      <c r="I638" s="19">
        <v>31.41</v>
      </c>
      <c r="J638" s="19">
        <v>0.65</v>
      </c>
      <c r="K638" s="19">
        <v>100</v>
      </c>
      <c r="L638" s="19">
        <v>-2.6520000000000001</v>
      </c>
      <c r="M638" s="19">
        <f t="shared" si="45"/>
        <v>49.784999999999997</v>
      </c>
      <c r="N638" s="13">
        <f t="shared" si="47"/>
        <v>-1.670075</v>
      </c>
    </row>
    <row r="639" spans="1:14" s="3" customFormat="1">
      <c r="A639" s="59" t="s">
        <v>27</v>
      </c>
      <c r="B639" s="59">
        <v>8</v>
      </c>
      <c r="C639" s="89">
        <v>-4.8890000000000002</v>
      </c>
      <c r="D639" s="4">
        <f t="shared" si="46"/>
        <v>-2.4540439661967515</v>
      </c>
      <c r="E639" s="64">
        <v>-23.356680111300424</v>
      </c>
      <c r="F639" s="64">
        <v>-23.356680111300424</v>
      </c>
      <c r="G639" s="19">
        <v>0.74</v>
      </c>
      <c r="H639" s="57">
        <v>18.72681839947202</v>
      </c>
      <c r="I639" s="58">
        <v>30.412030236744499</v>
      </c>
      <c r="J639" s="19"/>
      <c r="K639" s="19"/>
      <c r="L639" s="19">
        <v>-4.12</v>
      </c>
      <c r="M639" s="19">
        <f t="shared" si="45"/>
        <v>49.138848636216522</v>
      </c>
      <c r="N639" s="13">
        <f t="shared" si="47"/>
        <v>-1.670075</v>
      </c>
    </row>
    <row r="640" spans="1:14" s="3" customFormat="1">
      <c r="A640" s="59" t="s">
        <v>27</v>
      </c>
      <c r="B640" s="59">
        <v>9</v>
      </c>
      <c r="C640" s="89">
        <v>-2.9319999999999999</v>
      </c>
      <c r="D640" s="4">
        <f t="shared" si="46"/>
        <v>-2.4540439661967515</v>
      </c>
      <c r="E640" s="64">
        <v>-25</v>
      </c>
      <c r="F640" s="64">
        <v>-23.356680111300424</v>
      </c>
      <c r="G640" s="19">
        <v>0.74</v>
      </c>
      <c r="H640" s="57">
        <v>18.72681839947202</v>
      </c>
      <c r="I640" s="58">
        <v>30.412030236744499</v>
      </c>
      <c r="J640" s="19"/>
      <c r="K640" s="19"/>
      <c r="L640" s="19">
        <v>-4.5590000000000002</v>
      </c>
      <c r="M640" s="19">
        <f t="shared" si="45"/>
        <v>49.138848636216522</v>
      </c>
      <c r="N640" s="13">
        <f t="shared" si="47"/>
        <v>-1.670075</v>
      </c>
    </row>
    <row r="641" spans="1:14">
      <c r="A641" s="11" t="s">
        <v>27</v>
      </c>
      <c r="B641" s="16">
        <v>10</v>
      </c>
      <c r="C641" s="91">
        <v>-3.2919999999999998</v>
      </c>
      <c r="D641" s="4">
        <f t="shared" si="46"/>
        <v>-2.4540439661967515</v>
      </c>
      <c r="F641" s="64">
        <v>-23.356680111300424</v>
      </c>
      <c r="G641" s="19"/>
      <c r="H641" s="57">
        <v>18.72681839947202</v>
      </c>
      <c r="I641" s="58">
        <v>30.412030236744499</v>
      </c>
      <c r="J641" s="19"/>
      <c r="K641" s="19"/>
      <c r="N641" s="13">
        <f t="shared" si="47"/>
        <v>-1.670075</v>
      </c>
    </row>
    <row r="642" spans="1:14">
      <c r="D642" s="4"/>
      <c r="F642" s="19"/>
      <c r="G642" s="19"/>
      <c r="J642" s="19"/>
      <c r="K642" s="19"/>
    </row>
  </sheetData>
  <autoFilter ref="A1:B642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3"/>
  <sheetViews>
    <sheetView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N114" sqref="N114"/>
    </sheetView>
  </sheetViews>
  <sheetFormatPr baseColWidth="10" defaultRowHeight="12.75"/>
  <cols>
    <col min="1" max="1" width="13.85546875" customWidth="1"/>
    <col min="4" max="4" width="11.42578125" style="11"/>
    <col min="5" max="11" width="11.42578125" style="59"/>
    <col min="12" max="12" width="14.28515625" style="59" bestFit="1" customWidth="1"/>
    <col min="13" max="13" width="11.42578125" style="59"/>
  </cols>
  <sheetData>
    <row r="1" spans="1:20">
      <c r="C1" t="s">
        <v>0</v>
      </c>
      <c r="D1" s="11" t="s">
        <v>28</v>
      </c>
      <c r="E1" s="59" t="s">
        <v>29</v>
      </c>
      <c r="F1" s="59" t="s">
        <v>2</v>
      </c>
      <c r="G1" s="59" t="s">
        <v>3</v>
      </c>
      <c r="H1" s="59" t="s">
        <v>4</v>
      </c>
      <c r="I1" s="59" t="s">
        <v>5</v>
      </c>
      <c r="J1" s="59" t="s">
        <v>6</v>
      </c>
      <c r="K1" s="59" t="s">
        <v>7</v>
      </c>
      <c r="L1" s="59" t="s">
        <v>56</v>
      </c>
    </row>
    <row r="2" spans="1:20">
      <c r="A2" t="s">
        <v>30</v>
      </c>
      <c r="B2">
        <v>1980</v>
      </c>
      <c r="C2" s="1">
        <v>-1.2310000000000001</v>
      </c>
      <c r="D2" s="4"/>
      <c r="E2" s="60">
        <v>-8.6389999999999993</v>
      </c>
      <c r="F2" s="60">
        <v>-8.6389999999999993</v>
      </c>
      <c r="G2" s="60">
        <v>1.4970000000000001</v>
      </c>
      <c r="H2" s="60">
        <v>13.221</v>
      </c>
      <c r="I2" s="60">
        <v>49.73</v>
      </c>
      <c r="J2" s="60">
        <v>3.758</v>
      </c>
      <c r="K2" s="60">
        <v>39.585000000000001</v>
      </c>
      <c r="L2" s="60"/>
      <c r="P2" s="2" t="s">
        <v>59</v>
      </c>
      <c r="Q2" s="2"/>
      <c r="R2" s="2"/>
      <c r="S2" s="2"/>
      <c r="T2" s="12"/>
    </row>
    <row r="3" spans="1:20">
      <c r="A3" t="s">
        <v>30</v>
      </c>
      <c r="B3">
        <v>1981</v>
      </c>
      <c r="C3" s="1">
        <v>-3.37</v>
      </c>
      <c r="D3" s="4"/>
      <c r="E3" s="60">
        <v>-18.239000000000001</v>
      </c>
      <c r="F3" s="60">
        <v>-8.6389999999999993</v>
      </c>
      <c r="G3" s="60">
        <v>1.514</v>
      </c>
      <c r="H3" s="60">
        <v>13.39</v>
      </c>
      <c r="I3" s="60">
        <v>50.033000000000001</v>
      </c>
      <c r="J3" s="60">
        <v>-1.1910000000000001</v>
      </c>
      <c r="K3" s="60">
        <v>36.146999999999998</v>
      </c>
      <c r="L3" s="60"/>
      <c r="P3" s="12"/>
      <c r="Q3" s="12"/>
      <c r="R3" s="12"/>
      <c r="S3" s="12"/>
      <c r="T3" s="12"/>
    </row>
    <row r="4" spans="1:20">
      <c r="A4" t="s">
        <v>30</v>
      </c>
      <c r="B4">
        <v>1982</v>
      </c>
      <c r="C4" s="1">
        <v>-3.4609999999999999</v>
      </c>
      <c r="D4" s="4"/>
      <c r="E4" s="60">
        <v>-47.231000000000002</v>
      </c>
      <c r="F4" s="60">
        <v>-8.6389999999999993</v>
      </c>
      <c r="G4" s="60">
        <v>1.5229999999999999</v>
      </c>
      <c r="H4" s="60">
        <v>13.558</v>
      </c>
      <c r="I4" s="60">
        <v>50.335999999999999</v>
      </c>
      <c r="J4" s="60">
        <v>-3.4510000000000001</v>
      </c>
      <c r="K4" s="60">
        <v>34.813000000000002</v>
      </c>
      <c r="L4" s="60"/>
      <c r="P4" s="2" t="s">
        <v>46</v>
      </c>
      <c r="Q4" s="2"/>
      <c r="R4" s="12"/>
      <c r="S4" s="12"/>
      <c r="T4" s="12"/>
    </row>
    <row r="5" spans="1:20">
      <c r="A5" t="s">
        <v>30</v>
      </c>
      <c r="B5">
        <v>1983</v>
      </c>
      <c r="C5" s="1">
        <v>-2.343</v>
      </c>
      <c r="D5" s="4"/>
      <c r="E5" s="60">
        <v>-38.084000000000003</v>
      </c>
      <c r="F5" s="60">
        <v>-8.6389999999999993</v>
      </c>
      <c r="G5" s="60">
        <v>1.524</v>
      </c>
      <c r="H5" s="60">
        <v>13.726000000000001</v>
      </c>
      <c r="I5" s="60">
        <v>50.639000000000003</v>
      </c>
      <c r="J5" s="60">
        <v>0.79</v>
      </c>
      <c r="K5" s="60">
        <v>34.383000000000003</v>
      </c>
      <c r="L5" s="60"/>
      <c r="P5" s="12"/>
      <c r="Q5" s="12"/>
      <c r="R5" s="12"/>
      <c r="S5" s="12"/>
      <c r="T5" s="12"/>
    </row>
    <row r="6" spans="1:20">
      <c r="A6" t="s">
        <v>30</v>
      </c>
      <c r="B6">
        <v>1984</v>
      </c>
      <c r="C6" s="1">
        <v>-2.137</v>
      </c>
      <c r="D6" s="4"/>
      <c r="E6" s="60">
        <v>-35.768999999999998</v>
      </c>
      <c r="F6" s="60">
        <v>-35.768999999999998</v>
      </c>
      <c r="G6" s="60">
        <v>1.516</v>
      </c>
      <c r="H6" s="60">
        <v>13.894</v>
      </c>
      <c r="I6" s="60">
        <v>50.942</v>
      </c>
      <c r="J6" s="60">
        <v>3.2269999999999999</v>
      </c>
      <c r="K6" s="60">
        <v>32.594999999999999</v>
      </c>
      <c r="L6" s="60"/>
      <c r="P6" s="12"/>
      <c r="Q6" s="12"/>
      <c r="R6" s="12"/>
      <c r="S6" s="12"/>
      <c r="T6" s="12"/>
    </row>
    <row r="7" spans="1:20">
      <c r="A7" t="s">
        <v>30</v>
      </c>
      <c r="B7">
        <v>1985</v>
      </c>
      <c r="C7" s="1">
        <v>-1.08</v>
      </c>
      <c r="D7" s="4"/>
      <c r="E7" s="60">
        <v>-46.750999999999998</v>
      </c>
      <c r="F7" s="60">
        <v>-35.768999999999998</v>
      </c>
      <c r="G7" s="60">
        <v>1.5009999999999999</v>
      </c>
      <c r="H7" s="60">
        <v>14.061999999999999</v>
      </c>
      <c r="I7" s="60">
        <v>51.244999999999997</v>
      </c>
      <c r="J7" s="60">
        <v>-3.7730000000000001</v>
      </c>
      <c r="K7" s="60">
        <v>28.78</v>
      </c>
      <c r="L7" s="60"/>
      <c r="P7" s="8"/>
      <c r="Q7" s="12"/>
      <c r="R7" s="12"/>
      <c r="S7" s="12"/>
      <c r="T7" s="12"/>
    </row>
    <row r="8" spans="1:20">
      <c r="A8" t="s">
        <v>30</v>
      </c>
      <c r="B8">
        <v>1986</v>
      </c>
      <c r="C8" s="1">
        <v>-2.6960000000000002</v>
      </c>
      <c r="D8" s="4"/>
      <c r="E8" s="60">
        <v>-40.966000000000001</v>
      </c>
      <c r="F8" s="60">
        <v>-35.768999999999998</v>
      </c>
      <c r="G8" s="60">
        <v>1.4830000000000001</v>
      </c>
      <c r="H8" s="60">
        <v>14.212999999999999</v>
      </c>
      <c r="I8" s="60">
        <v>51.185000000000002</v>
      </c>
      <c r="J8" s="60">
        <v>2.927</v>
      </c>
      <c r="K8" s="60">
        <v>29.826000000000001</v>
      </c>
      <c r="L8" s="60"/>
      <c r="P8" s="8"/>
      <c r="Q8" s="12"/>
      <c r="R8" s="12"/>
      <c r="S8" s="12"/>
      <c r="T8" s="12"/>
    </row>
    <row r="9" spans="1:20">
      <c r="A9" t="s">
        <v>30</v>
      </c>
      <c r="B9">
        <v>1987</v>
      </c>
      <c r="C9" s="1">
        <v>-3.895</v>
      </c>
      <c r="D9" s="4"/>
      <c r="E9" s="60">
        <v>-44.506</v>
      </c>
      <c r="F9" s="60">
        <v>-35.768999999999998</v>
      </c>
      <c r="G9" s="60">
        <v>1.466</v>
      </c>
      <c r="H9" s="60">
        <v>14.363</v>
      </c>
      <c r="I9" s="60">
        <v>51.125</v>
      </c>
      <c r="J9" s="60">
        <v>5.0019999999999998</v>
      </c>
      <c r="K9" s="60">
        <v>29.513999999999999</v>
      </c>
      <c r="L9" s="60"/>
      <c r="P9" s="14" t="s">
        <v>3</v>
      </c>
      <c r="Q9" s="14" t="s">
        <v>48</v>
      </c>
      <c r="R9" s="14"/>
      <c r="S9" s="14"/>
      <c r="T9" s="14"/>
    </row>
    <row r="10" spans="1:20">
      <c r="A10" t="s">
        <v>30</v>
      </c>
      <c r="B10">
        <v>1988</v>
      </c>
      <c r="C10" s="1">
        <v>-1.234</v>
      </c>
      <c r="D10" s="4"/>
      <c r="E10" s="60">
        <v>-35.838000000000001</v>
      </c>
      <c r="F10" s="60">
        <v>-35.838000000000001</v>
      </c>
      <c r="G10" s="60">
        <v>1.448</v>
      </c>
      <c r="H10" s="60">
        <v>14.513999999999999</v>
      </c>
      <c r="I10" s="60">
        <v>51.066000000000003</v>
      </c>
      <c r="J10" s="60">
        <v>2.0070000000000001</v>
      </c>
      <c r="K10" s="60">
        <v>27.460999999999999</v>
      </c>
      <c r="L10" s="60"/>
      <c r="P10" s="12"/>
      <c r="Q10" s="12"/>
      <c r="R10" s="12"/>
      <c r="S10" s="12"/>
      <c r="T10" s="12"/>
    </row>
    <row r="11" spans="1:20">
      <c r="A11" t="s">
        <v>30</v>
      </c>
      <c r="B11">
        <v>1989</v>
      </c>
      <c r="C11" s="1">
        <v>1.34</v>
      </c>
      <c r="D11" s="4"/>
      <c r="E11" s="60">
        <v>-58.87</v>
      </c>
      <c r="F11" s="60">
        <v>-35.838000000000001</v>
      </c>
      <c r="G11" s="60">
        <v>1.431</v>
      </c>
      <c r="H11" s="60">
        <v>14.664999999999999</v>
      </c>
      <c r="I11" s="60">
        <v>51.006</v>
      </c>
      <c r="J11" s="60">
        <v>-6.6580000000000004</v>
      </c>
      <c r="K11" s="60">
        <v>24.41</v>
      </c>
      <c r="L11" s="60"/>
      <c r="P11" s="14" t="s">
        <v>2</v>
      </c>
      <c r="Q11" s="14" t="s">
        <v>47</v>
      </c>
      <c r="R11" s="14"/>
      <c r="S11" s="14"/>
      <c r="T11" s="14"/>
    </row>
    <row r="12" spans="1:20">
      <c r="A12" t="s">
        <v>30</v>
      </c>
      <c r="B12">
        <v>1990</v>
      </c>
      <c r="C12" s="1">
        <v>3.3010000000000002</v>
      </c>
      <c r="D12" s="4"/>
      <c r="E12" s="60">
        <v>-30.177</v>
      </c>
      <c r="F12" s="60">
        <v>-35.838000000000001</v>
      </c>
      <c r="G12" s="60">
        <v>1.413</v>
      </c>
      <c r="H12" s="60">
        <v>14.815</v>
      </c>
      <c r="I12" s="60">
        <v>50.947000000000003</v>
      </c>
      <c r="J12" s="60">
        <v>-10.295</v>
      </c>
      <c r="K12" s="60">
        <v>23.318999999999999</v>
      </c>
      <c r="L12" s="60"/>
    </row>
    <row r="13" spans="1:20">
      <c r="A13" t="s">
        <v>30</v>
      </c>
      <c r="B13">
        <v>1991</v>
      </c>
      <c r="C13" s="1">
        <v>-0.22600000000000001</v>
      </c>
      <c r="D13" s="4"/>
      <c r="E13" s="60">
        <v>-21.800999999999998</v>
      </c>
      <c r="F13" s="60">
        <v>-35.838000000000001</v>
      </c>
      <c r="G13" s="60">
        <v>1.3939999999999999</v>
      </c>
      <c r="H13" s="60">
        <v>14.919</v>
      </c>
      <c r="I13" s="60">
        <v>50.27</v>
      </c>
      <c r="J13" s="60">
        <v>-4.4390000000000001</v>
      </c>
      <c r="K13" s="60">
        <v>26.297000000000001</v>
      </c>
      <c r="L13" s="60"/>
    </row>
    <row r="14" spans="1:20">
      <c r="A14" t="s">
        <v>30</v>
      </c>
      <c r="B14">
        <v>1992</v>
      </c>
      <c r="C14" s="1">
        <v>-2.827</v>
      </c>
      <c r="D14" s="4"/>
      <c r="E14" s="60">
        <v>-19.061</v>
      </c>
      <c r="F14" s="60">
        <v>-19.061</v>
      </c>
      <c r="G14" s="60">
        <v>1.3720000000000001</v>
      </c>
      <c r="H14" s="60">
        <v>15.022</v>
      </c>
      <c r="I14" s="60">
        <v>49.594000000000001</v>
      </c>
      <c r="J14" s="60">
        <v>0.97899999999999998</v>
      </c>
      <c r="K14" s="60">
        <v>28.466999999999999</v>
      </c>
      <c r="L14" s="60"/>
    </row>
    <row r="15" spans="1:20">
      <c r="A15" t="s">
        <v>30</v>
      </c>
      <c r="B15">
        <v>1993</v>
      </c>
      <c r="C15" s="1">
        <v>-3.4009999999999998</v>
      </c>
      <c r="D15" s="4"/>
      <c r="E15" s="60">
        <v>-22.741</v>
      </c>
      <c r="F15" s="60">
        <v>-19.061</v>
      </c>
      <c r="G15" s="60">
        <v>1.345</v>
      </c>
      <c r="H15" s="60">
        <v>15.125999999999999</v>
      </c>
      <c r="I15" s="60">
        <v>48.917999999999999</v>
      </c>
      <c r="J15" s="60">
        <v>2.6789999999999998</v>
      </c>
      <c r="K15" s="60">
        <v>29.346</v>
      </c>
      <c r="L15" s="60"/>
    </row>
    <row r="16" spans="1:20">
      <c r="A16" t="s">
        <v>30</v>
      </c>
      <c r="B16">
        <v>1994</v>
      </c>
      <c r="C16" s="1">
        <v>-4.266</v>
      </c>
      <c r="D16" s="4"/>
      <c r="E16" s="60">
        <v>-25.074999999999999</v>
      </c>
      <c r="F16" s="60">
        <v>-19.061</v>
      </c>
      <c r="G16" s="60">
        <v>1.3089999999999999</v>
      </c>
      <c r="H16" s="60">
        <v>15.228999999999999</v>
      </c>
      <c r="I16" s="60">
        <v>48.241</v>
      </c>
      <c r="J16" s="60">
        <v>4.3159999999999998</v>
      </c>
      <c r="K16" s="60">
        <v>29.818000000000001</v>
      </c>
      <c r="L16" s="60"/>
    </row>
    <row r="17" spans="1:13">
      <c r="A17" t="s">
        <v>30</v>
      </c>
      <c r="B17">
        <v>1995</v>
      </c>
      <c r="C17" s="1">
        <v>-1.978</v>
      </c>
      <c r="D17" s="4"/>
      <c r="E17" s="60">
        <v>-27.625</v>
      </c>
      <c r="F17" s="60">
        <v>-19.061</v>
      </c>
      <c r="G17" s="60">
        <v>1.2689999999999999</v>
      </c>
      <c r="H17" s="60">
        <v>15.333</v>
      </c>
      <c r="I17" s="60">
        <v>47.564999999999998</v>
      </c>
      <c r="J17" s="60">
        <v>-2.1789999999999998</v>
      </c>
      <c r="K17" s="60">
        <v>28.221</v>
      </c>
      <c r="L17" s="60"/>
    </row>
    <row r="18" spans="1:13">
      <c r="A18" t="s">
        <v>30</v>
      </c>
      <c r="B18">
        <v>1996</v>
      </c>
      <c r="C18" s="1">
        <v>-2.4820000000000002</v>
      </c>
      <c r="D18" s="4"/>
      <c r="E18" s="60">
        <v>-28.417999999999999</v>
      </c>
      <c r="F18" s="60">
        <v>-28.417999999999999</v>
      </c>
      <c r="G18" s="60">
        <v>1.23</v>
      </c>
      <c r="H18" s="60">
        <v>15.448</v>
      </c>
      <c r="I18" s="60">
        <v>47.067999999999998</v>
      </c>
      <c r="J18" s="60">
        <v>0.23799999999999999</v>
      </c>
      <c r="K18" s="60">
        <v>28.683</v>
      </c>
      <c r="L18" s="60"/>
    </row>
    <row r="19" spans="1:13">
      <c r="A19" t="s">
        <v>30</v>
      </c>
      <c r="B19">
        <v>1997</v>
      </c>
      <c r="C19" s="1">
        <v>-4.1369999999999996</v>
      </c>
      <c r="D19" s="4"/>
      <c r="E19" s="60">
        <v>-30.318999999999999</v>
      </c>
      <c r="F19" s="60">
        <v>-28.417999999999999</v>
      </c>
      <c r="G19" s="60">
        <v>1.1919999999999999</v>
      </c>
      <c r="H19" s="60">
        <v>15.563000000000001</v>
      </c>
      <c r="I19" s="60">
        <v>46.57</v>
      </c>
      <c r="J19" s="60">
        <v>6.0110000000000001</v>
      </c>
      <c r="K19" s="60">
        <v>29.643999999999998</v>
      </c>
      <c r="L19" s="60"/>
    </row>
    <row r="20" spans="1:13">
      <c r="A20" t="s">
        <v>30</v>
      </c>
      <c r="B20">
        <v>1998</v>
      </c>
      <c r="C20" s="1">
        <v>-4.8380000000000001</v>
      </c>
      <c r="D20" s="4"/>
      <c r="E20" s="60">
        <v>-33.03</v>
      </c>
      <c r="F20" s="60">
        <v>-28.417999999999999</v>
      </c>
      <c r="G20" s="60">
        <v>1.1519999999999999</v>
      </c>
      <c r="H20" s="60">
        <v>15.679</v>
      </c>
      <c r="I20" s="60">
        <v>46.073</v>
      </c>
      <c r="J20" s="60">
        <v>8.6359999999999992</v>
      </c>
      <c r="K20" s="60">
        <v>29.521000000000001</v>
      </c>
      <c r="L20" s="60"/>
    </row>
    <row r="21" spans="1:13">
      <c r="A21" t="s">
        <v>30</v>
      </c>
      <c r="B21">
        <v>1999</v>
      </c>
      <c r="C21" s="1">
        <v>-4.2009999999999996</v>
      </c>
      <c r="D21" s="4"/>
      <c r="E21" s="60">
        <v>-38.139000000000003</v>
      </c>
      <c r="F21" s="60">
        <v>-28.417999999999999</v>
      </c>
      <c r="G21" s="60">
        <v>1.109</v>
      </c>
      <c r="H21" s="60">
        <v>15.794</v>
      </c>
      <c r="I21" s="60">
        <v>45.576000000000001</v>
      </c>
      <c r="J21" s="60">
        <v>4.3710000000000004</v>
      </c>
      <c r="K21" s="60">
        <v>27.286000000000001</v>
      </c>
      <c r="L21" s="60"/>
    </row>
    <row r="22" spans="1:13">
      <c r="A22" t="s">
        <v>30</v>
      </c>
      <c r="B22">
        <v>2000</v>
      </c>
      <c r="C22" s="1">
        <v>-3.1509999999999998</v>
      </c>
      <c r="D22" s="4"/>
      <c r="E22" s="60">
        <v>-39.656999999999996</v>
      </c>
      <c r="F22" s="60">
        <v>-39.656999999999996</v>
      </c>
      <c r="G22" s="60">
        <v>1.0660000000000001</v>
      </c>
      <c r="H22" s="60">
        <v>15.909000000000001</v>
      </c>
      <c r="I22" s="60">
        <v>45.078000000000003</v>
      </c>
      <c r="J22" s="60">
        <v>3.3319999999999999</v>
      </c>
      <c r="K22" s="60">
        <v>26.091999999999999</v>
      </c>
      <c r="L22" s="60"/>
    </row>
    <row r="23" spans="1:13">
      <c r="A23" t="s">
        <v>30</v>
      </c>
      <c r="B23">
        <v>2001</v>
      </c>
      <c r="C23" s="1">
        <v>-1.407</v>
      </c>
      <c r="D23" s="4"/>
      <c r="E23" s="60">
        <v>-45.445999999999998</v>
      </c>
      <c r="F23" s="60">
        <v>-39.656999999999996</v>
      </c>
      <c r="G23" s="60">
        <v>1.0209999999999999</v>
      </c>
      <c r="H23" s="60">
        <v>15.945</v>
      </c>
      <c r="I23" s="60">
        <v>44.399000000000001</v>
      </c>
      <c r="J23" s="60">
        <v>-1.657</v>
      </c>
      <c r="K23" s="60">
        <v>24.704999999999998</v>
      </c>
      <c r="L23" s="60"/>
    </row>
    <row r="24" spans="1:13">
      <c r="A24" t="s">
        <v>30</v>
      </c>
      <c r="B24">
        <v>2002</v>
      </c>
      <c r="C24" s="1">
        <v>8.9220000000000006</v>
      </c>
      <c r="D24" s="4"/>
      <c r="E24" s="60">
        <v>-72.27</v>
      </c>
      <c r="F24" s="60">
        <v>-39.656999999999996</v>
      </c>
      <c r="G24" s="60">
        <v>0.98199999999999998</v>
      </c>
      <c r="H24" s="60">
        <v>15.98</v>
      </c>
      <c r="I24" s="60">
        <v>43.72</v>
      </c>
      <c r="J24" s="60">
        <v>-13.561</v>
      </c>
      <c r="K24" s="60">
        <v>21.628</v>
      </c>
      <c r="L24" s="60"/>
    </row>
    <row r="25" spans="1:13">
      <c r="A25" t="s">
        <v>30</v>
      </c>
      <c r="B25">
        <v>2003</v>
      </c>
      <c r="C25" s="1">
        <v>6.3179999999999996</v>
      </c>
      <c r="D25" s="4"/>
      <c r="E25" s="60">
        <v>-55.673000000000002</v>
      </c>
      <c r="F25" s="60">
        <v>-39.656999999999996</v>
      </c>
      <c r="G25" s="60">
        <v>0.96</v>
      </c>
      <c r="H25" s="60">
        <v>16.015000000000001</v>
      </c>
      <c r="I25" s="60">
        <v>43.04</v>
      </c>
      <c r="J25" s="60">
        <v>-8.593</v>
      </c>
      <c r="K25" s="60">
        <v>22.925999999999998</v>
      </c>
      <c r="L25" s="60"/>
    </row>
    <row r="26" spans="1:13">
      <c r="A26" t="s">
        <v>30</v>
      </c>
      <c r="B26">
        <v>2004</v>
      </c>
      <c r="C26" s="1">
        <v>2.0779999999999998</v>
      </c>
      <c r="D26" s="4"/>
      <c r="E26" s="60">
        <v>-47.637999999999998</v>
      </c>
      <c r="F26" s="60">
        <v>-47.637999999999998</v>
      </c>
      <c r="G26" s="60">
        <v>0.95899999999999996</v>
      </c>
      <c r="H26" s="60">
        <v>16.05</v>
      </c>
      <c r="I26" s="60">
        <v>42.360999999999997</v>
      </c>
      <c r="J26" s="60">
        <v>-4.5819999999999999</v>
      </c>
      <c r="K26" s="60">
        <v>24.087</v>
      </c>
      <c r="L26" s="60"/>
    </row>
    <row r="27" spans="1:13">
      <c r="A27" t="s">
        <v>30</v>
      </c>
      <c r="B27">
        <v>2005</v>
      </c>
      <c r="C27" s="1">
        <v>2.0299999999999998</v>
      </c>
      <c r="D27" s="4"/>
      <c r="E27" s="60">
        <v>-37.837000000000003</v>
      </c>
      <c r="F27" s="60">
        <v>-47.637999999999998</v>
      </c>
      <c r="G27" s="60">
        <v>0.97399999999999998</v>
      </c>
      <c r="H27" s="60">
        <v>16.085000000000001</v>
      </c>
      <c r="I27" s="60">
        <v>41.680999999999997</v>
      </c>
      <c r="J27" s="60">
        <v>-1.304</v>
      </c>
      <c r="K27" s="60">
        <v>25.491</v>
      </c>
      <c r="L27" s="60"/>
    </row>
    <row r="28" spans="1:13">
      <c r="A28" t="s">
        <v>30</v>
      </c>
      <c r="B28">
        <v>2006</v>
      </c>
      <c r="C28" s="1">
        <v>2.63</v>
      </c>
      <c r="D28" s="4"/>
      <c r="E28" s="60">
        <v>-29.664000000000001</v>
      </c>
      <c r="F28" s="60">
        <v>-47.637999999999998</v>
      </c>
      <c r="G28" s="60">
        <v>0.99399999999999999</v>
      </c>
      <c r="H28" s="60">
        <v>16.14</v>
      </c>
      <c r="I28" s="60">
        <v>41.116999999999997</v>
      </c>
      <c r="J28" s="60">
        <v>0.91</v>
      </c>
      <c r="K28" s="60">
        <v>26.86</v>
      </c>
      <c r="L28" s="60"/>
    </row>
    <row r="29" spans="1:13">
      <c r="A29" t="s">
        <v>30</v>
      </c>
      <c r="B29">
        <v>2007</v>
      </c>
      <c r="C29" s="1">
        <v>1.714</v>
      </c>
      <c r="D29" s="4"/>
      <c r="E29" s="60">
        <v>-22.542999999999999</v>
      </c>
      <c r="F29" s="60">
        <v>-47.637999999999998</v>
      </c>
      <c r="G29" s="60">
        <v>0.93899999999999995</v>
      </c>
      <c r="H29" s="60">
        <v>16.195</v>
      </c>
      <c r="I29" s="60">
        <v>40.552999999999997</v>
      </c>
      <c r="J29" s="60">
        <v>3.355</v>
      </c>
      <c r="K29" s="60">
        <v>28.545999999999999</v>
      </c>
      <c r="L29" s="60"/>
    </row>
    <row r="30" spans="1:13" s="3" customFormat="1">
      <c r="A30" s="3" t="s">
        <v>30</v>
      </c>
      <c r="B30" s="3">
        <v>2008</v>
      </c>
      <c r="C30" s="4"/>
      <c r="D30" s="4"/>
      <c r="E30" s="60"/>
      <c r="F30" s="60"/>
      <c r="G30" s="60"/>
      <c r="H30" s="60"/>
      <c r="I30" s="60"/>
      <c r="J30" s="60"/>
      <c r="K30" s="60"/>
      <c r="L30" s="60"/>
      <c r="M30" s="59"/>
    </row>
    <row r="31" spans="1:13" s="3" customFormat="1">
      <c r="A31" s="3" t="s">
        <v>30</v>
      </c>
      <c r="B31" s="3">
        <v>2009</v>
      </c>
      <c r="C31" s="4"/>
      <c r="D31" s="4"/>
      <c r="E31" s="60"/>
      <c r="F31" s="60"/>
      <c r="G31" s="60"/>
      <c r="H31" s="60"/>
      <c r="I31" s="60"/>
      <c r="J31" s="60"/>
      <c r="K31" s="60"/>
      <c r="L31" s="60"/>
      <c r="M31" s="59"/>
    </row>
    <row r="32" spans="1:13">
      <c r="A32" t="s">
        <v>31</v>
      </c>
      <c r="B32">
        <v>1980</v>
      </c>
      <c r="C32" s="1">
        <v>-7.8760000000000003</v>
      </c>
      <c r="D32" s="4"/>
      <c r="E32" s="60">
        <v>-49.628999999999998</v>
      </c>
      <c r="F32" s="60">
        <v>-49.628999999999998</v>
      </c>
      <c r="G32" s="60">
        <v>2.3410000000000002</v>
      </c>
      <c r="H32" s="60">
        <v>7.109</v>
      </c>
      <c r="I32" s="60">
        <v>65.884</v>
      </c>
      <c r="J32" s="60">
        <v>5.8680000000000003</v>
      </c>
      <c r="K32" s="60">
        <v>29.902000000000001</v>
      </c>
      <c r="L32" s="60"/>
    </row>
    <row r="33" spans="1:12">
      <c r="A33" t="s">
        <v>31</v>
      </c>
      <c r="B33">
        <v>1981</v>
      </c>
      <c r="C33" s="1">
        <v>-6.2789999999999999</v>
      </c>
      <c r="D33" s="4"/>
      <c r="E33" s="60">
        <v>-49.185000000000002</v>
      </c>
      <c r="F33" s="60">
        <v>-49.628999999999998</v>
      </c>
      <c r="G33" s="60">
        <v>2.3340000000000001</v>
      </c>
      <c r="H33" s="60">
        <v>7.0890000000000004</v>
      </c>
      <c r="I33" s="60">
        <v>65.269000000000005</v>
      </c>
      <c r="J33" s="60">
        <v>-0.42199999999999999</v>
      </c>
      <c r="K33" s="60">
        <v>27.495999999999999</v>
      </c>
      <c r="L33" s="60"/>
    </row>
    <row r="34" spans="1:12">
      <c r="A34" t="s">
        <v>31</v>
      </c>
      <c r="B34">
        <v>1982</v>
      </c>
      <c r="C34" s="1">
        <v>-8.1639999999999997</v>
      </c>
      <c r="D34" s="4"/>
      <c r="E34" s="60">
        <v>-55.07</v>
      </c>
      <c r="F34" s="60">
        <v>-49.628999999999998</v>
      </c>
      <c r="G34" s="60">
        <v>2.3180000000000001</v>
      </c>
      <c r="H34" s="60">
        <v>7.069</v>
      </c>
      <c r="I34" s="60">
        <v>64.653999999999996</v>
      </c>
      <c r="J34" s="60">
        <v>-1.6419999999999999</v>
      </c>
      <c r="K34" s="60">
        <v>27.818000000000001</v>
      </c>
      <c r="L34" s="60"/>
    </row>
    <row r="35" spans="1:12">
      <c r="A35" t="s">
        <v>31</v>
      </c>
      <c r="B35">
        <v>1983</v>
      </c>
      <c r="C35" s="1">
        <v>-4.2679999999999998</v>
      </c>
      <c r="D35" s="4"/>
      <c r="E35" s="60">
        <v>-62.683</v>
      </c>
      <c r="F35" s="60">
        <v>-49.628999999999998</v>
      </c>
      <c r="G35" s="60">
        <v>2.2789999999999999</v>
      </c>
      <c r="H35" s="60">
        <v>7.0490000000000004</v>
      </c>
      <c r="I35" s="60">
        <v>64.039000000000001</v>
      </c>
      <c r="J35" s="60">
        <v>-7.0739999999999998</v>
      </c>
      <c r="K35" s="60">
        <v>25.373000000000001</v>
      </c>
      <c r="L35" s="60"/>
    </row>
    <row r="36" spans="1:12">
      <c r="A36" t="s">
        <v>31</v>
      </c>
      <c r="B36">
        <v>1984</v>
      </c>
      <c r="C36" s="1">
        <v>2.5000000000000001E-2</v>
      </c>
      <c r="D36" s="4"/>
      <c r="E36" s="60">
        <v>-60.835000000000001</v>
      </c>
      <c r="F36" s="60">
        <v>-60.835000000000001</v>
      </c>
      <c r="G36" s="60">
        <v>2.2109999999999999</v>
      </c>
      <c r="H36" s="60">
        <v>7.0289999999999999</v>
      </c>
      <c r="I36" s="60">
        <v>63.423999999999999</v>
      </c>
      <c r="J36" s="60">
        <v>-4.7759999999999998</v>
      </c>
      <c r="K36" s="60">
        <v>24.623999999999999</v>
      </c>
      <c r="L36" s="60"/>
    </row>
    <row r="37" spans="1:12">
      <c r="A37" t="s">
        <v>31</v>
      </c>
      <c r="B37">
        <v>1985</v>
      </c>
      <c r="C37" s="1">
        <v>-0.09</v>
      </c>
      <c r="D37" s="4"/>
      <c r="E37" s="60">
        <v>-37.494</v>
      </c>
      <c r="F37" s="60">
        <v>-60.835000000000001</v>
      </c>
      <c r="G37" s="60">
        <v>2.1259999999999999</v>
      </c>
      <c r="H37" s="60">
        <v>7.008</v>
      </c>
      <c r="I37" s="60">
        <v>62.808999999999997</v>
      </c>
      <c r="J37" s="60">
        <v>-0.35</v>
      </c>
      <c r="K37" s="60">
        <v>25.260999999999999</v>
      </c>
      <c r="L37" s="60"/>
    </row>
    <row r="38" spans="1:12">
      <c r="A38" t="s">
        <v>31</v>
      </c>
      <c r="B38">
        <v>1986</v>
      </c>
      <c r="C38" s="1">
        <v>-1.925</v>
      </c>
      <c r="D38" s="4"/>
      <c r="E38" s="60">
        <v>-36.482999999999997</v>
      </c>
      <c r="F38" s="60">
        <v>-60.835000000000001</v>
      </c>
      <c r="G38" s="60">
        <v>2.0379999999999998</v>
      </c>
      <c r="H38" s="60">
        <v>7.0659999999999998</v>
      </c>
      <c r="I38" s="60">
        <v>61.954999999999998</v>
      </c>
      <c r="J38" s="60">
        <v>3.948</v>
      </c>
      <c r="K38" s="60">
        <v>26.076000000000001</v>
      </c>
      <c r="L38" s="60"/>
    </row>
    <row r="39" spans="1:12">
      <c r="A39" t="s">
        <v>31</v>
      </c>
      <c r="B39">
        <v>1987</v>
      </c>
      <c r="C39" s="1">
        <v>-0.44900000000000001</v>
      </c>
      <c r="D39" s="4"/>
      <c r="E39" s="60">
        <v>-36.356000000000002</v>
      </c>
      <c r="F39" s="60">
        <v>-60.835000000000001</v>
      </c>
      <c r="G39" s="60">
        <v>1.9570000000000001</v>
      </c>
      <c r="H39" s="60">
        <v>7.1230000000000002</v>
      </c>
      <c r="I39" s="60">
        <v>61.100999999999999</v>
      </c>
      <c r="J39" s="60">
        <v>4.7949999999999999</v>
      </c>
      <c r="K39" s="60">
        <v>25.850999999999999</v>
      </c>
      <c r="L39" s="60"/>
    </row>
    <row r="40" spans="1:12">
      <c r="A40" t="s">
        <v>31</v>
      </c>
      <c r="B40">
        <v>1988</v>
      </c>
      <c r="C40" s="1">
        <v>1.169</v>
      </c>
      <c r="D40" s="4"/>
      <c r="E40" s="60">
        <v>-30.74</v>
      </c>
      <c r="F40" s="60">
        <v>-30.74</v>
      </c>
      <c r="G40" s="60">
        <v>1.8759999999999999</v>
      </c>
      <c r="H40" s="60">
        <v>7.181</v>
      </c>
      <c r="I40" s="60">
        <v>60.247</v>
      </c>
      <c r="J40" s="60">
        <v>2.7160000000000002</v>
      </c>
      <c r="K40" s="60">
        <v>24.536999999999999</v>
      </c>
      <c r="L40" s="60"/>
    </row>
    <row r="41" spans="1:12">
      <c r="A41" t="s">
        <v>31</v>
      </c>
      <c r="B41">
        <v>1989</v>
      </c>
      <c r="C41" s="1">
        <v>0.21099999999999999</v>
      </c>
      <c r="D41" s="4"/>
      <c r="E41" s="60">
        <v>-21.064</v>
      </c>
      <c r="F41" s="60">
        <v>-30.74</v>
      </c>
      <c r="G41" s="60">
        <v>1.7969999999999999</v>
      </c>
      <c r="H41" s="60">
        <v>7.2380000000000004</v>
      </c>
      <c r="I41" s="60">
        <v>59.393000000000001</v>
      </c>
      <c r="J41" s="60">
        <v>4.04</v>
      </c>
      <c r="K41" s="60">
        <v>24.242999999999999</v>
      </c>
      <c r="L41" s="60"/>
    </row>
    <row r="42" spans="1:12">
      <c r="A42" t="s">
        <v>31</v>
      </c>
      <c r="B42">
        <v>1990</v>
      </c>
      <c r="C42" s="1">
        <v>-0.745</v>
      </c>
      <c r="D42" s="4"/>
      <c r="E42" s="60">
        <v>-21.911000000000001</v>
      </c>
      <c r="F42" s="60">
        <v>-30.74</v>
      </c>
      <c r="G42" s="60">
        <v>1.7230000000000001</v>
      </c>
      <c r="H42" s="60">
        <v>7.2949999999999999</v>
      </c>
      <c r="I42" s="60">
        <v>58.539000000000001</v>
      </c>
      <c r="J42" s="60">
        <v>-1.9039999999999999</v>
      </c>
      <c r="K42" s="60">
        <v>22.648</v>
      </c>
      <c r="L42" s="60"/>
    </row>
    <row r="43" spans="1:12">
      <c r="A43" t="s">
        <v>31</v>
      </c>
      <c r="B43">
        <v>1991</v>
      </c>
      <c r="C43" s="1">
        <v>-0.315</v>
      </c>
      <c r="D43" s="4"/>
      <c r="E43" s="60">
        <v>-23.512</v>
      </c>
      <c r="F43" s="60">
        <v>-30.74</v>
      </c>
      <c r="G43" s="60">
        <v>1.6479999999999999</v>
      </c>
      <c r="H43" s="60">
        <v>7.4109999999999996</v>
      </c>
      <c r="I43" s="60">
        <v>57.226999999999997</v>
      </c>
      <c r="J43" s="60">
        <v>-2.5449999999999999</v>
      </c>
      <c r="K43" s="60">
        <v>22.84</v>
      </c>
      <c r="L43" s="60"/>
    </row>
    <row r="44" spans="1:12">
      <c r="A44" t="s">
        <v>31</v>
      </c>
      <c r="B44">
        <v>1992</v>
      </c>
      <c r="C44" s="1">
        <v>1.4410000000000001</v>
      </c>
      <c r="D44" s="4"/>
      <c r="E44" s="60">
        <v>-23.34</v>
      </c>
      <c r="F44" s="60">
        <v>-23.34</v>
      </c>
      <c r="G44" s="60">
        <v>1.58</v>
      </c>
      <c r="H44" s="60">
        <v>7.5270000000000001</v>
      </c>
      <c r="I44" s="60">
        <v>55.914999999999999</v>
      </c>
      <c r="J44" s="60">
        <v>-4.9420000000000002</v>
      </c>
      <c r="K44" s="60">
        <v>21.96</v>
      </c>
      <c r="L44" s="60"/>
    </row>
    <row r="45" spans="1:12">
      <c r="A45" t="s">
        <v>31</v>
      </c>
      <c r="B45">
        <v>1993</v>
      </c>
      <c r="C45" s="1">
        <v>-0.124</v>
      </c>
      <c r="D45" s="4"/>
      <c r="E45" s="60">
        <v>-23.361000000000001</v>
      </c>
      <c r="F45" s="60">
        <v>-23.34</v>
      </c>
      <c r="G45" s="60">
        <v>1.532</v>
      </c>
      <c r="H45" s="60">
        <v>7.6429999999999998</v>
      </c>
      <c r="I45" s="60">
        <v>54.603000000000002</v>
      </c>
      <c r="J45" s="60">
        <v>-2.5259999999999998</v>
      </c>
      <c r="K45" s="60">
        <v>22.312999999999999</v>
      </c>
      <c r="L45" s="60"/>
    </row>
    <row r="46" spans="1:12">
      <c r="A46" t="s">
        <v>31</v>
      </c>
      <c r="B46">
        <v>1994</v>
      </c>
      <c r="C46" s="1">
        <v>-0.28199999999999997</v>
      </c>
      <c r="D46" s="4"/>
      <c r="E46" s="60">
        <v>-23.382000000000001</v>
      </c>
      <c r="F46" s="60">
        <v>-23.34</v>
      </c>
      <c r="G46" s="60">
        <v>1.5109999999999999</v>
      </c>
      <c r="H46" s="60">
        <v>7.76</v>
      </c>
      <c r="I46" s="60">
        <v>53.290999999999997</v>
      </c>
      <c r="J46" s="60">
        <v>0.58499999999999996</v>
      </c>
      <c r="K46" s="60">
        <v>22.506</v>
      </c>
      <c r="L46" s="60"/>
    </row>
    <row r="47" spans="1:12">
      <c r="A47" t="s">
        <v>31</v>
      </c>
      <c r="B47">
        <v>1995</v>
      </c>
      <c r="C47" s="1">
        <v>-2.3879999999999999</v>
      </c>
      <c r="D47" s="4"/>
      <c r="E47" s="60">
        <v>-16.888999999999999</v>
      </c>
      <c r="F47" s="60">
        <v>-23.34</v>
      </c>
      <c r="G47" s="60">
        <v>1.5069999999999999</v>
      </c>
      <c r="H47" s="60">
        <v>7.8760000000000003</v>
      </c>
      <c r="I47" s="60">
        <v>51.978999999999999</v>
      </c>
      <c r="J47" s="60">
        <v>2.1459999999999999</v>
      </c>
      <c r="K47" s="60">
        <v>22.821000000000002</v>
      </c>
      <c r="L47" s="60"/>
    </row>
    <row r="48" spans="1:12">
      <c r="A48" t="s">
        <v>31</v>
      </c>
      <c r="B48">
        <v>1996</v>
      </c>
      <c r="C48" s="1">
        <v>-2.798</v>
      </c>
      <c r="D48" s="4"/>
      <c r="E48" s="60">
        <v>-19.539000000000001</v>
      </c>
      <c r="F48" s="60">
        <v>-19.539000000000001</v>
      </c>
      <c r="G48" s="60">
        <v>1.51</v>
      </c>
      <c r="H48" s="60">
        <v>7.9820000000000002</v>
      </c>
      <c r="I48" s="60">
        <v>50.706000000000003</v>
      </c>
      <c r="J48" s="60">
        <v>1.78</v>
      </c>
      <c r="K48" s="60">
        <v>22.378</v>
      </c>
      <c r="L48" s="60"/>
    </row>
    <row r="49" spans="1:13">
      <c r="A49" t="s">
        <v>31</v>
      </c>
      <c r="B49">
        <v>1997</v>
      </c>
      <c r="C49" s="1">
        <v>-3.4940000000000002</v>
      </c>
      <c r="D49" s="4"/>
      <c r="E49" s="60">
        <v>-24.581</v>
      </c>
      <c r="F49" s="60">
        <v>-19.539000000000001</v>
      </c>
      <c r="G49" s="60">
        <v>1.508</v>
      </c>
      <c r="H49" s="60">
        <v>8.0890000000000004</v>
      </c>
      <c r="I49" s="60">
        <v>49.432000000000002</v>
      </c>
      <c r="J49" s="60">
        <v>2.8029999999999999</v>
      </c>
      <c r="K49" s="60">
        <v>22.053999999999998</v>
      </c>
      <c r="L49" s="60"/>
    </row>
    <row r="50" spans="1:13">
      <c r="A50" t="s">
        <v>31</v>
      </c>
      <c r="B50">
        <v>1998</v>
      </c>
      <c r="C50" s="1">
        <v>-3.9590000000000001</v>
      </c>
      <c r="D50" s="4"/>
      <c r="E50" s="60">
        <v>-29.529</v>
      </c>
      <c r="F50" s="60">
        <v>-19.539000000000001</v>
      </c>
      <c r="G50" s="60">
        <v>1.502</v>
      </c>
      <c r="H50" s="60">
        <v>8.1959999999999997</v>
      </c>
      <c r="I50" s="60">
        <v>48.158000000000001</v>
      </c>
      <c r="J50" s="60">
        <v>0.63800000000000001</v>
      </c>
      <c r="K50" s="60">
        <v>21.105</v>
      </c>
      <c r="L50" s="60"/>
    </row>
    <row r="51" spans="1:13">
      <c r="A51" t="s">
        <v>31</v>
      </c>
      <c r="B51">
        <v>1999</v>
      </c>
      <c r="C51" s="1">
        <v>-4.3170000000000002</v>
      </c>
      <c r="D51" s="4"/>
      <c r="E51" s="60">
        <v>-46.405999999999999</v>
      </c>
      <c r="F51" s="60">
        <v>-19.539000000000001</v>
      </c>
      <c r="G51" s="60">
        <v>1.488</v>
      </c>
      <c r="H51" s="60">
        <v>8.3030000000000008</v>
      </c>
      <c r="I51" s="60">
        <v>46.884</v>
      </c>
      <c r="J51" s="60">
        <v>-1.238</v>
      </c>
      <c r="K51" s="60">
        <v>20.213999999999999</v>
      </c>
      <c r="L51" s="60"/>
    </row>
    <row r="52" spans="1:13">
      <c r="A52" t="s">
        <v>31</v>
      </c>
      <c r="B52">
        <v>2000</v>
      </c>
      <c r="C52" s="1">
        <v>-3.76</v>
      </c>
      <c r="D52" s="4"/>
      <c r="E52" s="60">
        <v>-45.101999999999997</v>
      </c>
      <c r="F52" s="60">
        <v>-45.101999999999997</v>
      </c>
      <c r="G52" s="60">
        <v>1.4690000000000001</v>
      </c>
      <c r="H52" s="60">
        <v>8.41</v>
      </c>
      <c r="I52" s="60">
        <v>45.61</v>
      </c>
      <c r="J52" s="60">
        <v>0.74099999999999999</v>
      </c>
      <c r="K52" s="60">
        <v>20.286999999999999</v>
      </c>
      <c r="L52" s="60"/>
    </row>
    <row r="53" spans="1:13">
      <c r="A53" t="s">
        <v>31</v>
      </c>
      <c r="B53">
        <v>2001</v>
      </c>
      <c r="C53" s="1">
        <v>-4.1870000000000003</v>
      </c>
      <c r="D53" s="4"/>
      <c r="E53" s="60">
        <v>-50.993000000000002</v>
      </c>
      <c r="F53" s="60">
        <v>-45.101999999999997</v>
      </c>
      <c r="G53" s="60">
        <v>1.4490000000000001</v>
      </c>
      <c r="H53" s="60">
        <v>8.5860000000000003</v>
      </c>
      <c r="I53" s="60">
        <v>44.917000000000002</v>
      </c>
      <c r="J53" s="60">
        <v>-0.36799999999999999</v>
      </c>
      <c r="K53" s="60">
        <v>20.332000000000001</v>
      </c>
      <c r="L53" s="60"/>
    </row>
    <row r="54" spans="1:13">
      <c r="A54" t="s">
        <v>31</v>
      </c>
      <c r="B54">
        <v>2002</v>
      </c>
      <c r="C54" s="1">
        <v>-1.51</v>
      </c>
      <c r="D54" s="4"/>
      <c r="E54" s="60">
        <v>-50.448999999999998</v>
      </c>
      <c r="F54" s="60">
        <v>-45.101999999999997</v>
      </c>
      <c r="G54" s="60">
        <v>1.43</v>
      </c>
      <c r="H54" s="60">
        <v>8.7609999999999992</v>
      </c>
      <c r="I54" s="60">
        <v>44.222999999999999</v>
      </c>
      <c r="J54" s="60">
        <v>-0.42399999999999999</v>
      </c>
      <c r="K54" s="60">
        <v>20.472000000000001</v>
      </c>
      <c r="L54" s="60"/>
    </row>
    <row r="55" spans="1:13">
      <c r="A55" t="s">
        <v>31</v>
      </c>
      <c r="B55">
        <v>2003</v>
      </c>
      <c r="C55" s="1">
        <v>0.75600000000000001</v>
      </c>
      <c r="D55" s="4"/>
      <c r="E55" s="60">
        <v>-55.536000000000001</v>
      </c>
      <c r="F55" s="60">
        <v>-45.101999999999997</v>
      </c>
      <c r="G55" s="60">
        <v>1.4079999999999999</v>
      </c>
      <c r="H55" s="60">
        <v>8.9359999999999999</v>
      </c>
      <c r="I55" s="60">
        <v>43.53</v>
      </c>
      <c r="J55" s="60">
        <v>-2.2770000000000001</v>
      </c>
      <c r="K55" s="60">
        <v>20.170999999999999</v>
      </c>
      <c r="L55" s="60"/>
    </row>
    <row r="56" spans="1:13">
      <c r="A56" t="s">
        <v>31</v>
      </c>
      <c r="B56">
        <v>2004</v>
      </c>
      <c r="C56" s="1">
        <v>1.76</v>
      </c>
      <c r="D56" s="4"/>
      <c r="E56" s="60">
        <v>-49.273000000000003</v>
      </c>
      <c r="F56" s="60">
        <v>-49.273000000000003</v>
      </c>
      <c r="G56" s="60">
        <v>1.3819999999999999</v>
      </c>
      <c r="H56" s="60">
        <v>9.1120000000000001</v>
      </c>
      <c r="I56" s="60">
        <v>42.835999999999999</v>
      </c>
      <c r="J56" s="60">
        <v>-0.14399999999999999</v>
      </c>
      <c r="K56" s="60">
        <v>20.529</v>
      </c>
      <c r="L56" s="60"/>
    </row>
    <row r="57" spans="1:13">
      <c r="A57" t="s">
        <v>31</v>
      </c>
      <c r="B57">
        <v>2005</v>
      </c>
      <c r="C57" s="1">
        <v>1.61</v>
      </c>
      <c r="D57" s="4"/>
      <c r="E57" s="60">
        <v>-31.904</v>
      </c>
      <c r="F57" s="60">
        <v>-49.273000000000003</v>
      </c>
      <c r="G57" s="60">
        <v>1.3540000000000001</v>
      </c>
      <c r="H57" s="60">
        <v>9.2870000000000008</v>
      </c>
      <c r="I57" s="60">
        <v>42.142000000000003</v>
      </c>
      <c r="J57" s="60">
        <v>-0.755</v>
      </c>
      <c r="K57" s="60">
        <v>20.459</v>
      </c>
      <c r="L57" s="60"/>
    </row>
    <row r="58" spans="1:13">
      <c r="A58" t="s">
        <v>31</v>
      </c>
      <c r="B58">
        <v>2006</v>
      </c>
      <c r="C58" s="1">
        <v>1.27</v>
      </c>
      <c r="D58" s="4"/>
      <c r="E58" s="60">
        <v>-24.963000000000001</v>
      </c>
      <c r="F58" s="60">
        <v>-49.273000000000003</v>
      </c>
      <c r="G58" s="60">
        <v>1.325</v>
      </c>
      <c r="H58" s="60">
        <v>9.468</v>
      </c>
      <c r="I58" s="60">
        <v>41.768999999999998</v>
      </c>
      <c r="J58" s="60">
        <v>-1.056</v>
      </c>
      <c r="K58" s="60">
        <v>20.597000000000001</v>
      </c>
      <c r="L58" s="60"/>
    </row>
    <row r="59" spans="1:13">
      <c r="A59" t="s">
        <v>31</v>
      </c>
      <c r="B59">
        <v>2007</v>
      </c>
      <c r="C59" s="1">
        <v>0.13</v>
      </c>
      <c r="D59" s="4"/>
      <c r="E59" s="60">
        <v>-20.248000000000001</v>
      </c>
      <c r="F59" s="60">
        <v>-49.273000000000003</v>
      </c>
      <c r="G59" s="60">
        <v>1.196</v>
      </c>
      <c r="H59" s="60">
        <v>9.6479999999999997</v>
      </c>
      <c r="I59" s="60">
        <v>41.396000000000001</v>
      </c>
      <c r="J59" s="60">
        <v>4.1000000000000002E-2</v>
      </c>
      <c r="K59" s="60">
        <v>21.221</v>
      </c>
      <c r="L59" s="60"/>
    </row>
    <row r="60" spans="1:13" s="3" customFormat="1">
      <c r="A60" s="3" t="s">
        <v>31</v>
      </c>
      <c r="B60" s="3">
        <v>2008</v>
      </c>
      <c r="C60" s="4"/>
      <c r="D60" s="4"/>
      <c r="E60" s="60"/>
      <c r="F60" s="60"/>
      <c r="G60" s="60"/>
      <c r="H60" s="60"/>
      <c r="I60" s="60"/>
      <c r="J60" s="60"/>
      <c r="K60" s="60"/>
      <c r="L60" s="60"/>
      <c r="M60" s="59"/>
    </row>
    <row r="61" spans="1:13" s="3" customFormat="1">
      <c r="A61" s="3" t="s">
        <v>31</v>
      </c>
      <c r="B61" s="3">
        <v>2009</v>
      </c>
      <c r="C61" s="4"/>
      <c r="D61" s="4"/>
      <c r="E61" s="60"/>
      <c r="F61" s="60"/>
      <c r="G61" s="60"/>
      <c r="H61" s="60"/>
      <c r="I61" s="60"/>
      <c r="J61" s="60"/>
      <c r="K61" s="60"/>
      <c r="L61" s="60"/>
      <c r="M61" s="59"/>
    </row>
    <row r="62" spans="1:13">
      <c r="A62" t="s">
        <v>32</v>
      </c>
      <c r="B62">
        <v>1980</v>
      </c>
      <c r="C62" s="1">
        <v>-6.351</v>
      </c>
      <c r="D62" s="4"/>
      <c r="E62" s="60">
        <v>-39.029000000000003</v>
      </c>
      <c r="F62" s="60">
        <v>-39.029000000000003</v>
      </c>
      <c r="G62" s="60">
        <v>1.4419999999999999</v>
      </c>
      <c r="H62" s="60">
        <v>9.0299999999999994</v>
      </c>
      <c r="I62" s="60">
        <v>53.753999999999998</v>
      </c>
      <c r="J62" s="60">
        <v>4.0739999999999998</v>
      </c>
      <c r="K62" s="60">
        <v>21.539000000000001</v>
      </c>
      <c r="L62" s="60"/>
    </row>
    <row r="63" spans="1:13">
      <c r="A63" t="s">
        <v>32</v>
      </c>
      <c r="B63">
        <v>1981</v>
      </c>
      <c r="C63" s="1">
        <v>-14.497999999999999</v>
      </c>
      <c r="D63" s="4"/>
      <c r="E63" s="60">
        <v>-41.776000000000003</v>
      </c>
      <c r="F63" s="60">
        <v>-39.029000000000003</v>
      </c>
      <c r="G63" s="60">
        <v>1.5069999999999999</v>
      </c>
      <c r="H63" s="60">
        <v>9.0549999999999997</v>
      </c>
      <c r="I63" s="60">
        <v>52.756</v>
      </c>
      <c r="J63" s="60">
        <v>11.321999999999999</v>
      </c>
      <c r="K63" s="60">
        <v>21.852</v>
      </c>
      <c r="L63" s="60"/>
    </row>
    <row r="64" spans="1:13">
      <c r="A64" t="s">
        <v>32</v>
      </c>
      <c r="B64">
        <v>1982</v>
      </c>
      <c r="C64" s="1">
        <v>-9.4670000000000005</v>
      </c>
      <c r="D64" s="4"/>
      <c r="E64" s="60">
        <v>-62.029000000000003</v>
      </c>
      <c r="F64" s="60">
        <v>-39.029000000000003</v>
      </c>
      <c r="G64" s="60">
        <v>1.5649999999999999</v>
      </c>
      <c r="H64" s="60">
        <v>9.0809999999999995</v>
      </c>
      <c r="I64" s="60">
        <v>51.758000000000003</v>
      </c>
      <c r="J64" s="60">
        <v>-3.278</v>
      </c>
      <c r="K64" s="60">
        <v>19.824999999999999</v>
      </c>
      <c r="L64" s="60"/>
    </row>
    <row r="65" spans="1:12">
      <c r="A65" t="s">
        <v>32</v>
      </c>
      <c r="B65">
        <v>1983</v>
      </c>
      <c r="C65" s="1">
        <v>-5.6509999999999998</v>
      </c>
      <c r="D65" s="4"/>
      <c r="E65" s="60">
        <v>-74.427000000000007</v>
      </c>
      <c r="F65" s="60">
        <v>-39.029000000000003</v>
      </c>
      <c r="G65" s="60">
        <v>1.611</v>
      </c>
      <c r="H65" s="60">
        <v>9.1059999999999999</v>
      </c>
      <c r="I65" s="60">
        <v>50.76</v>
      </c>
      <c r="J65" s="60">
        <v>-6.2110000000000003</v>
      </c>
      <c r="K65" s="60">
        <v>18.106000000000002</v>
      </c>
      <c r="L65" s="60"/>
    </row>
    <row r="66" spans="1:12">
      <c r="A66" t="s">
        <v>32</v>
      </c>
      <c r="B66">
        <v>1984</v>
      </c>
      <c r="C66" s="1">
        <v>-10.977</v>
      </c>
      <c r="D66" s="4"/>
      <c r="E66" s="60">
        <v>-83.111000000000004</v>
      </c>
      <c r="F66" s="60">
        <v>-83.111000000000004</v>
      </c>
      <c r="G66" s="60">
        <v>1.64</v>
      </c>
      <c r="H66" s="60">
        <v>9.1319999999999997</v>
      </c>
      <c r="I66" s="60">
        <v>49.762</v>
      </c>
      <c r="J66" s="60">
        <v>-2.1680000000000001</v>
      </c>
      <c r="K66" s="60">
        <v>18.099</v>
      </c>
      <c r="L66" s="60"/>
    </row>
    <row r="67" spans="1:12">
      <c r="A67" t="s">
        <v>32</v>
      </c>
      <c r="B67">
        <v>1985</v>
      </c>
      <c r="C67" s="1">
        <v>-8.5709999999999997</v>
      </c>
      <c r="D67" s="4"/>
      <c r="E67" s="60">
        <v>-91.328000000000003</v>
      </c>
      <c r="F67" s="60">
        <v>-83.111000000000004</v>
      </c>
      <c r="G67" s="60">
        <v>1.655</v>
      </c>
      <c r="H67" s="60">
        <v>9.157</v>
      </c>
      <c r="I67" s="60">
        <v>48.764000000000003</v>
      </c>
      <c r="J67" s="60">
        <v>-3.125</v>
      </c>
      <c r="K67" s="60">
        <v>18.498999999999999</v>
      </c>
      <c r="L67" s="60"/>
    </row>
    <row r="68" spans="1:12">
      <c r="A68" t="s">
        <v>32</v>
      </c>
      <c r="B68">
        <v>1986</v>
      </c>
      <c r="C68" s="1">
        <v>-6.7210000000000001</v>
      </c>
      <c r="D68" s="4"/>
      <c r="E68" s="60">
        <v>-91.085999999999999</v>
      </c>
      <c r="F68" s="60">
        <v>-83.111000000000004</v>
      </c>
      <c r="G68" s="60">
        <v>1.663</v>
      </c>
      <c r="H68" s="60">
        <v>9.2240000000000002</v>
      </c>
      <c r="I68" s="60">
        <v>48.357999999999997</v>
      </c>
      <c r="J68" s="60">
        <v>-2.09</v>
      </c>
      <c r="K68" s="60">
        <v>18.754999999999999</v>
      </c>
      <c r="L68" s="60"/>
    </row>
    <row r="69" spans="1:12">
      <c r="A69" t="s">
        <v>32</v>
      </c>
      <c r="B69">
        <v>1987</v>
      </c>
      <c r="C69" s="1">
        <v>-3.5190000000000001</v>
      </c>
      <c r="D69" s="4"/>
      <c r="E69" s="60">
        <v>-82.16</v>
      </c>
      <c r="F69" s="60">
        <v>-83.111000000000004</v>
      </c>
      <c r="G69" s="60">
        <v>1.673</v>
      </c>
      <c r="H69" s="60">
        <v>9.2910000000000004</v>
      </c>
      <c r="I69" s="60">
        <v>47.951999999999998</v>
      </c>
      <c r="J69" s="60">
        <v>-1.3959999999999999</v>
      </c>
      <c r="K69" s="60">
        <v>19.199000000000002</v>
      </c>
      <c r="L69" s="60"/>
    </row>
    <row r="70" spans="1:12">
      <c r="A70" t="s">
        <v>32</v>
      </c>
      <c r="B70">
        <v>1988</v>
      </c>
      <c r="C70" s="1">
        <v>-0.93799999999999994</v>
      </c>
      <c r="D70" s="4"/>
      <c r="E70" s="60">
        <v>-62.238999999999997</v>
      </c>
      <c r="F70" s="60">
        <v>-62.238999999999997</v>
      </c>
      <c r="G70" s="60">
        <v>1.6930000000000001</v>
      </c>
      <c r="H70" s="60">
        <v>9.3580000000000005</v>
      </c>
      <c r="I70" s="60">
        <v>47.546999999999997</v>
      </c>
      <c r="J70" s="60">
        <v>-1.0429999999999999</v>
      </c>
      <c r="K70" s="60">
        <v>19.626000000000001</v>
      </c>
      <c r="L70" s="60"/>
    </row>
    <row r="71" spans="1:12">
      <c r="A71" t="s">
        <v>32</v>
      </c>
      <c r="B71">
        <v>1989</v>
      </c>
      <c r="C71" s="1">
        <v>-2.431</v>
      </c>
      <c r="D71" s="4"/>
      <c r="E71" s="60">
        <v>-49.655000000000001</v>
      </c>
      <c r="F71" s="60">
        <v>-62.238999999999997</v>
      </c>
      <c r="G71" s="60">
        <v>1.7270000000000001</v>
      </c>
      <c r="H71" s="60">
        <v>9.4250000000000007</v>
      </c>
      <c r="I71" s="60">
        <v>47.140999999999998</v>
      </c>
      <c r="J71" s="60">
        <v>1.667</v>
      </c>
      <c r="K71" s="60">
        <v>20.789000000000001</v>
      </c>
      <c r="L71" s="60"/>
    </row>
    <row r="72" spans="1:12">
      <c r="A72" t="s">
        <v>32</v>
      </c>
      <c r="B72">
        <v>1990</v>
      </c>
      <c r="C72" s="1">
        <v>-1.5349999999999999</v>
      </c>
      <c r="D72" s="4"/>
      <c r="E72" s="60">
        <v>-37.014000000000003</v>
      </c>
      <c r="F72" s="60">
        <v>-62.238999999999997</v>
      </c>
      <c r="G72" s="60">
        <v>1.7649999999999999</v>
      </c>
      <c r="H72" s="60">
        <v>9.4920000000000009</v>
      </c>
      <c r="I72" s="60">
        <v>46.734999999999999</v>
      </c>
      <c r="J72" s="60">
        <v>-2.4830000000000001</v>
      </c>
      <c r="K72" s="60">
        <v>21.03</v>
      </c>
      <c r="L72" s="60"/>
    </row>
    <row r="73" spans="1:12">
      <c r="A73" t="s">
        <v>32</v>
      </c>
      <c r="B73">
        <v>1991</v>
      </c>
      <c r="C73" s="1">
        <v>-0.27100000000000002</v>
      </c>
      <c r="D73" s="4"/>
      <c r="E73" s="60">
        <v>-39.564</v>
      </c>
      <c r="F73" s="60">
        <v>-62.238999999999997</v>
      </c>
      <c r="G73" s="60">
        <v>1.806</v>
      </c>
      <c r="H73" s="60">
        <v>9.6449999999999996</v>
      </c>
      <c r="I73" s="60">
        <v>46.688000000000002</v>
      </c>
      <c r="J73" s="60">
        <v>-2.7909999999999999</v>
      </c>
      <c r="K73" s="60">
        <v>22.661999999999999</v>
      </c>
      <c r="L73" s="60"/>
    </row>
    <row r="74" spans="1:12">
      <c r="A74" t="s">
        <v>32</v>
      </c>
      <c r="B74">
        <v>1992</v>
      </c>
      <c r="C74" s="1">
        <v>-2.1549999999999998</v>
      </c>
      <c r="D74" s="4"/>
      <c r="E74" s="60">
        <v>-35.57</v>
      </c>
      <c r="F74" s="60">
        <v>-35.57</v>
      </c>
      <c r="G74" s="60">
        <v>1.8280000000000001</v>
      </c>
      <c r="H74" s="60">
        <v>9.798</v>
      </c>
      <c r="I74" s="60">
        <v>46.642000000000003</v>
      </c>
      <c r="J74" s="60">
        <v>0.79200000000000004</v>
      </c>
      <c r="K74" s="60">
        <v>24.545000000000002</v>
      </c>
      <c r="L74" s="60"/>
    </row>
    <row r="75" spans="1:12">
      <c r="A75" t="s">
        <v>32</v>
      </c>
      <c r="B75">
        <v>1993</v>
      </c>
      <c r="C75" s="1">
        <v>-5.3540000000000001</v>
      </c>
      <c r="D75" s="4"/>
      <c r="E75" s="60">
        <v>-38.222999999999999</v>
      </c>
      <c r="F75" s="60">
        <v>-35.57</v>
      </c>
      <c r="G75" s="60">
        <v>1.81</v>
      </c>
      <c r="H75" s="60">
        <v>9.9499999999999993</v>
      </c>
      <c r="I75" s="60">
        <v>46.594999999999999</v>
      </c>
      <c r="J75" s="60">
        <v>-0.11600000000000001</v>
      </c>
      <c r="K75" s="60">
        <v>25.498000000000001</v>
      </c>
      <c r="L75" s="60"/>
    </row>
    <row r="76" spans="1:12">
      <c r="A76" t="s">
        <v>32</v>
      </c>
      <c r="B76">
        <v>1994</v>
      </c>
      <c r="C76" s="1">
        <v>-2.8740000000000001</v>
      </c>
      <c r="D76" s="4"/>
      <c r="E76" s="60">
        <v>-39.636000000000003</v>
      </c>
      <c r="F76" s="60">
        <v>-35.57</v>
      </c>
      <c r="G76" s="60">
        <v>1.742</v>
      </c>
      <c r="H76" s="60">
        <v>10.103</v>
      </c>
      <c r="I76" s="60">
        <v>46.548000000000002</v>
      </c>
      <c r="J76" s="60">
        <v>-1.7589999999999999</v>
      </c>
      <c r="K76" s="60">
        <v>25.818999999999999</v>
      </c>
      <c r="L76" s="60"/>
    </row>
    <row r="77" spans="1:12">
      <c r="A77" t="s">
        <v>32</v>
      </c>
      <c r="B77">
        <v>1995</v>
      </c>
      <c r="C77" s="1">
        <v>-1.885</v>
      </c>
      <c r="D77" s="4"/>
      <c r="E77" s="60">
        <v>-29.997</v>
      </c>
      <c r="F77" s="60">
        <v>-35.57</v>
      </c>
      <c r="G77" s="60">
        <v>1.641</v>
      </c>
      <c r="H77" s="60">
        <v>10.256</v>
      </c>
      <c r="I77" s="60">
        <v>46.502000000000002</v>
      </c>
      <c r="J77" s="60">
        <v>1.7050000000000001</v>
      </c>
      <c r="K77" s="60">
        <v>27.776</v>
      </c>
      <c r="L77" s="60"/>
    </row>
    <row r="78" spans="1:12">
      <c r="A78" t="s">
        <v>32</v>
      </c>
      <c r="B78">
        <v>1996</v>
      </c>
      <c r="C78" s="1">
        <v>-4.0679999999999996</v>
      </c>
      <c r="D78" s="4"/>
      <c r="E78" s="60">
        <v>-32.161000000000001</v>
      </c>
      <c r="F78" s="60">
        <v>-32.161000000000001</v>
      </c>
      <c r="G78" s="60">
        <v>1.5309999999999999</v>
      </c>
      <c r="H78" s="60">
        <v>10.436999999999999</v>
      </c>
      <c r="I78" s="60">
        <v>45.749000000000002</v>
      </c>
      <c r="J78" s="60">
        <v>2.9630000000000001</v>
      </c>
      <c r="K78" s="60">
        <v>28.693000000000001</v>
      </c>
      <c r="L78" s="60"/>
    </row>
    <row r="79" spans="1:12">
      <c r="A79" t="s">
        <v>32</v>
      </c>
      <c r="B79">
        <v>1997</v>
      </c>
      <c r="C79" s="1">
        <v>-4.42</v>
      </c>
      <c r="D79" s="4"/>
      <c r="E79" s="60">
        <v>-36.546999999999997</v>
      </c>
      <c r="F79" s="60">
        <v>-32.161000000000001</v>
      </c>
      <c r="G79" s="60">
        <v>1.431</v>
      </c>
      <c r="H79" s="60">
        <v>10.617000000000001</v>
      </c>
      <c r="I79" s="60">
        <v>44.996000000000002</v>
      </c>
      <c r="J79" s="60">
        <v>4.3789999999999996</v>
      </c>
      <c r="K79" s="60">
        <v>29.210999999999999</v>
      </c>
      <c r="L79" s="60"/>
    </row>
    <row r="80" spans="1:12">
      <c r="A80" t="s">
        <v>32</v>
      </c>
      <c r="B80">
        <v>1998</v>
      </c>
      <c r="C80" s="1">
        <v>-4.9370000000000003</v>
      </c>
      <c r="D80" s="4"/>
      <c r="E80" s="60">
        <v>-37.896000000000001</v>
      </c>
      <c r="F80" s="60">
        <v>-32.161000000000001</v>
      </c>
      <c r="G80" s="60">
        <v>1.3460000000000001</v>
      </c>
      <c r="H80" s="60">
        <v>10.798</v>
      </c>
      <c r="I80" s="60">
        <v>44.244</v>
      </c>
      <c r="J80" s="60">
        <v>3.1520000000000001</v>
      </c>
      <c r="K80" s="60">
        <v>28.890999999999998</v>
      </c>
      <c r="L80" s="60"/>
    </row>
    <row r="81" spans="1:20">
      <c r="A81" t="s">
        <v>32</v>
      </c>
      <c r="B81">
        <v>1999</v>
      </c>
      <c r="C81" s="1">
        <v>0.13600000000000001</v>
      </c>
      <c r="D81" s="4"/>
      <c r="E81" s="60">
        <v>-39.040999999999997</v>
      </c>
      <c r="F81" s="60">
        <v>-32.161000000000001</v>
      </c>
      <c r="G81" s="60">
        <v>1.2829999999999999</v>
      </c>
      <c r="H81" s="60">
        <v>10.978999999999999</v>
      </c>
      <c r="I81" s="60">
        <v>43.491</v>
      </c>
      <c r="J81" s="60">
        <v>-1.141</v>
      </c>
      <c r="K81" s="60">
        <v>27.41</v>
      </c>
      <c r="L81" s="60"/>
    </row>
    <row r="82" spans="1:20">
      <c r="A82" t="s">
        <v>32</v>
      </c>
      <c r="B82">
        <v>2000</v>
      </c>
      <c r="C82" s="1">
        <v>-1.194</v>
      </c>
      <c r="D82" s="4"/>
      <c r="E82" s="60">
        <v>-37.935000000000002</v>
      </c>
      <c r="F82" s="60">
        <v>-37.935000000000002</v>
      </c>
      <c r="G82" s="60">
        <v>1.2350000000000001</v>
      </c>
      <c r="H82" s="60">
        <v>11.16</v>
      </c>
      <c r="I82" s="60">
        <v>42.738999999999997</v>
      </c>
      <c r="J82" s="60">
        <v>-0.42399999999999999</v>
      </c>
      <c r="K82" s="60">
        <v>27.593</v>
      </c>
      <c r="L82" s="60"/>
    </row>
    <row r="83" spans="1:20">
      <c r="A83" t="s">
        <v>32</v>
      </c>
      <c r="B83">
        <v>2001</v>
      </c>
      <c r="C83" s="1">
        <v>-1.605</v>
      </c>
      <c r="D83" s="4"/>
      <c r="E83" s="60">
        <v>-40.993000000000002</v>
      </c>
      <c r="F83" s="60">
        <v>-37.935000000000002</v>
      </c>
      <c r="G83" s="60">
        <v>1.19</v>
      </c>
      <c r="H83" s="60">
        <v>11.340999999999999</v>
      </c>
      <c r="I83" s="60">
        <v>41.613999999999997</v>
      </c>
      <c r="J83" s="60">
        <v>-0.56699999999999995</v>
      </c>
      <c r="K83" s="60">
        <v>28.245000000000001</v>
      </c>
      <c r="L83" s="60"/>
    </row>
    <row r="84" spans="1:20">
      <c r="A84" t="s">
        <v>32</v>
      </c>
      <c r="B84">
        <v>2002</v>
      </c>
      <c r="C84" s="1">
        <v>-0.86299999999999999</v>
      </c>
      <c r="D84" s="4"/>
      <c r="E84" s="60">
        <v>-38.689</v>
      </c>
      <c r="F84" s="60">
        <v>-37.935000000000002</v>
      </c>
      <c r="G84" s="60">
        <v>1.143</v>
      </c>
      <c r="H84" s="60">
        <v>11.522</v>
      </c>
      <c r="I84" s="60">
        <v>40.488999999999997</v>
      </c>
      <c r="J84" s="60">
        <v>-2.1469999999999998</v>
      </c>
      <c r="K84" s="60">
        <v>28.352</v>
      </c>
      <c r="L84" s="60"/>
    </row>
    <row r="85" spans="1:20">
      <c r="A85" t="s">
        <v>32</v>
      </c>
      <c r="B85">
        <v>2003</v>
      </c>
      <c r="C85" s="1">
        <v>-1.0529999999999999</v>
      </c>
      <c r="D85" s="4"/>
      <c r="E85" s="60">
        <v>-46.939</v>
      </c>
      <c r="F85" s="60">
        <v>-37.935000000000002</v>
      </c>
      <c r="G85" s="60">
        <v>1.105</v>
      </c>
      <c r="H85" s="60">
        <v>11.704000000000001</v>
      </c>
      <c r="I85" s="60">
        <v>39.365000000000002</v>
      </c>
      <c r="J85" s="60">
        <v>-2.2240000000000002</v>
      </c>
      <c r="K85" s="60">
        <v>28.695</v>
      </c>
      <c r="L85" s="60"/>
    </row>
    <row r="86" spans="1:20">
      <c r="A86" t="s">
        <v>32</v>
      </c>
      <c r="B86">
        <v>2004</v>
      </c>
      <c r="C86" s="1">
        <v>2.169</v>
      </c>
      <c r="D86" s="4"/>
      <c r="E86" s="60">
        <v>-37.463000000000001</v>
      </c>
      <c r="F86" s="60">
        <v>-37.463000000000001</v>
      </c>
      <c r="G86" s="60">
        <v>1.077</v>
      </c>
      <c r="H86" s="60">
        <v>11.885</v>
      </c>
      <c r="I86" s="60">
        <v>38.24</v>
      </c>
      <c r="J86" s="60">
        <v>-0.61599999999999999</v>
      </c>
      <c r="K86" s="60">
        <v>29.309000000000001</v>
      </c>
      <c r="L86" s="60"/>
    </row>
    <row r="87" spans="1:20">
      <c r="A87" t="s">
        <v>32</v>
      </c>
      <c r="B87">
        <v>2005</v>
      </c>
      <c r="C87" s="1">
        <v>1.2250000000000001</v>
      </c>
      <c r="D87" s="4"/>
      <c r="E87" s="60">
        <v>-28.445</v>
      </c>
      <c r="F87" s="60">
        <v>-37.463000000000001</v>
      </c>
      <c r="G87" s="60">
        <v>1.0569999999999999</v>
      </c>
      <c r="H87" s="60">
        <v>12.066000000000001</v>
      </c>
      <c r="I87" s="60">
        <v>37.115000000000002</v>
      </c>
      <c r="J87" s="60">
        <v>0.36599999999999999</v>
      </c>
      <c r="K87" s="60">
        <v>30.036999999999999</v>
      </c>
      <c r="L87" s="60"/>
    </row>
    <row r="88" spans="1:20">
      <c r="A88" t="s">
        <v>32</v>
      </c>
      <c r="B88">
        <v>2006</v>
      </c>
      <c r="C88" s="1">
        <v>4.67</v>
      </c>
      <c r="D88" s="4"/>
      <c r="E88" s="60">
        <v>-18.3</v>
      </c>
      <c r="F88" s="60">
        <v>-37.463000000000001</v>
      </c>
      <c r="G88" s="60">
        <v>0.84099999999999997</v>
      </c>
      <c r="H88" s="60">
        <v>12.348000000000001</v>
      </c>
      <c r="I88" s="60">
        <v>36.192</v>
      </c>
      <c r="J88" s="60">
        <v>9.8000000000000004E-2</v>
      </c>
      <c r="K88" s="60">
        <v>30.341999999999999</v>
      </c>
      <c r="L88" s="60"/>
    </row>
    <row r="89" spans="1:20">
      <c r="A89" t="s">
        <v>32</v>
      </c>
      <c r="B89">
        <v>2007</v>
      </c>
      <c r="C89" s="1">
        <v>4.3920000000000003</v>
      </c>
      <c r="D89" s="4"/>
      <c r="E89" s="60">
        <v>-11.956</v>
      </c>
      <c r="F89" s="60">
        <v>-37.463000000000001</v>
      </c>
      <c r="G89" s="60">
        <v>0.98099999999999998</v>
      </c>
      <c r="H89" s="60">
        <v>12.63</v>
      </c>
      <c r="I89" s="60">
        <v>35.268999999999998</v>
      </c>
      <c r="J89" s="60">
        <v>0.51400000000000001</v>
      </c>
      <c r="K89" s="60">
        <v>31.167999999999999</v>
      </c>
      <c r="L89" s="60"/>
    </row>
    <row r="90" spans="1:20" s="3" customFormat="1">
      <c r="A90" s="3" t="s">
        <v>32</v>
      </c>
      <c r="B90" s="3">
        <v>2008</v>
      </c>
      <c r="C90" s="4"/>
      <c r="D90" s="4"/>
      <c r="E90" s="60"/>
      <c r="F90" s="60"/>
      <c r="G90" s="60"/>
      <c r="H90" s="60"/>
      <c r="I90" s="60"/>
      <c r="J90" s="60"/>
      <c r="K90" s="60"/>
      <c r="L90" s="60"/>
      <c r="M90" s="59"/>
    </row>
    <row r="91" spans="1:20" s="3" customFormat="1">
      <c r="A91" s="3" t="s">
        <v>32</v>
      </c>
      <c r="B91" s="3">
        <v>2009</v>
      </c>
      <c r="C91" s="4"/>
      <c r="D91" s="4"/>
      <c r="E91" s="60"/>
      <c r="F91" s="60"/>
      <c r="G91" s="60"/>
      <c r="H91" s="60"/>
      <c r="I91" s="60"/>
      <c r="J91" s="60"/>
      <c r="K91" s="60"/>
      <c r="L91" s="60"/>
      <c r="M91" s="59"/>
    </row>
    <row r="92" spans="1:20" s="11" customFormat="1">
      <c r="A92" s="12" t="s">
        <v>33</v>
      </c>
      <c r="B92" s="12">
        <v>79</v>
      </c>
      <c r="C92" s="4"/>
      <c r="D92" s="4"/>
      <c r="E92" s="62">
        <v>4.181</v>
      </c>
      <c r="F92" s="60"/>
      <c r="G92" s="60"/>
      <c r="H92" s="60"/>
      <c r="I92" s="60"/>
      <c r="J92" s="60"/>
      <c r="K92" s="60"/>
      <c r="L92" s="60"/>
      <c r="M92" s="59"/>
      <c r="N92" s="61" t="s">
        <v>60</v>
      </c>
      <c r="O92" s="61"/>
      <c r="P92" s="61"/>
      <c r="Q92" s="61"/>
    </row>
    <row r="93" spans="1:20">
      <c r="A93" t="s">
        <v>33</v>
      </c>
      <c r="B93" s="12">
        <v>80</v>
      </c>
      <c r="C93" s="1">
        <v>9.1999999999999998E-2</v>
      </c>
      <c r="D93" s="4">
        <f>$N$95+$O$95*F93+$P$95*H93+$Q$95*I93</f>
        <v>-0.71656590657359942</v>
      </c>
      <c r="E93" s="62">
        <v>4.181</v>
      </c>
      <c r="F93" s="60">
        <v>4.181</v>
      </c>
      <c r="G93" s="60">
        <v>1.254</v>
      </c>
      <c r="H93" s="60">
        <v>7.9459999999999997</v>
      </c>
      <c r="I93" s="60">
        <v>59.42</v>
      </c>
      <c r="J93" s="60">
        <v>8.7409999999999997</v>
      </c>
      <c r="K93" s="60">
        <v>2.073</v>
      </c>
      <c r="L93" s="60">
        <f t="shared" ref="L93:L122" si="0">H93+I93</f>
        <v>67.366</v>
      </c>
      <c r="M93" s="60"/>
    </row>
    <row r="94" spans="1:20">
      <c r="A94" t="s">
        <v>33</v>
      </c>
      <c r="B94" s="12">
        <v>81</v>
      </c>
      <c r="C94" s="1">
        <v>0.77700000000000002</v>
      </c>
      <c r="D94" s="4">
        <f t="shared" ref="D94:D123" si="1">$N$95+$O$95*F94+$P$95*H94+$Q$95*I94</f>
        <v>-0.71656590657359942</v>
      </c>
      <c r="E94" s="60">
        <v>4.181</v>
      </c>
      <c r="F94" s="60">
        <v>4.181</v>
      </c>
      <c r="G94" s="60">
        <v>1.2809999999999999</v>
      </c>
      <c r="H94" s="60">
        <v>7.9459999999999997</v>
      </c>
      <c r="I94" s="60">
        <v>59.42</v>
      </c>
      <c r="J94" s="60">
        <v>-8.0000000000000002E-3</v>
      </c>
      <c r="K94" s="60">
        <v>2.1219999999999999</v>
      </c>
      <c r="L94" s="60">
        <f t="shared" si="0"/>
        <v>67.366</v>
      </c>
      <c r="N94" s="85" t="s">
        <v>63</v>
      </c>
      <c r="O94" s="69" t="s">
        <v>2</v>
      </c>
      <c r="P94" s="69" t="s">
        <v>4</v>
      </c>
      <c r="Q94" s="76" t="s">
        <v>5</v>
      </c>
      <c r="R94" s="8"/>
      <c r="S94" s="8"/>
      <c r="T94" s="8"/>
    </row>
    <row r="95" spans="1:20">
      <c r="A95" t="s">
        <v>33</v>
      </c>
      <c r="B95" s="12">
        <v>82</v>
      </c>
      <c r="C95" s="1">
        <v>1.9910000000000001</v>
      </c>
      <c r="D95" s="4">
        <f t="shared" si="1"/>
        <v>-0.71656590657359942</v>
      </c>
      <c r="E95" s="60">
        <v>5.7489999999999997</v>
      </c>
      <c r="F95" s="60">
        <v>4.181</v>
      </c>
      <c r="G95" s="60">
        <v>1.4730000000000001</v>
      </c>
      <c r="H95" s="60">
        <v>7.9459999999999997</v>
      </c>
      <c r="I95" s="60">
        <v>59.42</v>
      </c>
      <c r="J95" s="60">
        <v>-3.0409999999999999</v>
      </c>
      <c r="K95" s="60">
        <v>2.3490000000000002</v>
      </c>
      <c r="L95" s="60">
        <f t="shared" si="0"/>
        <v>67.366</v>
      </c>
      <c r="M95" s="60"/>
      <c r="N95" s="86">
        <v>6.4617649999999998</v>
      </c>
      <c r="O95" s="87">
        <v>2.1772E-2</v>
      </c>
      <c r="P95" s="87">
        <v>-0.20824999999999999</v>
      </c>
      <c r="Q95" s="88">
        <v>-9.4490157162127206E-2</v>
      </c>
      <c r="R95" s="8"/>
      <c r="S95" s="8"/>
      <c r="T95" s="8"/>
    </row>
    <row r="96" spans="1:20">
      <c r="A96" t="s">
        <v>33</v>
      </c>
      <c r="B96" s="12">
        <v>83</v>
      </c>
      <c r="C96" s="1">
        <v>1.373</v>
      </c>
      <c r="D96" s="4">
        <f t="shared" si="1"/>
        <v>-0.71656590657359942</v>
      </c>
      <c r="E96" s="60">
        <v>6.3659999999999997</v>
      </c>
      <c r="F96" s="60">
        <v>4.181</v>
      </c>
      <c r="G96" s="60">
        <v>1.4450000000000001</v>
      </c>
      <c r="H96" s="60">
        <v>7.9459999999999997</v>
      </c>
      <c r="I96" s="60">
        <v>59.42</v>
      </c>
      <c r="J96" s="60">
        <v>-3.7069999999999999</v>
      </c>
      <c r="K96" s="60">
        <v>2.4769999999999999</v>
      </c>
      <c r="L96" s="60">
        <f t="shared" si="0"/>
        <v>67.366</v>
      </c>
      <c r="M96" s="60"/>
      <c r="N96" s="8"/>
      <c r="O96" s="8"/>
      <c r="P96" s="8"/>
      <c r="Q96" s="8"/>
      <c r="R96" s="8"/>
      <c r="S96" s="8"/>
      <c r="T96" s="8"/>
    </row>
    <row r="97" spans="1:20">
      <c r="A97" t="s">
        <v>33</v>
      </c>
      <c r="B97" s="12">
        <v>84</v>
      </c>
      <c r="C97" s="1">
        <v>0.626</v>
      </c>
      <c r="D97" s="4">
        <f t="shared" si="1"/>
        <v>0.26375015974187388</v>
      </c>
      <c r="E97" s="60">
        <v>6.3869999999999996</v>
      </c>
      <c r="F97" s="60">
        <v>6.3869999999999996</v>
      </c>
      <c r="G97" s="60">
        <v>1.3120000000000001</v>
      </c>
      <c r="H97" s="60">
        <v>7.87</v>
      </c>
      <c r="I97" s="60">
        <v>49.720999999999997</v>
      </c>
      <c r="J97" s="60">
        <v>-0.128</v>
      </c>
      <c r="K97" s="60">
        <v>2.6480000000000001</v>
      </c>
      <c r="L97" s="60">
        <f t="shared" si="0"/>
        <v>57.590999999999994</v>
      </c>
      <c r="M97" s="60"/>
      <c r="N97" s="16"/>
      <c r="O97" s="16"/>
      <c r="P97" s="16"/>
      <c r="Q97" s="16"/>
      <c r="R97" s="16"/>
      <c r="S97" s="16"/>
      <c r="T97" s="16"/>
    </row>
    <row r="98" spans="1:20">
      <c r="A98" t="s">
        <v>33</v>
      </c>
      <c r="B98" s="12">
        <v>85</v>
      </c>
      <c r="C98" s="1">
        <v>-3.7480000000000002</v>
      </c>
      <c r="D98" s="4">
        <f t="shared" si="1"/>
        <v>0.26375015974187388</v>
      </c>
      <c r="E98" s="60">
        <v>2.7189999999999999</v>
      </c>
      <c r="F98" s="60">
        <v>6.3869999999999996</v>
      </c>
      <c r="G98" s="60">
        <v>1.3620000000000001</v>
      </c>
      <c r="H98" s="60">
        <v>7.87</v>
      </c>
      <c r="I98" s="60">
        <v>49.720999999999997</v>
      </c>
      <c r="J98" s="60">
        <v>2.5680000000000001</v>
      </c>
      <c r="K98" s="60">
        <v>2.871</v>
      </c>
      <c r="L98" s="60">
        <f t="shared" si="0"/>
        <v>57.590999999999994</v>
      </c>
      <c r="M98" s="60"/>
      <c r="Q98" s="13"/>
    </row>
    <row r="99" spans="1:20">
      <c r="A99" t="s">
        <v>33</v>
      </c>
      <c r="B99" s="12">
        <v>86</v>
      </c>
      <c r="C99" s="1">
        <v>-2.431</v>
      </c>
      <c r="D99" s="4">
        <f t="shared" si="1"/>
        <v>0.26375015974187388</v>
      </c>
      <c r="E99" s="60">
        <v>-0.8</v>
      </c>
      <c r="F99" s="60">
        <v>6.3869999999999996</v>
      </c>
      <c r="G99" s="60">
        <v>1.4870000000000001</v>
      </c>
      <c r="H99" s="60">
        <v>7.87</v>
      </c>
      <c r="I99" s="60">
        <v>49.720999999999997</v>
      </c>
      <c r="J99" s="60">
        <v>1.4510000000000001</v>
      </c>
      <c r="K99" s="60">
        <v>3</v>
      </c>
      <c r="L99" s="60">
        <f t="shared" si="0"/>
        <v>57.590999999999994</v>
      </c>
      <c r="M99" s="60"/>
      <c r="Q99" s="13"/>
    </row>
    <row r="100" spans="1:20">
      <c r="A100" t="s">
        <v>33</v>
      </c>
      <c r="B100" s="12">
        <v>87</v>
      </c>
      <c r="C100" s="1">
        <v>9.2999999999999999E-2</v>
      </c>
      <c r="D100" s="4">
        <f t="shared" si="1"/>
        <v>0.26375015974187388</v>
      </c>
      <c r="E100" s="60">
        <v>-3.387</v>
      </c>
      <c r="F100" s="60">
        <v>6.3869999999999996</v>
      </c>
      <c r="G100" s="60">
        <v>1.6040000000000001</v>
      </c>
      <c r="H100" s="60">
        <v>7.87</v>
      </c>
      <c r="I100" s="60">
        <v>49.720999999999997</v>
      </c>
      <c r="J100" s="60">
        <v>3.2949999999999999</v>
      </c>
      <c r="K100" s="60">
        <v>3.2109999999999999</v>
      </c>
      <c r="L100" s="60">
        <f t="shared" si="0"/>
        <v>57.590999999999994</v>
      </c>
      <c r="M100" s="60"/>
      <c r="Q100" s="13"/>
    </row>
    <row r="101" spans="1:20">
      <c r="A101" t="s">
        <v>33</v>
      </c>
      <c r="B101" s="12">
        <v>88</v>
      </c>
      <c r="C101" s="1">
        <v>-0.94099999999999995</v>
      </c>
      <c r="D101" s="4">
        <f t="shared" si="1"/>
        <v>0.56967542304153085</v>
      </c>
      <c r="E101" s="60">
        <v>-3.7509999999999999</v>
      </c>
      <c r="F101" s="60">
        <v>-3.7509999999999999</v>
      </c>
      <c r="G101" s="60">
        <v>1.61</v>
      </c>
      <c r="H101" s="60">
        <v>8.0239999999999991</v>
      </c>
      <c r="I101" s="60">
        <v>43.808</v>
      </c>
      <c r="J101" s="60">
        <v>5.125</v>
      </c>
      <c r="K101" s="60">
        <v>3.403</v>
      </c>
      <c r="L101" s="60">
        <f t="shared" si="0"/>
        <v>51.832000000000001</v>
      </c>
      <c r="M101" s="60"/>
      <c r="Q101" s="13"/>
    </row>
    <row r="102" spans="1:20">
      <c r="A102" t="s">
        <v>33</v>
      </c>
      <c r="B102" s="12">
        <v>89</v>
      </c>
      <c r="C102" s="1">
        <v>-0.95699999999999996</v>
      </c>
      <c r="D102" s="4">
        <f t="shared" si="1"/>
        <v>0.56967542304153085</v>
      </c>
      <c r="E102" s="60">
        <v>-3.891</v>
      </c>
      <c r="F102" s="60">
        <v>-3.7509999999999999</v>
      </c>
      <c r="G102" s="60">
        <v>1.5329999999999999</v>
      </c>
      <c r="H102" s="60">
        <v>8.0239999999999991</v>
      </c>
      <c r="I102" s="60">
        <v>43.808</v>
      </c>
      <c r="J102" s="60">
        <v>8.5000000000000006E-2</v>
      </c>
      <c r="K102" s="60">
        <v>3.4</v>
      </c>
      <c r="L102" s="60">
        <f t="shared" si="0"/>
        <v>51.832000000000001</v>
      </c>
      <c r="M102" s="60"/>
      <c r="Q102" s="13"/>
    </row>
    <row r="103" spans="1:20">
      <c r="A103" t="s">
        <v>33</v>
      </c>
      <c r="B103" s="12">
        <v>90</v>
      </c>
      <c r="C103" s="1">
        <v>3.0739999999999998</v>
      </c>
      <c r="D103" s="4">
        <f t="shared" si="1"/>
        <v>0.56967542304153085</v>
      </c>
      <c r="E103" s="60">
        <v>0.34100000000000003</v>
      </c>
      <c r="F103" s="60">
        <v>-3.7509999999999999</v>
      </c>
      <c r="G103" s="60">
        <v>1.4670000000000001</v>
      </c>
      <c r="H103" s="60">
        <v>8.0239999999999991</v>
      </c>
      <c r="I103" s="60">
        <v>43.808</v>
      </c>
      <c r="J103" s="60">
        <v>-5.2649999999999997</v>
      </c>
      <c r="K103" s="60">
        <v>3.4489999999999998</v>
      </c>
      <c r="L103" s="60">
        <f t="shared" si="0"/>
        <v>51.832000000000001</v>
      </c>
      <c r="M103" s="60"/>
      <c r="Q103" s="13"/>
    </row>
    <row r="104" spans="1:20">
      <c r="A104" t="s">
        <v>33</v>
      </c>
      <c r="B104" s="12">
        <v>91</v>
      </c>
      <c r="C104" s="1">
        <v>3.2429999999999999</v>
      </c>
      <c r="D104" s="4">
        <f t="shared" si="1"/>
        <v>0.56967542304153085</v>
      </c>
      <c r="E104" s="60">
        <v>3.282</v>
      </c>
      <c r="F104" s="60">
        <v>-3.7509999999999999</v>
      </c>
      <c r="G104" s="60">
        <v>1.3640000000000001</v>
      </c>
      <c r="H104" s="60">
        <v>8.0239999999999991</v>
      </c>
      <c r="I104" s="60">
        <v>43.808</v>
      </c>
      <c r="J104" s="60">
        <v>-6.1239999999999997</v>
      </c>
      <c r="K104" s="60">
        <v>3.774</v>
      </c>
      <c r="L104" s="60">
        <f t="shared" si="0"/>
        <v>51.832000000000001</v>
      </c>
      <c r="M104" s="60"/>
      <c r="Q104" s="13"/>
    </row>
    <row r="105" spans="1:20">
      <c r="A105" t="s">
        <v>33</v>
      </c>
      <c r="B105" s="12">
        <v>92</v>
      </c>
      <c r="C105" s="1">
        <v>1.3109999999999999</v>
      </c>
      <c r="D105" s="4">
        <f t="shared" si="1"/>
        <v>0.74615845071561226</v>
      </c>
      <c r="E105" s="60">
        <v>-5.0659999999999998</v>
      </c>
      <c r="F105" s="60">
        <v>-5.0659999999999998</v>
      </c>
      <c r="G105" s="60">
        <v>1.226</v>
      </c>
      <c r="H105" s="60">
        <v>8.4469999999999992</v>
      </c>
      <c r="I105" s="60">
        <v>40.704999999999998</v>
      </c>
      <c r="J105" s="60">
        <v>-3.1219999999999999</v>
      </c>
      <c r="K105" s="60">
        <v>4.1760000000000002</v>
      </c>
      <c r="L105" s="60">
        <f t="shared" si="0"/>
        <v>49.152000000000001</v>
      </c>
      <c r="M105" s="60"/>
      <c r="Q105" s="13"/>
    </row>
    <row r="106" spans="1:20">
      <c r="A106" t="s">
        <v>33</v>
      </c>
      <c r="B106" s="12">
        <v>93</v>
      </c>
      <c r="C106" s="1">
        <v>-1.9410000000000001</v>
      </c>
      <c r="D106" s="4">
        <f t="shared" si="1"/>
        <v>0.74615845071561226</v>
      </c>
      <c r="E106" s="60">
        <v>-10.433</v>
      </c>
      <c r="F106" s="60">
        <v>-5.0659999999999998</v>
      </c>
      <c r="G106" s="60">
        <v>1.1499999999999999</v>
      </c>
      <c r="H106" s="60">
        <v>8.4469999999999992</v>
      </c>
      <c r="I106" s="60">
        <v>40.704999999999998</v>
      </c>
      <c r="J106" s="60">
        <v>-0.33700000000000002</v>
      </c>
      <c r="K106" s="60">
        <v>4.6440000000000001</v>
      </c>
      <c r="L106" s="60">
        <f t="shared" si="0"/>
        <v>49.152000000000001</v>
      </c>
      <c r="M106" s="60"/>
      <c r="Q106" s="13"/>
    </row>
    <row r="107" spans="1:20">
      <c r="A107" t="s">
        <v>33</v>
      </c>
      <c r="B107" s="12">
        <v>94</v>
      </c>
      <c r="C107" s="1">
        <v>1.369</v>
      </c>
      <c r="D107" s="4">
        <f t="shared" si="1"/>
        <v>0.74615845071561226</v>
      </c>
      <c r="E107" s="60">
        <v>-12.44</v>
      </c>
      <c r="F107" s="60">
        <v>-5.0659999999999998</v>
      </c>
      <c r="G107" s="60">
        <v>1.1299999999999999</v>
      </c>
      <c r="H107" s="60">
        <v>8.4469999999999992</v>
      </c>
      <c r="I107" s="60">
        <v>40.704999999999998</v>
      </c>
      <c r="J107" s="60">
        <v>1.89</v>
      </c>
      <c r="K107" s="60">
        <v>5.0540000000000003</v>
      </c>
      <c r="L107" s="60">
        <f t="shared" si="0"/>
        <v>49.152000000000001</v>
      </c>
      <c r="M107" s="60"/>
      <c r="Q107" s="13"/>
    </row>
    <row r="108" spans="1:20">
      <c r="A108" t="s">
        <v>33</v>
      </c>
      <c r="B108" s="12">
        <v>95</v>
      </c>
      <c r="C108" s="1">
        <v>0.222</v>
      </c>
      <c r="D108" s="4">
        <f t="shared" si="1"/>
        <v>0.74615845071561226</v>
      </c>
      <c r="E108" s="60">
        <v>-14.65</v>
      </c>
      <c r="F108" s="60">
        <v>-5.0659999999999998</v>
      </c>
      <c r="G108" s="60">
        <v>1.087</v>
      </c>
      <c r="H108" s="60">
        <v>8.4469999999999992</v>
      </c>
      <c r="I108" s="60">
        <v>40.704999999999998</v>
      </c>
      <c r="J108" s="60">
        <v>2.532</v>
      </c>
      <c r="K108" s="60">
        <v>5.4740000000000002</v>
      </c>
      <c r="L108" s="60">
        <f t="shared" si="0"/>
        <v>49.152000000000001</v>
      </c>
      <c r="M108" s="60"/>
      <c r="Q108" s="13"/>
    </row>
    <row r="109" spans="1:20">
      <c r="A109" t="s">
        <v>33</v>
      </c>
      <c r="B109" s="12">
        <v>96</v>
      </c>
      <c r="C109" s="1">
        <v>0.84599999999999997</v>
      </c>
      <c r="D109" s="4">
        <f t="shared" si="1"/>
        <v>0.55355219747811768</v>
      </c>
      <c r="E109" s="60">
        <v>-15.051</v>
      </c>
      <c r="F109" s="60">
        <v>-15.051</v>
      </c>
      <c r="G109" s="60">
        <v>1.048</v>
      </c>
      <c r="H109" s="60">
        <v>9.1270000000000007</v>
      </c>
      <c r="I109" s="60">
        <v>38.944000000000003</v>
      </c>
      <c r="J109" s="60">
        <v>2.81</v>
      </c>
      <c r="K109" s="60">
        <v>5.8150000000000004</v>
      </c>
      <c r="L109" s="60">
        <f t="shared" si="0"/>
        <v>48.071000000000005</v>
      </c>
      <c r="M109" s="60"/>
      <c r="Q109" s="13"/>
    </row>
    <row r="110" spans="1:20">
      <c r="A110" t="s">
        <v>33</v>
      </c>
      <c r="B110" s="12">
        <v>97</v>
      </c>
      <c r="C110" s="1">
        <v>3.88</v>
      </c>
      <c r="D110" s="4">
        <f t="shared" si="1"/>
        <v>0.55355219747811768</v>
      </c>
      <c r="E110" s="60">
        <v>-11.884</v>
      </c>
      <c r="F110" s="60">
        <v>-15.051</v>
      </c>
      <c r="G110" s="60">
        <v>1.0229999999999999</v>
      </c>
      <c r="H110" s="60">
        <v>9.1270000000000007</v>
      </c>
      <c r="I110" s="60">
        <v>38.944000000000003</v>
      </c>
      <c r="J110" s="60">
        <v>2.8610000000000002</v>
      </c>
      <c r="K110" s="60">
        <v>6.0940000000000003</v>
      </c>
      <c r="L110" s="60">
        <f t="shared" si="0"/>
        <v>48.071000000000005</v>
      </c>
      <c r="M110" s="60"/>
      <c r="Q110" s="13"/>
    </row>
    <row r="111" spans="1:20">
      <c r="A111" t="s">
        <v>33</v>
      </c>
      <c r="B111" s="12">
        <v>98</v>
      </c>
      <c r="C111" s="1">
        <v>3.0870000000000002</v>
      </c>
      <c r="D111" s="4">
        <f t="shared" si="1"/>
        <v>0.55355219747811768</v>
      </c>
      <c r="E111" s="60">
        <v>-9.3079999999999998</v>
      </c>
      <c r="F111" s="60">
        <v>-15.051</v>
      </c>
      <c r="G111" s="60">
        <v>0.96</v>
      </c>
      <c r="H111" s="60">
        <v>9.1270000000000007</v>
      </c>
      <c r="I111" s="60">
        <v>38.944000000000003</v>
      </c>
      <c r="J111" s="60">
        <v>1.7909999999999999</v>
      </c>
      <c r="K111" s="60">
        <v>6.3209999999999997</v>
      </c>
      <c r="L111" s="60">
        <f t="shared" si="0"/>
        <v>48.071000000000005</v>
      </c>
      <c r="M111" s="60"/>
      <c r="Q111" s="13"/>
    </row>
    <row r="112" spans="1:20">
      <c r="A112" t="s">
        <v>33</v>
      </c>
      <c r="B112" s="12">
        <v>99</v>
      </c>
      <c r="C112" s="1">
        <v>1.446</v>
      </c>
      <c r="D112" s="4">
        <f t="shared" si="1"/>
        <v>0.55355219747811768</v>
      </c>
      <c r="E112" s="60">
        <v>-8.4169999999999998</v>
      </c>
      <c r="F112" s="60">
        <v>-15.051</v>
      </c>
      <c r="G112" s="60">
        <v>0.94599999999999995</v>
      </c>
      <c r="H112" s="60">
        <v>9.1270000000000007</v>
      </c>
      <c r="I112" s="60">
        <v>38.944000000000003</v>
      </c>
      <c r="J112" s="60">
        <v>0.63900000000000001</v>
      </c>
      <c r="K112" s="60">
        <v>6.532</v>
      </c>
      <c r="L112" s="60">
        <f t="shared" si="0"/>
        <v>48.071000000000005</v>
      </c>
      <c r="M112" s="60"/>
      <c r="Q112" s="13"/>
    </row>
    <row r="113" spans="1:17">
      <c r="A113" t="s">
        <v>33</v>
      </c>
      <c r="B113" s="12">
        <v>0</v>
      </c>
      <c r="C113" s="1">
        <v>1.712</v>
      </c>
      <c r="D113" s="4">
        <f t="shared" si="1"/>
        <v>0.83023145615262939</v>
      </c>
      <c r="E113" s="60">
        <v>-4.234</v>
      </c>
      <c r="F113" s="60">
        <v>-4.234</v>
      </c>
      <c r="G113" s="60">
        <v>0.70799999999999996</v>
      </c>
      <c r="H113" s="60">
        <v>10.010999999999999</v>
      </c>
      <c r="I113" s="60">
        <v>36.56</v>
      </c>
      <c r="J113" s="60">
        <v>0.13700000000000001</v>
      </c>
      <c r="K113" s="60">
        <v>6.8550000000000004</v>
      </c>
      <c r="L113" s="60">
        <f t="shared" si="0"/>
        <v>46.570999999999998</v>
      </c>
      <c r="M113" s="60"/>
      <c r="Q113" s="13"/>
    </row>
    <row r="114" spans="1:17">
      <c r="A114" t="s">
        <v>33</v>
      </c>
      <c r="B114" s="12">
        <v>1</v>
      </c>
      <c r="C114" s="1">
        <v>1.3140000000000001</v>
      </c>
      <c r="D114" s="4">
        <f t="shared" si="1"/>
        <v>0.83023145615262939</v>
      </c>
      <c r="E114" s="60">
        <v>-4.4029999999999996</v>
      </c>
      <c r="F114" s="60">
        <v>-4.234</v>
      </c>
      <c r="G114" s="60">
        <v>0.72599999999999998</v>
      </c>
      <c r="H114" s="60">
        <v>10.010999999999999</v>
      </c>
      <c r="I114" s="60">
        <v>36.56</v>
      </c>
      <c r="J114" s="60">
        <v>-0.70699999999999996</v>
      </c>
      <c r="K114" s="60">
        <v>7.3890000000000002</v>
      </c>
      <c r="L114" s="60">
        <f t="shared" si="0"/>
        <v>46.570999999999998</v>
      </c>
      <c r="M114" s="60"/>
    </row>
    <row r="115" spans="1:17">
      <c r="A115" t="s">
        <v>33</v>
      </c>
      <c r="B115" s="12">
        <v>2</v>
      </c>
      <c r="C115" s="1">
        <v>2.4359999999999999</v>
      </c>
      <c r="D115" s="4">
        <f t="shared" si="1"/>
        <v>0.83023145615262939</v>
      </c>
      <c r="E115" s="60">
        <v>-2.8000000000000001E-2</v>
      </c>
      <c r="F115" s="60">
        <v>-4.234</v>
      </c>
      <c r="G115" s="60">
        <v>0.67</v>
      </c>
      <c r="H115" s="60">
        <v>10.010999999999999</v>
      </c>
      <c r="I115" s="60">
        <v>36.56</v>
      </c>
      <c r="J115" s="60">
        <v>-1.1639999999999999</v>
      </c>
      <c r="K115" s="60">
        <v>7.9610000000000003</v>
      </c>
      <c r="L115" s="60">
        <f t="shared" si="0"/>
        <v>46.570999999999998</v>
      </c>
      <c r="M115" s="60"/>
    </row>
    <row r="116" spans="1:17">
      <c r="A116" t="s">
        <v>33</v>
      </c>
      <c r="B116" s="12">
        <v>3</v>
      </c>
      <c r="C116" s="1">
        <v>2.7959999999999998</v>
      </c>
      <c r="D116" s="4">
        <f t="shared" si="1"/>
        <v>0.83023145615262939</v>
      </c>
      <c r="E116" s="60">
        <v>1.8839999999999999</v>
      </c>
      <c r="F116" s="60">
        <v>-4.234</v>
      </c>
      <c r="G116" s="60">
        <v>0.623</v>
      </c>
      <c r="H116" s="60">
        <v>10.010999999999999</v>
      </c>
      <c r="I116" s="60">
        <v>36.56</v>
      </c>
      <c r="J116" s="60">
        <v>-1.175</v>
      </c>
      <c r="K116" s="60">
        <v>8.5719999999999992</v>
      </c>
      <c r="L116" s="60">
        <f t="shared" si="0"/>
        <v>46.570999999999998</v>
      </c>
      <c r="M116" s="60"/>
    </row>
    <row r="117" spans="1:17">
      <c r="A117" t="s">
        <v>33</v>
      </c>
      <c r="B117" s="12">
        <v>4</v>
      </c>
      <c r="C117" s="89">
        <v>3.5539999999999998</v>
      </c>
      <c r="D117" s="4">
        <f t="shared" si="1"/>
        <v>1.4159021633166504</v>
      </c>
      <c r="E117" s="60">
        <v>7.9820000000000002</v>
      </c>
      <c r="F117" s="60">
        <v>7.9820000000000002</v>
      </c>
      <c r="G117" s="60">
        <v>0.6</v>
      </c>
      <c r="H117" s="60">
        <v>10.656000000000001</v>
      </c>
      <c r="I117" s="60">
        <v>31.754999999999999</v>
      </c>
      <c r="J117" s="60">
        <v>-1.4139999999999999</v>
      </c>
      <c r="K117" s="60">
        <v>9.1370000000000005</v>
      </c>
      <c r="L117" s="60">
        <f t="shared" si="0"/>
        <v>42.411000000000001</v>
      </c>
      <c r="M117" s="60"/>
    </row>
    <row r="118" spans="1:17">
      <c r="A118" t="s">
        <v>33</v>
      </c>
      <c r="B118" s="12">
        <v>5</v>
      </c>
      <c r="C118" s="89">
        <v>7.1920000000000002</v>
      </c>
      <c r="D118" s="4">
        <f t="shared" si="1"/>
        <v>1.4159021633166504</v>
      </c>
      <c r="E118" s="60">
        <v>13.082000000000001</v>
      </c>
      <c r="F118" s="60">
        <v>7.9820000000000002</v>
      </c>
      <c r="G118" s="60">
        <v>0.64200000000000002</v>
      </c>
      <c r="H118" s="60">
        <v>10.656000000000001</v>
      </c>
      <c r="I118" s="60">
        <v>31.754999999999999</v>
      </c>
      <c r="J118" s="60">
        <v>-1.605</v>
      </c>
      <c r="K118" s="60">
        <v>9.8190000000000008</v>
      </c>
      <c r="L118" s="60">
        <f t="shared" si="0"/>
        <v>42.411000000000001</v>
      </c>
      <c r="M118" s="60"/>
    </row>
    <row r="119" spans="1:17">
      <c r="A119" t="s">
        <v>33</v>
      </c>
      <c r="B119" s="12">
        <v>6</v>
      </c>
      <c r="C119" s="89">
        <v>9.5289999999999999</v>
      </c>
      <c r="D119" s="4">
        <f t="shared" si="1"/>
        <v>1.4159021633166504</v>
      </c>
      <c r="E119" s="60">
        <v>20.405000000000001</v>
      </c>
      <c r="F119" s="60">
        <v>7.9820000000000002</v>
      </c>
      <c r="G119" s="60">
        <v>0.55800000000000005</v>
      </c>
      <c r="H119" s="60">
        <v>10.656000000000001</v>
      </c>
      <c r="I119" s="60">
        <v>31.754999999999999</v>
      </c>
      <c r="J119" s="60">
        <v>-0.81899999999999995</v>
      </c>
      <c r="K119" s="60">
        <v>10.6</v>
      </c>
      <c r="L119" s="60">
        <f t="shared" si="0"/>
        <v>42.411000000000001</v>
      </c>
      <c r="M119" s="60"/>
    </row>
    <row r="120" spans="1:17">
      <c r="A120" t="s">
        <v>33</v>
      </c>
      <c r="B120" s="12">
        <v>7</v>
      </c>
      <c r="C120" s="89">
        <v>10.993</v>
      </c>
      <c r="D120" s="4">
        <f t="shared" si="1"/>
        <v>1.4159021633166504</v>
      </c>
      <c r="E120" s="60">
        <v>27.869</v>
      </c>
      <c r="F120" s="60">
        <v>7.9820000000000002</v>
      </c>
      <c r="G120" s="60">
        <v>0.622</v>
      </c>
      <c r="H120" s="60">
        <v>10.656000000000001</v>
      </c>
      <c r="I120" s="60">
        <v>31.754999999999999</v>
      </c>
      <c r="J120" s="60">
        <v>0.30399999999999999</v>
      </c>
      <c r="K120" s="60">
        <v>11.59</v>
      </c>
      <c r="L120" s="60">
        <f t="shared" si="0"/>
        <v>42.411000000000001</v>
      </c>
      <c r="M120" s="60"/>
    </row>
    <row r="121" spans="1:17" s="16" customFormat="1">
      <c r="A121" s="59" t="s">
        <v>33</v>
      </c>
      <c r="B121" s="59">
        <v>8</v>
      </c>
      <c r="C121" s="89">
        <v>9.4269999999999996</v>
      </c>
      <c r="D121" s="4">
        <f t="shared" si="1"/>
        <v>2.0896884897729717</v>
      </c>
      <c r="E121" s="60">
        <v>31.11</v>
      </c>
      <c r="F121" s="60">
        <v>31.11</v>
      </c>
      <c r="G121" s="60">
        <v>0.622</v>
      </c>
      <c r="H121" s="60">
        <v>11.288</v>
      </c>
      <c r="I121" s="60">
        <v>28.560407890915123</v>
      </c>
      <c r="J121" s="60"/>
      <c r="K121" s="60"/>
      <c r="L121" s="60">
        <f t="shared" si="0"/>
        <v>39.848407890915126</v>
      </c>
      <c r="M121" s="60"/>
    </row>
    <row r="122" spans="1:17" s="16" customFormat="1">
      <c r="A122" s="59" t="s">
        <v>33</v>
      </c>
      <c r="B122" s="59">
        <v>9</v>
      </c>
      <c r="C122" s="89">
        <v>5.78</v>
      </c>
      <c r="D122" s="4">
        <f t="shared" si="1"/>
        <v>2.0896884897729717</v>
      </c>
      <c r="E122" s="60"/>
      <c r="F122" s="60">
        <v>31.11</v>
      </c>
      <c r="G122" s="60">
        <v>0.622</v>
      </c>
      <c r="H122" s="60">
        <v>11.288</v>
      </c>
      <c r="I122" s="60">
        <v>28.560407890915123</v>
      </c>
      <c r="J122" s="60"/>
      <c r="K122" s="60"/>
      <c r="L122" s="60">
        <f t="shared" si="0"/>
        <v>39.848407890915126</v>
      </c>
      <c r="M122" s="60"/>
    </row>
    <row r="123" spans="1:17" s="16" customFormat="1">
      <c r="A123" s="16" t="s">
        <v>33</v>
      </c>
      <c r="B123" s="16">
        <v>10</v>
      </c>
      <c r="C123" s="89">
        <v>6.2389999999999999</v>
      </c>
      <c r="D123" s="4">
        <f t="shared" si="1"/>
        <v>2.0896884897729717</v>
      </c>
      <c r="E123" s="60"/>
      <c r="F123" s="60">
        <v>31.11</v>
      </c>
      <c r="G123" s="60"/>
      <c r="H123" s="60">
        <v>11.288</v>
      </c>
      <c r="I123" s="60">
        <v>28.560407890915123</v>
      </c>
      <c r="J123" s="60"/>
      <c r="K123" s="60"/>
      <c r="L123" s="60"/>
      <c r="M123" s="60"/>
    </row>
    <row r="124" spans="1:17">
      <c r="A124" t="s">
        <v>34</v>
      </c>
      <c r="B124">
        <v>1980</v>
      </c>
      <c r="C124" s="1">
        <v>-3.4000000000000002E-2</v>
      </c>
      <c r="D124" s="4"/>
      <c r="E124" s="60">
        <v>-0.91800000000000004</v>
      </c>
      <c r="F124" s="60">
        <v>-0.91800000000000004</v>
      </c>
      <c r="G124" s="60">
        <v>2.2360000000000002</v>
      </c>
      <c r="H124" s="60">
        <v>6.9050000000000002</v>
      </c>
      <c r="I124" s="60">
        <v>73.569999999999993</v>
      </c>
      <c r="J124" s="60">
        <v>2.3069999999999999</v>
      </c>
      <c r="K124" s="60">
        <v>18.25</v>
      </c>
      <c r="L124" s="60"/>
    </row>
    <row r="125" spans="1:17">
      <c r="A125" t="s">
        <v>34</v>
      </c>
      <c r="B125">
        <v>1981</v>
      </c>
      <c r="C125" s="1">
        <v>-3.6190000000000002</v>
      </c>
      <c r="D125" s="4"/>
      <c r="E125" s="60">
        <v>-5.109</v>
      </c>
      <c r="F125" s="60">
        <v>-0.91800000000000004</v>
      </c>
      <c r="G125" s="60">
        <v>2.2029999999999998</v>
      </c>
      <c r="H125" s="60">
        <v>6.9020000000000001</v>
      </c>
      <c r="I125" s="60">
        <v>71.903000000000006</v>
      </c>
      <c r="J125" s="60">
        <v>1.7210000000000001</v>
      </c>
      <c r="K125" s="60">
        <v>17.989000000000001</v>
      </c>
      <c r="L125" s="60"/>
    </row>
    <row r="126" spans="1:17">
      <c r="A126" t="s">
        <v>34</v>
      </c>
      <c r="B126">
        <v>1982</v>
      </c>
      <c r="C126" s="1">
        <v>-5.6619999999999999</v>
      </c>
      <c r="D126" s="4"/>
      <c r="E126" s="60">
        <v>-14.057</v>
      </c>
      <c r="F126" s="60">
        <v>-0.91800000000000004</v>
      </c>
      <c r="G126" s="60">
        <v>2.1739999999999999</v>
      </c>
      <c r="H126" s="60">
        <v>6.8979999999999997</v>
      </c>
      <c r="I126" s="60">
        <v>70.236000000000004</v>
      </c>
      <c r="J126" s="60">
        <v>-0.185</v>
      </c>
      <c r="K126" s="60">
        <v>18.295999999999999</v>
      </c>
      <c r="L126" s="60"/>
    </row>
    <row r="127" spans="1:17">
      <c r="A127" t="s">
        <v>34</v>
      </c>
      <c r="B127">
        <v>1983</v>
      </c>
      <c r="C127" s="1">
        <v>-5.58</v>
      </c>
      <c r="D127" s="4"/>
      <c r="E127" s="60">
        <v>-22.831</v>
      </c>
      <c r="F127" s="60">
        <v>-0.91800000000000004</v>
      </c>
      <c r="G127" s="60">
        <v>2.1440000000000001</v>
      </c>
      <c r="H127" s="60">
        <v>6.8949999999999996</v>
      </c>
      <c r="I127" s="60">
        <v>68.569000000000003</v>
      </c>
      <c r="J127" s="60">
        <v>-1.6020000000000001</v>
      </c>
      <c r="K127" s="60">
        <v>17.552</v>
      </c>
      <c r="L127" s="60"/>
    </row>
    <row r="128" spans="1:17">
      <c r="A128" t="s">
        <v>34</v>
      </c>
      <c r="B128">
        <v>1984</v>
      </c>
      <c r="C128" s="1">
        <v>-4.1740000000000004</v>
      </c>
      <c r="D128" s="4"/>
      <c r="E128" s="60">
        <v>-26.26</v>
      </c>
      <c r="F128" s="60">
        <v>-26.26</v>
      </c>
      <c r="G128" s="60">
        <v>2.1139999999999999</v>
      </c>
      <c r="H128" s="60">
        <v>6.891</v>
      </c>
      <c r="I128" s="60">
        <v>66.902000000000001</v>
      </c>
      <c r="J128" s="60">
        <v>-1.5760000000000001</v>
      </c>
      <c r="K128" s="60">
        <v>16.695</v>
      </c>
      <c r="L128" s="60"/>
    </row>
    <row r="129" spans="1:12">
      <c r="A129" t="s">
        <v>34</v>
      </c>
      <c r="B129">
        <v>1985</v>
      </c>
      <c r="C129" s="1">
        <v>-3.4969999999999999</v>
      </c>
      <c r="D129" s="4"/>
      <c r="E129" s="60">
        <v>-30.076000000000001</v>
      </c>
      <c r="F129" s="60">
        <v>-26.26</v>
      </c>
      <c r="G129" s="60">
        <v>2.0840000000000001</v>
      </c>
      <c r="H129" s="60">
        <v>6.8879999999999999</v>
      </c>
      <c r="I129" s="60">
        <v>65.234999999999999</v>
      </c>
      <c r="J129" s="60">
        <v>-2.0979999999999999</v>
      </c>
      <c r="K129" s="60">
        <v>16.315999999999999</v>
      </c>
      <c r="L129" s="60"/>
    </row>
    <row r="130" spans="1:12">
      <c r="A130" t="s">
        <v>34</v>
      </c>
      <c r="B130">
        <v>1986</v>
      </c>
      <c r="C130" s="1">
        <v>1.171</v>
      </c>
      <c r="D130" s="4"/>
      <c r="E130" s="60">
        <v>-28.189</v>
      </c>
      <c r="F130" s="60">
        <v>-26.26</v>
      </c>
      <c r="G130" s="60">
        <v>2.0539999999999998</v>
      </c>
      <c r="H130" s="60">
        <v>6.9390000000000001</v>
      </c>
      <c r="I130" s="60">
        <v>64.334000000000003</v>
      </c>
      <c r="J130" s="60">
        <v>-0.34699999999999998</v>
      </c>
      <c r="K130" s="60">
        <v>16.484000000000002</v>
      </c>
      <c r="L130" s="60"/>
    </row>
    <row r="131" spans="1:12">
      <c r="A131" t="s">
        <v>34</v>
      </c>
      <c r="B131">
        <v>1987</v>
      </c>
      <c r="C131" s="1">
        <v>-4.2999999999999997E-2</v>
      </c>
      <c r="D131" s="4"/>
      <c r="E131" s="60">
        <v>-28.209</v>
      </c>
      <c r="F131" s="60">
        <v>-26.26</v>
      </c>
      <c r="G131" s="60">
        <v>2.024</v>
      </c>
      <c r="H131" s="60">
        <v>6.9889999999999999</v>
      </c>
      <c r="I131" s="60">
        <v>63.433</v>
      </c>
      <c r="J131" s="60">
        <v>0.80400000000000005</v>
      </c>
      <c r="K131" s="60">
        <v>16.605</v>
      </c>
      <c r="L131" s="60"/>
    </row>
    <row r="132" spans="1:12">
      <c r="A132" t="s">
        <v>34</v>
      </c>
      <c r="B132">
        <v>1988</v>
      </c>
      <c r="C132" s="1">
        <v>-0.42</v>
      </c>
      <c r="D132" s="4"/>
      <c r="E132" s="60">
        <v>-24.216000000000001</v>
      </c>
      <c r="F132" s="60">
        <v>-24.216000000000001</v>
      </c>
      <c r="G132" s="60">
        <v>1.994</v>
      </c>
      <c r="H132" s="60">
        <v>7.04</v>
      </c>
      <c r="I132" s="60">
        <v>62.530999999999999</v>
      </c>
      <c r="J132" s="60">
        <v>0.61799999999999999</v>
      </c>
      <c r="K132" s="60">
        <v>16.411000000000001</v>
      </c>
      <c r="L132" s="60"/>
    </row>
    <row r="133" spans="1:12">
      <c r="A133" t="s">
        <v>34</v>
      </c>
      <c r="B133">
        <v>1989</v>
      </c>
      <c r="C133" s="1">
        <v>-0.38900000000000001</v>
      </c>
      <c r="D133" s="4"/>
      <c r="E133" s="60">
        <v>-21.71</v>
      </c>
      <c r="F133" s="60">
        <v>-24.216000000000001</v>
      </c>
      <c r="G133" s="60">
        <v>1.9650000000000001</v>
      </c>
      <c r="H133" s="60">
        <v>7.09</v>
      </c>
      <c r="I133" s="60">
        <v>61.63</v>
      </c>
      <c r="J133" s="60">
        <v>-0.221</v>
      </c>
      <c r="K133" s="60">
        <v>16.222000000000001</v>
      </c>
      <c r="L133" s="60"/>
    </row>
    <row r="134" spans="1:12">
      <c r="A134" t="s">
        <v>34</v>
      </c>
      <c r="B134">
        <v>1990</v>
      </c>
      <c r="C134" s="1">
        <v>1.032</v>
      </c>
      <c r="D134" s="4"/>
      <c r="E134" s="60">
        <v>-20.838999999999999</v>
      </c>
      <c r="F134" s="60">
        <v>-24.216000000000001</v>
      </c>
      <c r="G134" s="60">
        <v>1.9370000000000001</v>
      </c>
      <c r="H134" s="60">
        <v>7.141</v>
      </c>
      <c r="I134" s="60">
        <v>60.728999999999999</v>
      </c>
      <c r="J134" s="60">
        <v>-0.222</v>
      </c>
      <c r="K134" s="60">
        <v>16.739000000000001</v>
      </c>
      <c r="L134" s="60"/>
    </row>
    <row r="135" spans="1:12">
      <c r="A135" t="s">
        <v>34</v>
      </c>
      <c r="B135">
        <v>1991</v>
      </c>
      <c r="C135" s="1">
        <v>4.3520000000000003</v>
      </c>
      <c r="D135" s="4"/>
      <c r="E135" s="60">
        <v>-13.497</v>
      </c>
      <c r="F135" s="60">
        <v>-24.216000000000001</v>
      </c>
      <c r="G135" s="60">
        <v>1.907</v>
      </c>
      <c r="H135" s="60">
        <v>7.1719999999999997</v>
      </c>
      <c r="I135" s="60">
        <v>59.866</v>
      </c>
      <c r="J135" s="60">
        <v>-2.0150000000000001</v>
      </c>
      <c r="K135" s="60">
        <v>17.036000000000001</v>
      </c>
      <c r="L135" s="60"/>
    </row>
    <row r="136" spans="1:12">
      <c r="A136" t="s">
        <v>34</v>
      </c>
      <c r="B136">
        <v>1992</v>
      </c>
      <c r="C136" s="1">
        <v>1.359</v>
      </c>
      <c r="D136" s="4"/>
      <c r="E136" s="60">
        <v>-10.425000000000001</v>
      </c>
      <c r="F136" s="60">
        <v>-10.425000000000001</v>
      </c>
      <c r="G136" s="60">
        <v>1.877</v>
      </c>
      <c r="H136" s="60">
        <v>7.2030000000000003</v>
      </c>
      <c r="I136" s="60">
        <v>59.003</v>
      </c>
      <c r="J136" s="60">
        <v>-1.8440000000000001</v>
      </c>
      <c r="K136" s="60">
        <v>17.192</v>
      </c>
      <c r="L136" s="60"/>
    </row>
    <row r="137" spans="1:12">
      <c r="A137" t="s">
        <v>34</v>
      </c>
      <c r="B137">
        <v>1993</v>
      </c>
      <c r="C137" s="1">
        <v>-3.0430000000000001</v>
      </c>
      <c r="D137" s="4"/>
      <c r="E137" s="60">
        <v>-13.311</v>
      </c>
      <c r="F137" s="60">
        <v>-10.425000000000001</v>
      </c>
      <c r="G137" s="60">
        <v>1.85</v>
      </c>
      <c r="H137" s="60">
        <v>7.2350000000000003</v>
      </c>
      <c r="I137" s="60">
        <v>58.14</v>
      </c>
      <c r="J137" s="60">
        <v>-0.218</v>
      </c>
      <c r="K137" s="60">
        <v>17.012</v>
      </c>
      <c r="L137" s="60"/>
    </row>
    <row r="138" spans="1:12">
      <c r="A138" t="s">
        <v>34</v>
      </c>
      <c r="B138">
        <v>1994</v>
      </c>
      <c r="C138" s="1">
        <v>-4.0019999999999998</v>
      </c>
      <c r="D138" s="4"/>
      <c r="E138" s="60">
        <v>-15.194000000000001</v>
      </c>
      <c r="F138" s="60">
        <v>-10.425000000000001</v>
      </c>
      <c r="G138" s="60">
        <v>1.825</v>
      </c>
      <c r="H138" s="60">
        <v>7.266</v>
      </c>
      <c r="I138" s="60">
        <v>57.277000000000001</v>
      </c>
      <c r="J138" s="60">
        <v>1.2310000000000001</v>
      </c>
      <c r="K138" s="60">
        <v>17.172000000000001</v>
      </c>
      <c r="L138" s="60"/>
    </row>
    <row r="139" spans="1:12">
      <c r="A139" t="s">
        <v>34</v>
      </c>
      <c r="B139">
        <v>1995</v>
      </c>
      <c r="C139" s="1">
        <v>-4.4279999999999999</v>
      </c>
      <c r="D139" s="4"/>
      <c r="E139" s="60">
        <v>-19.238</v>
      </c>
      <c r="F139" s="60">
        <v>-10.425000000000001</v>
      </c>
      <c r="G139" s="60">
        <v>1.8009999999999999</v>
      </c>
      <c r="H139" s="60">
        <v>7.2969999999999997</v>
      </c>
      <c r="I139" s="60">
        <v>56.414000000000001</v>
      </c>
      <c r="J139" s="60">
        <v>3.2469999999999999</v>
      </c>
      <c r="K139" s="60">
        <v>17.484000000000002</v>
      </c>
      <c r="L139" s="60"/>
    </row>
    <row r="140" spans="1:12">
      <c r="A140" t="s">
        <v>34</v>
      </c>
      <c r="B140">
        <v>1996</v>
      </c>
      <c r="C140" s="1">
        <v>-4.2469999999999999</v>
      </c>
      <c r="D140" s="4"/>
      <c r="E140" s="60">
        <v>-24.832000000000001</v>
      </c>
      <c r="F140" s="60">
        <v>-24.832000000000001</v>
      </c>
      <c r="G140" s="60">
        <v>1.778</v>
      </c>
      <c r="H140" s="60">
        <v>7.3540000000000001</v>
      </c>
      <c r="I140" s="60">
        <v>55.491999999999997</v>
      </c>
      <c r="J140" s="60">
        <v>2.7280000000000002</v>
      </c>
      <c r="K140" s="60">
        <v>17.077000000000002</v>
      </c>
      <c r="L140" s="60"/>
    </row>
    <row r="141" spans="1:12">
      <c r="A141" t="s">
        <v>34</v>
      </c>
      <c r="B141">
        <v>1997</v>
      </c>
      <c r="C141" s="1">
        <v>-4.798</v>
      </c>
      <c r="D141" s="4"/>
      <c r="E141" s="60">
        <v>-32.615000000000002</v>
      </c>
      <c r="F141" s="60">
        <v>-24.832000000000001</v>
      </c>
      <c r="G141" s="60">
        <v>1.7509999999999999</v>
      </c>
      <c r="H141" s="60">
        <v>7.4109999999999996</v>
      </c>
      <c r="I141" s="60">
        <v>54.57</v>
      </c>
      <c r="J141" s="60">
        <v>4.1280000000000001</v>
      </c>
      <c r="K141" s="60">
        <v>16.785</v>
      </c>
      <c r="L141" s="60"/>
    </row>
    <row r="142" spans="1:12">
      <c r="A142" t="s">
        <v>34</v>
      </c>
      <c r="B142">
        <v>1998</v>
      </c>
      <c r="C142" s="1">
        <v>-4.3819999999999997</v>
      </c>
      <c r="D142" s="4"/>
      <c r="E142" s="60">
        <v>-33.155999999999999</v>
      </c>
      <c r="F142" s="60">
        <v>-24.832000000000001</v>
      </c>
      <c r="G142" s="60">
        <v>1.72</v>
      </c>
      <c r="H142" s="60">
        <v>7.4690000000000003</v>
      </c>
      <c r="I142" s="60">
        <v>53.648000000000003</v>
      </c>
      <c r="J142" s="60">
        <v>3.0179999999999998</v>
      </c>
      <c r="K142" s="60">
        <v>16.093</v>
      </c>
      <c r="L142" s="60"/>
    </row>
    <row r="143" spans="1:12">
      <c r="A143" t="s">
        <v>34</v>
      </c>
      <c r="B143">
        <v>1999</v>
      </c>
      <c r="C143" s="1">
        <v>0.69299999999999995</v>
      </c>
      <c r="D143" s="4"/>
      <c r="E143" s="60">
        <v>-32.143000000000001</v>
      </c>
      <c r="F143" s="60">
        <v>-24.832000000000001</v>
      </c>
      <c r="G143" s="60">
        <v>1.6819999999999999</v>
      </c>
      <c r="H143" s="60">
        <v>7.5259999999999998</v>
      </c>
      <c r="I143" s="60">
        <v>52.725999999999999</v>
      </c>
      <c r="J143" s="60">
        <v>-2.8260000000000001</v>
      </c>
      <c r="K143" s="60">
        <v>14.663</v>
      </c>
      <c r="L143" s="60"/>
    </row>
    <row r="144" spans="1:12">
      <c r="A144" t="s">
        <v>34</v>
      </c>
      <c r="B144">
        <v>2000</v>
      </c>
      <c r="C144" s="1">
        <v>0.81200000000000006</v>
      </c>
      <c r="D144" s="4"/>
      <c r="E144" s="60">
        <v>-25.852</v>
      </c>
      <c r="F144" s="60">
        <v>-25.852</v>
      </c>
      <c r="G144" s="60">
        <v>1.641</v>
      </c>
      <c r="H144" s="60">
        <v>7.5830000000000002</v>
      </c>
      <c r="I144" s="60">
        <v>51.805</v>
      </c>
      <c r="J144" s="60">
        <v>-1.8</v>
      </c>
      <c r="K144" s="60">
        <v>14.465</v>
      </c>
      <c r="L144" s="60"/>
    </row>
    <row r="145" spans="1:13">
      <c r="A145" t="s">
        <v>34</v>
      </c>
      <c r="B145">
        <v>2001</v>
      </c>
      <c r="C145" s="1">
        <v>-1.173</v>
      </c>
      <c r="D145" s="4"/>
      <c r="E145" s="60">
        <v>-30.268999999999998</v>
      </c>
      <c r="F145" s="60">
        <v>-25.852</v>
      </c>
      <c r="G145" s="60">
        <v>1.599</v>
      </c>
      <c r="H145" s="60">
        <v>7.6580000000000004</v>
      </c>
      <c r="I145" s="60">
        <v>50.832999999999998</v>
      </c>
      <c r="J145" s="60">
        <v>-2.004</v>
      </c>
      <c r="K145" s="60">
        <v>14.458</v>
      </c>
      <c r="L145" s="60"/>
    </row>
    <row r="146" spans="1:13">
      <c r="A146" t="s">
        <v>34</v>
      </c>
      <c r="B146">
        <v>2002</v>
      </c>
      <c r="C146" s="1">
        <v>-1.462</v>
      </c>
      <c r="D146" s="4"/>
      <c r="E146" s="60">
        <v>-33.267000000000003</v>
      </c>
      <c r="F146" s="60">
        <v>-25.852</v>
      </c>
      <c r="G146" s="60">
        <v>1.5569999999999999</v>
      </c>
      <c r="H146" s="60">
        <v>7.7320000000000002</v>
      </c>
      <c r="I146" s="60">
        <v>49.862000000000002</v>
      </c>
      <c r="J146" s="60">
        <v>-2.6080000000000001</v>
      </c>
      <c r="K146" s="60">
        <v>14.403</v>
      </c>
      <c r="L146" s="60"/>
    </row>
    <row r="147" spans="1:13">
      <c r="A147" t="s">
        <v>34</v>
      </c>
      <c r="B147">
        <v>2003</v>
      </c>
      <c r="C147" s="1">
        <v>-1.0620000000000001</v>
      </c>
      <c r="D147" s="4"/>
      <c r="E147" s="60">
        <v>-37.298999999999999</v>
      </c>
      <c r="F147" s="60">
        <v>-25.852</v>
      </c>
      <c r="G147" s="60">
        <v>1.512</v>
      </c>
      <c r="H147" s="60">
        <v>7.8070000000000004</v>
      </c>
      <c r="I147" s="60">
        <v>48.890999999999998</v>
      </c>
      <c r="J147" s="60">
        <v>-1.8859999999999999</v>
      </c>
      <c r="K147" s="60">
        <v>14.493</v>
      </c>
      <c r="L147" s="60"/>
    </row>
    <row r="148" spans="1:13">
      <c r="A148" t="s">
        <v>34</v>
      </c>
      <c r="B148">
        <v>2004</v>
      </c>
      <c r="C148" s="1">
        <v>-0.79900000000000004</v>
      </c>
      <c r="D148" s="4"/>
      <c r="E148" s="60">
        <v>-34.765999999999998</v>
      </c>
      <c r="F148" s="60">
        <v>-34.765999999999998</v>
      </c>
      <c r="G148" s="60">
        <v>1.4610000000000001</v>
      </c>
      <c r="H148" s="60">
        <v>7.8810000000000002</v>
      </c>
      <c r="I148" s="60">
        <v>47.918999999999997</v>
      </c>
      <c r="J148" s="60">
        <v>-1.744</v>
      </c>
      <c r="K148" s="60">
        <v>14.571</v>
      </c>
      <c r="L148" s="60"/>
    </row>
    <row r="149" spans="1:13">
      <c r="A149" t="s">
        <v>34</v>
      </c>
      <c r="B149">
        <v>2005</v>
      </c>
      <c r="C149" s="1">
        <v>-1.3080000000000001</v>
      </c>
      <c r="D149" s="4"/>
      <c r="E149" s="60">
        <v>-24.202999999999999</v>
      </c>
      <c r="F149" s="60">
        <v>-34.765999999999998</v>
      </c>
      <c r="G149" s="60">
        <v>1.4079999999999999</v>
      </c>
      <c r="H149" s="60">
        <v>7.9560000000000004</v>
      </c>
      <c r="I149" s="60">
        <v>46.948</v>
      </c>
      <c r="J149" s="60">
        <v>-1.0940000000000001</v>
      </c>
      <c r="K149" s="60">
        <v>14.715</v>
      </c>
      <c r="L149" s="60"/>
    </row>
    <row r="150" spans="1:13">
      <c r="A150" t="s">
        <v>34</v>
      </c>
      <c r="B150">
        <v>2006</v>
      </c>
      <c r="C150" s="1">
        <v>-1.8160000000000001</v>
      </c>
      <c r="D150" s="4"/>
      <c r="E150" s="60">
        <v>-23.648</v>
      </c>
      <c r="F150" s="60">
        <v>-34.765999999999998</v>
      </c>
      <c r="G150" s="60">
        <v>1.3540000000000001</v>
      </c>
      <c r="H150" s="60">
        <v>8.09</v>
      </c>
      <c r="I150" s="60">
        <v>45.872</v>
      </c>
      <c r="J150" s="60">
        <v>0.26900000000000002</v>
      </c>
      <c r="K150" s="60">
        <v>15.188000000000001</v>
      </c>
      <c r="L150" s="60"/>
    </row>
    <row r="151" spans="1:13">
      <c r="A151" t="s">
        <v>34</v>
      </c>
      <c r="B151">
        <v>2007</v>
      </c>
      <c r="C151" s="1">
        <v>-2.8929999999999998</v>
      </c>
      <c r="D151" s="4"/>
      <c r="E151" s="60">
        <v>-21.593</v>
      </c>
      <c r="F151" s="60">
        <v>-34.765999999999998</v>
      </c>
      <c r="G151" s="60">
        <v>1.22</v>
      </c>
      <c r="H151" s="60">
        <v>8.2240000000000002</v>
      </c>
      <c r="I151" s="60">
        <v>44.796999999999997</v>
      </c>
      <c r="J151" s="60">
        <v>2.4780000000000002</v>
      </c>
      <c r="K151" s="60">
        <v>15.815</v>
      </c>
      <c r="L151" s="60"/>
    </row>
    <row r="152" spans="1:13" s="3" customFormat="1">
      <c r="A152" s="3" t="s">
        <v>34</v>
      </c>
      <c r="B152" s="3">
        <v>2008</v>
      </c>
      <c r="C152" s="4"/>
      <c r="D152" s="4"/>
      <c r="E152" s="60"/>
      <c r="F152" s="60"/>
      <c r="G152" s="60"/>
      <c r="H152" s="60"/>
      <c r="I152" s="60"/>
      <c r="J152" s="60"/>
      <c r="K152" s="60"/>
      <c r="L152" s="60"/>
      <c r="M152" s="59"/>
    </row>
    <row r="153" spans="1:13" s="3" customFormat="1">
      <c r="A153" s="3" t="s">
        <v>34</v>
      </c>
      <c r="B153" s="3">
        <v>2009</v>
      </c>
      <c r="C153" s="4"/>
      <c r="D153" s="4"/>
      <c r="E153" s="60"/>
      <c r="F153" s="60"/>
      <c r="G153" s="60"/>
      <c r="H153" s="60"/>
      <c r="I153" s="60"/>
      <c r="J153" s="60"/>
      <c r="K153" s="60"/>
      <c r="L153" s="60"/>
      <c r="M153" s="59"/>
    </row>
    <row r="154" spans="1:13">
      <c r="A154" t="s">
        <v>35</v>
      </c>
      <c r="B154">
        <v>1980</v>
      </c>
      <c r="C154" s="1">
        <v>-3.9350000000000001</v>
      </c>
      <c r="D154" s="4"/>
      <c r="E154" s="60">
        <v>-50.738999999999997</v>
      </c>
      <c r="F154" s="60">
        <v>-50.738999999999997</v>
      </c>
      <c r="G154" s="60">
        <v>2.7869999999999999</v>
      </c>
      <c r="H154" s="60">
        <v>7.5519999999999996</v>
      </c>
      <c r="I154" s="60">
        <v>80.483000000000004</v>
      </c>
      <c r="J154" s="60">
        <v>-0.16800000000000001</v>
      </c>
      <c r="K154" s="60">
        <v>23.077999999999999</v>
      </c>
      <c r="L154" s="60"/>
    </row>
    <row r="155" spans="1:13">
      <c r="A155" t="s">
        <v>35</v>
      </c>
      <c r="B155">
        <v>1981</v>
      </c>
      <c r="C155" s="1">
        <v>-6.7679999999999998</v>
      </c>
      <c r="D155" s="4"/>
      <c r="E155" s="60">
        <v>-58.825000000000003</v>
      </c>
      <c r="F155" s="60">
        <v>-50.738999999999997</v>
      </c>
      <c r="G155" s="60">
        <v>2.7509999999999999</v>
      </c>
      <c r="H155" s="60">
        <v>7.5019999999999998</v>
      </c>
      <c r="I155" s="60">
        <v>79.397999999999996</v>
      </c>
      <c r="J155" s="60">
        <v>2.0089999999999999</v>
      </c>
      <c r="K155" s="60">
        <v>22.86</v>
      </c>
      <c r="L155" s="60"/>
    </row>
    <row r="156" spans="1:13">
      <c r="A156" t="s">
        <v>35</v>
      </c>
      <c r="B156">
        <v>1982</v>
      </c>
      <c r="C156" s="1">
        <v>-7.9770000000000003</v>
      </c>
      <c r="D156" s="4"/>
      <c r="E156" s="60">
        <v>-64.494</v>
      </c>
      <c r="F156" s="60">
        <v>-50.738999999999997</v>
      </c>
      <c r="G156" s="60">
        <v>2.7130000000000001</v>
      </c>
      <c r="H156" s="60">
        <v>7.4509999999999996</v>
      </c>
      <c r="I156" s="60">
        <v>78.313000000000002</v>
      </c>
      <c r="J156" s="60">
        <v>1.5609999999999999</v>
      </c>
      <c r="K156" s="60">
        <v>22.785</v>
      </c>
      <c r="L156" s="60"/>
    </row>
    <row r="157" spans="1:13">
      <c r="A157" t="s">
        <v>35</v>
      </c>
      <c r="B157">
        <v>1983</v>
      </c>
      <c r="C157" s="1">
        <v>-1.032</v>
      </c>
      <c r="D157" s="4"/>
      <c r="E157" s="60">
        <v>-70.926000000000002</v>
      </c>
      <c r="F157" s="60">
        <v>-50.738999999999997</v>
      </c>
      <c r="G157" s="60">
        <v>2.6720000000000002</v>
      </c>
      <c r="H157" s="60">
        <v>7.4009999999999998</v>
      </c>
      <c r="I157" s="60">
        <v>77.227999999999994</v>
      </c>
      <c r="J157" s="60">
        <v>-2.9140000000000001</v>
      </c>
      <c r="K157" s="60">
        <v>20.881</v>
      </c>
      <c r="L157" s="60"/>
    </row>
    <row r="158" spans="1:13">
      <c r="A158" t="s">
        <v>35</v>
      </c>
      <c r="B158">
        <v>1984</v>
      </c>
      <c r="C158" s="1">
        <v>-1.9019999999999999</v>
      </c>
      <c r="D158" s="4"/>
      <c r="E158" s="60">
        <v>-77.206000000000003</v>
      </c>
      <c r="F158" s="60">
        <v>-77.206000000000003</v>
      </c>
      <c r="G158" s="60">
        <v>2.6309999999999998</v>
      </c>
      <c r="H158" s="60">
        <v>7.351</v>
      </c>
      <c r="I158" s="60">
        <v>76.143000000000001</v>
      </c>
      <c r="J158" s="60">
        <v>-0.68100000000000005</v>
      </c>
      <c r="K158" s="60">
        <v>19.864000000000001</v>
      </c>
      <c r="L158" s="60"/>
    </row>
    <row r="159" spans="1:13">
      <c r="A159" t="s">
        <v>35</v>
      </c>
      <c r="B159">
        <v>1985</v>
      </c>
      <c r="C159" s="1">
        <v>0.70499999999999996</v>
      </c>
      <c r="D159" s="4"/>
      <c r="E159" s="60">
        <v>-75.721000000000004</v>
      </c>
      <c r="F159" s="60">
        <v>-77.206000000000003</v>
      </c>
      <c r="G159" s="60">
        <v>2.5859999999999999</v>
      </c>
      <c r="H159" s="60">
        <v>7.3010000000000002</v>
      </c>
      <c r="I159" s="60">
        <v>75.057000000000002</v>
      </c>
      <c r="J159" s="60">
        <v>1.631</v>
      </c>
      <c r="K159" s="60">
        <v>19.3</v>
      </c>
      <c r="L159" s="60"/>
    </row>
    <row r="160" spans="1:13">
      <c r="A160" t="s">
        <v>35</v>
      </c>
      <c r="B160">
        <v>1986</v>
      </c>
      <c r="C160" s="1">
        <v>-4.5609999999999999</v>
      </c>
      <c r="D160" s="4"/>
      <c r="E160" s="60">
        <v>-92.739000000000004</v>
      </c>
      <c r="F160" s="60">
        <v>-77.206000000000003</v>
      </c>
      <c r="G160" s="60">
        <v>2.5369999999999999</v>
      </c>
      <c r="H160" s="60">
        <v>7.3010000000000002</v>
      </c>
      <c r="I160" s="60">
        <v>73.739999999999995</v>
      </c>
      <c r="J160" s="60">
        <v>2.5329999999999999</v>
      </c>
      <c r="K160" s="60">
        <v>19.088999999999999</v>
      </c>
      <c r="L160" s="60"/>
    </row>
    <row r="161" spans="1:12">
      <c r="A161" t="s">
        <v>35</v>
      </c>
      <c r="B161">
        <v>1987</v>
      </c>
      <c r="C161" s="1">
        <v>-10.141999999999999</v>
      </c>
      <c r="D161" s="4"/>
      <c r="E161" s="60">
        <v>-118.989</v>
      </c>
      <c r="F161" s="60">
        <v>-77.206000000000003</v>
      </c>
      <c r="G161" s="60">
        <v>2.4830000000000001</v>
      </c>
      <c r="H161" s="60">
        <v>7.3010000000000002</v>
      </c>
      <c r="I161" s="60">
        <v>72.423000000000002</v>
      </c>
      <c r="J161" s="60">
        <v>-5.8339999999999996</v>
      </c>
      <c r="K161" s="60">
        <v>17.768999999999998</v>
      </c>
      <c r="L161" s="60"/>
    </row>
    <row r="162" spans="1:12">
      <c r="A162" t="s">
        <v>35</v>
      </c>
      <c r="B162">
        <v>1988</v>
      </c>
      <c r="C162" s="1">
        <v>-5.3529999999999998</v>
      </c>
      <c r="D162" s="4"/>
      <c r="E162" s="60">
        <v>-123.967</v>
      </c>
      <c r="F162" s="60">
        <v>-123.967</v>
      </c>
      <c r="G162" s="60">
        <v>2.427</v>
      </c>
      <c r="H162" s="60">
        <v>7.3</v>
      </c>
      <c r="I162" s="60">
        <v>71.105999999999995</v>
      </c>
      <c r="J162" s="60">
        <v>1.288</v>
      </c>
      <c r="K162" s="60">
        <v>18.184000000000001</v>
      </c>
      <c r="L162" s="60"/>
    </row>
    <row r="163" spans="1:12">
      <c r="A163" t="s">
        <v>35</v>
      </c>
      <c r="B163">
        <v>1989</v>
      </c>
      <c r="C163" s="1">
        <v>-5.7229999999999999</v>
      </c>
      <c r="D163" s="4"/>
      <c r="E163" s="60">
        <v>-124.49</v>
      </c>
      <c r="F163" s="60">
        <v>-123.967</v>
      </c>
      <c r="G163" s="60">
        <v>2.37</v>
      </c>
      <c r="H163" s="60">
        <v>7.3</v>
      </c>
      <c r="I163" s="60">
        <v>69.789000000000001</v>
      </c>
      <c r="J163" s="60">
        <v>-1.321</v>
      </c>
      <c r="K163" s="60">
        <v>17.45</v>
      </c>
      <c r="L163" s="60"/>
    </row>
    <row r="164" spans="1:12">
      <c r="A164" t="s">
        <v>35</v>
      </c>
      <c r="B164">
        <v>1990</v>
      </c>
      <c r="C164" s="1">
        <v>-3.56</v>
      </c>
      <c r="D164" s="4"/>
      <c r="E164" s="60">
        <v>-120.68</v>
      </c>
      <c r="F164" s="60">
        <v>-123.967</v>
      </c>
      <c r="G164" s="60">
        <v>2.3090000000000002</v>
      </c>
      <c r="H164" s="60">
        <v>7.3</v>
      </c>
      <c r="I164" s="60">
        <v>68.471999999999994</v>
      </c>
      <c r="J164" s="60">
        <v>-1.427</v>
      </c>
      <c r="K164" s="60">
        <v>17.321999999999999</v>
      </c>
      <c r="L164" s="60"/>
    </row>
    <row r="165" spans="1:12">
      <c r="A165" t="s">
        <v>35</v>
      </c>
      <c r="B165">
        <v>1991</v>
      </c>
      <c r="C165" s="1">
        <v>-6.0819999999999999</v>
      </c>
      <c r="D165" s="4"/>
      <c r="E165" s="60">
        <v>-113.807</v>
      </c>
      <c r="F165" s="60">
        <v>-123.967</v>
      </c>
      <c r="G165" s="60">
        <v>2.25</v>
      </c>
      <c r="H165" s="60">
        <v>7.3570000000000002</v>
      </c>
      <c r="I165" s="60">
        <v>67.084999999999994</v>
      </c>
      <c r="J165" s="60">
        <v>0.39500000000000002</v>
      </c>
      <c r="K165" s="60">
        <v>18.132999999999999</v>
      </c>
      <c r="L165" s="60"/>
    </row>
    <row r="166" spans="1:12">
      <c r="A166" t="s">
        <v>35</v>
      </c>
      <c r="B166">
        <v>1992</v>
      </c>
      <c r="C166" s="1">
        <v>-1.669</v>
      </c>
      <c r="D166" s="4"/>
      <c r="E166" s="60">
        <v>-108.48099999999999</v>
      </c>
      <c r="F166" s="60">
        <v>-108.48099999999999</v>
      </c>
      <c r="G166" s="60">
        <v>2.1850000000000001</v>
      </c>
      <c r="H166" s="60">
        <v>7.4139999999999997</v>
      </c>
      <c r="I166" s="60">
        <v>65.697999999999993</v>
      </c>
      <c r="J166" s="60">
        <v>0.85899999999999999</v>
      </c>
      <c r="K166" s="60">
        <v>17.675999999999998</v>
      </c>
      <c r="L166" s="60"/>
    </row>
    <row r="167" spans="1:12">
      <c r="A167" t="s">
        <v>35</v>
      </c>
      <c r="B167">
        <v>1993</v>
      </c>
      <c r="C167" s="1">
        <v>-4.3979999999999997</v>
      </c>
      <c r="D167" s="4"/>
      <c r="E167" s="60">
        <v>-99.613</v>
      </c>
      <c r="F167" s="60">
        <v>-108.48099999999999</v>
      </c>
      <c r="G167" s="60">
        <v>2.0990000000000002</v>
      </c>
      <c r="H167" s="60">
        <v>7.4710000000000001</v>
      </c>
      <c r="I167" s="60">
        <v>64.311000000000007</v>
      </c>
      <c r="J167" s="60">
        <v>-8.5999999999999993E-2</v>
      </c>
      <c r="K167" s="60">
        <v>17.117999999999999</v>
      </c>
      <c r="L167" s="60"/>
    </row>
    <row r="168" spans="1:12">
      <c r="A168" t="s">
        <v>35</v>
      </c>
      <c r="B168">
        <v>1994</v>
      </c>
      <c r="C168" s="1">
        <v>-4.3650000000000002</v>
      </c>
      <c r="D168" s="4"/>
      <c r="E168" s="60">
        <v>-84.947000000000003</v>
      </c>
      <c r="F168" s="60">
        <v>-108.48099999999999</v>
      </c>
      <c r="G168" s="60">
        <v>1.9890000000000001</v>
      </c>
      <c r="H168" s="60">
        <v>7.5279999999999996</v>
      </c>
      <c r="I168" s="60">
        <v>62.923999999999999</v>
      </c>
      <c r="J168" s="60">
        <v>1.83</v>
      </c>
      <c r="K168" s="60">
        <v>17.077000000000002</v>
      </c>
      <c r="L168" s="60"/>
    </row>
    <row r="169" spans="1:12">
      <c r="A169" t="s">
        <v>35</v>
      </c>
      <c r="B169">
        <v>1995</v>
      </c>
      <c r="C169" s="1">
        <v>-3.6389999999999998</v>
      </c>
      <c r="D169" s="4"/>
      <c r="E169" s="60">
        <v>-75.585999999999999</v>
      </c>
      <c r="F169" s="60">
        <v>-108.48099999999999</v>
      </c>
      <c r="G169" s="60">
        <v>1.865</v>
      </c>
      <c r="H169" s="60">
        <v>7.5839999999999996</v>
      </c>
      <c r="I169" s="60">
        <v>61.536999999999999</v>
      </c>
      <c r="J169" s="60">
        <v>1.1499999999999999</v>
      </c>
      <c r="K169" s="60">
        <v>16.8</v>
      </c>
      <c r="L169" s="60"/>
    </row>
    <row r="170" spans="1:12">
      <c r="A170" t="s">
        <v>35</v>
      </c>
      <c r="B170">
        <v>1996</v>
      </c>
      <c r="C170" s="1">
        <v>-0.73299999999999998</v>
      </c>
      <c r="D170" s="4"/>
      <c r="E170" s="60">
        <v>-75.311999999999998</v>
      </c>
      <c r="F170" s="60">
        <v>-75.311999999999998</v>
      </c>
      <c r="G170" s="60">
        <v>1.7390000000000001</v>
      </c>
      <c r="H170" s="60">
        <v>7.76</v>
      </c>
      <c r="I170" s="60">
        <v>60.627000000000002</v>
      </c>
      <c r="J170" s="60">
        <v>1.3879999999999999</v>
      </c>
      <c r="K170" s="60">
        <v>16.437999999999999</v>
      </c>
      <c r="L170" s="60"/>
    </row>
    <row r="171" spans="1:12">
      <c r="A171" t="s">
        <v>35</v>
      </c>
      <c r="B171">
        <v>1997</v>
      </c>
      <c r="C171" s="1">
        <v>-3.0169999999999999</v>
      </c>
      <c r="D171" s="4"/>
      <c r="E171" s="60">
        <v>-73.637</v>
      </c>
      <c r="F171" s="60">
        <v>-75.311999999999998</v>
      </c>
      <c r="G171" s="60">
        <v>1.623</v>
      </c>
      <c r="H171" s="60">
        <v>7.9359999999999999</v>
      </c>
      <c r="I171" s="60">
        <v>59.716999999999999</v>
      </c>
      <c r="J171" s="60">
        <v>3.4889999999999999</v>
      </c>
      <c r="K171" s="60">
        <v>16.225000000000001</v>
      </c>
      <c r="L171" s="60"/>
    </row>
    <row r="172" spans="1:12">
      <c r="A172" t="s">
        <v>35</v>
      </c>
      <c r="B172">
        <v>1998</v>
      </c>
      <c r="C172" s="1">
        <v>-9.327</v>
      </c>
      <c r="D172" s="4"/>
      <c r="E172" s="60">
        <v>-81.632000000000005</v>
      </c>
      <c r="F172" s="60">
        <v>-75.311999999999998</v>
      </c>
      <c r="G172" s="60">
        <v>1.5189999999999999</v>
      </c>
      <c r="H172" s="60">
        <v>8.1110000000000007</v>
      </c>
      <c r="I172" s="60">
        <v>58.807000000000002</v>
      </c>
      <c r="J172" s="60">
        <v>3.7759999999999998</v>
      </c>
      <c r="K172" s="60">
        <v>15.779</v>
      </c>
      <c r="L172" s="60"/>
    </row>
    <row r="173" spans="1:12">
      <c r="A173" t="s">
        <v>35</v>
      </c>
      <c r="B173">
        <v>1999</v>
      </c>
      <c r="C173" s="1">
        <v>4.63</v>
      </c>
      <c r="D173" s="4"/>
      <c r="E173" s="60">
        <v>-122.39100000000001</v>
      </c>
      <c r="F173" s="60">
        <v>-75.311999999999998</v>
      </c>
      <c r="G173" s="60">
        <v>1.4330000000000001</v>
      </c>
      <c r="H173" s="60">
        <v>8.2870000000000008</v>
      </c>
      <c r="I173" s="60">
        <v>57.896999999999998</v>
      </c>
      <c r="J173" s="60">
        <v>-4.6239999999999997</v>
      </c>
      <c r="K173" s="60">
        <v>14.069000000000001</v>
      </c>
      <c r="L173" s="60"/>
    </row>
    <row r="174" spans="1:12">
      <c r="A174" t="s">
        <v>35</v>
      </c>
      <c r="B174">
        <v>2000</v>
      </c>
      <c r="C174" s="1">
        <v>5.2839999999999998</v>
      </c>
      <c r="D174" s="4"/>
      <c r="E174" s="60">
        <v>-119.212</v>
      </c>
      <c r="F174" s="60">
        <v>-119.212</v>
      </c>
      <c r="G174" s="60">
        <v>1.361</v>
      </c>
      <c r="H174" s="60">
        <v>8.4629999999999992</v>
      </c>
      <c r="I174" s="60">
        <v>56.987000000000002</v>
      </c>
      <c r="J174" s="60">
        <v>-4.2850000000000001</v>
      </c>
      <c r="K174" s="60">
        <v>13.923</v>
      </c>
      <c r="L174" s="60"/>
    </row>
    <row r="175" spans="1:12">
      <c r="A175" t="s">
        <v>35</v>
      </c>
      <c r="B175">
        <v>2001</v>
      </c>
      <c r="C175" s="1">
        <v>-3.234</v>
      </c>
      <c r="D175" s="4"/>
      <c r="E175" s="60">
        <v>-97.783000000000001</v>
      </c>
      <c r="F175" s="60">
        <v>-119.212</v>
      </c>
      <c r="G175" s="60">
        <v>1.296</v>
      </c>
      <c r="H175" s="60">
        <v>8.6850000000000005</v>
      </c>
      <c r="I175" s="60">
        <v>56.195</v>
      </c>
      <c r="J175" s="60">
        <v>-2.1970000000000001</v>
      </c>
      <c r="K175" s="60">
        <v>14.462</v>
      </c>
      <c r="L175" s="60"/>
    </row>
    <row r="176" spans="1:12">
      <c r="A176" t="s">
        <v>35</v>
      </c>
      <c r="B176">
        <v>2002</v>
      </c>
      <c r="C176" s="1">
        <v>-4.7750000000000004</v>
      </c>
      <c r="D176" s="4"/>
      <c r="E176" s="60">
        <v>-97.111000000000004</v>
      </c>
      <c r="F176" s="60">
        <v>-119.212</v>
      </c>
      <c r="G176" s="60">
        <v>1.2350000000000001</v>
      </c>
      <c r="H176" s="60">
        <v>8.9079999999999995</v>
      </c>
      <c r="I176" s="60">
        <v>55.402999999999999</v>
      </c>
      <c r="J176" s="60">
        <v>-1.6659999999999999</v>
      </c>
      <c r="K176" s="60">
        <v>14.72</v>
      </c>
      <c r="L176" s="60"/>
    </row>
    <row r="177" spans="1:13">
      <c r="A177" t="s">
        <v>35</v>
      </c>
      <c r="B177">
        <v>2003</v>
      </c>
      <c r="C177" s="1">
        <v>-1.48</v>
      </c>
      <c r="D177" s="4"/>
      <c r="E177" s="60">
        <v>-90.566999999999993</v>
      </c>
      <c r="F177" s="60">
        <v>-119.212</v>
      </c>
      <c r="G177" s="60">
        <v>1.1819999999999999</v>
      </c>
      <c r="H177" s="60">
        <v>9.1310000000000002</v>
      </c>
      <c r="I177" s="60">
        <v>54.612000000000002</v>
      </c>
      <c r="J177" s="60">
        <v>-2.2109999999999999</v>
      </c>
      <c r="K177" s="60">
        <v>14.832000000000001</v>
      </c>
      <c r="L177" s="60"/>
    </row>
    <row r="178" spans="1:13">
      <c r="A178" t="s">
        <v>35</v>
      </c>
      <c r="B178">
        <v>2004</v>
      </c>
      <c r="C178" s="1">
        <v>-1.659</v>
      </c>
      <c r="D178" s="4"/>
      <c r="E178" s="60">
        <v>-85.165000000000006</v>
      </c>
      <c r="F178" s="60">
        <v>-85.165000000000006</v>
      </c>
      <c r="G178" s="60">
        <v>1.1399999999999999</v>
      </c>
      <c r="H178" s="60">
        <v>9.3529999999999998</v>
      </c>
      <c r="I178" s="60">
        <v>53.82</v>
      </c>
      <c r="J178" s="60">
        <v>1.1399999999999999</v>
      </c>
      <c r="K178" s="60">
        <v>15.433</v>
      </c>
      <c r="L178" s="60"/>
    </row>
    <row r="179" spans="1:13">
      <c r="A179" t="s">
        <v>35</v>
      </c>
      <c r="B179">
        <v>2005</v>
      </c>
      <c r="C179" s="1">
        <v>0.79500000000000004</v>
      </c>
      <c r="D179" s="4"/>
      <c r="E179" s="60">
        <v>-67.637</v>
      </c>
      <c r="F179" s="60">
        <v>-85.165000000000006</v>
      </c>
      <c r="G179" s="60">
        <v>1.1060000000000001</v>
      </c>
      <c r="H179" s="60">
        <v>9.5760000000000005</v>
      </c>
      <c r="I179" s="60">
        <v>53.027999999999999</v>
      </c>
      <c r="J179" s="60">
        <v>2.6509999999999998</v>
      </c>
      <c r="K179" s="60">
        <v>15.836</v>
      </c>
      <c r="L179" s="60"/>
    </row>
    <row r="180" spans="1:13">
      <c r="A180" t="s">
        <v>35</v>
      </c>
      <c r="B180">
        <v>2006</v>
      </c>
      <c r="C180" s="1">
        <v>3.851</v>
      </c>
      <c r="D180" s="4"/>
      <c r="E180" s="60">
        <v>-56.901000000000003</v>
      </c>
      <c r="F180" s="60">
        <v>-85.165000000000006</v>
      </c>
      <c r="G180" s="60">
        <v>1.0740000000000001</v>
      </c>
      <c r="H180" s="60">
        <v>9.7919999999999998</v>
      </c>
      <c r="I180" s="60">
        <v>52.185000000000002</v>
      </c>
      <c r="J180" s="60">
        <v>2.2589999999999999</v>
      </c>
      <c r="K180" s="60">
        <v>15.919</v>
      </c>
      <c r="L180" s="60"/>
    </row>
    <row r="181" spans="1:13">
      <c r="A181" t="s">
        <v>35</v>
      </c>
      <c r="B181">
        <v>2007</v>
      </c>
      <c r="C181" s="1">
        <v>2.323</v>
      </c>
      <c r="D181" s="4"/>
      <c r="E181" s="60">
        <v>-49.125999999999998</v>
      </c>
      <c r="F181" s="60">
        <v>-85.165000000000006</v>
      </c>
      <c r="G181" s="60">
        <v>1.0369999999999999</v>
      </c>
      <c r="H181" s="60">
        <v>10.007999999999999</v>
      </c>
      <c r="I181" s="60">
        <v>51.341999999999999</v>
      </c>
      <c r="J181" s="60">
        <v>0.66700000000000004</v>
      </c>
      <c r="K181" s="60">
        <v>15.775</v>
      </c>
      <c r="L181" s="60"/>
    </row>
    <row r="182" spans="1:13" s="3" customFormat="1">
      <c r="A182" s="3" t="s">
        <v>35</v>
      </c>
      <c r="B182" s="3">
        <v>2008</v>
      </c>
      <c r="C182" s="4"/>
      <c r="D182" s="4"/>
      <c r="E182" s="60"/>
      <c r="F182" s="60"/>
      <c r="G182" s="60"/>
      <c r="H182" s="60"/>
      <c r="I182" s="60"/>
      <c r="J182" s="60"/>
      <c r="K182" s="60"/>
      <c r="L182" s="60"/>
      <c r="M182" s="59"/>
    </row>
    <row r="183" spans="1:13" s="3" customFormat="1">
      <c r="A183" s="3" t="s">
        <v>35</v>
      </c>
      <c r="B183" s="3">
        <v>2009</v>
      </c>
      <c r="C183" s="4"/>
      <c r="D183" s="4"/>
      <c r="E183" s="60"/>
      <c r="F183" s="60"/>
      <c r="G183" s="60"/>
      <c r="H183" s="60"/>
      <c r="I183" s="60"/>
      <c r="J183" s="60"/>
      <c r="K183" s="60"/>
      <c r="L183" s="60"/>
      <c r="M183" s="59"/>
    </row>
    <row r="184" spans="1:13">
      <c r="A184" t="s">
        <v>36</v>
      </c>
      <c r="B184">
        <v>1980</v>
      </c>
      <c r="C184" s="1">
        <v>-0.86399999999999999</v>
      </c>
      <c r="D184" s="4"/>
      <c r="E184" s="60">
        <v>-73.207999999999998</v>
      </c>
      <c r="F184" s="60">
        <v>-73.207999999999998</v>
      </c>
      <c r="G184" s="60">
        <v>2.262</v>
      </c>
      <c r="H184" s="60">
        <v>7.2240000000000002</v>
      </c>
      <c r="I184" s="60">
        <v>75.772999999999996</v>
      </c>
      <c r="J184" s="60">
        <v>2.3809999999999998</v>
      </c>
      <c r="K184" s="60">
        <v>9.9670000000000005</v>
      </c>
      <c r="L184" s="60"/>
    </row>
    <row r="185" spans="1:13">
      <c r="A185" t="s">
        <v>36</v>
      </c>
      <c r="B185">
        <v>1981</v>
      </c>
      <c r="C185" s="1">
        <v>-4.5549999999999997</v>
      </c>
      <c r="D185" s="4"/>
      <c r="E185" s="60">
        <v>-84.837999999999994</v>
      </c>
      <c r="F185" s="60">
        <v>-73.207999999999998</v>
      </c>
      <c r="G185" s="60">
        <v>2.323</v>
      </c>
      <c r="H185" s="60">
        <v>7.1669999999999998</v>
      </c>
      <c r="I185" s="60">
        <v>75.888999999999996</v>
      </c>
      <c r="J185" s="60">
        <v>-2.964</v>
      </c>
      <c r="K185" s="60">
        <v>9.827</v>
      </c>
      <c r="L185" s="60"/>
    </row>
    <row r="186" spans="1:13">
      <c r="A186" t="s">
        <v>36</v>
      </c>
      <c r="B186">
        <v>1982</v>
      </c>
      <c r="C186" s="1">
        <v>-7.1879999999999997</v>
      </c>
      <c r="D186" s="4"/>
      <c r="E186" s="60">
        <v>-91.753</v>
      </c>
      <c r="F186" s="60">
        <v>-73.207999999999998</v>
      </c>
      <c r="G186" s="60">
        <v>2.37</v>
      </c>
      <c r="H186" s="60">
        <v>7.11</v>
      </c>
      <c r="I186" s="60">
        <v>76.006</v>
      </c>
      <c r="J186" s="60">
        <v>-3.0089999999999999</v>
      </c>
      <c r="K186" s="60">
        <v>10.763</v>
      </c>
      <c r="L186" s="60"/>
    </row>
    <row r="187" spans="1:13">
      <c r="A187" t="s">
        <v>36</v>
      </c>
      <c r="B187">
        <v>1983</v>
      </c>
      <c r="C187" s="1">
        <v>-4.1779999999999999</v>
      </c>
      <c r="D187" s="4"/>
      <c r="E187" s="60">
        <v>-83.314999999999998</v>
      </c>
      <c r="F187" s="60">
        <v>-73.207999999999998</v>
      </c>
      <c r="G187" s="60">
        <v>2.3980000000000001</v>
      </c>
      <c r="H187" s="60">
        <v>7.0529999999999999</v>
      </c>
      <c r="I187" s="60">
        <v>76.122</v>
      </c>
      <c r="J187" s="60">
        <v>-1.2150000000000001</v>
      </c>
      <c r="K187" s="60">
        <v>10.83</v>
      </c>
      <c r="L187" s="60"/>
    </row>
    <row r="188" spans="1:13">
      <c r="A188" t="s">
        <v>36</v>
      </c>
      <c r="B188">
        <v>1984</v>
      </c>
      <c r="C188" s="1">
        <v>-8.5180000000000007</v>
      </c>
      <c r="D188" s="4"/>
      <c r="E188" s="60">
        <v>-82.156000000000006</v>
      </c>
      <c r="F188" s="60">
        <v>-82.156000000000006</v>
      </c>
      <c r="G188" s="60">
        <v>2.4039999999999999</v>
      </c>
      <c r="H188" s="60">
        <v>6.9960000000000004</v>
      </c>
      <c r="I188" s="60">
        <v>76.239000000000004</v>
      </c>
      <c r="J188" s="60">
        <v>0.32400000000000001</v>
      </c>
      <c r="K188" s="60">
        <v>10.487</v>
      </c>
      <c r="L188" s="60"/>
    </row>
    <row r="189" spans="1:13">
      <c r="A189" t="s">
        <v>36</v>
      </c>
      <c r="B189">
        <v>1985</v>
      </c>
      <c r="C189" s="1">
        <v>-4.8040000000000003</v>
      </c>
      <c r="D189" s="4"/>
      <c r="E189" s="60">
        <v>-80.454999999999998</v>
      </c>
      <c r="F189" s="60">
        <v>-82.156000000000006</v>
      </c>
      <c r="G189" s="60">
        <v>2.3919999999999999</v>
      </c>
      <c r="H189" s="60">
        <v>6.9390000000000001</v>
      </c>
      <c r="I189" s="60">
        <v>76.355000000000004</v>
      </c>
      <c r="J189" s="60">
        <v>1.9379999999999999</v>
      </c>
      <c r="K189" s="60">
        <v>10.510999999999999</v>
      </c>
      <c r="L189" s="60"/>
    </row>
    <row r="190" spans="1:13">
      <c r="A190" t="s">
        <v>36</v>
      </c>
      <c r="B190">
        <v>1986</v>
      </c>
      <c r="C190" s="1">
        <v>-2.9009999999999998</v>
      </c>
      <c r="D190" s="4"/>
      <c r="E190" s="60">
        <v>-83.149000000000001</v>
      </c>
      <c r="F190" s="60">
        <v>-82.156000000000006</v>
      </c>
      <c r="G190" s="60">
        <v>2.379</v>
      </c>
      <c r="H190" s="60">
        <v>6.9470000000000001</v>
      </c>
      <c r="I190" s="60">
        <v>75.866</v>
      </c>
      <c r="J190" s="60">
        <v>1.69</v>
      </c>
      <c r="K190" s="60">
        <v>10.210000000000001</v>
      </c>
      <c r="L190" s="60"/>
    </row>
    <row r="191" spans="1:13">
      <c r="A191" t="s">
        <v>36</v>
      </c>
      <c r="B191">
        <v>1987</v>
      </c>
      <c r="C191" s="1">
        <v>-1.3660000000000001</v>
      </c>
      <c r="D191" s="4"/>
      <c r="E191" s="60">
        <v>-60.704999999999998</v>
      </c>
      <c r="F191" s="60">
        <v>-82.156000000000006</v>
      </c>
      <c r="G191" s="60">
        <v>2.3610000000000002</v>
      </c>
      <c r="H191" s="60">
        <v>6.9550000000000001</v>
      </c>
      <c r="I191" s="60">
        <v>75.376999999999995</v>
      </c>
      <c r="J191" s="60">
        <v>1.643</v>
      </c>
      <c r="K191" s="60">
        <v>9.9860000000000007</v>
      </c>
      <c r="L191" s="60"/>
    </row>
    <row r="192" spans="1:13">
      <c r="A192" t="s">
        <v>36</v>
      </c>
      <c r="B192">
        <v>1988</v>
      </c>
      <c r="C192" s="1">
        <v>-2.2570000000000001</v>
      </c>
      <c r="D192" s="4"/>
      <c r="E192" s="60">
        <v>-56.014000000000003</v>
      </c>
      <c r="F192" s="60">
        <v>-56.014000000000003</v>
      </c>
      <c r="G192" s="60">
        <v>2.3140000000000001</v>
      </c>
      <c r="H192" s="60">
        <v>6.9630000000000001</v>
      </c>
      <c r="I192" s="60">
        <v>74.887</v>
      </c>
      <c r="J192" s="60">
        <v>1.93</v>
      </c>
      <c r="K192" s="60">
        <v>9.9589999999999996</v>
      </c>
      <c r="L192" s="60"/>
    </row>
    <row r="193" spans="1:12">
      <c r="A193" t="s">
        <v>36</v>
      </c>
      <c r="B193">
        <v>1989</v>
      </c>
      <c r="C193" s="1">
        <v>-2.2839999999999998</v>
      </c>
      <c r="D193" s="4"/>
      <c r="E193" s="60">
        <v>-44.875</v>
      </c>
      <c r="F193" s="60">
        <v>-56.014000000000003</v>
      </c>
      <c r="G193" s="60">
        <v>2.2330000000000001</v>
      </c>
      <c r="H193" s="60">
        <v>6.97</v>
      </c>
      <c r="I193" s="60">
        <v>74.397999999999996</v>
      </c>
      <c r="J193" s="60">
        <v>1.7230000000000001</v>
      </c>
      <c r="K193" s="60">
        <v>9.9640000000000004</v>
      </c>
      <c r="L193" s="60"/>
    </row>
    <row r="194" spans="1:12">
      <c r="A194" t="s">
        <v>36</v>
      </c>
      <c r="B194">
        <v>1990</v>
      </c>
      <c r="C194" s="1">
        <v>-2.8380000000000001</v>
      </c>
      <c r="D194" s="4"/>
      <c r="E194" s="60">
        <v>-37.820999999999998</v>
      </c>
      <c r="F194" s="60">
        <v>-56.014000000000003</v>
      </c>
      <c r="G194" s="60">
        <v>2.1339999999999999</v>
      </c>
      <c r="H194" s="60">
        <v>6.9779999999999998</v>
      </c>
      <c r="I194" s="60">
        <v>73.909000000000006</v>
      </c>
      <c r="J194" s="60">
        <v>1.2</v>
      </c>
      <c r="K194" s="60">
        <v>10.192</v>
      </c>
      <c r="L194" s="60"/>
    </row>
    <row r="195" spans="1:12">
      <c r="A195" t="s">
        <v>36</v>
      </c>
      <c r="B195">
        <v>1991</v>
      </c>
      <c r="C195" s="1">
        <v>3.6120000000000001</v>
      </c>
      <c r="D195" s="4"/>
      <c r="E195" s="60">
        <v>-64.105999999999995</v>
      </c>
      <c r="F195" s="60">
        <v>-56.014000000000003</v>
      </c>
      <c r="G195" s="60">
        <v>2.0270000000000001</v>
      </c>
      <c r="H195" s="60">
        <v>7.03</v>
      </c>
      <c r="I195" s="60">
        <v>72.611999999999995</v>
      </c>
      <c r="J195" s="60">
        <v>0.53700000000000003</v>
      </c>
      <c r="K195" s="60">
        <v>10.198</v>
      </c>
      <c r="L195" s="60"/>
    </row>
    <row r="196" spans="1:12">
      <c r="A196" t="s">
        <v>36</v>
      </c>
      <c r="B196">
        <v>1992</v>
      </c>
      <c r="C196" s="1">
        <v>8.7349999999999994</v>
      </c>
      <c r="D196" s="4"/>
      <c r="E196" s="60">
        <v>-57.701999999999998</v>
      </c>
      <c r="F196" s="60">
        <v>-57.701999999999998</v>
      </c>
      <c r="G196" s="60">
        <v>1.9350000000000001</v>
      </c>
      <c r="H196" s="60">
        <v>7.0819999999999999</v>
      </c>
      <c r="I196" s="60">
        <v>71.314999999999998</v>
      </c>
      <c r="J196" s="60">
        <v>-2.0139999999999998</v>
      </c>
      <c r="K196" s="60">
        <v>10.220000000000001</v>
      </c>
      <c r="L196" s="60"/>
    </row>
    <row r="197" spans="1:12">
      <c r="A197" t="s">
        <v>36</v>
      </c>
      <c r="B197">
        <v>1993</v>
      </c>
      <c r="C197" s="1">
        <v>4.6559999999999997</v>
      </c>
      <c r="D197" s="4"/>
      <c r="E197" s="60">
        <v>-47.654000000000003</v>
      </c>
      <c r="F197" s="60">
        <v>-57.701999999999998</v>
      </c>
      <c r="G197" s="60">
        <v>1.871</v>
      </c>
      <c r="H197" s="60">
        <v>7.1340000000000003</v>
      </c>
      <c r="I197" s="60">
        <v>70.019000000000005</v>
      </c>
      <c r="J197" s="60">
        <v>-2.38</v>
      </c>
      <c r="K197" s="60">
        <v>10.145</v>
      </c>
      <c r="L197" s="60"/>
    </row>
    <row r="198" spans="1:12">
      <c r="A198" t="s">
        <v>36</v>
      </c>
      <c r="B198">
        <v>1994</v>
      </c>
      <c r="C198" s="1">
        <v>0.36799999999999999</v>
      </c>
      <c r="D198" s="4"/>
      <c r="E198" s="60">
        <v>-46.136000000000003</v>
      </c>
      <c r="F198" s="60">
        <v>-57.701999999999998</v>
      </c>
      <c r="G198" s="60">
        <v>1.8460000000000001</v>
      </c>
      <c r="H198" s="60">
        <v>7.1859999999999999</v>
      </c>
      <c r="I198" s="60">
        <v>68.721999999999994</v>
      </c>
      <c r="J198" s="60">
        <v>-2.0030000000000001</v>
      </c>
      <c r="K198" s="60">
        <v>10.051</v>
      </c>
      <c r="L198" s="60"/>
    </row>
    <row r="199" spans="1:12">
      <c r="A199" t="s">
        <v>36</v>
      </c>
      <c r="B199">
        <v>1995</v>
      </c>
      <c r="C199" s="1">
        <v>0.64300000000000002</v>
      </c>
      <c r="D199" s="4"/>
      <c r="E199" s="60">
        <v>-38.941000000000003</v>
      </c>
      <c r="F199" s="60">
        <v>-57.701999999999998</v>
      </c>
      <c r="G199" s="60">
        <v>1.847</v>
      </c>
      <c r="H199" s="60">
        <v>7.2389999999999999</v>
      </c>
      <c r="I199" s="60">
        <v>67.424999999999997</v>
      </c>
      <c r="J199" s="60">
        <v>-1.83</v>
      </c>
      <c r="K199" s="60">
        <v>10.157</v>
      </c>
      <c r="L199" s="60"/>
    </row>
    <row r="200" spans="1:12">
      <c r="A200" t="s">
        <v>36</v>
      </c>
      <c r="B200">
        <v>1996</v>
      </c>
      <c r="C200" s="1">
        <v>-0.27200000000000002</v>
      </c>
      <c r="D200" s="4"/>
      <c r="E200" s="60">
        <v>-30.951000000000001</v>
      </c>
      <c r="F200" s="60">
        <v>-30.951000000000001</v>
      </c>
      <c r="G200" s="60">
        <v>1.855</v>
      </c>
      <c r="H200" s="60">
        <v>7.3</v>
      </c>
      <c r="I200" s="60">
        <v>65.998999999999995</v>
      </c>
      <c r="J200" s="60">
        <v>-1.6930000000000001</v>
      </c>
      <c r="K200" s="60">
        <v>10.177</v>
      </c>
      <c r="L200" s="60"/>
    </row>
    <row r="201" spans="1:12">
      <c r="A201" t="s">
        <v>36</v>
      </c>
      <c r="B201">
        <v>1997</v>
      </c>
      <c r="C201" s="1">
        <v>0.157</v>
      </c>
      <c r="D201" s="4"/>
      <c r="E201" s="60">
        <v>-26.193999999999999</v>
      </c>
      <c r="F201" s="60">
        <v>-30.951000000000001</v>
      </c>
      <c r="G201" s="60">
        <v>1.8560000000000001</v>
      </c>
      <c r="H201" s="60">
        <v>7.3620000000000001</v>
      </c>
      <c r="I201" s="60">
        <v>64.572999999999993</v>
      </c>
      <c r="J201" s="60">
        <v>-0.85</v>
      </c>
      <c r="K201" s="60">
        <v>10.164</v>
      </c>
      <c r="L201" s="60"/>
    </row>
    <row r="202" spans="1:12">
      <c r="A202" t="s">
        <v>36</v>
      </c>
      <c r="B202">
        <v>1998</v>
      </c>
      <c r="C202" s="1">
        <v>-2.9220000000000002</v>
      </c>
      <c r="D202" s="4"/>
      <c r="E202" s="60">
        <v>-27.411000000000001</v>
      </c>
      <c r="F202" s="60">
        <v>-30.951000000000001</v>
      </c>
      <c r="G202" s="60">
        <v>1.855</v>
      </c>
      <c r="H202" s="60">
        <v>7.4240000000000004</v>
      </c>
      <c r="I202" s="60">
        <v>63.146999999999998</v>
      </c>
      <c r="J202" s="60">
        <v>1.4419999999999999</v>
      </c>
      <c r="K202" s="60">
        <v>10.039</v>
      </c>
      <c r="L202" s="60"/>
    </row>
    <row r="203" spans="1:12">
      <c r="A203" t="s">
        <v>36</v>
      </c>
      <c r="B203">
        <v>1999</v>
      </c>
      <c r="C203" s="1">
        <v>-1.917</v>
      </c>
      <c r="D203" s="4"/>
      <c r="E203" s="60">
        <v>-29.231000000000002</v>
      </c>
      <c r="F203" s="60">
        <v>-30.951000000000001</v>
      </c>
      <c r="G203" s="60">
        <v>1.849</v>
      </c>
      <c r="H203" s="60">
        <v>7.4859999999999998</v>
      </c>
      <c r="I203" s="60">
        <v>61.72</v>
      </c>
      <c r="J203" s="60">
        <v>2.5009999999999999</v>
      </c>
      <c r="K203" s="60">
        <v>10.092000000000001</v>
      </c>
      <c r="L203" s="60"/>
    </row>
    <row r="204" spans="1:12">
      <c r="A204" t="s">
        <v>36</v>
      </c>
      <c r="B204">
        <v>2000</v>
      </c>
      <c r="C204" s="1">
        <v>-1.173</v>
      </c>
      <c r="D204" s="4"/>
      <c r="E204" s="60">
        <v>-22.521999999999998</v>
      </c>
      <c r="F204" s="60">
        <v>-22.521999999999998</v>
      </c>
      <c r="G204" s="60">
        <v>1.84</v>
      </c>
      <c r="H204" s="60">
        <v>7.548</v>
      </c>
      <c r="I204" s="60">
        <v>60.293999999999997</v>
      </c>
      <c r="J204" s="60">
        <v>3.0619999999999998</v>
      </c>
      <c r="K204" s="60">
        <v>10.157</v>
      </c>
      <c r="L204" s="60"/>
    </row>
    <row r="205" spans="1:12">
      <c r="A205" t="s">
        <v>36</v>
      </c>
      <c r="B205">
        <v>2001</v>
      </c>
      <c r="C205" s="1">
        <v>-3.5000000000000003E-2</v>
      </c>
      <c r="D205" s="4"/>
      <c r="E205" s="60">
        <v>-22.617000000000001</v>
      </c>
      <c r="F205" s="60">
        <v>-22.521999999999998</v>
      </c>
      <c r="G205" s="60">
        <v>1.83</v>
      </c>
      <c r="H205" s="60">
        <v>7.6</v>
      </c>
      <c r="I205" s="60">
        <v>59.018000000000001</v>
      </c>
      <c r="J205" s="60">
        <v>1.9830000000000001</v>
      </c>
      <c r="K205" s="60">
        <v>10.324</v>
      </c>
      <c r="L205" s="60"/>
    </row>
    <row r="206" spans="1:12">
      <c r="A206" t="s">
        <v>36</v>
      </c>
      <c r="B206">
        <v>2002</v>
      </c>
      <c r="C206" s="1">
        <v>0.70199999999999996</v>
      </c>
      <c r="D206" s="4"/>
      <c r="E206" s="60">
        <v>-23.271000000000001</v>
      </c>
      <c r="F206" s="60">
        <v>-22.521999999999998</v>
      </c>
      <c r="G206" s="60">
        <v>1.823</v>
      </c>
      <c r="H206" s="60">
        <v>7.6520000000000001</v>
      </c>
      <c r="I206" s="60">
        <v>57.743000000000002</v>
      </c>
      <c r="J206" s="60">
        <v>0.64600000000000002</v>
      </c>
      <c r="K206" s="60">
        <v>10.375999999999999</v>
      </c>
      <c r="L206" s="60"/>
    </row>
    <row r="207" spans="1:12">
      <c r="A207" t="s">
        <v>36</v>
      </c>
      <c r="B207">
        <v>2003</v>
      </c>
      <c r="C207" s="1">
        <v>2.3879999999999999</v>
      </c>
      <c r="D207" s="4"/>
      <c r="E207" s="60">
        <v>-20.446999999999999</v>
      </c>
      <c r="F207" s="60">
        <v>-22.521999999999998</v>
      </c>
      <c r="G207" s="60">
        <v>1.8149999999999999</v>
      </c>
      <c r="H207" s="60">
        <v>7.7039999999999997</v>
      </c>
      <c r="I207" s="60">
        <v>56.466999999999999</v>
      </c>
      <c r="J207" s="60">
        <v>-0.77800000000000002</v>
      </c>
      <c r="K207" s="60">
        <v>10.340999999999999</v>
      </c>
      <c r="L207" s="60"/>
    </row>
    <row r="208" spans="1:12">
      <c r="A208" t="s">
        <v>36</v>
      </c>
      <c r="B208">
        <v>2004</v>
      </c>
      <c r="C208" s="1">
        <v>4.3369999999999997</v>
      </c>
      <c r="D208" s="4"/>
      <c r="E208" s="60">
        <v>-19.108000000000001</v>
      </c>
      <c r="F208" s="60">
        <v>-19.108000000000001</v>
      </c>
      <c r="G208" s="60">
        <v>1.8080000000000001</v>
      </c>
      <c r="H208" s="60">
        <v>7.7560000000000002</v>
      </c>
      <c r="I208" s="60">
        <v>55.192</v>
      </c>
      <c r="J208" s="60">
        <v>-1.607</v>
      </c>
      <c r="K208" s="60">
        <v>10.292</v>
      </c>
      <c r="L208" s="60"/>
    </row>
    <row r="209" spans="1:13">
      <c r="A209" t="s">
        <v>36</v>
      </c>
      <c r="B209">
        <v>2005</v>
      </c>
      <c r="C209" s="1">
        <v>3.2410000000000001</v>
      </c>
      <c r="D209" s="4"/>
      <c r="E209" s="60">
        <v>-12.864000000000001</v>
      </c>
      <c r="F209" s="60">
        <v>-19.108000000000001</v>
      </c>
      <c r="G209" s="60">
        <v>1.8</v>
      </c>
      <c r="H209" s="60">
        <v>7.8079999999999998</v>
      </c>
      <c r="I209" s="60">
        <v>53.915999999999997</v>
      </c>
      <c r="J209" s="60">
        <v>-2.4489999999999998</v>
      </c>
      <c r="K209" s="60">
        <v>10.333</v>
      </c>
      <c r="L209" s="60"/>
    </row>
    <row r="210" spans="1:13">
      <c r="A210" t="s">
        <v>36</v>
      </c>
      <c r="B210">
        <v>2006</v>
      </c>
      <c r="C210" s="1">
        <v>0.80900000000000005</v>
      </c>
      <c r="D210" s="4"/>
      <c r="E210" s="60">
        <v>-9.9499999999999993</v>
      </c>
      <c r="F210" s="60">
        <v>-19.108000000000001</v>
      </c>
      <c r="G210" s="60">
        <v>1.7909999999999999</v>
      </c>
      <c r="H210" s="60">
        <v>7.8579999999999997</v>
      </c>
      <c r="I210" s="60">
        <v>53.3</v>
      </c>
      <c r="J210" s="60">
        <v>-1.4850000000000001</v>
      </c>
      <c r="K210" s="60">
        <v>10.638999999999999</v>
      </c>
      <c r="L210" s="60"/>
    </row>
    <row r="211" spans="1:13">
      <c r="A211" t="s">
        <v>36</v>
      </c>
      <c r="B211">
        <v>2007</v>
      </c>
      <c r="C211" s="1">
        <v>1.4550000000000001</v>
      </c>
      <c r="D211" s="4"/>
      <c r="E211" s="60">
        <v>-6.8929999999999998</v>
      </c>
      <c r="F211" s="60">
        <v>-19.108000000000001</v>
      </c>
      <c r="G211" s="60">
        <v>1.738</v>
      </c>
      <c r="H211" s="60">
        <v>7.9089999999999998</v>
      </c>
      <c r="I211" s="60">
        <v>52.683999999999997</v>
      </c>
      <c r="J211" s="60">
        <v>-0.6</v>
      </c>
      <c r="K211" s="60">
        <v>11.055</v>
      </c>
      <c r="L211" s="60"/>
    </row>
    <row r="212" spans="1:13" s="3" customFormat="1">
      <c r="A212" s="3" t="s">
        <v>36</v>
      </c>
      <c r="B212" s="3">
        <v>2008</v>
      </c>
      <c r="C212" s="4"/>
      <c r="D212" s="4"/>
      <c r="E212" s="60"/>
      <c r="F212" s="60"/>
      <c r="G212" s="60"/>
      <c r="H212" s="60"/>
      <c r="I212" s="60"/>
      <c r="J212" s="60"/>
      <c r="K212" s="60"/>
      <c r="L212" s="60"/>
      <c r="M212" s="59"/>
    </row>
    <row r="213" spans="1:13" s="3" customFormat="1">
      <c r="A213" s="3" t="s">
        <v>36</v>
      </c>
      <c r="B213" s="3">
        <v>2009</v>
      </c>
      <c r="C213" s="4"/>
      <c r="D213" s="4"/>
      <c r="E213" s="60"/>
      <c r="F213" s="60"/>
      <c r="G213" s="60"/>
      <c r="H213" s="60"/>
      <c r="I213" s="60"/>
      <c r="J213" s="60"/>
      <c r="K213" s="60"/>
      <c r="L213" s="60"/>
      <c r="M213" s="59"/>
    </row>
    <row r="214" spans="1:13">
      <c r="A214" t="s">
        <v>37</v>
      </c>
      <c r="B214">
        <v>1980</v>
      </c>
      <c r="C214" s="1">
        <v>-1.2849999999999999</v>
      </c>
      <c r="D214" s="4"/>
      <c r="E214" s="60">
        <v>-8.1780000000000008</v>
      </c>
      <c r="F214" s="60">
        <v>-8.1780000000000008</v>
      </c>
      <c r="G214" s="60">
        <v>2.2530000000000001</v>
      </c>
      <c r="H214" s="60">
        <v>6.2709999999999999</v>
      </c>
      <c r="I214" s="60">
        <v>69.054000000000002</v>
      </c>
      <c r="J214" s="60">
        <v>1.034</v>
      </c>
      <c r="K214" s="60">
        <v>3.351</v>
      </c>
      <c r="L214" s="60"/>
    </row>
    <row r="215" spans="1:13">
      <c r="A215" t="s">
        <v>37</v>
      </c>
      <c r="B215">
        <v>1981</v>
      </c>
      <c r="C215" s="1">
        <v>-1.6259999999999999</v>
      </c>
      <c r="D215" s="4"/>
      <c r="E215" s="60">
        <v>-10.057</v>
      </c>
      <c r="F215" s="60">
        <v>-8.1780000000000008</v>
      </c>
      <c r="G215" s="60">
        <v>2.2290000000000001</v>
      </c>
      <c r="H215" s="60">
        <v>6.3179999999999996</v>
      </c>
      <c r="I215" s="60">
        <v>68.674000000000007</v>
      </c>
      <c r="J215" s="60">
        <v>1.286</v>
      </c>
      <c r="K215" s="60">
        <v>3.4390000000000001</v>
      </c>
      <c r="L215" s="60"/>
    </row>
    <row r="216" spans="1:13">
      <c r="A216" t="s">
        <v>37</v>
      </c>
      <c r="B216">
        <v>1982</v>
      </c>
      <c r="C216" s="1">
        <v>-1.7070000000000001</v>
      </c>
      <c r="D216" s="4"/>
      <c r="E216" s="60">
        <v>-11.932</v>
      </c>
      <c r="F216" s="60">
        <v>-8.1780000000000008</v>
      </c>
      <c r="G216" s="60">
        <v>2.1960000000000002</v>
      </c>
      <c r="H216" s="60">
        <v>6.3650000000000002</v>
      </c>
      <c r="I216" s="60">
        <v>68.295000000000002</v>
      </c>
      <c r="J216" s="60">
        <v>-0.19900000000000001</v>
      </c>
      <c r="K216" s="60">
        <v>3.597</v>
      </c>
      <c r="L216" s="60"/>
    </row>
    <row r="217" spans="1:13">
      <c r="A217" t="s">
        <v>37</v>
      </c>
      <c r="B217">
        <v>1983</v>
      </c>
      <c r="C217" s="1">
        <v>-1.54</v>
      </c>
      <c r="D217" s="4"/>
      <c r="E217" s="60">
        <v>-12.986000000000001</v>
      </c>
      <c r="F217" s="60">
        <v>-8.1780000000000008</v>
      </c>
      <c r="G217" s="60">
        <v>2.1539999999999999</v>
      </c>
      <c r="H217" s="60">
        <v>6.4130000000000003</v>
      </c>
      <c r="I217" s="60">
        <v>67.915999999999997</v>
      </c>
      <c r="J217" s="60">
        <v>0.36099999999999999</v>
      </c>
      <c r="K217" s="60">
        <v>3.645</v>
      </c>
      <c r="L217" s="60"/>
    </row>
    <row r="218" spans="1:13">
      <c r="A218" t="s">
        <v>37</v>
      </c>
      <c r="B218">
        <v>1984</v>
      </c>
      <c r="C218" s="1">
        <v>-1.2330000000000001</v>
      </c>
      <c r="D218" s="4"/>
      <c r="E218" s="60">
        <v>-13.475</v>
      </c>
      <c r="F218" s="60">
        <v>-13.475</v>
      </c>
      <c r="G218" s="60">
        <v>2.1040000000000001</v>
      </c>
      <c r="H218" s="60">
        <v>6.46</v>
      </c>
      <c r="I218" s="60">
        <v>67.537000000000006</v>
      </c>
      <c r="J218" s="60">
        <v>-0.317</v>
      </c>
      <c r="K218" s="60">
        <v>3.4969999999999999</v>
      </c>
      <c r="L218" s="60"/>
    </row>
    <row r="219" spans="1:13">
      <c r="A219" t="s">
        <v>37</v>
      </c>
      <c r="B219">
        <v>1985</v>
      </c>
      <c r="C219" s="1">
        <v>-1.9279999999999999</v>
      </c>
      <c r="D219" s="4"/>
      <c r="E219" s="60">
        <v>-15.961</v>
      </c>
      <c r="F219" s="60">
        <v>-13.475</v>
      </c>
      <c r="G219" s="60">
        <v>2.0430000000000001</v>
      </c>
      <c r="H219" s="60">
        <v>6.5069999999999997</v>
      </c>
      <c r="I219" s="60">
        <v>67.156999999999996</v>
      </c>
      <c r="J219" s="60">
        <v>-0.54900000000000004</v>
      </c>
      <c r="K219" s="60">
        <v>3.5070000000000001</v>
      </c>
      <c r="L219" s="60"/>
    </row>
    <row r="220" spans="1:13">
      <c r="A220" t="s">
        <v>37</v>
      </c>
      <c r="B220">
        <v>1986</v>
      </c>
      <c r="C220" s="1">
        <v>-1.887</v>
      </c>
      <c r="D220" s="4"/>
      <c r="E220" s="60">
        <v>-17.332000000000001</v>
      </c>
      <c r="F220" s="60">
        <v>-13.475</v>
      </c>
      <c r="G220" s="60">
        <v>2.165</v>
      </c>
      <c r="H220" s="60">
        <v>6.5579999999999998</v>
      </c>
      <c r="I220" s="60">
        <v>66.692999999999998</v>
      </c>
      <c r="J220" s="60">
        <v>-1.0309999999999999</v>
      </c>
      <c r="K220" s="60">
        <v>3.5139999999999998</v>
      </c>
      <c r="L220" s="60"/>
    </row>
    <row r="221" spans="1:13">
      <c r="A221" t="s">
        <v>37</v>
      </c>
      <c r="B221">
        <v>1987</v>
      </c>
      <c r="C221" s="1">
        <v>-1.9350000000000001</v>
      </c>
      <c r="D221" s="4"/>
      <c r="E221" s="60">
        <v>-18.704000000000001</v>
      </c>
      <c r="F221" s="60">
        <v>-13.475</v>
      </c>
      <c r="G221" s="60">
        <v>2.1240000000000001</v>
      </c>
      <c r="H221" s="60">
        <v>6.6079999999999997</v>
      </c>
      <c r="I221" s="60">
        <v>66.23</v>
      </c>
      <c r="J221" s="60">
        <v>-2.1389999999999998</v>
      </c>
      <c r="K221" s="60">
        <v>3.5070000000000001</v>
      </c>
      <c r="L221" s="60"/>
    </row>
    <row r="222" spans="1:13">
      <c r="A222" t="s">
        <v>37</v>
      </c>
      <c r="B222">
        <v>1988</v>
      </c>
      <c r="C222" s="1">
        <v>-2.44</v>
      </c>
      <c r="D222" s="4"/>
      <c r="E222" s="60">
        <v>-19.295999999999999</v>
      </c>
      <c r="F222" s="60">
        <v>-19.295999999999999</v>
      </c>
      <c r="G222" s="60">
        <v>2.0950000000000002</v>
      </c>
      <c r="H222" s="60">
        <v>6.6589999999999998</v>
      </c>
      <c r="I222" s="60">
        <v>65.766000000000005</v>
      </c>
      <c r="J222" s="60">
        <v>0.53800000000000003</v>
      </c>
      <c r="K222" s="60">
        <v>3.66</v>
      </c>
      <c r="L222" s="60"/>
    </row>
    <row r="223" spans="1:13">
      <c r="A223" t="s">
        <v>37</v>
      </c>
      <c r="B223">
        <v>1989</v>
      </c>
      <c r="C223" s="1">
        <v>-2.609</v>
      </c>
      <c r="D223" s="4"/>
      <c r="E223" s="60">
        <v>-24.433</v>
      </c>
      <c r="F223" s="60">
        <v>-19.295999999999999</v>
      </c>
      <c r="G223" s="60">
        <v>2.056</v>
      </c>
      <c r="H223" s="60">
        <v>6.71</v>
      </c>
      <c r="I223" s="60">
        <v>65.302000000000007</v>
      </c>
      <c r="J223" s="60">
        <v>2.1509999999999998</v>
      </c>
      <c r="K223" s="60">
        <v>3.7250000000000001</v>
      </c>
      <c r="L223" s="60"/>
    </row>
    <row r="224" spans="1:13">
      <c r="A224" t="s">
        <v>37</v>
      </c>
      <c r="B224">
        <v>1990</v>
      </c>
      <c r="C224" s="1">
        <v>-2.5139999999999998</v>
      </c>
      <c r="D224" s="4"/>
      <c r="E224" s="60">
        <v>-25.885999999999999</v>
      </c>
      <c r="F224" s="60">
        <v>-19.295999999999999</v>
      </c>
      <c r="G224" s="60">
        <v>2.0190000000000001</v>
      </c>
      <c r="H224" s="60">
        <v>6.7610000000000001</v>
      </c>
      <c r="I224" s="60">
        <v>64.837999999999994</v>
      </c>
      <c r="J224" s="60">
        <v>2.7909999999999999</v>
      </c>
      <c r="K224" s="60">
        <v>3.839</v>
      </c>
      <c r="L224" s="60"/>
    </row>
    <row r="225" spans="1:12">
      <c r="A225" t="s">
        <v>37</v>
      </c>
      <c r="B225">
        <v>1991</v>
      </c>
      <c r="C225" s="1">
        <v>-1.593</v>
      </c>
      <c r="D225" s="4"/>
      <c r="E225" s="60">
        <v>-29.704999999999998</v>
      </c>
      <c r="F225" s="60">
        <v>-19.295999999999999</v>
      </c>
      <c r="G225" s="60">
        <v>1.9830000000000001</v>
      </c>
      <c r="H225" s="60">
        <v>6.827</v>
      </c>
      <c r="I225" s="60">
        <v>64.260999999999996</v>
      </c>
      <c r="J225" s="60">
        <v>-0.313</v>
      </c>
      <c r="K225" s="60">
        <v>3.86</v>
      </c>
      <c r="L225" s="60"/>
    </row>
    <row r="226" spans="1:12">
      <c r="A226" t="s">
        <v>37</v>
      </c>
      <c r="B226">
        <v>1992</v>
      </c>
      <c r="C226" s="1">
        <v>-1.1919999999999999</v>
      </c>
      <c r="D226" s="4"/>
      <c r="E226" s="60">
        <v>-30.556999999999999</v>
      </c>
      <c r="F226" s="60">
        <v>-30.556999999999999</v>
      </c>
      <c r="G226" s="60">
        <v>1.863</v>
      </c>
      <c r="H226" s="60">
        <v>6.8929999999999998</v>
      </c>
      <c r="I226" s="60">
        <v>63.683999999999997</v>
      </c>
      <c r="J226" s="60">
        <v>-1.228</v>
      </c>
      <c r="K226" s="60">
        <v>3.9140000000000001</v>
      </c>
      <c r="L226" s="60"/>
    </row>
    <row r="227" spans="1:12">
      <c r="A227" t="s">
        <v>37</v>
      </c>
      <c r="B227">
        <v>1993</v>
      </c>
      <c r="C227" s="1">
        <v>-0.59099999999999997</v>
      </c>
      <c r="D227" s="4"/>
      <c r="E227" s="60">
        <v>-31.745999999999999</v>
      </c>
      <c r="F227" s="60">
        <v>-30.556999999999999</v>
      </c>
      <c r="G227" s="60">
        <v>1.853</v>
      </c>
      <c r="H227" s="60">
        <v>6.96</v>
      </c>
      <c r="I227" s="60">
        <v>63.106000000000002</v>
      </c>
      <c r="J227" s="60">
        <v>-1.74</v>
      </c>
      <c r="K227" s="60">
        <v>3.9769999999999999</v>
      </c>
      <c r="L227" s="60"/>
    </row>
    <row r="228" spans="1:12">
      <c r="A228" t="s">
        <v>37</v>
      </c>
      <c r="B228">
        <v>1994</v>
      </c>
      <c r="C228" s="1">
        <v>-0.53800000000000003</v>
      </c>
      <c r="D228" s="4"/>
      <c r="E228" s="60">
        <v>-29.106000000000002</v>
      </c>
      <c r="F228" s="60">
        <v>-30.556999999999999</v>
      </c>
      <c r="G228" s="60">
        <v>1.804</v>
      </c>
      <c r="H228" s="60">
        <v>7.0259999999999998</v>
      </c>
      <c r="I228" s="60">
        <v>62.529000000000003</v>
      </c>
      <c r="J228" s="60">
        <v>-1.226</v>
      </c>
      <c r="K228" s="60">
        <v>4.0819999999999999</v>
      </c>
      <c r="L228" s="60"/>
    </row>
    <row r="229" spans="1:12">
      <c r="A229" t="s">
        <v>37</v>
      </c>
      <c r="B229">
        <v>1995</v>
      </c>
      <c r="C229" s="1">
        <v>-1.5720000000000001</v>
      </c>
      <c r="D229" s="4"/>
      <c r="E229" s="60">
        <v>-24.145</v>
      </c>
      <c r="F229" s="60">
        <v>-30.556999999999999</v>
      </c>
      <c r="G229" s="60">
        <v>1.784</v>
      </c>
      <c r="H229" s="60">
        <v>7.0919999999999996</v>
      </c>
      <c r="I229" s="60">
        <v>61.951999999999998</v>
      </c>
      <c r="J229" s="60">
        <v>0.26100000000000001</v>
      </c>
      <c r="K229" s="60">
        <v>4.2569999999999997</v>
      </c>
      <c r="L229" s="60"/>
    </row>
    <row r="230" spans="1:12">
      <c r="A230" t="s">
        <v>37</v>
      </c>
      <c r="B230">
        <v>1996</v>
      </c>
      <c r="C230" s="1">
        <v>-1.6579999999999999</v>
      </c>
      <c r="D230" s="4"/>
      <c r="E230" s="60">
        <v>-23.096</v>
      </c>
      <c r="F230" s="60">
        <v>-23.096</v>
      </c>
      <c r="G230" s="60">
        <v>1.7629999999999999</v>
      </c>
      <c r="H230" s="60">
        <v>7.1879999999999997</v>
      </c>
      <c r="I230" s="60">
        <v>61.137999999999998</v>
      </c>
      <c r="J230" s="60">
        <v>1.9430000000000001</v>
      </c>
      <c r="K230" s="60">
        <v>4.3769999999999998</v>
      </c>
      <c r="L230" s="60"/>
    </row>
    <row r="231" spans="1:12">
      <c r="A231" t="s">
        <v>37</v>
      </c>
      <c r="B231">
        <v>1997</v>
      </c>
      <c r="C231" s="1">
        <v>-0.73599999999999999</v>
      </c>
      <c r="D231" s="4"/>
      <c r="E231" s="60">
        <v>-21.013999999999999</v>
      </c>
      <c r="F231" s="60">
        <v>-23.096</v>
      </c>
      <c r="G231" s="60">
        <v>1.742</v>
      </c>
      <c r="H231" s="60">
        <v>7.2839999999999998</v>
      </c>
      <c r="I231" s="60">
        <v>60.325000000000003</v>
      </c>
      <c r="J231" s="60">
        <v>0.85099999999999998</v>
      </c>
      <c r="K231" s="60">
        <v>4.3470000000000004</v>
      </c>
      <c r="L231" s="60"/>
    </row>
    <row r="232" spans="1:12">
      <c r="A232" t="s">
        <v>37</v>
      </c>
      <c r="B232">
        <v>1998</v>
      </c>
      <c r="C232" s="1">
        <v>-1.677</v>
      </c>
      <c r="D232" s="4"/>
      <c r="E232" s="60">
        <v>-20.63</v>
      </c>
      <c r="F232" s="60">
        <v>-23.096</v>
      </c>
      <c r="G232" s="60">
        <v>1.7210000000000001</v>
      </c>
      <c r="H232" s="60">
        <v>7.38</v>
      </c>
      <c r="I232" s="60">
        <v>59.511000000000003</v>
      </c>
      <c r="J232" s="60">
        <v>1.079</v>
      </c>
      <c r="K232" s="60">
        <v>4.3920000000000003</v>
      </c>
      <c r="L232" s="60"/>
    </row>
    <row r="233" spans="1:12">
      <c r="A233" t="s">
        <v>37</v>
      </c>
      <c r="B233">
        <v>1999</v>
      </c>
      <c r="C233" s="1">
        <v>-0.73499999999999999</v>
      </c>
      <c r="D233" s="4"/>
      <c r="E233" s="60">
        <v>-18.8</v>
      </c>
      <c r="F233" s="60">
        <v>-23.096</v>
      </c>
      <c r="G233" s="60">
        <v>1.6990000000000001</v>
      </c>
      <c r="H233" s="60">
        <v>7.4749999999999996</v>
      </c>
      <c r="I233" s="60">
        <v>58.697000000000003</v>
      </c>
      <c r="J233" s="60">
        <v>2.1680000000000001</v>
      </c>
      <c r="K233" s="60">
        <v>4.4740000000000002</v>
      </c>
      <c r="L233" s="60"/>
    </row>
    <row r="234" spans="1:12">
      <c r="A234" t="s">
        <v>37</v>
      </c>
      <c r="B234">
        <v>2000</v>
      </c>
      <c r="C234" s="1">
        <v>-0.996</v>
      </c>
      <c r="D234" s="4"/>
      <c r="E234" s="60">
        <v>-17.109000000000002</v>
      </c>
      <c r="F234" s="60">
        <v>-17.109000000000002</v>
      </c>
      <c r="G234" s="60">
        <v>1.6779999999999999</v>
      </c>
      <c r="H234" s="60">
        <v>7.5709999999999997</v>
      </c>
      <c r="I234" s="60">
        <v>57.883000000000003</v>
      </c>
      <c r="J234" s="60">
        <v>1.966</v>
      </c>
      <c r="K234" s="60">
        <v>4.4580000000000002</v>
      </c>
      <c r="L234" s="60"/>
    </row>
    <row r="235" spans="1:12">
      <c r="A235" t="s">
        <v>37</v>
      </c>
      <c r="B235">
        <v>2001</v>
      </c>
      <c r="C235" s="1">
        <v>0.29799999999999999</v>
      </c>
      <c r="D235" s="4"/>
      <c r="E235" s="60">
        <v>-16.12</v>
      </c>
      <c r="F235" s="60">
        <v>-17.109000000000002</v>
      </c>
      <c r="G235" s="60">
        <v>1.6160000000000001</v>
      </c>
      <c r="H235" s="60">
        <v>7.6609999999999996</v>
      </c>
      <c r="I235" s="60">
        <v>56.938000000000002</v>
      </c>
      <c r="J235" s="60">
        <v>-0.219</v>
      </c>
      <c r="K235" s="60">
        <v>4.6159999999999997</v>
      </c>
      <c r="L235" s="60"/>
    </row>
    <row r="236" spans="1:12">
      <c r="A236" t="s">
        <v>37</v>
      </c>
      <c r="B236">
        <v>2002</v>
      </c>
      <c r="C236" s="1">
        <v>1.4259999999999999</v>
      </c>
      <c r="D236" s="4"/>
      <c r="E236" s="60">
        <v>-14.461</v>
      </c>
      <c r="F236" s="60">
        <v>-17.109000000000002</v>
      </c>
      <c r="G236" s="60">
        <v>1.554</v>
      </c>
      <c r="H236" s="60">
        <v>7.7510000000000003</v>
      </c>
      <c r="I236" s="60">
        <v>55.994</v>
      </c>
      <c r="J236" s="60">
        <v>-2.1360000000000001</v>
      </c>
      <c r="K236" s="60">
        <v>4.6740000000000004</v>
      </c>
      <c r="L236" s="60"/>
    </row>
    <row r="237" spans="1:12">
      <c r="A237" t="s">
        <v>37</v>
      </c>
      <c r="B237">
        <v>2003</v>
      </c>
      <c r="C237" s="1">
        <v>1.5309999999999999</v>
      </c>
      <c r="D237" s="4"/>
      <c r="E237" s="60">
        <v>-12.928000000000001</v>
      </c>
      <c r="F237" s="60">
        <v>-17.109000000000002</v>
      </c>
      <c r="G237" s="60">
        <v>1.492</v>
      </c>
      <c r="H237" s="60">
        <v>7.8410000000000002</v>
      </c>
      <c r="I237" s="60">
        <v>55.048999999999999</v>
      </c>
      <c r="J237" s="60">
        <v>-2.415</v>
      </c>
      <c r="K237" s="60">
        <v>4.9029999999999996</v>
      </c>
      <c r="L237" s="60"/>
    </row>
    <row r="238" spans="1:12">
      <c r="A238" t="s">
        <v>37</v>
      </c>
      <c r="B238">
        <v>2004</v>
      </c>
      <c r="C238" s="1">
        <v>0.11700000000000001</v>
      </c>
      <c r="D238" s="4"/>
      <c r="E238" s="60">
        <v>-10.888999999999999</v>
      </c>
      <c r="F238" s="60">
        <v>-10.888999999999999</v>
      </c>
      <c r="G238" s="60">
        <v>1.429</v>
      </c>
      <c r="H238" s="60">
        <v>7.931</v>
      </c>
      <c r="I238" s="60">
        <v>54.104999999999997</v>
      </c>
      <c r="J238" s="60">
        <v>-2.2589999999999999</v>
      </c>
      <c r="K238" s="60">
        <v>5.085</v>
      </c>
      <c r="L238" s="60"/>
    </row>
    <row r="239" spans="1:12">
      <c r="A239" t="s">
        <v>37</v>
      </c>
      <c r="B239">
        <v>2005</v>
      </c>
      <c r="C239" s="1">
        <v>-1.3129999999999999</v>
      </c>
      <c r="D239" s="4"/>
      <c r="E239" s="60">
        <v>-10.505000000000001</v>
      </c>
      <c r="F239" s="60">
        <v>-10.888999999999999</v>
      </c>
      <c r="G239" s="60">
        <v>1.367</v>
      </c>
      <c r="H239" s="60">
        <v>8.0210000000000008</v>
      </c>
      <c r="I239" s="60">
        <v>53.16</v>
      </c>
      <c r="J239" s="60">
        <v>-1.3680000000000001</v>
      </c>
      <c r="K239" s="60">
        <v>5.3479999999999999</v>
      </c>
      <c r="L239" s="60"/>
    </row>
    <row r="240" spans="1:12">
      <c r="A240" t="s">
        <v>37</v>
      </c>
      <c r="B240">
        <v>2006</v>
      </c>
      <c r="C240" s="1">
        <v>-1.1160000000000001</v>
      </c>
      <c r="D240" s="4"/>
      <c r="E240" s="60">
        <v>-10.488</v>
      </c>
      <c r="F240" s="60">
        <v>-10.888999999999999</v>
      </c>
      <c r="G240" s="60">
        <v>1.3819999999999999</v>
      </c>
      <c r="H240" s="60">
        <v>8.0809999999999995</v>
      </c>
      <c r="I240" s="60">
        <v>52.133000000000003</v>
      </c>
      <c r="J240" s="60">
        <v>-6.2E-2</v>
      </c>
      <c r="K240" s="60">
        <v>5.6349999999999998</v>
      </c>
      <c r="L240" s="60"/>
    </row>
    <row r="241" spans="1:12">
      <c r="A241" t="s">
        <v>37</v>
      </c>
      <c r="B241">
        <v>2007</v>
      </c>
      <c r="C241" s="1">
        <v>-1.4079999999999999</v>
      </c>
      <c r="D241" s="4"/>
      <c r="E241" s="60">
        <v>-9.7720000000000002</v>
      </c>
      <c r="F241" s="60">
        <v>-10.888999999999999</v>
      </c>
      <c r="G241" s="60">
        <v>1.21</v>
      </c>
      <c r="H241" s="60">
        <v>8.141</v>
      </c>
      <c r="I241" s="60">
        <v>51.106000000000002</v>
      </c>
      <c r="J241" s="60">
        <v>0.79200000000000004</v>
      </c>
      <c r="K241" s="60">
        <v>5.9790000000000001</v>
      </c>
      <c r="L241" s="60"/>
    </row>
    <row r="242" spans="1:12">
      <c r="C242" s="1"/>
      <c r="D242" s="4"/>
      <c r="E242" s="60"/>
      <c r="F242" s="60"/>
      <c r="G242" s="60"/>
      <c r="H242" s="60"/>
      <c r="I242" s="60"/>
      <c r="J242" s="60"/>
      <c r="K242" s="60"/>
      <c r="L242" s="60"/>
    </row>
    <row r="243" spans="1:12">
      <c r="C243" s="1"/>
      <c r="D243" s="4"/>
      <c r="E243" s="60"/>
      <c r="F243" s="60"/>
      <c r="G243" s="60"/>
      <c r="H243" s="60"/>
      <c r="I243" s="60"/>
      <c r="J243" s="60"/>
      <c r="K243" s="60"/>
      <c r="L243" s="60"/>
    </row>
    <row r="244" spans="1:12">
      <c r="A244" t="s">
        <v>38</v>
      </c>
      <c r="B244">
        <v>1980</v>
      </c>
      <c r="C244" s="1">
        <v>-1.1419999999999999</v>
      </c>
      <c r="D244" s="4"/>
      <c r="E244" s="60">
        <v>-14.797000000000001</v>
      </c>
      <c r="F244" s="60">
        <v>-14.797000000000001</v>
      </c>
      <c r="G244" s="60">
        <v>2.3940000000000001</v>
      </c>
      <c r="H244" s="60">
        <v>6.4050000000000002</v>
      </c>
      <c r="I244" s="60">
        <v>68.971000000000004</v>
      </c>
      <c r="J244" s="60">
        <v>-0.17899999999999999</v>
      </c>
      <c r="K244" s="60">
        <v>19.616</v>
      </c>
      <c r="L244" s="60"/>
    </row>
    <row r="245" spans="1:12">
      <c r="A245" t="s">
        <v>38</v>
      </c>
      <c r="B245">
        <v>1981</v>
      </c>
      <c r="C245" s="1">
        <v>-9.7629999999999999</v>
      </c>
      <c r="D245" s="4"/>
      <c r="E245" s="60">
        <v>-32.905999999999999</v>
      </c>
      <c r="F245" s="60">
        <v>-14.797000000000001</v>
      </c>
      <c r="G245" s="60">
        <v>2.4609999999999999</v>
      </c>
      <c r="H245" s="60">
        <v>6.42</v>
      </c>
      <c r="I245" s="60">
        <v>68.608000000000004</v>
      </c>
      <c r="J245" s="60">
        <v>1.236</v>
      </c>
      <c r="K245" s="60">
        <v>20.175999999999998</v>
      </c>
      <c r="L245" s="60"/>
    </row>
    <row r="246" spans="1:12">
      <c r="A246" t="s">
        <v>38</v>
      </c>
      <c r="B246">
        <v>1982</v>
      </c>
      <c r="C246" s="1">
        <v>-13.195</v>
      </c>
      <c r="D246" s="4"/>
      <c r="E246" s="60">
        <v>-49.006999999999998</v>
      </c>
      <c r="F246" s="60">
        <v>-14.797000000000001</v>
      </c>
      <c r="G246" s="60">
        <v>2.5209999999999999</v>
      </c>
      <c r="H246" s="60">
        <v>6.4349999999999996</v>
      </c>
      <c r="I246" s="60">
        <v>68.244</v>
      </c>
      <c r="J246" s="60">
        <v>1.988</v>
      </c>
      <c r="K246" s="60">
        <v>21.492000000000001</v>
      </c>
      <c r="L246" s="60"/>
    </row>
    <row r="247" spans="1:12">
      <c r="A247" t="s">
        <v>38</v>
      </c>
      <c r="B247">
        <v>1983</v>
      </c>
      <c r="C247" s="1">
        <v>-11.458</v>
      </c>
      <c r="D247" s="4"/>
      <c r="E247" s="60">
        <v>-59.777999999999999</v>
      </c>
      <c r="F247" s="60">
        <v>-14.797000000000001</v>
      </c>
      <c r="G247" s="60">
        <v>2.5939999999999999</v>
      </c>
      <c r="H247" s="60">
        <v>6.45</v>
      </c>
      <c r="I247" s="60">
        <v>67.88</v>
      </c>
      <c r="J247" s="60">
        <v>3.2610000000000001</v>
      </c>
      <c r="K247" s="60">
        <v>21.53</v>
      </c>
      <c r="L247" s="60"/>
    </row>
    <row r="248" spans="1:12">
      <c r="A248" t="s">
        <v>38</v>
      </c>
      <c r="B248">
        <v>1984</v>
      </c>
      <c r="C248" s="1">
        <v>-4.835</v>
      </c>
      <c r="D248" s="4"/>
      <c r="E248" s="60">
        <v>-59.131999999999998</v>
      </c>
      <c r="F248" s="60">
        <v>-59.131999999999998</v>
      </c>
      <c r="G248" s="60">
        <v>2.6789999999999998</v>
      </c>
      <c r="H248" s="60">
        <v>6.4660000000000002</v>
      </c>
      <c r="I248" s="60">
        <v>67.516999999999996</v>
      </c>
      <c r="J248" s="60">
        <v>6.1239999999999997</v>
      </c>
      <c r="K248" s="60">
        <v>21.308</v>
      </c>
      <c r="L248" s="60"/>
    </row>
    <row r="249" spans="1:12">
      <c r="A249" t="s">
        <v>38</v>
      </c>
      <c r="B249">
        <v>1985</v>
      </c>
      <c r="C249" s="1">
        <v>-1.929</v>
      </c>
      <c r="D249" s="4"/>
      <c r="E249" s="60">
        <v>-65.524000000000001</v>
      </c>
      <c r="F249" s="60">
        <v>-59.131999999999998</v>
      </c>
      <c r="G249" s="60">
        <v>2.7639999999999998</v>
      </c>
      <c r="H249" s="60">
        <v>6.4809999999999999</v>
      </c>
      <c r="I249" s="60">
        <v>67.153000000000006</v>
      </c>
      <c r="J249" s="60">
        <v>0.182</v>
      </c>
      <c r="K249" s="60">
        <v>19.911999999999999</v>
      </c>
      <c r="L249" s="60"/>
    </row>
    <row r="250" spans="1:12">
      <c r="A250" t="s">
        <v>38</v>
      </c>
      <c r="B250">
        <v>1986</v>
      </c>
      <c r="C250" s="1">
        <v>-0.433</v>
      </c>
      <c r="D250" s="4"/>
      <c r="E250" s="60">
        <v>-73.34</v>
      </c>
      <c r="F250" s="60">
        <v>-59.131999999999998</v>
      </c>
      <c r="G250" s="60">
        <v>2.8530000000000002</v>
      </c>
      <c r="H250" s="60">
        <v>6.4279999999999999</v>
      </c>
      <c r="I250" s="60">
        <v>66.412999999999997</v>
      </c>
      <c r="J250" s="60">
        <v>-4.0170000000000003</v>
      </c>
      <c r="K250" s="60">
        <v>19.158999999999999</v>
      </c>
      <c r="L250" s="60"/>
    </row>
    <row r="251" spans="1:12">
      <c r="A251" t="s">
        <v>38</v>
      </c>
      <c r="B251">
        <v>1987</v>
      </c>
      <c r="C251" s="1">
        <v>8.1910000000000007</v>
      </c>
      <c r="D251" s="4"/>
      <c r="E251" s="60">
        <v>-64.284999999999997</v>
      </c>
      <c r="F251" s="60">
        <v>-59.131999999999998</v>
      </c>
      <c r="G251" s="60">
        <v>2.919</v>
      </c>
      <c r="H251" s="60">
        <v>6.3739999999999997</v>
      </c>
      <c r="I251" s="60">
        <v>65.673000000000002</v>
      </c>
      <c r="J251" s="60">
        <v>-5.0090000000000003</v>
      </c>
      <c r="K251" s="60">
        <v>19.239000000000001</v>
      </c>
      <c r="L251" s="60"/>
    </row>
    <row r="252" spans="1:12">
      <c r="A252" t="s">
        <v>38</v>
      </c>
      <c r="B252">
        <v>1988</v>
      </c>
      <c r="C252" s="1">
        <v>5.13</v>
      </c>
      <c r="D252" s="4"/>
      <c r="E252" s="60">
        <v>-44.826000000000001</v>
      </c>
      <c r="F252" s="60">
        <v>-44.826000000000001</v>
      </c>
      <c r="G252" s="60">
        <v>2.9340000000000002</v>
      </c>
      <c r="H252" s="60">
        <v>6.3209999999999997</v>
      </c>
      <c r="I252" s="60">
        <v>64.932000000000002</v>
      </c>
      <c r="J252" s="60">
        <v>-2.8439999999999999</v>
      </c>
      <c r="K252" s="60">
        <v>20.010000000000002</v>
      </c>
      <c r="L252" s="60"/>
    </row>
    <row r="253" spans="1:12">
      <c r="A253" t="s">
        <v>38</v>
      </c>
      <c r="B253">
        <v>1989</v>
      </c>
      <c r="C253" s="1">
        <v>0.66300000000000003</v>
      </c>
      <c r="D253" s="4"/>
      <c r="E253" s="60">
        <v>-32.012999999999998</v>
      </c>
      <c r="F253" s="60">
        <v>-44.826000000000001</v>
      </c>
      <c r="G253" s="60">
        <v>2.8860000000000001</v>
      </c>
      <c r="H253" s="60">
        <v>6.2679999999999998</v>
      </c>
      <c r="I253" s="60">
        <v>64.191999999999993</v>
      </c>
      <c r="J253" s="60">
        <v>-2.1819999999999999</v>
      </c>
      <c r="K253" s="60">
        <v>20.792000000000002</v>
      </c>
      <c r="L253" s="60"/>
    </row>
    <row r="254" spans="1:12">
      <c r="A254" t="s">
        <v>38</v>
      </c>
      <c r="B254">
        <v>1990</v>
      </c>
      <c r="C254" s="1">
        <v>-2.085</v>
      </c>
      <c r="D254" s="4"/>
      <c r="E254" s="60">
        <v>-18.143999999999998</v>
      </c>
      <c r="F254" s="60">
        <v>-44.826000000000001</v>
      </c>
      <c r="G254" s="60">
        <v>2.798</v>
      </c>
      <c r="H254" s="60">
        <v>6.2140000000000004</v>
      </c>
      <c r="I254" s="60">
        <v>63.451999999999998</v>
      </c>
      <c r="J254" s="60">
        <v>-2.0649999999999999</v>
      </c>
      <c r="K254" s="60">
        <v>22.004000000000001</v>
      </c>
      <c r="L254" s="60"/>
    </row>
    <row r="255" spans="1:12">
      <c r="A255" t="s">
        <v>38</v>
      </c>
      <c r="B255">
        <v>1991</v>
      </c>
      <c r="C255" s="1">
        <v>-8.4890000000000008</v>
      </c>
      <c r="D255" s="4"/>
      <c r="E255" s="60">
        <v>-25.010999999999999</v>
      </c>
      <c r="F255" s="60">
        <v>-44.826000000000001</v>
      </c>
      <c r="G255" s="60">
        <v>2.6920000000000002</v>
      </c>
      <c r="H255" s="60">
        <v>6.2130000000000001</v>
      </c>
      <c r="I255" s="60">
        <v>62.768000000000001</v>
      </c>
      <c r="J255" s="60">
        <v>-1.6859999999999999</v>
      </c>
      <c r="K255" s="60">
        <v>23.92</v>
      </c>
      <c r="L255" s="60"/>
    </row>
    <row r="256" spans="1:12">
      <c r="A256" t="s">
        <v>38</v>
      </c>
      <c r="B256">
        <v>1992</v>
      </c>
      <c r="C256" s="1">
        <v>-3.6760000000000002</v>
      </c>
      <c r="D256" s="4"/>
      <c r="E256" s="60">
        <v>-25.041</v>
      </c>
      <c r="F256" s="60">
        <v>-25.041</v>
      </c>
      <c r="G256" s="60">
        <v>2.601</v>
      </c>
      <c r="H256" s="60">
        <v>6.2110000000000003</v>
      </c>
      <c r="I256" s="60">
        <v>62.084000000000003</v>
      </c>
      <c r="J256" s="60">
        <v>-1.84</v>
      </c>
      <c r="K256" s="60">
        <v>24.962</v>
      </c>
      <c r="L256" s="60"/>
    </row>
    <row r="257" spans="1:12">
      <c r="A257" t="s">
        <v>38</v>
      </c>
      <c r="B257">
        <v>1993</v>
      </c>
      <c r="C257" s="1">
        <v>-4.5350000000000001</v>
      </c>
      <c r="D257" s="4"/>
      <c r="E257" s="60">
        <v>-37.377000000000002</v>
      </c>
      <c r="F257" s="60">
        <v>-25.041</v>
      </c>
      <c r="G257" s="60">
        <v>2.5409999999999999</v>
      </c>
      <c r="H257" s="60">
        <v>6.2089999999999996</v>
      </c>
      <c r="I257" s="60">
        <v>61.4</v>
      </c>
      <c r="J257" s="60">
        <v>-0.76400000000000001</v>
      </c>
      <c r="K257" s="60">
        <v>26.44</v>
      </c>
      <c r="L257" s="60"/>
    </row>
    <row r="258" spans="1:12">
      <c r="A258" t="s">
        <v>38</v>
      </c>
      <c r="B258">
        <v>1994</v>
      </c>
      <c r="C258" s="1">
        <v>-7.444</v>
      </c>
      <c r="D258" s="4"/>
      <c r="E258" s="60">
        <v>-57.146999999999998</v>
      </c>
      <c r="F258" s="60">
        <v>-25.041</v>
      </c>
      <c r="G258" s="60">
        <v>2.524</v>
      </c>
      <c r="H258" s="60">
        <v>6.2080000000000002</v>
      </c>
      <c r="I258" s="60">
        <v>60.716000000000001</v>
      </c>
      <c r="J258" s="60">
        <v>0.27100000000000002</v>
      </c>
      <c r="K258" s="60">
        <v>27.452999999999999</v>
      </c>
      <c r="L258" s="60"/>
    </row>
    <row r="259" spans="1:12">
      <c r="A259" t="s">
        <v>38</v>
      </c>
      <c r="B259">
        <v>1995</v>
      </c>
      <c r="C259" s="1">
        <v>-9.5860000000000003</v>
      </c>
      <c r="D259" s="4"/>
      <c r="E259" s="60">
        <v>-54.972999999999999</v>
      </c>
      <c r="F259" s="60">
        <v>-25.041</v>
      </c>
      <c r="G259" s="60">
        <v>2.532</v>
      </c>
      <c r="H259" s="60">
        <v>6.2060000000000004</v>
      </c>
      <c r="I259" s="60">
        <v>60.031999999999996</v>
      </c>
      <c r="J259" s="60">
        <v>2.6760000000000002</v>
      </c>
      <c r="K259" s="60">
        <v>29.096</v>
      </c>
      <c r="L259" s="60"/>
    </row>
    <row r="260" spans="1:12">
      <c r="A260" t="s">
        <v>38</v>
      </c>
      <c r="B260">
        <v>1996</v>
      </c>
      <c r="C260" s="1">
        <v>-4.3579999999999997</v>
      </c>
      <c r="D260" s="4"/>
      <c r="E260" s="60">
        <v>-55.392000000000003</v>
      </c>
      <c r="F260" s="60">
        <v>-55.392000000000003</v>
      </c>
      <c r="G260" s="60">
        <v>2.5459999999999998</v>
      </c>
      <c r="H260" s="60">
        <v>6.2009999999999996</v>
      </c>
      <c r="I260" s="60">
        <v>58.707999999999998</v>
      </c>
      <c r="J260" s="60">
        <v>6.2569999999999997</v>
      </c>
      <c r="K260" s="60">
        <v>30.536999999999999</v>
      </c>
      <c r="L260" s="60"/>
    </row>
    <row r="261" spans="1:12">
      <c r="A261" t="s">
        <v>38</v>
      </c>
      <c r="B261">
        <v>1997</v>
      </c>
      <c r="C261" s="1">
        <v>-5.8369999999999997</v>
      </c>
      <c r="D261" s="4"/>
      <c r="E261" s="60">
        <v>-49.811999999999998</v>
      </c>
      <c r="F261" s="60">
        <v>-55.392000000000003</v>
      </c>
      <c r="G261" s="60">
        <v>2.5379999999999998</v>
      </c>
      <c r="H261" s="60">
        <v>6.1959999999999997</v>
      </c>
      <c r="I261" s="60">
        <v>57.384</v>
      </c>
      <c r="J261" s="60">
        <v>8.2680000000000007</v>
      </c>
      <c r="K261" s="60">
        <v>31.055</v>
      </c>
      <c r="L261" s="60"/>
    </row>
    <row r="262" spans="1:12">
      <c r="A262" t="s">
        <v>38</v>
      </c>
      <c r="B262">
        <v>1998</v>
      </c>
      <c r="C262" s="1">
        <v>13.006</v>
      </c>
      <c r="D262" s="4"/>
      <c r="E262" s="60">
        <v>-47.665999999999997</v>
      </c>
      <c r="F262" s="60">
        <v>-55.392000000000003</v>
      </c>
      <c r="G262" s="60">
        <v>2.4900000000000002</v>
      </c>
      <c r="H262" s="60">
        <v>6.1909999999999998</v>
      </c>
      <c r="I262" s="60">
        <v>56.06</v>
      </c>
      <c r="J262" s="60">
        <v>-4.1040000000000001</v>
      </c>
      <c r="K262" s="60">
        <v>27.341999999999999</v>
      </c>
      <c r="L262" s="60"/>
    </row>
    <row r="263" spans="1:12">
      <c r="A263" t="s">
        <v>38</v>
      </c>
      <c r="B263">
        <v>1999</v>
      </c>
      <c r="C263" s="1">
        <v>15.686999999999999</v>
      </c>
      <c r="D263" s="4"/>
      <c r="E263" s="60">
        <v>-50.927</v>
      </c>
      <c r="F263" s="60">
        <v>-55.392000000000003</v>
      </c>
      <c r="G263" s="60">
        <v>2.3929999999999998</v>
      </c>
      <c r="H263" s="60">
        <v>6.1859999999999999</v>
      </c>
      <c r="I263" s="60">
        <v>54.735999999999997</v>
      </c>
      <c r="J263" s="60">
        <v>-2.4670000000000001</v>
      </c>
      <c r="K263" s="60">
        <v>27.507999999999999</v>
      </c>
      <c r="L263" s="60"/>
    </row>
    <row r="264" spans="1:12">
      <c r="A264" t="s">
        <v>38</v>
      </c>
      <c r="B264">
        <v>2000</v>
      </c>
      <c r="C264" s="1">
        <v>9.0489999999999995</v>
      </c>
      <c r="D264" s="4"/>
      <c r="E264" s="60">
        <v>-38.460999999999999</v>
      </c>
      <c r="F264" s="60">
        <v>-38.460999999999999</v>
      </c>
      <c r="G264" s="60">
        <v>2.2650000000000001</v>
      </c>
      <c r="H264" s="60">
        <v>6.181</v>
      </c>
      <c r="I264" s="60">
        <v>53.411999999999999</v>
      </c>
      <c r="J264" s="60">
        <v>1.5569999999999999</v>
      </c>
      <c r="K264" s="60">
        <v>28.603999999999999</v>
      </c>
      <c r="L264" s="60"/>
    </row>
    <row r="265" spans="1:12">
      <c r="A265" t="s">
        <v>38</v>
      </c>
      <c r="B265">
        <v>2001</v>
      </c>
      <c r="C265" s="1">
        <v>7.8529999999999998</v>
      </c>
      <c r="D265" s="4"/>
      <c r="E265" s="60">
        <v>-39.47</v>
      </c>
      <c r="F265" s="60">
        <v>-38.460999999999999</v>
      </c>
      <c r="G265" s="60">
        <v>2.1309999999999998</v>
      </c>
      <c r="H265" s="60">
        <v>6.2990000000000004</v>
      </c>
      <c r="I265" s="60">
        <v>52.5</v>
      </c>
      <c r="J265" s="60">
        <v>-2.3220000000000001</v>
      </c>
      <c r="K265" s="60">
        <v>28.175999999999998</v>
      </c>
      <c r="L265" s="60"/>
    </row>
    <row r="266" spans="1:12">
      <c r="A266" t="s">
        <v>38</v>
      </c>
      <c r="B266">
        <v>2002</v>
      </c>
      <c r="C266" s="1">
        <v>7.9569999999999999</v>
      </c>
      <c r="D266" s="4"/>
      <c r="E266" s="60">
        <v>-30.402000000000001</v>
      </c>
      <c r="F266" s="60">
        <v>-38.460999999999999</v>
      </c>
      <c r="G266" s="60">
        <v>2.0129999999999999</v>
      </c>
      <c r="H266" s="60">
        <v>6.4180000000000001</v>
      </c>
      <c r="I266" s="60">
        <v>51.588999999999999</v>
      </c>
      <c r="J266" s="60">
        <v>-1.778</v>
      </c>
      <c r="K266" s="60">
        <v>28.588999999999999</v>
      </c>
      <c r="L266" s="60"/>
    </row>
    <row r="267" spans="1:12">
      <c r="A267" t="s">
        <v>38</v>
      </c>
      <c r="B267">
        <v>2003</v>
      </c>
      <c r="C267" s="1">
        <v>11.984</v>
      </c>
      <c r="D267" s="4"/>
      <c r="E267" s="60">
        <v>-18.443000000000001</v>
      </c>
      <c r="F267" s="60">
        <v>-38.460999999999999</v>
      </c>
      <c r="G267" s="60">
        <v>1.919</v>
      </c>
      <c r="H267" s="60">
        <v>6.5369999999999999</v>
      </c>
      <c r="I267" s="60">
        <v>50.677</v>
      </c>
      <c r="J267" s="60">
        <v>-1.1739999999999999</v>
      </c>
      <c r="K267" s="60">
        <v>29.187999999999999</v>
      </c>
      <c r="L267" s="60"/>
    </row>
    <row r="268" spans="1:12">
      <c r="A268" t="s">
        <v>38</v>
      </c>
      <c r="B268">
        <v>2004</v>
      </c>
      <c r="C268" s="1">
        <v>12.087999999999999</v>
      </c>
      <c r="D268" s="4"/>
      <c r="E268" s="60">
        <v>-2.0419999999999998</v>
      </c>
      <c r="F268" s="60">
        <v>-2.0419999999999998</v>
      </c>
      <c r="G268" s="60">
        <v>1.8560000000000001</v>
      </c>
      <c r="H268" s="60">
        <v>6.6559999999999997</v>
      </c>
      <c r="I268" s="60">
        <v>49.765999999999998</v>
      </c>
      <c r="J268" s="60">
        <v>9.0999999999999998E-2</v>
      </c>
      <c r="K268" s="60">
        <v>29.797000000000001</v>
      </c>
      <c r="L268" s="60"/>
    </row>
    <row r="269" spans="1:12">
      <c r="A269" t="s">
        <v>38</v>
      </c>
      <c r="B269">
        <v>2005</v>
      </c>
      <c r="C269" s="1">
        <v>14.486000000000001</v>
      </c>
      <c r="D269" s="4"/>
      <c r="E269" s="60">
        <v>12.744</v>
      </c>
      <c r="F269" s="60">
        <v>-2.0419999999999998</v>
      </c>
      <c r="G269" s="60">
        <v>1.8160000000000001</v>
      </c>
      <c r="H269" s="60">
        <v>6.774</v>
      </c>
      <c r="I269" s="60">
        <v>48.854999999999997</v>
      </c>
      <c r="J269" s="60">
        <v>-0.2</v>
      </c>
      <c r="K269" s="60">
        <v>30.081</v>
      </c>
      <c r="L269" s="60"/>
    </row>
    <row r="270" spans="1:12">
      <c r="A270" t="s">
        <v>38</v>
      </c>
      <c r="B270">
        <v>2006</v>
      </c>
      <c r="C270" s="1">
        <v>16.052</v>
      </c>
      <c r="D270" s="4"/>
      <c r="E270" s="60">
        <v>27.265000000000001</v>
      </c>
      <c r="F270" s="60">
        <v>-2.0419999999999998</v>
      </c>
      <c r="G270" s="60">
        <v>1.78</v>
      </c>
      <c r="H270" s="60">
        <v>6.8890000000000002</v>
      </c>
      <c r="I270" s="60">
        <v>47.929000000000002</v>
      </c>
      <c r="J270" s="60">
        <v>-0.19700000000000001</v>
      </c>
      <c r="K270" s="60">
        <v>30.693000000000001</v>
      </c>
      <c r="L270" s="60"/>
    </row>
    <row r="271" spans="1:12">
      <c r="A271" t="s">
        <v>38</v>
      </c>
      <c r="B271">
        <v>2007</v>
      </c>
      <c r="C271" s="1">
        <v>15.628</v>
      </c>
      <c r="D271" s="4"/>
      <c r="E271" s="60">
        <v>38.533000000000001</v>
      </c>
      <c r="F271" s="60">
        <v>-2.0419999999999998</v>
      </c>
      <c r="G271" s="60">
        <v>1.655</v>
      </c>
      <c r="H271" s="60">
        <v>7.0039999999999996</v>
      </c>
      <c r="I271" s="60">
        <v>47.003</v>
      </c>
      <c r="J271" s="60">
        <v>0.28399999999999997</v>
      </c>
      <c r="K271" s="60">
        <v>31.658000000000001</v>
      </c>
      <c r="L271" s="60"/>
    </row>
    <row r="272" spans="1:12">
      <c r="C272" s="1"/>
      <c r="D272" s="4"/>
      <c r="E272" s="60"/>
      <c r="F272" s="60"/>
      <c r="G272" s="60"/>
      <c r="H272" s="60"/>
      <c r="I272" s="60"/>
      <c r="J272" s="60"/>
      <c r="K272" s="60"/>
      <c r="L272" s="60"/>
    </row>
    <row r="273" spans="1:12">
      <c r="C273" s="1"/>
      <c r="D273" s="4"/>
      <c r="E273" s="60"/>
      <c r="F273" s="60"/>
      <c r="G273" s="60"/>
      <c r="H273" s="60"/>
      <c r="I273" s="60"/>
      <c r="J273" s="60"/>
      <c r="K273" s="60"/>
      <c r="L273" s="60"/>
    </row>
    <row r="274" spans="1:12">
      <c r="A274" t="s">
        <v>39</v>
      </c>
      <c r="B274">
        <v>1980</v>
      </c>
      <c r="C274" s="1">
        <v>-5.0730000000000004</v>
      </c>
      <c r="D274" s="4"/>
      <c r="E274" s="60">
        <v>-27.206</v>
      </c>
      <c r="F274" s="60">
        <v>-27.206</v>
      </c>
      <c r="G274" s="60">
        <v>2.4750000000000001</v>
      </c>
      <c r="H274" s="60">
        <v>7.2759999999999998</v>
      </c>
      <c r="I274" s="60">
        <v>86.828999999999994</v>
      </c>
      <c r="J274" s="60">
        <v>-3.125</v>
      </c>
      <c r="K274" s="60">
        <v>36.953000000000003</v>
      </c>
      <c r="L274" s="60"/>
    </row>
    <row r="275" spans="1:12">
      <c r="A275" t="s">
        <v>39</v>
      </c>
      <c r="B275">
        <v>1981</v>
      </c>
      <c r="C275" s="1">
        <v>-6.1479999999999997</v>
      </c>
      <c r="D275" s="4"/>
      <c r="E275" s="60">
        <v>-27.646999999999998</v>
      </c>
      <c r="F275" s="60">
        <v>-27.206</v>
      </c>
      <c r="G275" s="60">
        <v>2.3740000000000001</v>
      </c>
      <c r="H275" s="60">
        <v>7.2469999999999999</v>
      </c>
      <c r="I275" s="60">
        <v>85.096999999999994</v>
      </c>
      <c r="J275" s="60">
        <v>4.0819999999999999</v>
      </c>
      <c r="K275" s="60">
        <v>38.683</v>
      </c>
      <c r="L275" s="60"/>
    </row>
    <row r="276" spans="1:12">
      <c r="A276" t="s">
        <v>39</v>
      </c>
      <c r="B276">
        <v>1982</v>
      </c>
      <c r="C276" s="1">
        <v>-3.073</v>
      </c>
      <c r="D276" s="4"/>
      <c r="E276" s="60">
        <v>-42.463999999999999</v>
      </c>
      <c r="F276" s="60">
        <v>-27.206</v>
      </c>
      <c r="G276" s="60">
        <v>2.2749999999999999</v>
      </c>
      <c r="H276" s="60">
        <v>7.218</v>
      </c>
      <c r="I276" s="60">
        <v>83.366</v>
      </c>
      <c r="J276" s="60">
        <v>2.641</v>
      </c>
      <c r="K276" s="60">
        <v>38.642000000000003</v>
      </c>
      <c r="L276" s="60"/>
    </row>
    <row r="277" spans="1:12">
      <c r="A277" t="s">
        <v>39</v>
      </c>
      <c r="B277">
        <v>1983</v>
      </c>
      <c r="C277" s="1">
        <v>3.7490000000000001</v>
      </c>
      <c r="D277" s="4"/>
      <c r="E277" s="60">
        <v>-52.109000000000002</v>
      </c>
      <c r="F277" s="60">
        <v>-27.206</v>
      </c>
      <c r="G277" s="60">
        <v>2.1909999999999998</v>
      </c>
      <c r="H277" s="60">
        <v>7.19</v>
      </c>
      <c r="I277" s="60">
        <v>81.635000000000005</v>
      </c>
      <c r="J277" s="60">
        <v>-1.7090000000000001</v>
      </c>
      <c r="K277" s="60">
        <v>34.878</v>
      </c>
      <c r="L277" s="60"/>
    </row>
    <row r="278" spans="1:12">
      <c r="A278" t="s">
        <v>39</v>
      </c>
      <c r="B278">
        <v>1984</v>
      </c>
      <c r="C278" s="1">
        <v>2.27</v>
      </c>
      <c r="D278" s="4"/>
      <c r="E278" s="60">
        <v>-43.667999999999999</v>
      </c>
      <c r="F278" s="60">
        <v>-43.667999999999999</v>
      </c>
      <c r="G278" s="60">
        <v>2.129</v>
      </c>
      <c r="H278" s="60">
        <v>7.1609999999999996</v>
      </c>
      <c r="I278" s="60">
        <v>79.903999999999996</v>
      </c>
      <c r="J278" s="60">
        <v>0.79700000000000004</v>
      </c>
      <c r="K278" s="60">
        <v>33.223999999999997</v>
      </c>
      <c r="L278" s="60"/>
    </row>
    <row r="279" spans="1:12">
      <c r="A279" t="s">
        <v>39</v>
      </c>
      <c r="B279">
        <v>1985</v>
      </c>
      <c r="C279" s="1">
        <v>0.40899999999999997</v>
      </c>
      <c r="D279" s="4"/>
      <c r="E279" s="60">
        <v>-42.283999999999999</v>
      </c>
      <c r="F279" s="60">
        <v>-43.667999999999999</v>
      </c>
      <c r="G279" s="60">
        <v>2.081</v>
      </c>
      <c r="H279" s="60">
        <v>7.1319999999999997</v>
      </c>
      <c r="I279" s="60">
        <v>78.171999999999997</v>
      </c>
      <c r="J279" s="60">
        <v>2.0139999999999998</v>
      </c>
      <c r="K279" s="60">
        <v>32.369</v>
      </c>
      <c r="L279" s="60"/>
    </row>
    <row r="280" spans="1:12">
      <c r="A280" t="s">
        <v>39</v>
      </c>
      <c r="B280">
        <v>1986</v>
      </c>
      <c r="C280" s="1">
        <v>-1.014</v>
      </c>
      <c r="D280" s="4"/>
      <c r="E280" s="60">
        <v>-63.741999999999997</v>
      </c>
      <c r="F280" s="60">
        <v>-43.667999999999999</v>
      </c>
      <c r="G280" s="60">
        <v>2.0350000000000001</v>
      </c>
      <c r="H280" s="60">
        <v>7.1909999999999998</v>
      </c>
      <c r="I280" s="60">
        <v>76.061999999999998</v>
      </c>
      <c r="J280" s="60">
        <v>-2.2970000000000002</v>
      </c>
      <c r="K280" s="60">
        <v>29.74</v>
      </c>
      <c r="L280" s="60"/>
    </row>
    <row r="281" spans="1:12">
      <c r="A281" t="s">
        <v>39</v>
      </c>
      <c r="B281">
        <v>1987</v>
      </c>
      <c r="C281" s="1">
        <v>2.855</v>
      </c>
      <c r="D281" s="4"/>
      <c r="E281" s="60">
        <v>-57.487000000000002</v>
      </c>
      <c r="F281" s="60">
        <v>-43.667999999999999</v>
      </c>
      <c r="G281" s="60">
        <v>1.992</v>
      </c>
      <c r="H281" s="60">
        <v>7.25</v>
      </c>
      <c r="I281" s="60">
        <v>73.951999999999998</v>
      </c>
      <c r="J281" s="60">
        <v>-2.1829999999999998</v>
      </c>
      <c r="K281" s="60">
        <v>28.951000000000001</v>
      </c>
      <c r="L281" s="60"/>
    </row>
    <row r="282" spans="1:12">
      <c r="A282" t="s">
        <v>39</v>
      </c>
      <c r="B282">
        <v>1988</v>
      </c>
      <c r="C282" s="1">
        <v>-1.2969999999999999</v>
      </c>
      <c r="D282" s="4"/>
      <c r="E282" s="60">
        <v>-48.021000000000001</v>
      </c>
      <c r="F282" s="60">
        <v>-48.021000000000001</v>
      </c>
      <c r="G282" s="60">
        <v>1.9530000000000001</v>
      </c>
      <c r="H282" s="60">
        <v>7.3079999999999998</v>
      </c>
      <c r="I282" s="60">
        <v>71.840999999999994</v>
      </c>
      <c r="J282" s="60">
        <v>-3.0350000000000001</v>
      </c>
      <c r="K282" s="60">
        <v>27.827999999999999</v>
      </c>
      <c r="L282" s="60"/>
    </row>
    <row r="283" spans="1:12">
      <c r="A283" t="s">
        <v>39</v>
      </c>
      <c r="B283">
        <v>1989</v>
      </c>
      <c r="C283" s="1">
        <v>-2.6110000000000002</v>
      </c>
      <c r="D283" s="4"/>
      <c r="E283" s="60">
        <v>-37.42</v>
      </c>
      <c r="F283" s="60">
        <v>-48.021000000000001</v>
      </c>
      <c r="G283" s="60">
        <v>1.92</v>
      </c>
      <c r="H283" s="60">
        <v>7.367</v>
      </c>
      <c r="I283" s="60">
        <v>69.730999999999995</v>
      </c>
      <c r="J283" s="60">
        <v>-1.4650000000000001</v>
      </c>
      <c r="K283" s="60">
        <v>27.731999999999999</v>
      </c>
      <c r="L283" s="60"/>
    </row>
    <row r="284" spans="1:12">
      <c r="A284" t="s">
        <v>39</v>
      </c>
      <c r="B284">
        <v>1990</v>
      </c>
      <c r="C284" s="1">
        <v>-2.8359999999999999</v>
      </c>
      <c r="D284" s="4"/>
      <c r="E284" s="60">
        <v>-33.826000000000001</v>
      </c>
      <c r="F284" s="60">
        <v>-48.021000000000001</v>
      </c>
      <c r="G284" s="60">
        <v>1.889</v>
      </c>
      <c r="H284" s="60">
        <v>7.4260000000000002</v>
      </c>
      <c r="I284" s="60">
        <v>67.62</v>
      </c>
      <c r="J284" s="60">
        <v>0.66500000000000004</v>
      </c>
      <c r="K284" s="60">
        <v>28.398</v>
      </c>
      <c r="L284" s="60"/>
    </row>
    <row r="285" spans="1:12">
      <c r="A285" t="s">
        <v>39</v>
      </c>
      <c r="B285">
        <v>1991</v>
      </c>
      <c r="C285" s="1">
        <v>-4.657</v>
      </c>
      <c r="D285" s="4"/>
      <c r="E285" s="60">
        <v>-34.270000000000003</v>
      </c>
      <c r="F285" s="60">
        <v>-48.021000000000001</v>
      </c>
      <c r="G285" s="60">
        <v>1.8660000000000001</v>
      </c>
      <c r="H285" s="60">
        <v>7.5129999999999999</v>
      </c>
      <c r="I285" s="60">
        <v>66.122</v>
      </c>
      <c r="J285" s="60">
        <v>1.9019999999999999</v>
      </c>
      <c r="K285" s="60">
        <v>29.498999999999999</v>
      </c>
      <c r="L285" s="60"/>
    </row>
    <row r="286" spans="1:12">
      <c r="A286" t="s">
        <v>39</v>
      </c>
      <c r="B286">
        <v>1992</v>
      </c>
      <c r="C286" s="1">
        <v>-6.72</v>
      </c>
      <c r="D286" s="4"/>
      <c r="E286" s="60">
        <v>-34.170999999999999</v>
      </c>
      <c r="F286" s="60">
        <v>-34.170999999999999</v>
      </c>
      <c r="G286" s="60">
        <v>1.8420000000000001</v>
      </c>
      <c r="H286" s="60">
        <v>7.5990000000000002</v>
      </c>
      <c r="I286" s="60">
        <v>64.623000000000005</v>
      </c>
      <c r="J286" s="60">
        <v>2.6059999999999999</v>
      </c>
      <c r="K286" s="60">
        <v>29.422000000000001</v>
      </c>
      <c r="L286" s="60"/>
    </row>
    <row r="287" spans="1:12">
      <c r="A287" t="s">
        <v>39</v>
      </c>
      <c r="B287">
        <v>1993</v>
      </c>
      <c r="C287" s="1">
        <v>-5.2969999999999997</v>
      </c>
      <c r="D287" s="4"/>
      <c r="E287" s="60">
        <v>-39.722999999999999</v>
      </c>
      <c r="F287" s="60">
        <v>-34.170999999999999</v>
      </c>
      <c r="G287" s="60">
        <v>1.8180000000000001</v>
      </c>
      <c r="H287" s="60">
        <v>7.6859999999999999</v>
      </c>
      <c r="I287" s="60">
        <v>63.124000000000002</v>
      </c>
      <c r="J287" s="60">
        <v>1.738</v>
      </c>
      <c r="K287" s="60">
        <v>29.047000000000001</v>
      </c>
      <c r="L287" s="60"/>
    </row>
    <row r="288" spans="1:12">
      <c r="A288" t="s">
        <v>39</v>
      </c>
      <c r="B288">
        <v>1994</v>
      </c>
      <c r="C288" s="1">
        <v>-6.42</v>
      </c>
      <c r="D288" s="4"/>
      <c r="E288" s="60">
        <v>-37.228000000000002</v>
      </c>
      <c r="F288" s="60">
        <v>-34.170999999999999</v>
      </c>
      <c r="G288" s="60">
        <v>1.794</v>
      </c>
      <c r="H288" s="60">
        <v>7.7729999999999997</v>
      </c>
      <c r="I288" s="60">
        <v>61.625</v>
      </c>
      <c r="J288" s="60">
        <v>3.3660000000000001</v>
      </c>
      <c r="K288" s="60">
        <v>28.986999999999998</v>
      </c>
      <c r="L288" s="60"/>
    </row>
    <row r="289" spans="1:13">
      <c r="A289" t="s">
        <v>39</v>
      </c>
      <c r="B289">
        <v>1995</v>
      </c>
      <c r="C289" s="1">
        <v>-0.502</v>
      </c>
      <c r="D289" s="4"/>
      <c r="E289" s="60">
        <v>-57.579000000000001</v>
      </c>
      <c r="F289" s="60">
        <v>-34.170999999999999</v>
      </c>
      <c r="G289" s="60">
        <v>1.77</v>
      </c>
      <c r="H289" s="60">
        <v>7.859</v>
      </c>
      <c r="I289" s="60">
        <v>60.127000000000002</v>
      </c>
      <c r="J289" s="60">
        <v>-5.68</v>
      </c>
      <c r="K289" s="60">
        <v>26.390999999999998</v>
      </c>
      <c r="L289" s="60"/>
    </row>
    <row r="290" spans="1:13">
      <c r="A290" t="s">
        <v>39</v>
      </c>
      <c r="B290">
        <v>1996</v>
      </c>
      <c r="C290" s="1">
        <v>-0.68799999999999994</v>
      </c>
      <c r="D290" s="4"/>
      <c r="E290" s="60">
        <v>-52.530999999999999</v>
      </c>
      <c r="F290" s="60">
        <v>-52.530999999999999</v>
      </c>
      <c r="G290" s="60">
        <v>1.552</v>
      </c>
      <c r="H290" s="60">
        <v>7.9740000000000002</v>
      </c>
      <c r="I290" s="60">
        <v>58.847000000000001</v>
      </c>
      <c r="J290" s="60">
        <v>-3.823</v>
      </c>
      <c r="K290" s="60">
        <v>26.628</v>
      </c>
      <c r="L290" s="60"/>
    </row>
    <row r="291" spans="1:13">
      <c r="A291" t="s">
        <v>39</v>
      </c>
      <c r="B291">
        <v>1997</v>
      </c>
      <c r="C291" s="1">
        <v>-1.7649999999999999</v>
      </c>
      <c r="D291" s="4"/>
      <c r="E291" s="60">
        <v>-48.362000000000002</v>
      </c>
      <c r="F291" s="60">
        <v>-52.530999999999999</v>
      </c>
      <c r="G291" s="60">
        <v>1.454</v>
      </c>
      <c r="H291" s="60">
        <v>8.0879999999999992</v>
      </c>
      <c r="I291" s="60">
        <v>57.567</v>
      </c>
      <c r="J291" s="60">
        <v>-0.68200000000000005</v>
      </c>
      <c r="K291" s="60">
        <v>27.091000000000001</v>
      </c>
      <c r="L291" s="60"/>
    </row>
    <row r="292" spans="1:13">
      <c r="A292" t="s">
        <v>39</v>
      </c>
      <c r="B292">
        <v>1998</v>
      </c>
      <c r="C292" s="1">
        <v>-3.51</v>
      </c>
      <c r="D292" s="4"/>
      <c r="E292" s="60">
        <v>-44.996000000000002</v>
      </c>
      <c r="F292" s="60">
        <v>-52.530999999999999</v>
      </c>
      <c r="G292" s="60">
        <v>1.401</v>
      </c>
      <c r="H292" s="60">
        <v>8.202</v>
      </c>
      <c r="I292" s="60">
        <v>56.286999999999999</v>
      </c>
      <c r="J292" s="60">
        <v>0.66700000000000004</v>
      </c>
      <c r="K292" s="60">
        <v>27.210999999999999</v>
      </c>
      <c r="L292" s="60"/>
    </row>
    <row r="293" spans="1:13">
      <c r="A293" t="s">
        <v>39</v>
      </c>
      <c r="B293">
        <v>1999</v>
      </c>
      <c r="C293" s="1">
        <v>-2.68</v>
      </c>
      <c r="D293" s="4"/>
      <c r="E293" s="60">
        <v>-50.74</v>
      </c>
      <c r="F293" s="60">
        <v>-52.530999999999999</v>
      </c>
      <c r="G293" s="60">
        <v>1.39</v>
      </c>
      <c r="H293" s="60">
        <v>8.3170000000000002</v>
      </c>
      <c r="I293" s="60">
        <v>55.006999999999998</v>
      </c>
      <c r="J293" s="60">
        <v>1.0980000000000001</v>
      </c>
      <c r="K293" s="60">
        <v>26.97</v>
      </c>
      <c r="L293" s="60"/>
    </row>
    <row r="294" spans="1:13">
      <c r="A294" t="s">
        <v>39</v>
      </c>
      <c r="B294">
        <v>2000</v>
      </c>
      <c r="C294" s="1">
        <v>-2.9710000000000001</v>
      </c>
      <c r="D294" s="4"/>
      <c r="E294" s="60">
        <v>-38.841999999999999</v>
      </c>
      <c r="F294" s="60">
        <v>-38.841999999999999</v>
      </c>
      <c r="G294" s="60">
        <v>1.42</v>
      </c>
      <c r="H294" s="60">
        <v>8.4309999999999992</v>
      </c>
      <c r="I294" s="60">
        <v>53.728000000000002</v>
      </c>
      <c r="J294" s="60">
        <v>4.3949999999999996</v>
      </c>
      <c r="K294" s="60">
        <v>27.658000000000001</v>
      </c>
      <c r="L294" s="60"/>
    </row>
    <row r="295" spans="1:13">
      <c r="A295" t="s">
        <v>39</v>
      </c>
      <c r="B295">
        <v>2001</v>
      </c>
      <c r="C295" s="1">
        <v>-2.63</v>
      </c>
      <c r="D295" s="4"/>
      <c r="E295" s="60">
        <v>-37.393999999999998</v>
      </c>
      <c r="F295" s="60">
        <v>-38.841999999999999</v>
      </c>
      <c r="G295" s="60">
        <v>1.044</v>
      </c>
      <c r="H295" s="60">
        <v>8.5839999999999996</v>
      </c>
      <c r="I295" s="60">
        <v>52.683</v>
      </c>
      <c r="J295" s="60">
        <v>1.224</v>
      </c>
      <c r="K295" s="60">
        <v>27.331</v>
      </c>
      <c r="L295" s="60"/>
    </row>
    <row r="296" spans="1:13">
      <c r="A296" t="s">
        <v>39</v>
      </c>
      <c r="B296">
        <v>2002</v>
      </c>
      <c r="C296" s="1">
        <v>-2.0139999999999998</v>
      </c>
      <c r="D296" s="4"/>
      <c r="E296" s="60">
        <v>-36.93</v>
      </c>
      <c r="F296" s="60">
        <v>-38.841999999999999</v>
      </c>
      <c r="G296" s="60">
        <v>1.0129999999999999</v>
      </c>
      <c r="H296" s="60">
        <v>8.7370000000000001</v>
      </c>
      <c r="I296" s="60">
        <v>51.637999999999998</v>
      </c>
      <c r="J296" s="60">
        <v>-0.73599999999999999</v>
      </c>
      <c r="K296" s="60">
        <v>27.026</v>
      </c>
      <c r="L296" s="60"/>
    </row>
    <row r="297" spans="1:13">
      <c r="A297" t="s">
        <v>39</v>
      </c>
      <c r="B297">
        <v>2003</v>
      </c>
      <c r="C297" s="1">
        <v>-1.224</v>
      </c>
      <c r="D297" s="4"/>
      <c r="E297" s="60">
        <v>-40.899000000000001</v>
      </c>
      <c r="F297" s="60">
        <v>-38.841999999999999</v>
      </c>
      <c r="G297" s="60">
        <v>1.0129999999999999</v>
      </c>
      <c r="H297" s="60">
        <v>8.891</v>
      </c>
      <c r="I297" s="60">
        <v>50.593000000000004</v>
      </c>
      <c r="J297" s="60">
        <v>-1.8240000000000001</v>
      </c>
      <c r="K297" s="60">
        <v>26.652000000000001</v>
      </c>
      <c r="L297" s="60"/>
    </row>
    <row r="298" spans="1:13">
      <c r="A298" t="s">
        <v>39</v>
      </c>
      <c r="B298">
        <v>2004</v>
      </c>
      <c r="C298" s="1">
        <v>-0.86799999999999999</v>
      </c>
      <c r="D298" s="4"/>
      <c r="E298" s="60">
        <v>-43.281999999999996</v>
      </c>
      <c r="F298" s="60">
        <v>-43.281999999999996</v>
      </c>
      <c r="G298" s="60">
        <v>1.0129999999999999</v>
      </c>
      <c r="H298" s="60">
        <v>9.0440000000000005</v>
      </c>
      <c r="I298" s="60">
        <v>49.548000000000002</v>
      </c>
      <c r="J298" s="60">
        <v>-0.78400000000000003</v>
      </c>
      <c r="K298" s="60">
        <v>26.709</v>
      </c>
      <c r="L298" s="60"/>
    </row>
    <row r="299" spans="1:13">
      <c r="A299" t="s">
        <v>39</v>
      </c>
      <c r="B299">
        <v>2005</v>
      </c>
      <c r="C299" s="1">
        <v>-0.61499999999999999</v>
      </c>
      <c r="D299" s="4"/>
      <c r="E299" s="60">
        <v>-35.183999999999997</v>
      </c>
      <c r="F299" s="60">
        <v>-43.281999999999996</v>
      </c>
      <c r="G299" s="60">
        <v>1.0129999999999999</v>
      </c>
      <c r="H299" s="60">
        <v>9.1969999999999992</v>
      </c>
      <c r="I299" s="60">
        <v>48.503</v>
      </c>
      <c r="J299" s="60">
        <v>-0.67700000000000005</v>
      </c>
      <c r="K299" s="60">
        <v>26.568000000000001</v>
      </c>
      <c r="L299" s="60"/>
    </row>
    <row r="300" spans="1:13">
      <c r="A300" t="s">
        <v>39</v>
      </c>
      <c r="B300">
        <v>2006</v>
      </c>
      <c r="C300" s="1">
        <v>-0.23499999999999999</v>
      </c>
      <c r="D300" s="4"/>
      <c r="E300" s="60">
        <v>-31.641999999999999</v>
      </c>
      <c r="F300" s="60">
        <v>-43.281999999999996</v>
      </c>
      <c r="G300" s="60">
        <v>1.0920000000000001</v>
      </c>
      <c r="H300" s="60">
        <v>9.3810000000000002</v>
      </c>
      <c r="I300" s="60">
        <v>47.368000000000002</v>
      </c>
      <c r="J300" s="60">
        <v>1.044</v>
      </c>
      <c r="K300" s="60">
        <v>26.988</v>
      </c>
      <c r="L300" s="60"/>
    </row>
    <row r="301" spans="1:13">
      <c r="A301" t="s">
        <v>39</v>
      </c>
      <c r="B301">
        <v>2007</v>
      </c>
      <c r="C301" s="1">
        <v>-0.56799999999999995</v>
      </c>
      <c r="D301" s="4"/>
      <c r="E301" s="60">
        <v>-29.922000000000001</v>
      </c>
      <c r="F301" s="60">
        <v>-43.281999999999996</v>
      </c>
      <c r="G301" s="60">
        <v>1.0109999999999999</v>
      </c>
      <c r="H301" s="60">
        <v>9.5640000000000001</v>
      </c>
      <c r="I301" s="60">
        <v>46.234000000000002</v>
      </c>
      <c r="J301" s="60">
        <v>1.0640000000000001</v>
      </c>
      <c r="K301" s="60">
        <v>27.207000000000001</v>
      </c>
      <c r="L301" s="60"/>
    </row>
    <row r="302" spans="1:13" s="3" customFormat="1">
      <c r="A302" s="3" t="s">
        <v>39</v>
      </c>
      <c r="B302" s="3">
        <v>2008</v>
      </c>
      <c r="C302" s="4"/>
      <c r="D302" s="4"/>
      <c r="E302" s="60"/>
      <c r="F302" s="60"/>
      <c r="G302" s="60"/>
      <c r="H302" s="60"/>
      <c r="I302" s="60"/>
      <c r="J302" s="60"/>
      <c r="K302" s="60"/>
      <c r="L302" s="60"/>
      <c r="M302" s="59"/>
    </row>
    <row r="303" spans="1:13" s="3" customFormat="1">
      <c r="A303" s="3" t="s">
        <v>39</v>
      </c>
      <c r="B303" s="3">
        <v>2009</v>
      </c>
      <c r="C303" s="4"/>
      <c r="D303" s="4"/>
      <c r="E303" s="60"/>
      <c r="F303" s="60"/>
      <c r="G303" s="60"/>
      <c r="H303" s="60"/>
      <c r="I303" s="60"/>
      <c r="J303" s="60"/>
      <c r="K303" s="60"/>
      <c r="L303" s="60"/>
      <c r="M303" s="59"/>
    </row>
    <row r="304" spans="1:13">
      <c r="A304" t="s">
        <v>40</v>
      </c>
      <c r="B304">
        <v>1980</v>
      </c>
      <c r="C304" s="1">
        <v>-3.194</v>
      </c>
      <c r="D304" s="4"/>
      <c r="E304" s="60">
        <v>-33.070999999999998</v>
      </c>
      <c r="F304" s="60">
        <v>-33.070999999999998</v>
      </c>
      <c r="G304" s="60">
        <v>2.9140000000000001</v>
      </c>
      <c r="H304" s="60">
        <v>6.3280000000000003</v>
      </c>
      <c r="I304" s="60">
        <v>79.355000000000004</v>
      </c>
      <c r="J304" s="60">
        <v>1.4890000000000001</v>
      </c>
      <c r="K304" s="60">
        <v>4.5810000000000004</v>
      </c>
      <c r="L304" s="60"/>
    </row>
    <row r="305" spans="1:12">
      <c r="A305" t="s">
        <v>40</v>
      </c>
      <c r="B305">
        <v>1981</v>
      </c>
      <c r="C305" s="1">
        <v>-2.7549999999999999</v>
      </c>
      <c r="D305" s="4"/>
      <c r="E305" s="60">
        <v>-33.185000000000002</v>
      </c>
      <c r="F305" s="60">
        <v>-33.070999999999998</v>
      </c>
      <c r="G305" s="60">
        <v>2.819</v>
      </c>
      <c r="H305" s="60">
        <v>6.3070000000000004</v>
      </c>
      <c r="I305" s="60">
        <v>79.424000000000007</v>
      </c>
      <c r="J305" s="60">
        <v>0.65500000000000003</v>
      </c>
      <c r="K305" s="60">
        <v>4.694</v>
      </c>
      <c r="L305" s="60"/>
    </row>
    <row r="306" spans="1:12">
      <c r="A306" t="s">
        <v>40</v>
      </c>
      <c r="B306">
        <v>1982</v>
      </c>
      <c r="C306" s="1">
        <v>-1.1950000000000001</v>
      </c>
      <c r="D306" s="4"/>
      <c r="E306" s="60">
        <v>-35.997</v>
      </c>
      <c r="F306" s="60">
        <v>-33.070999999999998</v>
      </c>
      <c r="G306" s="60">
        <v>2.7130000000000001</v>
      </c>
      <c r="H306" s="60">
        <v>6.2850000000000001</v>
      </c>
      <c r="I306" s="60">
        <v>79.492999999999995</v>
      </c>
      <c r="J306" s="60">
        <v>1.6E-2</v>
      </c>
      <c r="K306" s="60">
        <v>4.9790000000000001</v>
      </c>
      <c r="L306" s="60"/>
    </row>
    <row r="307" spans="1:12">
      <c r="A307" t="s">
        <v>40</v>
      </c>
      <c r="B307">
        <v>1983</v>
      </c>
      <c r="C307" s="1">
        <v>-1.7549999999999999</v>
      </c>
      <c r="D307" s="4"/>
      <c r="E307" s="60">
        <v>-32.22</v>
      </c>
      <c r="F307" s="60">
        <v>-33.070999999999998</v>
      </c>
      <c r="G307" s="60">
        <v>2.7029999999999998</v>
      </c>
      <c r="H307" s="60">
        <v>6.2629999999999999</v>
      </c>
      <c r="I307" s="60">
        <v>79.561999999999998</v>
      </c>
      <c r="J307" s="60">
        <v>-6.0999999999999999E-2</v>
      </c>
      <c r="K307" s="60">
        <v>4.9880000000000004</v>
      </c>
      <c r="L307" s="60"/>
    </row>
    <row r="308" spans="1:12">
      <c r="A308" t="s">
        <v>40</v>
      </c>
      <c r="B308">
        <v>1984</v>
      </c>
      <c r="C308" s="1">
        <v>-3.3180000000000001</v>
      </c>
      <c r="D308" s="4"/>
      <c r="E308" s="60">
        <v>-34.905000000000001</v>
      </c>
      <c r="F308" s="60">
        <v>-34.905000000000001</v>
      </c>
      <c r="G308" s="60">
        <v>2.6930000000000001</v>
      </c>
      <c r="H308" s="60">
        <v>6.242</v>
      </c>
      <c r="I308" s="60">
        <v>79.631</v>
      </c>
      <c r="J308" s="60">
        <v>-1.51</v>
      </c>
      <c r="K308" s="60">
        <v>4.8120000000000003</v>
      </c>
      <c r="L308" s="60"/>
    </row>
    <row r="309" spans="1:12">
      <c r="A309" t="s">
        <v>40</v>
      </c>
      <c r="B309">
        <v>1985</v>
      </c>
      <c r="C309" s="1">
        <v>-2.4260000000000002</v>
      </c>
      <c r="D309" s="4"/>
      <c r="E309" s="60">
        <v>-39.082000000000001</v>
      </c>
      <c r="F309" s="60">
        <v>-34.905000000000001</v>
      </c>
      <c r="G309" s="60">
        <v>2.6840000000000002</v>
      </c>
      <c r="H309" s="60">
        <v>6.22</v>
      </c>
      <c r="I309" s="60">
        <v>79.7</v>
      </c>
      <c r="J309" s="60">
        <v>-0.44900000000000001</v>
      </c>
      <c r="K309" s="60">
        <v>4.8869999999999996</v>
      </c>
      <c r="L309" s="60"/>
    </row>
    <row r="310" spans="1:12">
      <c r="A310" t="s">
        <v>40</v>
      </c>
      <c r="B310">
        <v>1986</v>
      </c>
      <c r="C310" s="1">
        <v>-1.629</v>
      </c>
      <c r="D310" s="4"/>
      <c r="E310" s="60">
        <v>-40.581000000000003</v>
      </c>
      <c r="F310" s="60">
        <v>-34.905000000000001</v>
      </c>
      <c r="G310" s="60">
        <v>2.6640000000000001</v>
      </c>
      <c r="H310" s="60">
        <v>6.2320000000000002</v>
      </c>
      <c r="I310" s="60">
        <v>80.483000000000004</v>
      </c>
      <c r="J310" s="60">
        <v>-1.1859999999999999</v>
      </c>
      <c r="K310" s="60">
        <v>4.8819999999999997</v>
      </c>
      <c r="L310" s="60"/>
    </row>
    <row r="311" spans="1:12">
      <c r="A311" t="s">
        <v>40</v>
      </c>
      <c r="B311">
        <v>1987</v>
      </c>
      <c r="C311" s="1">
        <v>-2.5259999999999998</v>
      </c>
      <c r="D311" s="4"/>
      <c r="E311" s="60">
        <v>-42.029000000000003</v>
      </c>
      <c r="F311" s="60">
        <v>-34.905000000000001</v>
      </c>
      <c r="G311" s="60">
        <v>2.6349999999999998</v>
      </c>
      <c r="H311" s="60">
        <v>6.2439999999999998</v>
      </c>
      <c r="I311" s="60">
        <v>81.266999999999996</v>
      </c>
      <c r="J311" s="60">
        <v>-0.88</v>
      </c>
      <c r="K311" s="60">
        <v>4.9219999999999997</v>
      </c>
      <c r="L311" s="60"/>
    </row>
    <row r="312" spans="1:12">
      <c r="A312" t="s">
        <v>40</v>
      </c>
      <c r="B312">
        <v>1988</v>
      </c>
      <c r="C312" s="1">
        <v>-3.2519999999999998</v>
      </c>
      <c r="D312" s="4"/>
      <c r="E312" s="60">
        <v>-40.817999999999998</v>
      </c>
      <c r="F312" s="60">
        <v>-40.817999999999998</v>
      </c>
      <c r="G312" s="60">
        <v>2.6349999999999998</v>
      </c>
      <c r="H312" s="60">
        <v>6.2560000000000002</v>
      </c>
      <c r="I312" s="60">
        <v>82.051000000000002</v>
      </c>
      <c r="J312" s="60">
        <v>0.72599999999999998</v>
      </c>
      <c r="K312" s="60">
        <v>4.9829999999999997</v>
      </c>
      <c r="L312" s="60"/>
    </row>
    <row r="313" spans="1:12">
      <c r="A313" t="s">
        <v>40</v>
      </c>
      <c r="B313">
        <v>1989</v>
      </c>
      <c r="C313" s="1">
        <v>-3.403</v>
      </c>
      <c r="D313" s="4"/>
      <c r="E313" s="60">
        <v>-41.557000000000002</v>
      </c>
      <c r="F313" s="60">
        <v>-40.817999999999998</v>
      </c>
      <c r="G313" s="60">
        <v>2.5470000000000002</v>
      </c>
      <c r="H313" s="60">
        <v>6.2670000000000003</v>
      </c>
      <c r="I313" s="60">
        <v>82.834000000000003</v>
      </c>
      <c r="J313" s="60">
        <v>9.4E-2</v>
      </c>
      <c r="K313" s="60">
        <v>4.9589999999999996</v>
      </c>
      <c r="L313" s="60"/>
    </row>
    <row r="314" spans="1:12">
      <c r="A314" t="s">
        <v>40</v>
      </c>
      <c r="B314">
        <v>1990</v>
      </c>
      <c r="C314" s="1">
        <v>-2.8450000000000002</v>
      </c>
      <c r="D314" s="4"/>
      <c r="E314" s="60">
        <v>-48.000999999999998</v>
      </c>
      <c r="F314" s="60">
        <v>-40.817999999999998</v>
      </c>
      <c r="G314" s="60">
        <v>2.5379999999999998</v>
      </c>
      <c r="H314" s="60">
        <v>6.2789999999999999</v>
      </c>
      <c r="I314" s="60">
        <v>83.617999999999995</v>
      </c>
      <c r="J314" s="60">
        <v>-0.71599999999999997</v>
      </c>
      <c r="K314" s="60">
        <v>5.008</v>
      </c>
      <c r="L314" s="60"/>
    </row>
    <row r="315" spans="1:12">
      <c r="A315" t="s">
        <v>40</v>
      </c>
      <c r="B315">
        <v>1991</v>
      </c>
      <c r="C315" s="1">
        <v>-3.1320000000000001</v>
      </c>
      <c r="D315" s="4"/>
      <c r="E315" s="60">
        <v>-47.493000000000002</v>
      </c>
      <c r="F315" s="60">
        <v>-40.817999999999998</v>
      </c>
      <c r="G315" s="60">
        <v>2.5379999999999998</v>
      </c>
      <c r="H315" s="60">
        <v>6.3650000000000002</v>
      </c>
      <c r="I315" s="60">
        <v>83.849000000000004</v>
      </c>
      <c r="J315" s="60">
        <v>-0.26900000000000002</v>
      </c>
      <c r="K315" s="60">
        <v>5.2060000000000004</v>
      </c>
      <c r="L315" s="60"/>
    </row>
    <row r="316" spans="1:12">
      <c r="A316" t="s">
        <v>40</v>
      </c>
      <c r="B316">
        <v>1992</v>
      </c>
      <c r="C316" s="1">
        <v>-1.7929999999999999</v>
      </c>
      <c r="D316" s="4"/>
      <c r="E316" s="60">
        <v>-46.179000000000002</v>
      </c>
      <c r="F316" s="60">
        <v>-46.179000000000002</v>
      </c>
      <c r="G316" s="60">
        <v>2.5070000000000001</v>
      </c>
      <c r="H316" s="60">
        <v>6.4509999999999996</v>
      </c>
      <c r="I316" s="60">
        <v>84.08</v>
      </c>
      <c r="J316" s="60">
        <v>2.8029999999999999</v>
      </c>
      <c r="K316" s="60">
        <v>5.3949999999999996</v>
      </c>
      <c r="L316" s="60"/>
    </row>
    <row r="317" spans="1:12">
      <c r="A317" t="s">
        <v>40</v>
      </c>
      <c r="B317">
        <v>1993</v>
      </c>
      <c r="C317" s="1">
        <v>-5.3330000000000002</v>
      </c>
      <c r="D317" s="4"/>
      <c r="E317" s="60">
        <v>-45.046999999999997</v>
      </c>
      <c r="F317" s="60">
        <v>-46.179000000000002</v>
      </c>
      <c r="G317" s="60">
        <v>2.5059999999999998</v>
      </c>
      <c r="H317" s="60">
        <v>6.5369999999999999</v>
      </c>
      <c r="I317" s="60">
        <v>84.311999999999998</v>
      </c>
      <c r="J317" s="60">
        <v>-0.104</v>
      </c>
      <c r="K317" s="60">
        <v>5.3159999999999998</v>
      </c>
      <c r="L317" s="60"/>
    </row>
    <row r="318" spans="1:12">
      <c r="A318" t="s">
        <v>40</v>
      </c>
      <c r="B318">
        <v>1994</v>
      </c>
      <c r="C318" s="1">
        <v>-2.62</v>
      </c>
      <c r="D318" s="4"/>
      <c r="E318" s="60">
        <v>-45.712000000000003</v>
      </c>
      <c r="F318" s="60">
        <v>-46.179000000000002</v>
      </c>
      <c r="G318" s="60">
        <v>2.508</v>
      </c>
      <c r="H318" s="60">
        <v>6.6230000000000002</v>
      </c>
      <c r="I318" s="60">
        <v>84.543000000000006</v>
      </c>
      <c r="J318" s="60">
        <v>-0.22800000000000001</v>
      </c>
      <c r="K318" s="60">
        <v>5.2439999999999998</v>
      </c>
      <c r="L318" s="60"/>
    </row>
    <row r="319" spans="1:12">
      <c r="A319" t="s">
        <v>40</v>
      </c>
      <c r="B319">
        <v>1995</v>
      </c>
      <c r="C319" s="1">
        <v>-2.927</v>
      </c>
      <c r="D319" s="4"/>
      <c r="E319" s="60">
        <v>-46.481999999999999</v>
      </c>
      <c r="F319" s="60">
        <v>-46.179000000000002</v>
      </c>
      <c r="G319" s="60">
        <v>2.46</v>
      </c>
      <c r="H319" s="60">
        <v>6.7089999999999996</v>
      </c>
      <c r="I319" s="60">
        <v>84.774000000000001</v>
      </c>
      <c r="J319" s="60">
        <v>1.0980000000000001</v>
      </c>
      <c r="K319" s="60">
        <v>5.306</v>
      </c>
      <c r="L319" s="60"/>
    </row>
    <row r="320" spans="1:12">
      <c r="A320" t="s">
        <v>40</v>
      </c>
      <c r="B320">
        <v>1996</v>
      </c>
      <c r="C320" s="1">
        <v>-5.3940000000000001</v>
      </c>
      <c r="D320" s="4"/>
      <c r="E320" s="60">
        <v>-48.412999999999997</v>
      </c>
      <c r="F320" s="60">
        <v>-48.412999999999997</v>
      </c>
      <c r="G320" s="60">
        <v>2.4500000000000002</v>
      </c>
      <c r="H320" s="60">
        <v>6.7110000000000003</v>
      </c>
      <c r="I320" s="60">
        <v>83.126000000000005</v>
      </c>
      <c r="J320" s="60">
        <v>2.5659999999999998</v>
      </c>
      <c r="K320" s="60">
        <v>5.2919999999999998</v>
      </c>
      <c r="L320" s="60"/>
    </row>
    <row r="321" spans="1:13">
      <c r="A321" t="s">
        <v>40</v>
      </c>
      <c r="B321">
        <v>1997</v>
      </c>
      <c r="C321" s="1">
        <v>-4.7190000000000003</v>
      </c>
      <c r="D321" s="4"/>
      <c r="E321" s="60">
        <v>-50.4</v>
      </c>
      <c r="F321" s="60">
        <v>-48.412999999999997</v>
      </c>
      <c r="G321" s="60">
        <v>2.4009999999999998</v>
      </c>
      <c r="H321" s="60">
        <v>6.7130000000000001</v>
      </c>
      <c r="I321" s="60">
        <v>81.477000000000004</v>
      </c>
      <c r="J321" s="60">
        <v>0.41</v>
      </c>
      <c r="K321" s="60">
        <v>5.0519999999999996</v>
      </c>
      <c r="L321" s="60"/>
    </row>
    <row r="322" spans="1:13">
      <c r="A322" t="s">
        <v>40</v>
      </c>
      <c r="B322">
        <v>1998</v>
      </c>
      <c r="C322" s="1">
        <v>-2.2429999999999999</v>
      </c>
      <c r="D322" s="4"/>
      <c r="E322" s="60">
        <v>-55.255000000000003</v>
      </c>
      <c r="F322" s="60">
        <v>-48.412999999999997</v>
      </c>
      <c r="G322" s="60">
        <v>2.403</v>
      </c>
      <c r="H322" s="60">
        <v>6.7149999999999999</v>
      </c>
      <c r="I322" s="60">
        <v>79.828000000000003</v>
      </c>
      <c r="J322" s="60">
        <v>-0.21</v>
      </c>
      <c r="K322" s="60">
        <v>4.9119999999999999</v>
      </c>
      <c r="L322" s="60"/>
    </row>
    <row r="323" spans="1:13">
      <c r="A323" t="s">
        <v>40</v>
      </c>
      <c r="B323">
        <v>1999</v>
      </c>
      <c r="C323" s="1">
        <v>-2.605</v>
      </c>
      <c r="D323" s="4"/>
      <c r="E323" s="60">
        <v>-57.052999999999997</v>
      </c>
      <c r="F323" s="60">
        <v>-48.412999999999997</v>
      </c>
      <c r="G323" s="60">
        <v>2.4089999999999998</v>
      </c>
      <c r="H323" s="60">
        <v>6.7169999999999996</v>
      </c>
      <c r="I323" s="60">
        <v>78.179000000000002</v>
      </c>
      <c r="J323" s="60">
        <v>8.5000000000000006E-2</v>
      </c>
      <c r="K323" s="60">
        <v>4.8159999999999998</v>
      </c>
      <c r="L323" s="60"/>
    </row>
    <row r="324" spans="1:13">
      <c r="A324" t="s">
        <v>40</v>
      </c>
      <c r="B324">
        <v>2000</v>
      </c>
      <c r="C324" s="1">
        <v>-0.28999999999999998</v>
      </c>
      <c r="D324" s="4"/>
      <c r="E324" s="60">
        <v>-52.503</v>
      </c>
      <c r="F324" s="60">
        <v>-52.503</v>
      </c>
      <c r="G324" s="60">
        <v>2.4119999999999999</v>
      </c>
      <c r="H324" s="60">
        <v>6.7190000000000003</v>
      </c>
      <c r="I324" s="60">
        <v>76.53</v>
      </c>
      <c r="J324" s="60">
        <v>0.66800000000000004</v>
      </c>
      <c r="K324" s="60">
        <v>4.7729999999999997</v>
      </c>
      <c r="L324" s="60"/>
    </row>
    <row r="325" spans="1:13">
      <c r="A325" t="s">
        <v>40</v>
      </c>
      <c r="B325">
        <v>2001</v>
      </c>
      <c r="C325" s="1">
        <v>0.45</v>
      </c>
      <c r="D325" s="4"/>
      <c r="E325" s="60">
        <v>-49.927</v>
      </c>
      <c r="F325" s="60">
        <v>-52.503</v>
      </c>
      <c r="G325" s="60">
        <v>2.411</v>
      </c>
      <c r="H325" s="60">
        <v>6.6970000000000001</v>
      </c>
      <c r="I325" s="60">
        <v>73.831000000000003</v>
      </c>
      <c r="J325" s="60">
        <v>-1.3540000000000001</v>
      </c>
      <c r="K325" s="60">
        <v>4.7530000000000001</v>
      </c>
      <c r="L325" s="60"/>
    </row>
    <row r="326" spans="1:13">
      <c r="A326" t="s">
        <v>40</v>
      </c>
      <c r="B326">
        <v>2002</v>
      </c>
      <c r="C326" s="1">
        <v>3.8980000000000001</v>
      </c>
      <c r="D326" s="4"/>
      <c r="E326" s="60">
        <v>-43.642000000000003</v>
      </c>
      <c r="F326" s="60">
        <v>-52.503</v>
      </c>
      <c r="G326" s="60">
        <v>2.411</v>
      </c>
      <c r="H326" s="60">
        <v>6.6749999999999998</v>
      </c>
      <c r="I326" s="60">
        <v>71.131</v>
      </c>
      <c r="J326" s="60">
        <v>-2.6589999999999998</v>
      </c>
      <c r="K326" s="60">
        <v>4.7839999999999998</v>
      </c>
      <c r="L326" s="60"/>
    </row>
    <row r="327" spans="1:13">
      <c r="A327" t="s">
        <v>40</v>
      </c>
      <c r="B327">
        <v>2003</v>
      </c>
      <c r="C327" s="1">
        <v>4.8639999999999999</v>
      </c>
      <c r="D327" s="4"/>
      <c r="E327" s="60">
        <v>-38.823999999999998</v>
      </c>
      <c r="F327" s="60">
        <v>-52.503</v>
      </c>
      <c r="G327" s="60">
        <v>2.411</v>
      </c>
      <c r="H327" s="60">
        <v>6.6529999999999996</v>
      </c>
      <c r="I327" s="60">
        <v>68.430999999999997</v>
      </c>
      <c r="J327" s="60">
        <v>-2.97</v>
      </c>
      <c r="K327" s="60">
        <v>4.8559999999999999</v>
      </c>
      <c r="L327" s="60"/>
    </row>
    <row r="328" spans="1:13">
      <c r="A328" t="s">
        <v>40</v>
      </c>
      <c r="B328">
        <v>2004</v>
      </c>
      <c r="C328" s="1">
        <v>1.8460000000000001</v>
      </c>
      <c r="D328" s="4"/>
      <c r="E328" s="60">
        <v>-36.353999999999999</v>
      </c>
      <c r="F328" s="60">
        <v>-36.353999999999999</v>
      </c>
      <c r="G328" s="60">
        <v>2.411</v>
      </c>
      <c r="H328" s="60">
        <v>6.6310000000000002</v>
      </c>
      <c r="I328" s="60">
        <v>65.730999999999995</v>
      </c>
      <c r="J328" s="60">
        <v>-1.4079999999999999</v>
      </c>
      <c r="K328" s="60">
        <v>4.9809999999999999</v>
      </c>
      <c r="L328" s="60"/>
    </row>
    <row r="329" spans="1:13">
      <c r="A329" t="s">
        <v>40</v>
      </c>
      <c r="B329">
        <v>2005</v>
      </c>
      <c r="C329" s="1">
        <v>-1.4</v>
      </c>
      <c r="D329" s="4"/>
      <c r="E329" s="60">
        <v>-28.518999999999998</v>
      </c>
      <c r="F329" s="60">
        <v>-36.353999999999999</v>
      </c>
      <c r="G329" s="60">
        <v>2.411</v>
      </c>
      <c r="H329" s="60">
        <v>6.6079999999999997</v>
      </c>
      <c r="I329" s="60">
        <v>63.030999999999999</v>
      </c>
      <c r="J329" s="60">
        <v>0.182</v>
      </c>
      <c r="K329" s="60">
        <v>5.1539999999999999</v>
      </c>
      <c r="L329" s="60"/>
    </row>
    <row r="330" spans="1:13">
      <c r="A330" t="s">
        <v>40</v>
      </c>
      <c r="B330">
        <v>2006</v>
      </c>
      <c r="C330" s="1">
        <v>-3.9489999999999998</v>
      </c>
      <c r="D330" s="4"/>
      <c r="E330" s="60">
        <v>-28.56</v>
      </c>
      <c r="F330" s="60">
        <v>-36.353999999999999</v>
      </c>
      <c r="G330" s="60">
        <v>2.052</v>
      </c>
      <c r="H330" s="60">
        <v>6.6050000000000004</v>
      </c>
      <c r="I330" s="60">
        <v>61.389000000000003</v>
      </c>
      <c r="J330" s="60">
        <v>1.024</v>
      </c>
      <c r="K330" s="60">
        <v>5.3070000000000004</v>
      </c>
      <c r="L330" s="60"/>
    </row>
    <row r="331" spans="1:13">
      <c r="A331" t="s">
        <v>40</v>
      </c>
      <c r="B331">
        <v>2007</v>
      </c>
      <c r="C331" s="1">
        <v>-4.7839999999999998</v>
      </c>
      <c r="D331" s="4"/>
      <c r="E331" s="60">
        <v>-30.013999999999999</v>
      </c>
      <c r="F331" s="60">
        <v>-36.353999999999999</v>
      </c>
      <c r="G331" s="60">
        <v>2.1080000000000001</v>
      </c>
      <c r="H331" s="60">
        <v>6.601</v>
      </c>
      <c r="I331" s="60">
        <v>59.746000000000002</v>
      </c>
      <c r="J331" s="60">
        <v>1.4550000000000001</v>
      </c>
      <c r="K331" s="60">
        <v>5.4720000000000004</v>
      </c>
      <c r="L331" s="60"/>
    </row>
    <row r="332" spans="1:13" s="3" customFormat="1">
      <c r="A332" s="3" t="s">
        <v>40</v>
      </c>
      <c r="B332" s="3">
        <v>2008</v>
      </c>
      <c r="C332" s="4"/>
      <c r="D332" s="4"/>
      <c r="E332" s="60"/>
      <c r="F332" s="60"/>
      <c r="G332" s="60"/>
      <c r="H332" s="60"/>
      <c r="I332" s="60"/>
      <c r="J332" s="60"/>
      <c r="K332" s="60"/>
      <c r="L332" s="60"/>
      <c r="M332" s="59"/>
    </row>
    <row r="333" spans="1:13" s="3" customFormat="1">
      <c r="A333" s="3" t="s">
        <v>40</v>
      </c>
      <c r="B333" s="3">
        <v>2009</v>
      </c>
      <c r="C333" s="4"/>
      <c r="D333" s="4"/>
      <c r="E333" s="60"/>
      <c r="F333" s="60"/>
      <c r="G333" s="60"/>
      <c r="H333" s="60"/>
      <c r="I333" s="60"/>
      <c r="J333" s="60"/>
      <c r="K333" s="60"/>
      <c r="L333" s="60"/>
      <c r="M333" s="59"/>
    </row>
    <row r="334" spans="1:13">
      <c r="A334" t="s">
        <v>41</v>
      </c>
      <c r="B334">
        <v>1980</v>
      </c>
      <c r="C334" s="1">
        <v>-5.0590000000000002</v>
      </c>
      <c r="D334" s="4"/>
      <c r="E334" s="60">
        <v>-34.200000000000003</v>
      </c>
      <c r="F334" s="60">
        <v>-34.200000000000003</v>
      </c>
      <c r="G334" s="60">
        <v>2.5670000000000002</v>
      </c>
      <c r="H334" s="60">
        <v>6.641</v>
      </c>
      <c r="I334" s="60">
        <v>76.978999999999999</v>
      </c>
      <c r="J334" s="60">
        <v>-1.6160000000000001</v>
      </c>
      <c r="K334" s="60">
        <v>24.117000000000001</v>
      </c>
      <c r="L334" s="60"/>
    </row>
    <row r="335" spans="1:13">
      <c r="A335" t="s">
        <v>41</v>
      </c>
      <c r="B335">
        <v>1981</v>
      </c>
      <c r="C335" s="1">
        <v>-9.4559999999999995</v>
      </c>
      <c r="D335" s="4"/>
      <c r="E335" s="60">
        <v>-33.654000000000003</v>
      </c>
      <c r="F335" s="60">
        <v>-34.200000000000003</v>
      </c>
      <c r="G335" s="60">
        <v>2.4980000000000002</v>
      </c>
      <c r="H335" s="60">
        <v>6.6440000000000001</v>
      </c>
      <c r="I335" s="60">
        <v>75.850999999999999</v>
      </c>
      <c r="J335" s="60">
        <v>3.2090000000000001</v>
      </c>
      <c r="K335" s="60">
        <v>24.803000000000001</v>
      </c>
      <c r="L335" s="60"/>
    </row>
    <row r="336" spans="1:13">
      <c r="A336" t="s">
        <v>41</v>
      </c>
      <c r="B336">
        <v>1982</v>
      </c>
      <c r="C336" s="1">
        <v>-8.9369999999999994</v>
      </c>
      <c r="D336" s="4"/>
      <c r="E336" s="60">
        <v>-38.130000000000003</v>
      </c>
      <c r="F336" s="60">
        <v>-34.200000000000003</v>
      </c>
      <c r="G336" s="60">
        <v>2.4319999999999999</v>
      </c>
      <c r="H336" s="60">
        <v>6.6470000000000002</v>
      </c>
      <c r="I336" s="60">
        <v>74.722999999999999</v>
      </c>
      <c r="J336" s="60">
        <v>2.4</v>
      </c>
      <c r="K336" s="60">
        <v>24.878</v>
      </c>
      <c r="L336" s="60"/>
    </row>
    <row r="337" spans="1:12">
      <c r="A337" t="s">
        <v>41</v>
      </c>
      <c r="B337">
        <v>1983</v>
      </c>
      <c r="C337" s="1">
        <v>-6.6890000000000001</v>
      </c>
      <c r="D337" s="4"/>
      <c r="E337" s="60">
        <v>-49.4</v>
      </c>
      <c r="F337" s="60">
        <v>-34.200000000000003</v>
      </c>
      <c r="G337" s="60">
        <v>2.3780000000000001</v>
      </c>
      <c r="H337" s="60">
        <v>6.65</v>
      </c>
      <c r="I337" s="60">
        <v>73.596000000000004</v>
      </c>
      <c r="J337" s="60">
        <v>-7.5789999999999997</v>
      </c>
      <c r="K337" s="60">
        <v>20.742000000000001</v>
      </c>
      <c r="L337" s="60"/>
    </row>
    <row r="338" spans="1:12">
      <c r="A338" t="s">
        <v>41</v>
      </c>
      <c r="B338">
        <v>1984</v>
      </c>
      <c r="C338" s="1">
        <v>-2.165</v>
      </c>
      <c r="D338" s="4"/>
      <c r="E338" s="60">
        <v>-46.996000000000002</v>
      </c>
      <c r="F338" s="60">
        <v>-46.996000000000002</v>
      </c>
      <c r="G338" s="60">
        <v>2.3359999999999999</v>
      </c>
      <c r="H338" s="60">
        <v>6.6529999999999996</v>
      </c>
      <c r="I338" s="60">
        <v>72.468000000000004</v>
      </c>
      <c r="J338" s="60">
        <v>-4.6539999999999999</v>
      </c>
      <c r="K338" s="60">
        <v>20.088000000000001</v>
      </c>
      <c r="L338" s="60"/>
    </row>
    <row r="339" spans="1:12">
      <c r="A339" t="s">
        <v>41</v>
      </c>
      <c r="B339">
        <v>1985</v>
      </c>
      <c r="C339" s="1">
        <v>-1.161</v>
      </c>
      <c r="D339" s="4"/>
      <c r="E339" s="60">
        <v>-65.168999999999997</v>
      </c>
      <c r="F339" s="60">
        <v>-46.996000000000002</v>
      </c>
      <c r="G339" s="60">
        <v>2.3029999999999999</v>
      </c>
      <c r="H339" s="60">
        <v>6.6559999999999997</v>
      </c>
      <c r="I339" s="60">
        <v>71.34</v>
      </c>
      <c r="J339" s="60">
        <v>-3.27</v>
      </c>
      <c r="K339" s="60">
        <v>19.579999999999998</v>
      </c>
      <c r="L339" s="60"/>
    </row>
    <row r="340" spans="1:12">
      <c r="A340" t="s">
        <v>41</v>
      </c>
      <c r="B340">
        <v>1986</v>
      </c>
      <c r="C340" s="1">
        <v>-6.2320000000000002</v>
      </c>
      <c r="D340" s="4"/>
      <c r="E340" s="60">
        <v>-50.628</v>
      </c>
      <c r="F340" s="60">
        <v>-46.996000000000002</v>
      </c>
      <c r="G340" s="60">
        <v>2.27</v>
      </c>
      <c r="H340" s="60">
        <v>6.694</v>
      </c>
      <c r="I340" s="60">
        <v>70.284000000000006</v>
      </c>
      <c r="J340" s="60">
        <v>8.1029999999999998</v>
      </c>
      <c r="K340" s="60">
        <v>20.56</v>
      </c>
      <c r="L340" s="60"/>
    </row>
    <row r="341" spans="1:12">
      <c r="A341" t="s">
        <v>41</v>
      </c>
      <c r="B341">
        <v>1987</v>
      </c>
      <c r="C341" s="1">
        <v>-5.2530000000000001</v>
      </c>
      <c r="D341" s="4"/>
      <c r="E341" s="60">
        <v>-50.951999999999998</v>
      </c>
      <c r="F341" s="60">
        <v>-46.996000000000002</v>
      </c>
      <c r="G341" s="60">
        <v>2.23</v>
      </c>
      <c r="H341" s="60">
        <v>6.7320000000000002</v>
      </c>
      <c r="I341" s="60">
        <v>69.227999999999994</v>
      </c>
      <c r="J341" s="60">
        <v>17.004000000000001</v>
      </c>
      <c r="K341" s="60">
        <v>21.222000000000001</v>
      </c>
      <c r="L341" s="60"/>
    </row>
    <row r="342" spans="1:12">
      <c r="A342" t="s">
        <v>41</v>
      </c>
      <c r="B342">
        <v>1988</v>
      </c>
      <c r="C342" s="1">
        <v>-5.992</v>
      </c>
      <c r="D342" s="4"/>
      <c r="E342" s="60">
        <v>-68.644999999999996</v>
      </c>
      <c r="F342" s="60">
        <v>-68.644999999999996</v>
      </c>
      <c r="G342" s="60">
        <v>2.181</v>
      </c>
      <c r="H342" s="60">
        <v>6.7709999999999999</v>
      </c>
      <c r="I342" s="60">
        <v>68.171000000000006</v>
      </c>
      <c r="J342" s="60">
        <v>7.4480000000000004</v>
      </c>
      <c r="K342" s="60">
        <v>18.385000000000002</v>
      </c>
      <c r="L342" s="60"/>
    </row>
    <row r="343" spans="1:12">
      <c r="A343" t="s">
        <v>41</v>
      </c>
      <c r="B343">
        <v>1989</v>
      </c>
      <c r="C343" s="1">
        <v>-2.0129999999999999</v>
      </c>
      <c r="D343" s="4"/>
      <c r="E343" s="60">
        <v>-57.664999999999999</v>
      </c>
      <c r="F343" s="60">
        <v>-68.644999999999996</v>
      </c>
      <c r="G343" s="60">
        <v>2.121</v>
      </c>
      <c r="H343" s="60">
        <v>6.8090000000000002</v>
      </c>
      <c r="I343" s="60">
        <v>67.114999999999995</v>
      </c>
      <c r="J343" s="60">
        <v>-5.319</v>
      </c>
      <c r="K343" s="60">
        <v>15.497</v>
      </c>
      <c r="L343" s="60"/>
    </row>
    <row r="344" spans="1:12">
      <c r="A344" t="s">
        <v>41</v>
      </c>
      <c r="B344">
        <v>1990</v>
      </c>
      <c r="C344" s="1">
        <v>-4.8970000000000002</v>
      </c>
      <c r="D344" s="4"/>
      <c r="E344" s="60">
        <v>-69.484999999999999</v>
      </c>
      <c r="F344" s="60">
        <v>-68.644999999999996</v>
      </c>
      <c r="G344" s="60">
        <v>2.0529999999999999</v>
      </c>
      <c r="H344" s="60">
        <v>6.8479999999999999</v>
      </c>
      <c r="I344" s="60">
        <v>66.058999999999997</v>
      </c>
      <c r="J344" s="60">
        <v>-8.9719999999999995</v>
      </c>
      <c r="K344" s="60">
        <v>14.29</v>
      </c>
      <c r="L344" s="60"/>
    </row>
    <row r="345" spans="1:12">
      <c r="A345" t="s">
        <v>41</v>
      </c>
      <c r="B345">
        <v>1991</v>
      </c>
      <c r="C345" s="1">
        <v>-4.3540000000000001</v>
      </c>
      <c r="D345" s="4"/>
      <c r="E345" s="60">
        <v>-59.402000000000001</v>
      </c>
      <c r="F345" s="60">
        <v>-68.644999999999996</v>
      </c>
      <c r="G345" s="60">
        <v>1.9850000000000001</v>
      </c>
      <c r="H345" s="60">
        <v>6.9379999999999997</v>
      </c>
      <c r="I345" s="60">
        <v>65.13</v>
      </c>
      <c r="J345" s="60">
        <v>-6.9329999999999998</v>
      </c>
      <c r="K345" s="60">
        <v>14.513</v>
      </c>
      <c r="L345" s="60"/>
    </row>
    <row r="346" spans="1:12">
      <c r="A346" t="s">
        <v>41</v>
      </c>
      <c r="B346">
        <v>1992</v>
      </c>
      <c r="C346" s="1">
        <v>-5.2549999999999999</v>
      </c>
      <c r="D346" s="4"/>
      <c r="E346" s="60">
        <v>-58.634</v>
      </c>
      <c r="F346" s="60">
        <v>-58.634</v>
      </c>
      <c r="G346" s="60">
        <v>1.9179999999999999</v>
      </c>
      <c r="H346" s="60">
        <v>7.0289999999999999</v>
      </c>
      <c r="I346" s="60">
        <v>64.201999999999998</v>
      </c>
      <c r="J346" s="60">
        <v>-8.5619999999999994</v>
      </c>
      <c r="K346" s="60">
        <v>13.877000000000001</v>
      </c>
      <c r="L346" s="60"/>
    </row>
    <row r="347" spans="1:12">
      <c r="A347" t="s">
        <v>41</v>
      </c>
      <c r="B347">
        <v>1993</v>
      </c>
      <c r="C347" s="1">
        <v>-6.9219999999999997</v>
      </c>
      <c r="D347" s="4"/>
      <c r="E347" s="60">
        <v>-66.936000000000007</v>
      </c>
      <c r="F347" s="60">
        <v>-58.634</v>
      </c>
      <c r="G347" s="60">
        <v>1.845</v>
      </c>
      <c r="H347" s="60">
        <v>7.12</v>
      </c>
      <c r="I347" s="60">
        <v>63.273000000000003</v>
      </c>
      <c r="J347" s="60">
        <v>-6.8220000000000001</v>
      </c>
      <c r="K347" s="60">
        <v>14.045999999999999</v>
      </c>
      <c r="L347" s="60"/>
    </row>
    <row r="348" spans="1:12">
      <c r="A348" t="s">
        <v>41</v>
      </c>
      <c r="B348">
        <v>1994</v>
      </c>
      <c r="C348" s="1">
        <v>-5.694</v>
      </c>
      <c r="D348" s="4"/>
      <c r="E348" s="60">
        <v>-58.451000000000001</v>
      </c>
      <c r="F348" s="60">
        <v>-58.634</v>
      </c>
      <c r="G348" s="60">
        <v>1.764</v>
      </c>
      <c r="H348" s="60">
        <v>7.2110000000000003</v>
      </c>
      <c r="I348" s="60">
        <v>62.344999999999999</v>
      </c>
      <c r="J348" s="60">
        <v>1.214</v>
      </c>
      <c r="K348" s="60">
        <v>15.1</v>
      </c>
      <c r="L348" s="60"/>
    </row>
    <row r="349" spans="1:12">
      <c r="A349" t="s">
        <v>41</v>
      </c>
      <c r="B349">
        <v>1995</v>
      </c>
      <c r="C349" s="1">
        <v>-7.726</v>
      </c>
      <c r="D349" s="4"/>
      <c r="E349" s="60">
        <v>-55.985999999999997</v>
      </c>
      <c r="F349" s="60">
        <v>-58.634</v>
      </c>
      <c r="G349" s="60">
        <v>1.681</v>
      </c>
      <c r="H349" s="60">
        <v>7.3010000000000002</v>
      </c>
      <c r="I349" s="60">
        <v>61.415999999999997</v>
      </c>
      <c r="J349" s="60">
        <v>5.4409999999999998</v>
      </c>
      <c r="K349" s="60">
        <v>15.862</v>
      </c>
      <c r="L349" s="60"/>
    </row>
    <row r="350" spans="1:12">
      <c r="A350" t="s">
        <v>41</v>
      </c>
      <c r="B350">
        <v>1996</v>
      </c>
      <c r="C350" s="1">
        <v>-6.0679999999999996</v>
      </c>
      <c r="D350" s="4"/>
      <c r="E350" s="60">
        <v>-57.619</v>
      </c>
      <c r="F350" s="60">
        <v>-57.619</v>
      </c>
      <c r="G350" s="60">
        <v>1.5980000000000001</v>
      </c>
      <c r="H350" s="60">
        <v>7.4489999999999998</v>
      </c>
      <c r="I350" s="60">
        <v>60.52</v>
      </c>
      <c r="J350" s="60">
        <v>3.8319999999999999</v>
      </c>
      <c r="K350" s="60">
        <v>15.558999999999999</v>
      </c>
      <c r="L350" s="60"/>
    </row>
    <row r="351" spans="1:12">
      <c r="A351" t="s">
        <v>41</v>
      </c>
      <c r="B351">
        <v>1997</v>
      </c>
      <c r="C351" s="1">
        <v>-5.1059999999999999</v>
      </c>
      <c r="D351" s="4"/>
      <c r="E351" s="60">
        <v>-50.203000000000003</v>
      </c>
      <c r="F351" s="60">
        <v>-57.619</v>
      </c>
      <c r="G351" s="60">
        <v>1.5209999999999999</v>
      </c>
      <c r="H351" s="60">
        <v>7.5970000000000004</v>
      </c>
      <c r="I351" s="60">
        <v>59.624000000000002</v>
      </c>
      <c r="J351" s="60">
        <v>6.9930000000000003</v>
      </c>
      <c r="K351" s="60">
        <v>15.805999999999999</v>
      </c>
      <c r="L351" s="60"/>
    </row>
    <row r="352" spans="1:12">
      <c r="A352" t="s">
        <v>41</v>
      </c>
      <c r="B352">
        <v>1998</v>
      </c>
      <c r="C352" s="1">
        <v>-6.3540000000000001</v>
      </c>
      <c r="D352" s="4"/>
      <c r="E352" s="60">
        <v>-55.572000000000003</v>
      </c>
      <c r="F352" s="60">
        <v>-57.619</v>
      </c>
      <c r="G352" s="60">
        <v>1.45</v>
      </c>
      <c r="H352" s="60">
        <v>7.7450000000000001</v>
      </c>
      <c r="I352" s="60">
        <v>58.726999999999997</v>
      </c>
      <c r="J352" s="60">
        <v>2.95</v>
      </c>
      <c r="K352" s="60">
        <v>14.981999999999999</v>
      </c>
      <c r="L352" s="60"/>
    </row>
    <row r="353" spans="1:13">
      <c r="A353" t="s">
        <v>41</v>
      </c>
      <c r="B353">
        <v>1999</v>
      </c>
      <c r="C353" s="1">
        <v>-3.411</v>
      </c>
      <c r="D353" s="4"/>
      <c r="E353" s="60">
        <v>-61.972000000000001</v>
      </c>
      <c r="F353" s="60">
        <v>-57.619</v>
      </c>
      <c r="G353" s="60">
        <v>1.389</v>
      </c>
      <c r="H353" s="60">
        <v>7.8929999999999998</v>
      </c>
      <c r="I353" s="60">
        <v>57.831000000000003</v>
      </c>
      <c r="J353" s="60">
        <v>0.875</v>
      </c>
      <c r="K353" s="60">
        <v>14.401</v>
      </c>
      <c r="L353" s="60"/>
    </row>
    <row r="354" spans="1:13">
      <c r="A354" t="s">
        <v>41</v>
      </c>
      <c r="B354">
        <v>2000</v>
      </c>
      <c r="C354" s="1">
        <v>-2.806</v>
      </c>
      <c r="D354" s="4"/>
      <c r="E354" s="60">
        <v>-59.253</v>
      </c>
      <c r="F354" s="60">
        <v>-59.253</v>
      </c>
      <c r="G354" s="60">
        <v>1.3360000000000001</v>
      </c>
      <c r="H354" s="60">
        <v>8.0410000000000004</v>
      </c>
      <c r="I354" s="60">
        <v>56.935000000000002</v>
      </c>
      <c r="J354" s="60">
        <v>0.79</v>
      </c>
      <c r="K354" s="60">
        <v>14.231999999999999</v>
      </c>
      <c r="L354" s="60"/>
    </row>
    <row r="355" spans="1:13">
      <c r="A355" t="s">
        <v>41</v>
      </c>
      <c r="B355">
        <v>2001</v>
      </c>
      <c r="C355" s="1">
        <v>-2.1219999999999999</v>
      </c>
      <c r="D355" s="4"/>
      <c r="E355" s="60">
        <v>-59.14</v>
      </c>
      <c r="F355" s="60">
        <v>-59.253</v>
      </c>
      <c r="G355" s="60">
        <v>1.288</v>
      </c>
      <c r="H355" s="60">
        <v>8.2110000000000003</v>
      </c>
      <c r="I355" s="60">
        <v>55.686999999999998</v>
      </c>
      <c r="J355" s="60">
        <v>-2.302</v>
      </c>
      <c r="K355" s="60">
        <v>14.07</v>
      </c>
      <c r="L355" s="60"/>
    </row>
    <row r="356" spans="1:13">
      <c r="A356" t="s">
        <v>41</v>
      </c>
      <c r="B356">
        <v>2002</v>
      </c>
      <c r="C356" s="1">
        <v>-1.873</v>
      </c>
      <c r="D356" s="4"/>
      <c r="E356" s="60">
        <v>-59.459000000000003</v>
      </c>
      <c r="F356" s="60">
        <v>-59.253</v>
      </c>
      <c r="G356" s="60">
        <v>1.2450000000000001</v>
      </c>
      <c r="H356" s="60">
        <v>8.3810000000000002</v>
      </c>
      <c r="I356" s="60">
        <v>54.44</v>
      </c>
      <c r="J356" s="60">
        <v>-1.3660000000000001</v>
      </c>
      <c r="K356" s="60">
        <v>14.478999999999999</v>
      </c>
      <c r="L356" s="60"/>
    </row>
    <row r="357" spans="1:13">
      <c r="A357" t="s">
        <v>41</v>
      </c>
      <c r="B357">
        <v>2003</v>
      </c>
      <c r="C357" s="1">
        <v>-1.5469999999999999</v>
      </c>
      <c r="D357" s="4"/>
      <c r="E357" s="60">
        <v>-57.298000000000002</v>
      </c>
      <c r="F357" s="60">
        <v>-59.253</v>
      </c>
      <c r="G357" s="60">
        <v>1.21</v>
      </c>
      <c r="H357" s="60">
        <v>8.5510000000000002</v>
      </c>
      <c r="I357" s="60">
        <v>53.192999999999998</v>
      </c>
      <c r="J357" s="60">
        <v>-2.1019999999999999</v>
      </c>
      <c r="K357" s="60">
        <v>14.596</v>
      </c>
      <c r="L357" s="60"/>
    </row>
    <row r="358" spans="1:13">
      <c r="A358" t="s">
        <v>41</v>
      </c>
      <c r="B358">
        <v>2004</v>
      </c>
      <c r="C358" s="1">
        <v>2.8000000000000001E-2</v>
      </c>
      <c r="D358" s="4"/>
      <c r="E358" s="60">
        <v>-53.055</v>
      </c>
      <c r="F358" s="60">
        <v>-53.055</v>
      </c>
      <c r="G358" s="60">
        <v>1.1830000000000001</v>
      </c>
      <c r="H358" s="60">
        <v>8.7210000000000001</v>
      </c>
      <c r="I358" s="60">
        <v>51.945999999999998</v>
      </c>
      <c r="J358" s="60">
        <v>-2.61</v>
      </c>
      <c r="K358" s="60">
        <v>14.744</v>
      </c>
      <c r="L358" s="60"/>
    </row>
    <row r="359" spans="1:13">
      <c r="A359" t="s">
        <v>41</v>
      </c>
      <c r="B359">
        <v>2005</v>
      </c>
      <c r="C359" s="1">
        <v>1.446</v>
      </c>
      <c r="D359" s="4"/>
      <c r="E359" s="60">
        <v>-43.847999999999999</v>
      </c>
      <c r="F359" s="60">
        <v>-53.055</v>
      </c>
      <c r="G359" s="60">
        <v>1.1639999999999999</v>
      </c>
      <c r="H359" s="60">
        <v>8.89</v>
      </c>
      <c r="I359" s="60">
        <v>50.698</v>
      </c>
      <c r="J359" s="60">
        <v>-2.3319999999999999</v>
      </c>
      <c r="K359" s="60">
        <v>15.157</v>
      </c>
      <c r="L359" s="60"/>
    </row>
    <row r="360" spans="1:13">
      <c r="A360" t="s">
        <v>41</v>
      </c>
      <c r="B360">
        <v>2006</v>
      </c>
      <c r="C360" s="1">
        <v>2.9809999999999999</v>
      </c>
      <c r="D360" s="4"/>
      <c r="E360" s="60">
        <v>-34.704000000000001</v>
      </c>
      <c r="F360" s="60">
        <v>-53.055</v>
      </c>
      <c r="G360" s="60">
        <v>1.1459999999999999</v>
      </c>
      <c r="H360" s="60">
        <v>8.98</v>
      </c>
      <c r="I360" s="60">
        <v>49.512</v>
      </c>
      <c r="J360" s="60">
        <v>-1.744</v>
      </c>
      <c r="K360" s="60">
        <v>15.805</v>
      </c>
      <c r="L360" s="60"/>
    </row>
    <row r="361" spans="1:13">
      <c r="A361" t="s">
        <v>41</v>
      </c>
      <c r="B361">
        <v>2007</v>
      </c>
      <c r="C361" s="1">
        <v>1.41</v>
      </c>
      <c r="D361" s="4"/>
      <c r="E361" s="60">
        <v>-28.474</v>
      </c>
      <c r="F361" s="60">
        <v>-53.055</v>
      </c>
      <c r="G361" s="60">
        <v>1.1160000000000001</v>
      </c>
      <c r="H361" s="60">
        <v>9.07</v>
      </c>
      <c r="I361" s="60">
        <v>48.325000000000003</v>
      </c>
      <c r="J361" s="60">
        <v>-0.40100000000000002</v>
      </c>
      <c r="K361" s="60">
        <v>16.788</v>
      </c>
      <c r="L361" s="60"/>
    </row>
    <row r="362" spans="1:13" s="3" customFormat="1">
      <c r="A362" s="3" t="s">
        <v>41</v>
      </c>
      <c r="B362" s="3">
        <v>2008</v>
      </c>
      <c r="C362" s="4"/>
      <c r="D362" s="4"/>
      <c r="E362" s="60"/>
      <c r="F362" s="60"/>
      <c r="G362" s="60"/>
      <c r="H362" s="60"/>
      <c r="I362" s="60"/>
      <c r="J362" s="60"/>
      <c r="K362" s="60"/>
      <c r="L362" s="60"/>
      <c r="M362" s="59"/>
    </row>
    <row r="363" spans="1:13" s="3" customFormat="1">
      <c r="A363" s="3" t="s">
        <v>41</v>
      </c>
      <c r="B363" s="3">
        <v>2009</v>
      </c>
      <c r="C363" s="4"/>
      <c r="D363" s="4"/>
      <c r="E363" s="60"/>
      <c r="F363" s="60"/>
      <c r="G363" s="60"/>
      <c r="H363" s="60"/>
      <c r="I363" s="60"/>
      <c r="J363" s="60"/>
      <c r="K363" s="60"/>
      <c r="L363" s="60"/>
      <c r="M363" s="59"/>
    </row>
    <row r="364" spans="1:13">
      <c r="A364" t="s">
        <v>42</v>
      </c>
      <c r="B364">
        <v>1980</v>
      </c>
      <c r="C364" s="1">
        <v>-7.657</v>
      </c>
      <c r="D364" s="4"/>
      <c r="E364" s="60">
        <v>-37.070999999999998</v>
      </c>
      <c r="F364" s="60">
        <v>-37.070999999999998</v>
      </c>
      <c r="G364" s="60">
        <v>2.5939999999999999</v>
      </c>
      <c r="H364" s="60">
        <v>5.92</v>
      </c>
      <c r="I364" s="60">
        <v>80.292000000000002</v>
      </c>
      <c r="J364" s="60">
        <v>-2.3660000000000001</v>
      </c>
      <c r="K364" s="60">
        <v>9.7940000000000005</v>
      </c>
      <c r="L364" s="60"/>
    </row>
    <row r="365" spans="1:13">
      <c r="A365" t="s">
        <v>42</v>
      </c>
      <c r="B365">
        <v>1981</v>
      </c>
      <c r="C365" s="1">
        <v>-3.722</v>
      </c>
      <c r="D365" s="4"/>
      <c r="E365" s="60">
        <v>-45.042000000000002</v>
      </c>
      <c r="F365" s="60">
        <v>-37.070999999999998</v>
      </c>
      <c r="G365" s="60">
        <v>2.5179999999999998</v>
      </c>
      <c r="H365" s="60">
        <v>5.9009999999999998</v>
      </c>
      <c r="I365" s="60">
        <v>79.59</v>
      </c>
      <c r="J365" s="60">
        <v>0.98199999999999998</v>
      </c>
      <c r="K365" s="60">
        <v>9.7379999999999995</v>
      </c>
      <c r="L365" s="60"/>
    </row>
    <row r="366" spans="1:13">
      <c r="A366" t="s">
        <v>42</v>
      </c>
      <c r="B366">
        <v>1982</v>
      </c>
      <c r="C366" s="1">
        <v>-5.3490000000000002</v>
      </c>
      <c r="D366" s="4"/>
      <c r="E366" s="60">
        <v>-54.338999999999999</v>
      </c>
      <c r="F366" s="60">
        <v>-37.070999999999998</v>
      </c>
      <c r="G366" s="60">
        <v>2.4550000000000001</v>
      </c>
      <c r="H366" s="60">
        <v>5.883</v>
      </c>
      <c r="I366" s="60">
        <v>78.887</v>
      </c>
      <c r="J366" s="60">
        <v>4.7430000000000003</v>
      </c>
      <c r="K366" s="60">
        <v>10.148999999999999</v>
      </c>
      <c r="L366" s="60"/>
    </row>
    <row r="367" spans="1:13">
      <c r="A367" t="s">
        <v>42</v>
      </c>
      <c r="B367">
        <v>1983</v>
      </c>
      <c r="C367" s="1">
        <v>-5.327</v>
      </c>
      <c r="D367" s="4"/>
      <c r="E367" s="60">
        <v>-62.671999999999997</v>
      </c>
      <c r="F367" s="60">
        <v>-37.070999999999998</v>
      </c>
      <c r="G367" s="60">
        <v>2.4129999999999998</v>
      </c>
      <c r="H367" s="60">
        <v>5.8639999999999999</v>
      </c>
      <c r="I367" s="60">
        <v>78.183999999999997</v>
      </c>
      <c r="J367" s="60">
        <v>6.9749999999999996</v>
      </c>
      <c r="K367" s="60">
        <v>9.7590000000000003</v>
      </c>
      <c r="L367" s="60"/>
    </row>
    <row r="368" spans="1:13">
      <c r="A368" t="s">
        <v>42</v>
      </c>
      <c r="B368">
        <v>1984</v>
      </c>
      <c r="C368" s="1">
        <v>-0.51700000000000002</v>
      </c>
      <c r="D368" s="4"/>
      <c r="E368" s="60">
        <v>-66.33</v>
      </c>
      <c r="F368" s="60">
        <v>-66.33</v>
      </c>
      <c r="G368" s="60">
        <v>2.399</v>
      </c>
      <c r="H368" s="60">
        <v>5.8449999999999998</v>
      </c>
      <c r="I368" s="60">
        <v>77.480999999999995</v>
      </c>
      <c r="J368" s="60">
        <v>-0.59299999999999997</v>
      </c>
      <c r="K368" s="60">
        <v>8.3179999999999996</v>
      </c>
      <c r="L368" s="60"/>
    </row>
    <row r="369" spans="1:12">
      <c r="A369" t="s">
        <v>42</v>
      </c>
      <c r="B369">
        <v>1985</v>
      </c>
      <c r="C369" s="1">
        <v>1.702</v>
      </c>
      <c r="D369" s="4"/>
      <c r="E369" s="60">
        <v>-75.790000000000006</v>
      </c>
      <c r="F369" s="60">
        <v>-66.33</v>
      </c>
      <c r="G369" s="60">
        <v>2.4039999999999999</v>
      </c>
      <c r="H369" s="60">
        <v>5.827</v>
      </c>
      <c r="I369" s="60">
        <v>76.778000000000006</v>
      </c>
      <c r="J369" s="60">
        <v>-7.9770000000000003</v>
      </c>
      <c r="K369" s="60">
        <v>7.3</v>
      </c>
      <c r="L369" s="60"/>
    </row>
    <row r="370" spans="1:12">
      <c r="A370" t="s">
        <v>42</v>
      </c>
      <c r="B370">
        <v>1986</v>
      </c>
      <c r="C370" s="1">
        <v>4.0380000000000003</v>
      </c>
      <c r="D370" s="4"/>
      <c r="E370" s="60">
        <v>-80.438999999999993</v>
      </c>
      <c r="F370" s="60">
        <v>-66.33</v>
      </c>
      <c r="G370" s="60">
        <v>2.411</v>
      </c>
      <c r="H370" s="60">
        <v>5.8179999999999996</v>
      </c>
      <c r="I370" s="60">
        <v>76.063000000000002</v>
      </c>
      <c r="J370" s="60">
        <v>-5.6989999999999998</v>
      </c>
      <c r="K370" s="60">
        <v>7.194</v>
      </c>
      <c r="L370" s="60"/>
    </row>
    <row r="371" spans="1:12">
      <c r="A371" t="s">
        <v>42</v>
      </c>
      <c r="B371">
        <v>1987</v>
      </c>
      <c r="C371" s="1">
        <v>0.59699999999999998</v>
      </c>
      <c r="D371" s="4"/>
      <c r="E371" s="60">
        <v>-78.290000000000006</v>
      </c>
      <c r="F371" s="60">
        <v>-66.33</v>
      </c>
      <c r="G371" s="60">
        <v>2.411</v>
      </c>
      <c r="H371" s="60">
        <v>5.8090000000000002</v>
      </c>
      <c r="I371" s="60">
        <v>75.347999999999999</v>
      </c>
      <c r="J371" s="60">
        <v>-3.3380000000000001</v>
      </c>
      <c r="K371" s="60">
        <v>7.1580000000000004</v>
      </c>
      <c r="L371" s="60"/>
    </row>
    <row r="372" spans="1:12">
      <c r="A372" t="s">
        <v>42</v>
      </c>
      <c r="B372">
        <v>1988</v>
      </c>
      <c r="C372" s="1">
        <v>0.83599999999999997</v>
      </c>
      <c r="D372" s="4"/>
      <c r="E372" s="60">
        <v>-68.591999999999999</v>
      </c>
      <c r="F372" s="60">
        <v>-68.591999999999999</v>
      </c>
      <c r="G372" s="60">
        <v>2.403</v>
      </c>
      <c r="H372" s="60">
        <v>5.8</v>
      </c>
      <c r="I372" s="60">
        <v>74.632999999999996</v>
      </c>
      <c r="J372" s="60">
        <v>0.755</v>
      </c>
      <c r="K372" s="60">
        <v>7.24</v>
      </c>
      <c r="L372" s="60"/>
    </row>
    <row r="373" spans="1:12">
      <c r="A373" t="s">
        <v>42</v>
      </c>
      <c r="B373">
        <v>1989</v>
      </c>
      <c r="C373" s="1">
        <v>-3.4140000000000001</v>
      </c>
      <c r="D373" s="4"/>
      <c r="E373" s="60">
        <v>-59.662999999999997</v>
      </c>
      <c r="F373" s="60">
        <v>-68.591999999999999</v>
      </c>
      <c r="G373" s="60">
        <v>2.3839999999999999</v>
      </c>
      <c r="H373" s="60">
        <v>5.7910000000000004</v>
      </c>
      <c r="I373" s="60">
        <v>73.918000000000006</v>
      </c>
      <c r="J373" s="60">
        <v>4.1479999999999997</v>
      </c>
      <c r="K373" s="60">
        <v>7.3259999999999996</v>
      </c>
      <c r="L373" s="60"/>
    </row>
    <row r="374" spans="1:12">
      <c r="A374" t="s">
        <v>42</v>
      </c>
      <c r="B374">
        <v>1990</v>
      </c>
      <c r="C374" s="1">
        <v>-6.0910000000000002</v>
      </c>
      <c r="D374" s="4"/>
      <c r="E374" s="60">
        <v>-60.406999999999996</v>
      </c>
      <c r="F374" s="60">
        <v>-68.591999999999999</v>
      </c>
      <c r="G374" s="60">
        <v>2.3570000000000002</v>
      </c>
      <c r="H374" s="60">
        <v>5.7830000000000004</v>
      </c>
      <c r="I374" s="60">
        <v>73.203000000000003</v>
      </c>
      <c r="J374" s="60">
        <v>4.3849999999999998</v>
      </c>
      <c r="K374" s="60">
        <v>7.3179999999999996</v>
      </c>
      <c r="L374" s="60"/>
    </row>
    <row r="375" spans="1:12">
      <c r="A375" t="s">
        <v>42</v>
      </c>
      <c r="B375">
        <v>1991</v>
      </c>
      <c r="C375" s="1">
        <v>-2.0819999999999999</v>
      </c>
      <c r="D375" s="4"/>
      <c r="E375" s="60">
        <v>-58.033000000000001</v>
      </c>
      <c r="F375" s="60">
        <v>-68.591999999999999</v>
      </c>
      <c r="G375" s="60">
        <v>2.331</v>
      </c>
      <c r="H375" s="60">
        <v>5.7560000000000002</v>
      </c>
      <c r="I375" s="60">
        <v>72.34</v>
      </c>
      <c r="J375" s="60">
        <v>0.97599999999999998</v>
      </c>
      <c r="K375" s="60">
        <v>7.2210000000000001</v>
      </c>
      <c r="L375" s="60"/>
    </row>
    <row r="376" spans="1:12">
      <c r="A376" t="s">
        <v>42</v>
      </c>
      <c r="B376">
        <v>1992</v>
      </c>
      <c r="C376" s="1">
        <v>-1.8740000000000001</v>
      </c>
      <c r="D376" s="4"/>
      <c r="E376" s="60">
        <v>-50.158000000000001</v>
      </c>
      <c r="F376" s="60">
        <v>-50.158000000000001</v>
      </c>
      <c r="G376" s="60">
        <v>2.3069999999999999</v>
      </c>
      <c r="H376" s="60">
        <v>5.7290000000000001</v>
      </c>
      <c r="I376" s="60">
        <v>71.475999999999999</v>
      </c>
      <c r="J376" s="60">
        <v>-1.49</v>
      </c>
      <c r="K376" s="60">
        <v>6.9569999999999999</v>
      </c>
      <c r="L376" s="60"/>
    </row>
    <row r="377" spans="1:12">
      <c r="A377" t="s">
        <v>42</v>
      </c>
      <c r="B377">
        <v>1993</v>
      </c>
      <c r="C377" s="1">
        <v>-5.5229999999999997</v>
      </c>
      <c r="D377" s="4"/>
      <c r="E377" s="60">
        <v>-58.448</v>
      </c>
      <c r="F377" s="60">
        <v>-50.158000000000001</v>
      </c>
      <c r="G377" s="60">
        <v>2.2770000000000001</v>
      </c>
      <c r="H377" s="60">
        <v>5.702</v>
      </c>
      <c r="I377" s="60">
        <v>70.613</v>
      </c>
      <c r="J377" s="60">
        <v>-2.3780000000000001</v>
      </c>
      <c r="K377" s="60">
        <v>6.8620000000000001</v>
      </c>
      <c r="L377" s="60"/>
    </row>
    <row r="378" spans="1:12">
      <c r="A378" t="s">
        <v>42</v>
      </c>
      <c r="B378">
        <v>1994</v>
      </c>
      <c r="C378" s="1">
        <v>-4.4459999999999997</v>
      </c>
      <c r="D378" s="4"/>
      <c r="E378" s="60">
        <v>-56.710999999999999</v>
      </c>
      <c r="F378" s="60">
        <v>-50.158000000000001</v>
      </c>
      <c r="G378" s="60">
        <v>2.2400000000000002</v>
      </c>
      <c r="H378" s="60">
        <v>5.6760000000000002</v>
      </c>
      <c r="I378" s="60">
        <v>69.75</v>
      </c>
      <c r="J378" s="60">
        <v>-1.3420000000000001</v>
      </c>
      <c r="K378" s="60">
        <v>6.8179999999999996</v>
      </c>
      <c r="L378" s="60"/>
    </row>
    <row r="379" spans="1:12">
      <c r="A379" t="s">
        <v>42</v>
      </c>
      <c r="B379">
        <v>1995</v>
      </c>
      <c r="C379" s="1">
        <v>-2.6019999999999999</v>
      </c>
      <c r="D379" s="4"/>
      <c r="E379" s="60">
        <v>-49.1</v>
      </c>
      <c r="F379" s="60">
        <v>-50.158000000000001</v>
      </c>
      <c r="G379" s="60">
        <v>2.1989999999999998</v>
      </c>
      <c r="H379" s="60">
        <v>5.649</v>
      </c>
      <c r="I379" s="60">
        <v>68.887</v>
      </c>
      <c r="J379" s="60">
        <v>-0.20599999999999999</v>
      </c>
      <c r="K379" s="60">
        <v>6.8840000000000003</v>
      </c>
      <c r="L379" s="60"/>
    </row>
    <row r="380" spans="1:12">
      <c r="A380" t="s">
        <v>42</v>
      </c>
      <c r="B380">
        <v>1996</v>
      </c>
      <c r="C380" s="1">
        <v>-4.577</v>
      </c>
      <c r="D380" s="4"/>
      <c r="E380" s="60">
        <v>-49.264000000000003</v>
      </c>
      <c r="F380" s="60">
        <v>-49.264000000000003</v>
      </c>
      <c r="G380" s="60">
        <v>2.1549999999999998</v>
      </c>
      <c r="H380" s="60">
        <v>5.7149999999999999</v>
      </c>
      <c r="I380" s="60">
        <v>67.97</v>
      </c>
      <c r="J380" s="60">
        <v>1.97</v>
      </c>
      <c r="K380" s="60">
        <v>6.944</v>
      </c>
      <c r="L380" s="60"/>
    </row>
    <row r="381" spans="1:12">
      <c r="A381" t="s">
        <v>42</v>
      </c>
      <c r="B381">
        <v>1997</v>
      </c>
      <c r="C381" s="1">
        <v>-5.1710000000000003</v>
      </c>
      <c r="D381" s="4"/>
      <c r="E381" s="60">
        <v>-51.576000000000001</v>
      </c>
      <c r="F381" s="60">
        <v>-49.264000000000003</v>
      </c>
      <c r="G381" s="60">
        <v>2.1150000000000002</v>
      </c>
      <c r="H381" s="60">
        <v>5.78</v>
      </c>
      <c r="I381" s="60">
        <v>67.054000000000002</v>
      </c>
      <c r="J381" s="60">
        <v>3.54</v>
      </c>
      <c r="K381" s="60">
        <v>6.9169999999999998</v>
      </c>
      <c r="L381" s="60"/>
    </row>
    <row r="382" spans="1:12">
      <c r="A382" t="s">
        <v>42</v>
      </c>
      <c r="B382">
        <v>1998</v>
      </c>
      <c r="C382" s="1">
        <v>2.2679999999999998</v>
      </c>
      <c r="D382" s="4"/>
      <c r="E382" s="60">
        <v>-70.289000000000001</v>
      </c>
      <c r="F382" s="60">
        <v>-49.264000000000003</v>
      </c>
      <c r="G382" s="60">
        <v>2.0910000000000002</v>
      </c>
      <c r="H382" s="60">
        <v>5.8460000000000001</v>
      </c>
      <c r="I382" s="60">
        <v>66.137</v>
      </c>
      <c r="J382" s="60">
        <v>-0.622</v>
      </c>
      <c r="K382" s="60">
        <v>6.5389999999999997</v>
      </c>
      <c r="L382" s="60"/>
    </row>
    <row r="383" spans="1:12">
      <c r="A383" t="s">
        <v>42</v>
      </c>
      <c r="B383">
        <v>1999</v>
      </c>
      <c r="C383" s="1">
        <v>-3.774</v>
      </c>
      <c r="D383" s="4"/>
      <c r="E383" s="60">
        <v>-62.999000000000002</v>
      </c>
      <c r="F383" s="60">
        <v>-49.264000000000003</v>
      </c>
      <c r="G383" s="60">
        <v>2.0870000000000002</v>
      </c>
      <c r="H383" s="60">
        <v>5.9119999999999999</v>
      </c>
      <c r="I383" s="60">
        <v>65.221000000000004</v>
      </c>
      <c r="J383" s="60">
        <v>-0.92800000000000005</v>
      </c>
      <c r="K383" s="60">
        <v>6.4130000000000003</v>
      </c>
      <c r="L383" s="60"/>
    </row>
    <row r="384" spans="1:12">
      <c r="A384" t="s">
        <v>42</v>
      </c>
      <c r="B384">
        <v>2000</v>
      </c>
      <c r="C384" s="1">
        <v>-2.931</v>
      </c>
      <c r="D384" s="4"/>
      <c r="E384" s="60">
        <v>-64.561000000000007</v>
      </c>
      <c r="F384" s="60">
        <v>-64.561000000000007</v>
      </c>
      <c r="G384" s="60">
        <v>2.0950000000000002</v>
      </c>
      <c r="H384" s="60">
        <v>5.9779999999999998</v>
      </c>
      <c r="I384" s="60">
        <v>64.304000000000002</v>
      </c>
      <c r="J384" s="60">
        <v>1.0129999999999999</v>
      </c>
      <c r="K384" s="60">
        <v>6.492</v>
      </c>
      <c r="L384" s="60"/>
    </row>
    <row r="385" spans="1:13">
      <c r="A385" t="s">
        <v>42</v>
      </c>
      <c r="B385">
        <v>2001</v>
      </c>
      <c r="C385" s="1">
        <v>-2.4489999999999998</v>
      </c>
      <c r="D385" s="4"/>
      <c r="E385" s="60">
        <v>-66.495000000000005</v>
      </c>
      <c r="F385" s="60">
        <v>-64.561000000000007</v>
      </c>
      <c r="G385" s="60">
        <v>2.1040000000000001</v>
      </c>
      <c r="H385" s="60">
        <v>6.056</v>
      </c>
      <c r="I385" s="60">
        <v>63.493000000000002</v>
      </c>
      <c r="J385" s="60">
        <v>-1.3440000000000001</v>
      </c>
      <c r="K385" s="60">
        <v>6.484</v>
      </c>
      <c r="L385" s="60"/>
    </row>
    <row r="386" spans="1:13">
      <c r="A386" t="s">
        <v>42</v>
      </c>
      <c r="B386">
        <v>2002</v>
      </c>
      <c r="C386" s="1">
        <v>-0.36299999999999999</v>
      </c>
      <c r="D386" s="4"/>
      <c r="E386" s="60">
        <v>-63.871000000000002</v>
      </c>
      <c r="F386" s="60">
        <v>-64.561000000000007</v>
      </c>
      <c r="G386" s="60">
        <v>2.105</v>
      </c>
      <c r="H386" s="60">
        <v>6.133</v>
      </c>
      <c r="I386" s="60">
        <v>62.680999999999997</v>
      </c>
      <c r="J386" s="60">
        <v>-1.399</v>
      </c>
      <c r="K386" s="60">
        <v>6.5949999999999998</v>
      </c>
      <c r="L386" s="60"/>
    </row>
    <row r="387" spans="1:13">
      <c r="A387" t="s">
        <v>42</v>
      </c>
      <c r="B387">
        <v>2003</v>
      </c>
      <c r="C387" s="1">
        <v>0.36199999999999999</v>
      </c>
      <c r="D387" s="4"/>
      <c r="E387" s="60">
        <v>-65.994</v>
      </c>
      <c r="F387" s="60">
        <v>-64.561000000000007</v>
      </c>
      <c r="G387" s="60">
        <v>2.0939999999999999</v>
      </c>
      <c r="H387" s="60">
        <v>6.2110000000000003</v>
      </c>
      <c r="I387" s="60">
        <v>61.869</v>
      </c>
      <c r="J387" s="60">
        <v>-1.3029999999999999</v>
      </c>
      <c r="K387" s="60">
        <v>6.681</v>
      </c>
      <c r="L387" s="60"/>
    </row>
    <row r="388" spans="1:13">
      <c r="A388" t="s">
        <v>42</v>
      </c>
      <c r="B388">
        <v>2004</v>
      </c>
      <c r="C388" s="1">
        <v>1.873</v>
      </c>
      <c r="D388" s="4"/>
      <c r="E388" s="60">
        <v>-58.662999999999997</v>
      </c>
      <c r="F388" s="60">
        <v>-58.662999999999997</v>
      </c>
      <c r="G388" s="60">
        <v>2.0670000000000002</v>
      </c>
      <c r="H388" s="60">
        <v>6.2889999999999997</v>
      </c>
      <c r="I388" s="60">
        <v>61.057000000000002</v>
      </c>
      <c r="J388" s="60">
        <v>-9.0999999999999998E-2</v>
      </c>
      <c r="K388" s="60">
        <v>6.7889999999999997</v>
      </c>
      <c r="L388" s="60"/>
    </row>
    <row r="389" spans="1:13">
      <c r="A389" t="s">
        <v>42</v>
      </c>
      <c r="B389">
        <v>2005</v>
      </c>
      <c r="C389" s="1">
        <v>2.008</v>
      </c>
      <c r="D389" s="4"/>
      <c r="E389" s="60">
        <v>-48.527999999999999</v>
      </c>
      <c r="F389" s="60">
        <v>-58.662999999999997</v>
      </c>
      <c r="G389" s="60">
        <v>2.0289999999999999</v>
      </c>
      <c r="H389" s="60">
        <v>6.367</v>
      </c>
      <c r="I389" s="60">
        <v>60.244999999999997</v>
      </c>
      <c r="J389" s="60">
        <v>-0.36899999999999999</v>
      </c>
      <c r="K389" s="60">
        <v>6.843</v>
      </c>
      <c r="L389" s="60"/>
    </row>
    <row r="390" spans="1:13">
      <c r="A390" t="s">
        <v>42</v>
      </c>
      <c r="B390">
        <v>2006</v>
      </c>
      <c r="C390" s="1">
        <v>4.548</v>
      </c>
      <c r="D390" s="4"/>
      <c r="E390" s="60">
        <v>-36.246000000000002</v>
      </c>
      <c r="F390" s="60">
        <v>-58.662999999999997</v>
      </c>
      <c r="G390" s="60">
        <v>1.9870000000000001</v>
      </c>
      <c r="H390" s="60">
        <v>6.47</v>
      </c>
      <c r="I390" s="60">
        <v>59.393999999999998</v>
      </c>
      <c r="J390" s="60">
        <v>-0.27900000000000003</v>
      </c>
      <c r="K390" s="60">
        <v>6.95</v>
      </c>
      <c r="L390" s="60"/>
    </row>
    <row r="391" spans="1:13">
      <c r="A391" t="s">
        <v>42</v>
      </c>
      <c r="B391">
        <v>2007</v>
      </c>
      <c r="C391" s="1">
        <v>4.4089999999999998</v>
      </c>
      <c r="D391" s="4"/>
      <c r="E391" s="60">
        <v>-25.170999999999999</v>
      </c>
      <c r="F391" s="60">
        <v>-58.662999999999997</v>
      </c>
      <c r="G391" s="60">
        <v>1.87</v>
      </c>
      <c r="H391" s="60">
        <v>6.5720000000000001</v>
      </c>
      <c r="I391" s="60">
        <v>58.543999999999997</v>
      </c>
      <c r="J391" s="60">
        <v>1.5309999999999999</v>
      </c>
      <c r="K391" s="60">
        <v>7.2359999999999998</v>
      </c>
      <c r="L391" s="60"/>
    </row>
    <row r="392" spans="1:13" s="3" customFormat="1">
      <c r="A392" s="3" t="s">
        <v>42</v>
      </c>
      <c r="B392" s="3">
        <v>2008</v>
      </c>
      <c r="C392" s="4"/>
      <c r="D392" s="4"/>
      <c r="E392" s="60"/>
      <c r="F392" s="60"/>
      <c r="G392" s="60"/>
      <c r="H392" s="60"/>
      <c r="I392" s="60"/>
      <c r="J392" s="60"/>
      <c r="K392" s="60"/>
      <c r="L392" s="60"/>
      <c r="M392" s="59"/>
    </row>
    <row r="393" spans="1:13" s="3" customFormat="1">
      <c r="A393" s="3" t="s">
        <v>42</v>
      </c>
      <c r="B393" s="3">
        <v>2009</v>
      </c>
      <c r="C393" s="4"/>
      <c r="D393" s="4"/>
      <c r="E393" s="60"/>
      <c r="F393" s="60"/>
      <c r="G393" s="60"/>
      <c r="H393" s="60"/>
      <c r="I393" s="60"/>
      <c r="J393" s="60"/>
      <c r="K393" s="60"/>
      <c r="L393" s="60"/>
      <c r="M393" s="59"/>
    </row>
    <row r="394" spans="1:13">
      <c r="A394" t="s">
        <v>43</v>
      </c>
      <c r="B394">
        <v>1980</v>
      </c>
      <c r="C394" s="1">
        <v>4.0810000000000004</v>
      </c>
      <c r="D394" s="4"/>
      <c r="E394" s="60">
        <v>-30.388999999999999</v>
      </c>
      <c r="F394" s="60">
        <v>-30.388999999999999</v>
      </c>
      <c r="G394" s="60">
        <v>2.33</v>
      </c>
      <c r="H394" s="60">
        <v>5.5940000000000003</v>
      </c>
      <c r="I394" s="60">
        <v>75.088999999999999</v>
      </c>
      <c r="J394" s="60">
        <v>-1.6140000000000001</v>
      </c>
      <c r="K394" s="60">
        <v>31.983000000000001</v>
      </c>
      <c r="L394" s="60"/>
    </row>
    <row r="395" spans="1:13">
      <c r="A395" t="s">
        <v>43</v>
      </c>
      <c r="B395">
        <v>1981</v>
      </c>
      <c r="C395" s="1">
        <v>-6.2119999999999997</v>
      </c>
      <c r="D395" s="4"/>
      <c r="E395" s="60">
        <v>-28.684000000000001</v>
      </c>
      <c r="F395" s="60">
        <v>-30.388999999999999</v>
      </c>
      <c r="G395" s="60">
        <v>2.431</v>
      </c>
      <c r="H395" s="60">
        <v>5.5739999999999998</v>
      </c>
      <c r="I395" s="60">
        <v>74.423000000000002</v>
      </c>
      <c r="J395" s="60">
        <v>2.3639999999999999</v>
      </c>
      <c r="K395" s="60">
        <v>32.185000000000002</v>
      </c>
      <c r="L395" s="60"/>
    </row>
    <row r="396" spans="1:13">
      <c r="A396" t="s">
        <v>43</v>
      </c>
      <c r="B396">
        <v>1982</v>
      </c>
      <c r="C396" s="1">
        <v>-4.5060000000000002</v>
      </c>
      <c r="D396" s="4"/>
      <c r="E396" s="60">
        <v>-35.847999999999999</v>
      </c>
      <c r="F396" s="60">
        <v>-30.388999999999999</v>
      </c>
      <c r="G396" s="60">
        <v>2.5070000000000001</v>
      </c>
      <c r="H396" s="60">
        <v>5.5540000000000003</v>
      </c>
      <c r="I396" s="60">
        <v>73.757000000000005</v>
      </c>
      <c r="J396" s="60">
        <v>0.77600000000000002</v>
      </c>
      <c r="K396" s="60">
        <v>31.995999999999999</v>
      </c>
      <c r="L396" s="60"/>
    </row>
    <row r="397" spans="1:13">
      <c r="A397" t="s">
        <v>43</v>
      </c>
      <c r="B397">
        <v>1983</v>
      </c>
      <c r="C397" s="1">
        <v>-0.47699999999999998</v>
      </c>
      <c r="D397" s="4"/>
      <c r="E397" s="60">
        <v>-33.241999999999997</v>
      </c>
      <c r="F397" s="60">
        <v>-30.388999999999999</v>
      </c>
      <c r="G397" s="60">
        <v>2.5630000000000002</v>
      </c>
      <c r="H397" s="60">
        <v>5.5339999999999998</v>
      </c>
      <c r="I397" s="60">
        <v>73.090999999999994</v>
      </c>
      <c r="J397" s="60">
        <v>-2.2010000000000001</v>
      </c>
      <c r="K397" s="60">
        <v>29.382999999999999</v>
      </c>
      <c r="L397" s="60"/>
    </row>
    <row r="398" spans="1:13">
      <c r="A398" t="s">
        <v>43</v>
      </c>
      <c r="B398">
        <v>1984</v>
      </c>
      <c r="C398" s="1">
        <v>-2.4990000000000001</v>
      </c>
      <c r="D398" s="4"/>
      <c r="E398" s="60">
        <v>-32.719000000000001</v>
      </c>
      <c r="F398" s="60">
        <v>-32.719000000000001</v>
      </c>
      <c r="G398" s="60">
        <v>2.5950000000000002</v>
      </c>
      <c r="H398" s="60">
        <v>5.5140000000000002</v>
      </c>
      <c r="I398" s="60">
        <v>72.424999999999997</v>
      </c>
      <c r="J398" s="60">
        <v>1.611</v>
      </c>
      <c r="K398" s="60">
        <v>28.15</v>
      </c>
      <c r="L398" s="60"/>
    </row>
    <row r="399" spans="1:13">
      <c r="A399" t="s">
        <v>43</v>
      </c>
      <c r="B399">
        <v>1985</v>
      </c>
      <c r="C399" s="1">
        <v>4.0529999999999999</v>
      </c>
      <c r="D399" s="4"/>
      <c r="E399" s="60">
        <v>-39.698999999999998</v>
      </c>
      <c r="F399" s="60">
        <v>-32.719000000000001</v>
      </c>
      <c r="G399" s="60">
        <v>2.597</v>
      </c>
      <c r="H399" s="60">
        <v>5.4950000000000001</v>
      </c>
      <c r="I399" s="60">
        <v>71.759</v>
      </c>
      <c r="J399" s="60">
        <v>-0.75600000000000001</v>
      </c>
      <c r="K399" s="60">
        <v>26.111000000000001</v>
      </c>
      <c r="L399" s="60"/>
    </row>
    <row r="400" spans="1:13">
      <c r="A400" t="s">
        <v>43</v>
      </c>
      <c r="B400">
        <v>1986</v>
      </c>
      <c r="C400" s="1">
        <v>4.242</v>
      </c>
      <c r="D400" s="4"/>
      <c r="E400" s="60">
        <v>-32.362000000000002</v>
      </c>
      <c r="F400" s="60">
        <v>-32.719000000000001</v>
      </c>
      <c r="G400" s="60">
        <v>2.5649999999999999</v>
      </c>
      <c r="H400" s="60">
        <v>5.4909999999999997</v>
      </c>
      <c r="I400" s="60">
        <v>70.671000000000006</v>
      </c>
      <c r="J400" s="60">
        <v>-1.8859999999999999</v>
      </c>
      <c r="K400" s="60">
        <v>24.861999999999998</v>
      </c>
      <c r="L400" s="60"/>
    </row>
    <row r="401" spans="1:12">
      <c r="A401" t="s">
        <v>43</v>
      </c>
      <c r="B401">
        <v>1987</v>
      </c>
      <c r="C401" s="1">
        <v>5.952</v>
      </c>
      <c r="D401" s="4"/>
      <c r="E401" s="60">
        <v>-22.759</v>
      </c>
      <c r="F401" s="60">
        <v>-32.719000000000001</v>
      </c>
      <c r="G401" s="60">
        <v>2.496</v>
      </c>
      <c r="H401" s="60">
        <v>5.4870000000000001</v>
      </c>
      <c r="I401" s="60">
        <v>69.582999999999998</v>
      </c>
      <c r="J401" s="60">
        <v>-1.014</v>
      </c>
      <c r="K401" s="60">
        <v>24.204999999999998</v>
      </c>
      <c r="L401" s="60"/>
    </row>
    <row r="402" spans="1:12">
      <c r="A402" t="s">
        <v>43</v>
      </c>
      <c r="B402">
        <v>1988</v>
      </c>
      <c r="C402" s="1">
        <v>2.7829999999999999</v>
      </c>
      <c r="D402" s="4"/>
      <c r="E402" s="60">
        <v>-16.190000000000001</v>
      </c>
      <c r="F402" s="60">
        <v>-16.190000000000001</v>
      </c>
      <c r="G402" s="60">
        <v>2.387</v>
      </c>
      <c r="H402" s="60">
        <v>5.4829999999999997</v>
      </c>
      <c r="I402" s="60">
        <v>68.495000000000005</v>
      </c>
      <c r="J402" s="60">
        <v>1.958</v>
      </c>
      <c r="K402" s="60">
        <v>23.89</v>
      </c>
      <c r="L402" s="60"/>
    </row>
    <row r="403" spans="1:12">
      <c r="A403" t="s">
        <v>43</v>
      </c>
      <c r="B403">
        <v>1989</v>
      </c>
      <c r="C403" s="1">
        <v>1.577</v>
      </c>
      <c r="D403" s="4"/>
      <c r="E403" s="60">
        <v>-13.961</v>
      </c>
      <c r="F403" s="60">
        <v>-16.190000000000001</v>
      </c>
      <c r="G403" s="60">
        <v>2.234</v>
      </c>
      <c r="H403" s="60">
        <v>5.4790000000000001</v>
      </c>
      <c r="I403" s="60">
        <v>67.406999999999996</v>
      </c>
      <c r="J403" s="60">
        <v>3.3460000000000001</v>
      </c>
      <c r="K403" s="60">
        <v>23.329000000000001</v>
      </c>
      <c r="L403" s="60"/>
    </row>
    <row r="404" spans="1:12">
      <c r="A404" t="s">
        <v>43</v>
      </c>
      <c r="B404">
        <v>1990</v>
      </c>
      <c r="C404" s="1">
        <v>1.379</v>
      </c>
      <c r="D404" s="4"/>
      <c r="E404" s="60">
        <v>-11.5</v>
      </c>
      <c r="F404" s="60">
        <v>-16.190000000000001</v>
      </c>
      <c r="G404" s="60">
        <v>2.036</v>
      </c>
      <c r="H404" s="60">
        <v>5.4749999999999996</v>
      </c>
      <c r="I404" s="60">
        <v>66.317999999999998</v>
      </c>
      <c r="J404" s="60">
        <v>2.1469999999999998</v>
      </c>
      <c r="K404" s="60">
        <v>22.597999999999999</v>
      </c>
      <c r="L404" s="60"/>
    </row>
    <row r="405" spans="1:12">
      <c r="A405" t="s">
        <v>43</v>
      </c>
      <c r="B405">
        <v>1991</v>
      </c>
      <c r="C405" s="1">
        <v>1.1779999999999999</v>
      </c>
      <c r="D405" s="4"/>
      <c r="E405" s="60">
        <v>-10.78</v>
      </c>
      <c r="F405" s="60">
        <v>-16.190000000000001</v>
      </c>
      <c r="G405" s="60">
        <v>2.0609999999999999</v>
      </c>
      <c r="H405" s="60">
        <v>5.492</v>
      </c>
      <c r="I405" s="60">
        <v>64.7</v>
      </c>
      <c r="J405" s="60">
        <v>0.312</v>
      </c>
      <c r="K405" s="60">
        <v>22.248000000000001</v>
      </c>
      <c r="L405" s="60"/>
    </row>
    <row r="406" spans="1:12">
      <c r="A406" t="s">
        <v>43</v>
      </c>
      <c r="B406">
        <v>1992</v>
      </c>
      <c r="C406" s="1">
        <v>1.504</v>
      </c>
      <c r="D406" s="4"/>
      <c r="E406" s="60">
        <v>-11.378</v>
      </c>
      <c r="F406" s="60">
        <v>-11.378</v>
      </c>
      <c r="G406" s="60">
        <v>2.0870000000000002</v>
      </c>
      <c r="H406" s="60">
        <v>5.508</v>
      </c>
      <c r="I406" s="60">
        <v>63.082999999999998</v>
      </c>
      <c r="J406" s="60">
        <v>-2.73</v>
      </c>
      <c r="K406" s="60">
        <v>20.931999999999999</v>
      </c>
      <c r="L406" s="60"/>
    </row>
    <row r="407" spans="1:12">
      <c r="A407" t="s">
        <v>43</v>
      </c>
      <c r="B407">
        <v>1993</v>
      </c>
      <c r="C407" s="1">
        <v>2.13</v>
      </c>
      <c r="D407" s="4"/>
      <c r="E407" s="60">
        <v>-12.992000000000001</v>
      </c>
      <c r="F407" s="60">
        <v>-11.378</v>
      </c>
      <c r="G407" s="60">
        <v>2.1120000000000001</v>
      </c>
      <c r="H407" s="60">
        <v>5.524</v>
      </c>
      <c r="I407" s="60">
        <v>61.465000000000003</v>
      </c>
      <c r="J407" s="60">
        <v>-2.7469999999999999</v>
      </c>
      <c r="K407" s="60">
        <v>20.553999999999998</v>
      </c>
      <c r="L407" s="60"/>
    </row>
    <row r="408" spans="1:12">
      <c r="A408" t="s">
        <v>43</v>
      </c>
      <c r="B408">
        <v>1994</v>
      </c>
      <c r="C408" s="1">
        <v>1.2E-2</v>
      </c>
      <c r="D408" s="4"/>
      <c r="E408" s="60">
        <v>-16.914000000000001</v>
      </c>
      <c r="F408" s="60">
        <v>-11.378</v>
      </c>
      <c r="G408" s="60">
        <v>2.137</v>
      </c>
      <c r="H408" s="60">
        <v>5.5410000000000004</v>
      </c>
      <c r="I408" s="60">
        <v>59.847000000000001</v>
      </c>
      <c r="J408" s="60">
        <v>-1.238</v>
      </c>
      <c r="K408" s="60">
        <v>20.350999999999999</v>
      </c>
      <c r="L408" s="60"/>
    </row>
    <row r="409" spans="1:12">
      <c r="A409" t="s">
        <v>43</v>
      </c>
      <c r="B409">
        <v>1995</v>
      </c>
      <c r="C409" s="1">
        <v>-1.65</v>
      </c>
      <c r="D409" s="4"/>
      <c r="E409" s="60">
        <v>-17.349</v>
      </c>
      <c r="F409" s="60">
        <v>-11.378</v>
      </c>
      <c r="G409" s="60">
        <v>2.1619999999999999</v>
      </c>
      <c r="H409" s="60">
        <v>5.5570000000000004</v>
      </c>
      <c r="I409" s="60">
        <v>58.228999999999999</v>
      </c>
      <c r="J409" s="60">
        <v>-0.18</v>
      </c>
      <c r="K409" s="60">
        <v>20.425000000000001</v>
      </c>
      <c r="L409" s="60"/>
    </row>
    <row r="410" spans="1:12">
      <c r="A410" t="s">
        <v>43</v>
      </c>
      <c r="B410">
        <v>1996</v>
      </c>
      <c r="C410" s="1">
        <v>-1.151</v>
      </c>
      <c r="D410" s="4"/>
      <c r="E410" s="60">
        <v>-15.648</v>
      </c>
      <c r="F410" s="60">
        <v>-15.648</v>
      </c>
      <c r="G410" s="60">
        <v>2.2250000000000001</v>
      </c>
      <c r="H410" s="60">
        <v>5.6360000000000001</v>
      </c>
      <c r="I410" s="60">
        <v>57.112000000000002</v>
      </c>
      <c r="J410" s="60">
        <v>1.7789999999999999</v>
      </c>
      <c r="K410" s="60">
        <v>20.515000000000001</v>
      </c>
      <c r="L410" s="60"/>
    </row>
    <row r="411" spans="1:12">
      <c r="A411" t="s">
        <v>43</v>
      </c>
      <c r="B411">
        <v>1997</v>
      </c>
      <c r="C411" s="1">
        <v>-1.492</v>
      </c>
      <c r="D411" s="4"/>
      <c r="E411" s="60">
        <v>-13.361000000000001</v>
      </c>
      <c r="F411" s="60">
        <v>-15.648</v>
      </c>
      <c r="G411" s="60">
        <v>2.2879999999999998</v>
      </c>
      <c r="H411" s="60">
        <v>5.7140000000000004</v>
      </c>
      <c r="I411" s="60">
        <v>55.994999999999997</v>
      </c>
      <c r="J411" s="60">
        <v>1.9410000000000001</v>
      </c>
      <c r="K411" s="60">
        <v>20.134</v>
      </c>
      <c r="L411" s="60"/>
    </row>
    <row r="412" spans="1:12">
      <c r="A412" t="s">
        <v>43</v>
      </c>
      <c r="B412">
        <v>1998</v>
      </c>
      <c r="C412" s="1">
        <v>-1.764</v>
      </c>
      <c r="D412" s="4"/>
      <c r="E412" s="60">
        <v>-7.0330000000000004</v>
      </c>
      <c r="F412" s="60">
        <v>-15.648</v>
      </c>
      <c r="G412" s="60">
        <v>2.351</v>
      </c>
      <c r="H412" s="60">
        <v>5.7930000000000001</v>
      </c>
      <c r="I412" s="60">
        <v>54.878</v>
      </c>
      <c r="J412" s="60">
        <v>-0.17799999999999999</v>
      </c>
      <c r="K412" s="60">
        <v>19.417000000000002</v>
      </c>
      <c r="L412" s="60"/>
    </row>
    <row r="413" spans="1:12">
      <c r="A413" t="s">
        <v>43</v>
      </c>
      <c r="B413">
        <v>1999</v>
      </c>
      <c r="C413" s="1">
        <v>-0.51100000000000001</v>
      </c>
      <c r="D413" s="4"/>
      <c r="E413" s="60">
        <v>-25.661000000000001</v>
      </c>
      <c r="F413" s="60">
        <v>-15.648</v>
      </c>
      <c r="G413" s="60">
        <v>2.4140000000000001</v>
      </c>
      <c r="H413" s="60">
        <v>5.8710000000000004</v>
      </c>
      <c r="I413" s="60">
        <v>53.761000000000003</v>
      </c>
      <c r="J413" s="60">
        <v>-0.68200000000000005</v>
      </c>
      <c r="K413" s="60">
        <v>19.056000000000001</v>
      </c>
      <c r="L413" s="60"/>
    </row>
    <row r="414" spans="1:12">
      <c r="A414" t="s">
        <v>43</v>
      </c>
      <c r="B414">
        <v>2000</v>
      </c>
      <c r="C414" s="1">
        <v>-0.129</v>
      </c>
      <c r="D414" s="4"/>
      <c r="E414" s="60">
        <v>-16.341999999999999</v>
      </c>
      <c r="F414" s="60">
        <v>-16.341999999999999</v>
      </c>
      <c r="G414" s="60">
        <v>2.4769999999999999</v>
      </c>
      <c r="H414" s="60">
        <v>5.95</v>
      </c>
      <c r="I414" s="60">
        <v>52.643999999999998</v>
      </c>
      <c r="J414" s="60">
        <v>0.28899999999999998</v>
      </c>
      <c r="K414" s="60">
        <v>19.209</v>
      </c>
      <c r="L414" s="60"/>
    </row>
    <row r="415" spans="1:12">
      <c r="A415" t="s">
        <v>43</v>
      </c>
      <c r="B415">
        <v>2001</v>
      </c>
      <c r="C415" s="1">
        <v>0.28100000000000003</v>
      </c>
      <c r="D415" s="4"/>
      <c r="E415" s="60">
        <v>-11.003</v>
      </c>
      <c r="F415" s="60">
        <v>-16.341999999999999</v>
      </c>
      <c r="G415" s="60">
        <v>1.83</v>
      </c>
      <c r="H415" s="60">
        <v>6.0940000000000003</v>
      </c>
      <c r="I415" s="60">
        <v>52.207999999999998</v>
      </c>
      <c r="J415" s="60">
        <v>-0.38100000000000001</v>
      </c>
      <c r="K415" s="60">
        <v>19.661999999999999</v>
      </c>
      <c r="L415" s="60"/>
    </row>
    <row r="416" spans="1:12">
      <c r="A416" t="s">
        <v>43</v>
      </c>
      <c r="B416">
        <v>2002</v>
      </c>
      <c r="C416" s="1">
        <v>0.82799999999999996</v>
      </c>
      <c r="D416" s="4"/>
      <c r="E416" s="60">
        <v>-3.6549999999999998</v>
      </c>
      <c r="F416" s="60">
        <v>-16.341999999999999</v>
      </c>
      <c r="G416" s="60">
        <v>0.96199999999999997</v>
      </c>
      <c r="H416" s="60">
        <v>6.2370000000000001</v>
      </c>
      <c r="I416" s="60">
        <v>51.773000000000003</v>
      </c>
      <c r="J416" s="60">
        <v>-0.43099999999999999</v>
      </c>
      <c r="K416" s="60">
        <v>20.187000000000001</v>
      </c>
      <c r="L416" s="60"/>
    </row>
    <row r="417" spans="1:13">
      <c r="A417" t="s">
        <v>43</v>
      </c>
      <c r="B417">
        <v>2003</v>
      </c>
      <c r="C417" s="1">
        <v>-1.0840000000000001</v>
      </c>
      <c r="D417" s="4"/>
      <c r="E417" s="60">
        <v>-2.0779999999999998</v>
      </c>
      <c r="F417" s="60">
        <v>-16.341999999999999</v>
      </c>
      <c r="G417" s="60">
        <v>1.2210000000000001</v>
      </c>
      <c r="H417" s="60">
        <v>6.3810000000000002</v>
      </c>
      <c r="I417" s="60">
        <v>51.337000000000003</v>
      </c>
      <c r="J417" s="60">
        <v>-1.2829999999999999</v>
      </c>
      <c r="K417" s="60">
        <v>20.440999999999999</v>
      </c>
      <c r="L417" s="60"/>
    </row>
    <row r="418" spans="1:13">
      <c r="A418" t="s">
        <v>43</v>
      </c>
      <c r="B418">
        <v>2004</v>
      </c>
      <c r="C418" s="1">
        <v>-3.1989999999999998</v>
      </c>
      <c r="D418" s="4"/>
      <c r="E418" s="60">
        <v>-5.0999999999999996</v>
      </c>
      <c r="F418" s="60">
        <v>-5.0999999999999996</v>
      </c>
      <c r="G418" s="60">
        <v>1.1850000000000001</v>
      </c>
      <c r="H418" s="60">
        <v>6.5250000000000004</v>
      </c>
      <c r="I418" s="60">
        <v>50.901000000000003</v>
      </c>
      <c r="J418" s="60">
        <v>-0.72399999999999998</v>
      </c>
      <c r="K418" s="60">
        <v>20.905999999999999</v>
      </c>
      <c r="L418" s="60"/>
    </row>
    <row r="419" spans="1:13">
      <c r="A419" t="s">
        <v>43</v>
      </c>
      <c r="B419">
        <v>2005</v>
      </c>
      <c r="C419" s="1">
        <v>-4.0350000000000001</v>
      </c>
      <c r="D419" s="4"/>
      <c r="E419" s="60">
        <v>-8.5169999999999995</v>
      </c>
      <c r="F419" s="60">
        <v>-5.0999999999999996</v>
      </c>
      <c r="G419" s="60">
        <v>1.169</v>
      </c>
      <c r="H419" s="60">
        <v>6.6689999999999996</v>
      </c>
      <c r="I419" s="60">
        <v>50.465000000000003</v>
      </c>
      <c r="J419" s="60">
        <v>-0.21099999999999999</v>
      </c>
      <c r="K419" s="60">
        <v>21.561</v>
      </c>
      <c r="L419" s="60"/>
    </row>
    <row r="420" spans="1:13">
      <c r="A420" t="s">
        <v>43</v>
      </c>
      <c r="B420">
        <v>2006</v>
      </c>
      <c r="C420" s="1">
        <v>-6.4530000000000003</v>
      </c>
      <c r="D420" s="4"/>
      <c r="E420" s="60">
        <v>-14.472</v>
      </c>
      <c r="F420" s="60">
        <v>-5.0999999999999996</v>
      </c>
      <c r="G420" s="60">
        <v>1.0580000000000001</v>
      </c>
      <c r="H420" s="60">
        <v>6.8639999999999999</v>
      </c>
      <c r="I420" s="60">
        <v>50.152000000000001</v>
      </c>
      <c r="J420" s="60">
        <v>0.58499999999999996</v>
      </c>
      <c r="K420" s="60">
        <v>22.283000000000001</v>
      </c>
      <c r="L420" s="60"/>
    </row>
    <row r="421" spans="1:13">
      <c r="A421" t="s">
        <v>43</v>
      </c>
      <c r="B421">
        <v>2007</v>
      </c>
      <c r="C421" s="1">
        <v>-7.2619999999999996</v>
      </c>
      <c r="D421" s="4"/>
      <c r="E421" s="60">
        <v>-20.414999999999999</v>
      </c>
      <c r="F421" s="60">
        <v>-5.0999999999999996</v>
      </c>
      <c r="G421" s="60">
        <v>0.41399999999999998</v>
      </c>
      <c r="H421" s="60">
        <v>7.06</v>
      </c>
      <c r="I421" s="60">
        <v>49.838999999999999</v>
      </c>
      <c r="J421" s="60">
        <v>1.127</v>
      </c>
      <c r="K421" s="60">
        <v>23.231999999999999</v>
      </c>
      <c r="L421" s="60"/>
    </row>
    <row r="422" spans="1:13" s="3" customFormat="1">
      <c r="A422" s="3" t="s">
        <v>43</v>
      </c>
      <c r="B422" s="3">
        <v>2008</v>
      </c>
      <c r="C422" s="4"/>
      <c r="D422" s="4"/>
      <c r="E422" s="60"/>
      <c r="F422" s="60"/>
      <c r="G422" s="60"/>
      <c r="H422" s="60"/>
      <c r="I422" s="60"/>
      <c r="J422" s="60"/>
      <c r="K422" s="60"/>
      <c r="L422" s="60"/>
      <c r="M422" s="59"/>
    </row>
    <row r="423" spans="1:13" s="3" customFormat="1">
      <c r="A423" s="3" t="s">
        <v>43</v>
      </c>
      <c r="B423" s="3">
        <v>2009</v>
      </c>
      <c r="C423" s="4"/>
      <c r="D423" s="4"/>
      <c r="E423" s="60"/>
      <c r="F423" s="60"/>
      <c r="G423" s="60"/>
      <c r="H423" s="60"/>
      <c r="I423" s="60"/>
      <c r="J423" s="60"/>
      <c r="K423" s="60"/>
      <c r="L423" s="60"/>
      <c r="M423" s="59"/>
    </row>
    <row r="424" spans="1:13">
      <c r="A424" t="s">
        <v>44</v>
      </c>
      <c r="B424">
        <v>1980</v>
      </c>
      <c r="C424" s="1">
        <v>-19.318999999999999</v>
      </c>
      <c r="D424" s="4"/>
      <c r="E424" s="60">
        <v>-36.082000000000001</v>
      </c>
      <c r="F424" s="60">
        <v>-36.082000000000001</v>
      </c>
      <c r="G424" s="60">
        <v>11.516</v>
      </c>
      <c r="H424" s="60">
        <v>7.4729999999999999</v>
      </c>
      <c r="I424" s="60">
        <v>61.08</v>
      </c>
      <c r="J424" s="60">
        <v>-0.32400000000000001</v>
      </c>
      <c r="K424" s="60">
        <v>5.8209999999999997</v>
      </c>
      <c r="L424" s="60"/>
    </row>
    <row r="425" spans="1:13">
      <c r="A425" t="s">
        <v>44</v>
      </c>
      <c r="B425">
        <v>1981</v>
      </c>
      <c r="C425" s="1">
        <v>-14.712</v>
      </c>
      <c r="D425" s="4"/>
      <c r="E425" s="60">
        <v>-39.234999999999999</v>
      </c>
      <c r="F425" s="60">
        <v>-36.082000000000001</v>
      </c>
      <c r="G425" s="60">
        <v>1.774</v>
      </c>
      <c r="H425" s="60">
        <v>7.6310000000000002</v>
      </c>
      <c r="I425" s="60">
        <v>60.311</v>
      </c>
      <c r="J425" s="60">
        <v>-0.11</v>
      </c>
      <c r="K425" s="60">
        <v>5.9580000000000002</v>
      </c>
      <c r="L425" s="60"/>
    </row>
    <row r="426" spans="1:13">
      <c r="A426" t="s">
        <v>44</v>
      </c>
      <c r="B426">
        <v>1982</v>
      </c>
      <c r="C426" s="1">
        <v>-16.106999999999999</v>
      </c>
      <c r="D426" s="4"/>
      <c r="E426" s="60">
        <v>-40.177999999999997</v>
      </c>
      <c r="F426" s="60">
        <v>-36.082000000000001</v>
      </c>
      <c r="G426" s="60">
        <v>1.232</v>
      </c>
      <c r="H426" s="60">
        <v>7.7889999999999997</v>
      </c>
      <c r="I426" s="60">
        <v>59.542000000000002</v>
      </c>
      <c r="J426" s="60">
        <v>0.247</v>
      </c>
      <c r="K426" s="60">
        <v>6.2850000000000001</v>
      </c>
      <c r="L426" s="60"/>
    </row>
    <row r="427" spans="1:13">
      <c r="A427" t="s">
        <v>44</v>
      </c>
      <c r="B427">
        <v>1983</v>
      </c>
      <c r="C427" s="1">
        <v>-8.8369999999999997</v>
      </c>
      <c r="D427" s="4"/>
      <c r="E427" s="60">
        <v>-40.06</v>
      </c>
      <c r="F427" s="60">
        <v>-36.082000000000001</v>
      </c>
      <c r="G427" s="60">
        <v>1.444</v>
      </c>
      <c r="H427" s="60">
        <v>7.9470000000000001</v>
      </c>
      <c r="I427" s="60">
        <v>58.773000000000003</v>
      </c>
      <c r="J427" s="60">
        <v>-0.99</v>
      </c>
      <c r="K427" s="60">
        <v>6.2779999999999996</v>
      </c>
      <c r="L427" s="60"/>
    </row>
    <row r="428" spans="1:13">
      <c r="A428" t="s">
        <v>44</v>
      </c>
      <c r="B428">
        <v>1984</v>
      </c>
      <c r="C428" s="1">
        <v>-0.86499999999999999</v>
      </c>
      <c r="D428" s="4"/>
      <c r="E428" s="60">
        <v>-34.447000000000003</v>
      </c>
      <c r="F428" s="60">
        <v>-34.447000000000003</v>
      </c>
      <c r="G428" s="60">
        <v>1.1990000000000001</v>
      </c>
      <c r="H428" s="60">
        <v>8.1050000000000004</v>
      </c>
      <c r="I428" s="60">
        <v>58.003999999999998</v>
      </c>
      <c r="J428" s="60">
        <v>1.2430000000000001</v>
      </c>
      <c r="K428" s="60">
        <v>6.133</v>
      </c>
      <c r="L428" s="60"/>
    </row>
    <row r="429" spans="1:13">
      <c r="A429" t="s">
        <v>44</v>
      </c>
      <c r="B429">
        <v>1985</v>
      </c>
      <c r="C429" s="1">
        <v>-6.83</v>
      </c>
      <c r="D429" s="4"/>
      <c r="E429" s="60">
        <v>-44.353999999999999</v>
      </c>
      <c r="F429" s="60">
        <v>-34.447000000000003</v>
      </c>
      <c r="G429" s="60">
        <v>1.514</v>
      </c>
      <c r="H429" s="60">
        <v>8.2629999999999999</v>
      </c>
      <c r="I429" s="60">
        <v>57.234999999999999</v>
      </c>
      <c r="J429" s="60">
        <v>2.0640000000000001</v>
      </c>
      <c r="K429" s="60">
        <v>6.1609999999999996</v>
      </c>
      <c r="L429" s="60"/>
    </row>
    <row r="430" spans="1:13">
      <c r="A430" t="s">
        <v>44</v>
      </c>
      <c r="B430">
        <v>1986</v>
      </c>
      <c r="C430" s="1">
        <v>-8.5180000000000007</v>
      </c>
      <c r="D430" s="4"/>
      <c r="E430" s="60">
        <v>-51.085999999999999</v>
      </c>
      <c r="F430" s="60">
        <v>-34.447000000000003</v>
      </c>
      <c r="G430" s="60">
        <v>1.7889999999999999</v>
      </c>
      <c r="H430" s="60">
        <v>8.3330000000000002</v>
      </c>
      <c r="I430" s="60">
        <v>56.014000000000003</v>
      </c>
      <c r="J430" s="60">
        <v>2.4540000000000002</v>
      </c>
      <c r="K430" s="60">
        <v>6.181</v>
      </c>
      <c r="L430" s="60"/>
    </row>
    <row r="431" spans="1:13">
      <c r="A431" t="s">
        <v>44</v>
      </c>
      <c r="B431">
        <v>1987</v>
      </c>
      <c r="C431" s="1">
        <v>-7.2060000000000004</v>
      </c>
      <c r="D431" s="4"/>
      <c r="E431" s="60">
        <v>-59.847999999999999</v>
      </c>
      <c r="F431" s="60">
        <v>-34.447000000000003</v>
      </c>
      <c r="G431" s="60">
        <v>1.514</v>
      </c>
      <c r="H431" s="60">
        <v>8.4030000000000005</v>
      </c>
      <c r="I431" s="60">
        <v>54.793999999999997</v>
      </c>
      <c r="J431" s="60">
        <v>0.17499999999999999</v>
      </c>
      <c r="K431" s="60">
        <v>6.05</v>
      </c>
      <c r="L431" s="60"/>
    </row>
    <row r="432" spans="1:13">
      <c r="A432" t="s">
        <v>44</v>
      </c>
      <c r="B432">
        <v>1988</v>
      </c>
      <c r="C432" s="1">
        <v>-9.24</v>
      </c>
      <c r="D432" s="4"/>
      <c r="E432" s="60">
        <v>-64.894999999999996</v>
      </c>
      <c r="F432" s="60">
        <v>-64.894999999999996</v>
      </c>
      <c r="G432" s="60">
        <v>1.371</v>
      </c>
      <c r="H432" s="60">
        <v>8.4730000000000008</v>
      </c>
      <c r="I432" s="60">
        <v>53.573</v>
      </c>
      <c r="J432" s="60">
        <v>-0.91</v>
      </c>
      <c r="K432" s="60">
        <v>5.923</v>
      </c>
      <c r="L432" s="60"/>
    </row>
    <row r="433" spans="1:12">
      <c r="A433" t="s">
        <v>44</v>
      </c>
      <c r="B433">
        <v>1989</v>
      </c>
      <c r="C433" s="1">
        <v>-7.9980000000000002</v>
      </c>
      <c r="D433" s="4"/>
      <c r="E433" s="60">
        <v>-62.087000000000003</v>
      </c>
      <c r="F433" s="60">
        <v>-64.894999999999996</v>
      </c>
      <c r="G433" s="60">
        <v>1.3520000000000001</v>
      </c>
      <c r="H433" s="60">
        <v>8.5440000000000005</v>
      </c>
      <c r="I433" s="60">
        <v>52.351999999999997</v>
      </c>
      <c r="J433" s="60">
        <v>-2.6240000000000001</v>
      </c>
      <c r="K433" s="60">
        <v>5.8250000000000002</v>
      </c>
      <c r="L433" s="60"/>
    </row>
    <row r="434" spans="1:12">
      <c r="A434" t="s">
        <v>44</v>
      </c>
      <c r="B434">
        <v>1990</v>
      </c>
      <c r="C434" s="1">
        <v>-4.5369999999999999</v>
      </c>
      <c r="D434" s="4"/>
      <c r="E434" s="60">
        <v>-58.820999999999998</v>
      </c>
      <c r="F434" s="60">
        <v>-64.894999999999996</v>
      </c>
      <c r="G434" s="60">
        <v>1.135</v>
      </c>
      <c r="H434" s="60">
        <v>8.6140000000000008</v>
      </c>
      <c r="I434" s="60">
        <v>51.131</v>
      </c>
      <c r="J434" s="60">
        <v>-0.95199999999999996</v>
      </c>
      <c r="K434" s="60">
        <v>6.0730000000000004</v>
      </c>
      <c r="L434" s="60"/>
    </row>
    <row r="435" spans="1:12">
      <c r="A435" t="s">
        <v>44</v>
      </c>
      <c r="B435">
        <v>1991</v>
      </c>
      <c r="C435" s="1">
        <v>-6.6609999999999996</v>
      </c>
      <c r="D435" s="4"/>
      <c r="E435" s="60">
        <v>-59.08</v>
      </c>
      <c r="F435" s="60">
        <v>-64.894999999999996</v>
      </c>
      <c r="G435" s="60">
        <v>1.458</v>
      </c>
      <c r="H435" s="60">
        <v>8.7469999999999999</v>
      </c>
      <c r="I435" s="60">
        <v>50.042999999999999</v>
      </c>
      <c r="J435" s="60">
        <v>-1.03</v>
      </c>
      <c r="K435" s="60">
        <v>6.3769999999999998</v>
      </c>
      <c r="L435" s="60"/>
    </row>
    <row r="436" spans="1:12">
      <c r="A436" t="s">
        <v>44</v>
      </c>
      <c r="B436">
        <v>1992</v>
      </c>
      <c r="C436" s="1">
        <v>-5.524</v>
      </c>
      <c r="D436" s="4"/>
      <c r="E436" s="60">
        <v>-51.527999999999999</v>
      </c>
      <c r="F436" s="60">
        <v>-51.527999999999999</v>
      </c>
      <c r="G436" s="60">
        <v>0.91700000000000004</v>
      </c>
      <c r="H436" s="60">
        <v>8.8800000000000008</v>
      </c>
      <c r="I436" s="60">
        <v>48.956000000000003</v>
      </c>
      <c r="J436" s="60">
        <v>-1.661</v>
      </c>
      <c r="K436" s="60">
        <v>6.4560000000000004</v>
      </c>
      <c r="L436" s="60"/>
    </row>
    <row r="437" spans="1:12">
      <c r="A437" t="s">
        <v>44</v>
      </c>
      <c r="B437">
        <v>1993</v>
      </c>
      <c r="C437" s="1">
        <v>-4.6210000000000004</v>
      </c>
      <c r="D437" s="4"/>
      <c r="E437" s="60">
        <v>-48.453000000000003</v>
      </c>
      <c r="F437" s="60">
        <v>-51.527999999999999</v>
      </c>
      <c r="G437" s="60">
        <v>1.2549999999999999</v>
      </c>
      <c r="H437" s="60">
        <v>9.0139999999999993</v>
      </c>
      <c r="I437" s="60">
        <v>47.868000000000002</v>
      </c>
      <c r="J437" s="60">
        <v>5.5E-2</v>
      </c>
      <c r="K437" s="60">
        <v>6.7160000000000002</v>
      </c>
      <c r="L437" s="60"/>
    </row>
    <row r="438" spans="1:12">
      <c r="A438" t="s">
        <v>44</v>
      </c>
      <c r="B438">
        <v>1994</v>
      </c>
      <c r="C438" s="1">
        <v>-7.1180000000000003</v>
      </c>
      <c r="D438" s="4"/>
      <c r="E438" s="60">
        <v>-47.898000000000003</v>
      </c>
      <c r="F438" s="60">
        <v>-51.527999999999999</v>
      </c>
      <c r="G438" s="60">
        <v>1.379</v>
      </c>
      <c r="H438" s="60">
        <v>9.1470000000000002</v>
      </c>
      <c r="I438" s="60">
        <v>46.780999999999999</v>
      </c>
      <c r="J438" s="60">
        <v>0.52800000000000002</v>
      </c>
      <c r="K438" s="60">
        <v>6.8040000000000003</v>
      </c>
      <c r="L438" s="60"/>
    </row>
    <row r="439" spans="1:12">
      <c r="A439" t="s">
        <v>44</v>
      </c>
      <c r="B439">
        <v>1995</v>
      </c>
      <c r="C439" s="1">
        <v>-5.84</v>
      </c>
      <c r="D439" s="4"/>
      <c r="E439" s="60">
        <v>-44.78</v>
      </c>
      <c r="F439" s="60">
        <v>-51.527999999999999</v>
      </c>
      <c r="G439" s="60">
        <v>1.36</v>
      </c>
      <c r="H439" s="60">
        <v>9.2799999999999994</v>
      </c>
      <c r="I439" s="60">
        <v>45.692999999999998</v>
      </c>
      <c r="J439" s="60">
        <v>0.92800000000000005</v>
      </c>
      <c r="K439" s="60">
        <v>6.9950000000000001</v>
      </c>
      <c r="L439" s="60"/>
    </row>
    <row r="440" spans="1:12">
      <c r="A440" t="s">
        <v>44</v>
      </c>
      <c r="B440">
        <v>1996</v>
      </c>
      <c r="C440" s="1">
        <v>-4.7089999999999996</v>
      </c>
      <c r="D440" s="4"/>
      <c r="E440" s="60">
        <v>-44.389000000000003</v>
      </c>
      <c r="F440" s="60">
        <v>-44.389000000000003</v>
      </c>
      <c r="G440" s="60">
        <v>1.097</v>
      </c>
      <c r="H440" s="60">
        <v>9.3650000000000002</v>
      </c>
      <c r="I440" s="60">
        <v>44.606999999999999</v>
      </c>
      <c r="J440" s="60">
        <v>-0.13800000000000001</v>
      </c>
      <c r="K440" s="60">
        <v>7.0030000000000001</v>
      </c>
      <c r="L440" s="60"/>
    </row>
    <row r="441" spans="1:12">
      <c r="A441" t="s">
        <v>44</v>
      </c>
      <c r="B441">
        <v>1997</v>
      </c>
      <c r="C441" s="1">
        <v>-2.5139999999999998</v>
      </c>
      <c r="D441" s="4"/>
      <c r="E441" s="60">
        <v>-40.372</v>
      </c>
      <c r="F441" s="60">
        <v>-44.389000000000003</v>
      </c>
      <c r="G441" s="60">
        <v>1.252</v>
      </c>
      <c r="H441" s="60">
        <v>9.4499999999999993</v>
      </c>
      <c r="I441" s="60">
        <v>43.521000000000001</v>
      </c>
      <c r="J441" s="60">
        <v>1.417</v>
      </c>
      <c r="K441" s="60">
        <v>7.141</v>
      </c>
      <c r="L441" s="60"/>
    </row>
    <row r="442" spans="1:12">
      <c r="A442" t="s">
        <v>44</v>
      </c>
      <c r="B442">
        <v>1998</v>
      </c>
      <c r="C442" s="1">
        <v>-1.38</v>
      </c>
      <c r="D442" s="4"/>
      <c r="E442" s="60">
        <v>-47.411000000000001</v>
      </c>
      <c r="F442" s="60">
        <v>-44.389000000000003</v>
      </c>
      <c r="G442" s="60">
        <v>1.109</v>
      </c>
      <c r="H442" s="60">
        <v>9.5350000000000001</v>
      </c>
      <c r="I442" s="60">
        <v>42.433999999999997</v>
      </c>
      <c r="J442" s="60">
        <v>1.696</v>
      </c>
      <c r="K442" s="60">
        <v>7.1849999999999996</v>
      </c>
      <c r="L442" s="60"/>
    </row>
    <row r="443" spans="1:12">
      <c r="A443" t="s">
        <v>44</v>
      </c>
      <c r="B443">
        <v>1999</v>
      </c>
      <c r="C443" s="1">
        <v>-3.4620000000000002</v>
      </c>
      <c r="D443" s="4"/>
      <c r="E443" s="60">
        <v>-55.057000000000002</v>
      </c>
      <c r="F443" s="60">
        <v>-44.389000000000003</v>
      </c>
      <c r="G443" s="60">
        <v>1.423</v>
      </c>
      <c r="H443" s="60">
        <v>9.6199999999999992</v>
      </c>
      <c r="I443" s="60">
        <v>41.347999999999999</v>
      </c>
      <c r="J443" s="60">
        <v>1.7629999999999999</v>
      </c>
      <c r="K443" s="60">
        <v>7.1840000000000002</v>
      </c>
      <c r="L443" s="60"/>
    </row>
    <row r="444" spans="1:12">
      <c r="A444" t="s">
        <v>44</v>
      </c>
      <c r="B444">
        <v>2000</v>
      </c>
      <c r="C444" s="1">
        <v>-6.3120000000000003</v>
      </c>
      <c r="D444" s="4"/>
      <c r="E444" s="60">
        <v>-56.777999999999999</v>
      </c>
      <c r="F444" s="60">
        <v>-56.777999999999999</v>
      </c>
      <c r="G444" s="60">
        <v>1.6459999999999999</v>
      </c>
      <c r="H444" s="60">
        <v>9.7050000000000001</v>
      </c>
      <c r="I444" s="60">
        <v>40.262</v>
      </c>
      <c r="J444" s="60">
        <v>3.573</v>
      </c>
      <c r="K444" s="60">
        <v>7.3490000000000002</v>
      </c>
      <c r="L444" s="60"/>
    </row>
    <row r="445" spans="1:12">
      <c r="A445" t="s">
        <v>44</v>
      </c>
      <c r="B445">
        <v>2001</v>
      </c>
      <c r="C445" s="1">
        <v>-1.101</v>
      </c>
      <c r="D445" s="4"/>
      <c r="E445" s="60">
        <v>-56.137999999999998</v>
      </c>
      <c r="F445" s="60">
        <v>-56.777999999999999</v>
      </c>
      <c r="G445" s="60">
        <v>-3.2919999999999998</v>
      </c>
      <c r="H445" s="60">
        <v>9.6370000000000005</v>
      </c>
      <c r="I445" s="60">
        <v>39.180999999999997</v>
      </c>
      <c r="J445" s="60">
        <v>-2.1619999999999999</v>
      </c>
      <c r="K445" s="60">
        <v>7.1689999999999996</v>
      </c>
      <c r="L445" s="60"/>
    </row>
    <row r="446" spans="1:12">
      <c r="A446" t="s">
        <v>44</v>
      </c>
      <c r="B446">
        <v>2002</v>
      </c>
      <c r="C446" s="1">
        <v>-1.379</v>
      </c>
      <c r="D446" s="4"/>
      <c r="E446" s="60">
        <v>-58.637999999999998</v>
      </c>
      <c r="F446" s="60">
        <v>-56.777999999999999</v>
      </c>
      <c r="G446" s="60">
        <v>1.4570000000000001</v>
      </c>
      <c r="H446" s="60">
        <v>9.5679999999999996</v>
      </c>
      <c r="I446" s="60">
        <v>38.098999999999997</v>
      </c>
      <c r="J446" s="60">
        <v>-2.706</v>
      </c>
      <c r="K446" s="60">
        <v>7.319</v>
      </c>
      <c r="L446" s="60"/>
    </row>
    <row r="447" spans="1:12">
      <c r="A447" t="s">
        <v>44</v>
      </c>
      <c r="B447">
        <v>2003</v>
      </c>
      <c r="C447" s="1">
        <v>-0.38900000000000001</v>
      </c>
      <c r="D447" s="4"/>
      <c r="E447" s="60">
        <v>-57.682000000000002</v>
      </c>
      <c r="F447" s="60">
        <v>-56.777999999999999</v>
      </c>
      <c r="G447" s="60">
        <v>1.286</v>
      </c>
      <c r="H447" s="60">
        <v>9.4990000000000006</v>
      </c>
      <c r="I447" s="60">
        <v>37.018000000000001</v>
      </c>
      <c r="J447" s="60">
        <v>-1.8320000000000001</v>
      </c>
      <c r="K447" s="60">
        <v>7.5529999999999999</v>
      </c>
      <c r="L447" s="60"/>
    </row>
    <row r="448" spans="1:12">
      <c r="A448" t="s">
        <v>44</v>
      </c>
      <c r="B448">
        <v>2004</v>
      </c>
      <c r="C448" s="1">
        <v>-3.1269999999999998</v>
      </c>
      <c r="D448" s="4"/>
      <c r="E448" s="60">
        <v>-55.795000000000002</v>
      </c>
      <c r="F448" s="60">
        <v>-55.795000000000002</v>
      </c>
      <c r="G448" s="60">
        <v>1.08</v>
      </c>
      <c r="H448" s="60">
        <v>9.43</v>
      </c>
      <c r="I448" s="60">
        <v>35.936999999999998</v>
      </c>
      <c r="J448" s="60">
        <v>-1.8340000000000001</v>
      </c>
      <c r="K448" s="60">
        <v>7.6749999999999998</v>
      </c>
      <c r="L448" s="60"/>
    </row>
    <row r="449" spans="1:13">
      <c r="A449" t="s">
        <v>44</v>
      </c>
      <c r="B449">
        <v>2005</v>
      </c>
      <c r="C449" s="1">
        <v>-2.6629999999999998</v>
      </c>
      <c r="D449" s="4"/>
      <c r="E449" s="60">
        <v>-48.69</v>
      </c>
      <c r="F449" s="60">
        <v>-55.795000000000002</v>
      </c>
      <c r="G449" s="60">
        <v>1.0529999999999999</v>
      </c>
      <c r="H449" s="60">
        <v>9.3610000000000007</v>
      </c>
      <c r="I449" s="60">
        <v>34.856000000000002</v>
      </c>
      <c r="J449" s="60">
        <v>-1.4359999999999999</v>
      </c>
      <c r="K449" s="60">
        <v>7.89</v>
      </c>
      <c r="L449" s="60"/>
    </row>
    <row r="450" spans="1:13">
      <c r="A450" t="s">
        <v>44</v>
      </c>
      <c r="B450">
        <v>2006</v>
      </c>
      <c r="C450" s="1">
        <v>-5.3019999999999996</v>
      </c>
      <c r="D450" s="4"/>
      <c r="E450" s="60">
        <v>-47.320999999999998</v>
      </c>
      <c r="F450" s="60">
        <v>-55.795000000000002</v>
      </c>
      <c r="G450" s="60">
        <v>1.1020000000000001</v>
      </c>
      <c r="H450" s="60">
        <v>9.59</v>
      </c>
      <c r="I450" s="60">
        <v>34.28</v>
      </c>
      <c r="J450" s="60">
        <v>8.3000000000000004E-2</v>
      </c>
      <c r="K450" s="60">
        <v>8.2219999999999995</v>
      </c>
      <c r="L450" s="60"/>
    </row>
    <row r="451" spans="1:13">
      <c r="A451" t="s">
        <v>44</v>
      </c>
      <c r="B451">
        <v>2007</v>
      </c>
      <c r="C451" s="1">
        <v>-4.2350000000000003</v>
      </c>
      <c r="D451" s="4"/>
      <c r="E451" s="60">
        <v>-45.606000000000002</v>
      </c>
      <c r="F451" s="60">
        <v>-55.795000000000002</v>
      </c>
      <c r="G451" s="60">
        <v>0.29499999999999998</v>
      </c>
      <c r="H451" s="60">
        <v>9.8190000000000008</v>
      </c>
      <c r="I451" s="60">
        <v>33.704000000000001</v>
      </c>
      <c r="J451" s="60">
        <v>0.752</v>
      </c>
      <c r="K451" s="60">
        <v>8.5440000000000005</v>
      </c>
      <c r="L451" s="60"/>
    </row>
    <row r="452" spans="1:13" s="3" customFormat="1">
      <c r="A452" s="3" t="s">
        <v>44</v>
      </c>
      <c r="B452" s="3">
        <v>2008</v>
      </c>
      <c r="C452" s="4"/>
      <c r="D452" s="4"/>
      <c r="E452" s="60"/>
      <c r="F452" s="60"/>
      <c r="G452" s="60"/>
      <c r="H452" s="60"/>
      <c r="I452" s="60"/>
      <c r="J452" s="60"/>
      <c r="K452" s="60"/>
      <c r="L452" s="60"/>
      <c r="M452" s="59"/>
    </row>
    <row r="453" spans="1:13" s="3" customFormat="1">
      <c r="A453" s="3" t="s">
        <v>44</v>
      </c>
      <c r="B453" s="3">
        <v>2009</v>
      </c>
      <c r="C453" s="4"/>
      <c r="D453" s="4"/>
      <c r="E453" s="60"/>
      <c r="F453" s="60"/>
      <c r="G453" s="60"/>
      <c r="H453" s="60"/>
      <c r="I453" s="60"/>
      <c r="J453" s="60"/>
      <c r="K453" s="60"/>
      <c r="L453" s="60"/>
      <c r="M453" s="59"/>
    </row>
    <row r="454" spans="1:13">
      <c r="A454" t="s">
        <v>45</v>
      </c>
      <c r="B454">
        <v>1980</v>
      </c>
      <c r="C454" s="1">
        <v>-6.3940000000000001</v>
      </c>
      <c r="D454" s="4"/>
      <c r="E454" s="60">
        <v>-22.195</v>
      </c>
      <c r="F454" s="60">
        <v>-22.195</v>
      </c>
      <c r="G454" s="60">
        <v>1.9019999999999999</v>
      </c>
      <c r="H454" s="60">
        <v>6.5919999999999996</v>
      </c>
      <c r="I454" s="60">
        <v>66.986000000000004</v>
      </c>
      <c r="J454" s="60">
        <v>4.7450000000000001</v>
      </c>
      <c r="K454" s="60">
        <v>8.8930000000000007</v>
      </c>
      <c r="L454" s="60"/>
    </row>
    <row r="455" spans="1:13">
      <c r="A455" t="s">
        <v>45</v>
      </c>
      <c r="B455">
        <v>1981</v>
      </c>
      <c r="C455" s="1">
        <v>-7.3780000000000001</v>
      </c>
      <c r="D455" s="4"/>
      <c r="E455" s="60">
        <v>-27.693000000000001</v>
      </c>
      <c r="F455" s="60">
        <v>-22.195</v>
      </c>
      <c r="G455" s="60">
        <v>1.8089999999999999</v>
      </c>
      <c r="H455" s="60">
        <v>6.6219999999999999</v>
      </c>
      <c r="I455" s="60">
        <v>64.125</v>
      </c>
      <c r="J455" s="60">
        <v>3.673</v>
      </c>
      <c r="K455" s="60">
        <v>9.1010000000000009</v>
      </c>
      <c r="L455" s="60"/>
    </row>
    <row r="456" spans="1:13">
      <c r="A456" t="s">
        <v>45</v>
      </c>
      <c r="B456">
        <v>1982</v>
      </c>
      <c r="C456" s="1">
        <v>-2.7410000000000001</v>
      </c>
      <c r="D456" s="4"/>
      <c r="E456" s="60">
        <v>-31.15</v>
      </c>
      <c r="F456" s="60">
        <v>-22.195</v>
      </c>
      <c r="G456" s="60">
        <v>1.7210000000000001</v>
      </c>
      <c r="H456" s="60">
        <v>6.6509999999999998</v>
      </c>
      <c r="I456" s="60">
        <v>61.264000000000003</v>
      </c>
      <c r="J456" s="60">
        <v>2.3410000000000002</v>
      </c>
      <c r="K456" s="60">
        <v>9.6969999999999992</v>
      </c>
      <c r="L456" s="60"/>
    </row>
    <row r="457" spans="1:13">
      <c r="A457" t="s">
        <v>45</v>
      </c>
      <c r="B457">
        <v>1983</v>
      </c>
      <c r="C457" s="1">
        <v>-7.1760000000000002</v>
      </c>
      <c r="D457" s="4"/>
      <c r="E457" s="60">
        <v>-33.587000000000003</v>
      </c>
      <c r="F457" s="60">
        <v>-22.195</v>
      </c>
      <c r="G457" s="60">
        <v>1.6379999999999999</v>
      </c>
      <c r="H457" s="60">
        <v>6.681</v>
      </c>
      <c r="I457" s="60">
        <v>58.402999999999999</v>
      </c>
      <c r="J457" s="60">
        <v>1.2010000000000001</v>
      </c>
      <c r="K457" s="60">
        <v>9.7149999999999999</v>
      </c>
      <c r="L457" s="60"/>
    </row>
    <row r="458" spans="1:13">
      <c r="A458" t="s">
        <v>45</v>
      </c>
      <c r="B458">
        <v>1984</v>
      </c>
      <c r="C458" s="1">
        <v>-5.0449999999999999</v>
      </c>
      <c r="D458" s="4"/>
      <c r="E458" s="60">
        <v>-33.942</v>
      </c>
      <c r="F458" s="60">
        <v>-33.942</v>
      </c>
      <c r="G458" s="60">
        <v>1.5620000000000001</v>
      </c>
      <c r="H458" s="60">
        <v>6.7110000000000003</v>
      </c>
      <c r="I458" s="60">
        <v>55.542000000000002</v>
      </c>
      <c r="J458" s="60">
        <v>-0.11600000000000001</v>
      </c>
      <c r="K458" s="60">
        <v>9.5069999999999997</v>
      </c>
      <c r="L458" s="60"/>
    </row>
    <row r="459" spans="1:13">
      <c r="A459" t="s">
        <v>45</v>
      </c>
      <c r="B459">
        <v>1985</v>
      </c>
      <c r="C459" s="1">
        <v>-3.952</v>
      </c>
      <c r="D459" s="4"/>
      <c r="E459" s="60">
        <v>-42.438000000000002</v>
      </c>
      <c r="F459" s="60">
        <v>-33.942</v>
      </c>
      <c r="G459" s="60">
        <v>1.4930000000000001</v>
      </c>
      <c r="H459" s="60">
        <v>6.74</v>
      </c>
      <c r="I459" s="60">
        <v>52.680999999999997</v>
      </c>
      <c r="J459" s="60">
        <v>-3.0649999999999999</v>
      </c>
      <c r="K459" s="60">
        <v>9.4920000000000009</v>
      </c>
      <c r="L459" s="60"/>
    </row>
    <row r="460" spans="1:13">
      <c r="A460" t="s">
        <v>45</v>
      </c>
      <c r="B460">
        <v>1986</v>
      </c>
      <c r="C460" s="1">
        <v>0.57299999999999995</v>
      </c>
      <c r="D460" s="4"/>
      <c r="E460" s="60">
        <v>-39.869</v>
      </c>
      <c r="F460" s="60">
        <v>-33.942</v>
      </c>
      <c r="G460" s="60">
        <v>1.4259999999999999</v>
      </c>
      <c r="H460" s="60">
        <v>6.859</v>
      </c>
      <c r="I460" s="60">
        <v>50.704000000000001</v>
      </c>
      <c r="J460" s="60">
        <v>-5.8760000000000003</v>
      </c>
      <c r="K460" s="60">
        <v>9.6240000000000006</v>
      </c>
      <c r="L460" s="60"/>
    </row>
    <row r="461" spans="1:13">
      <c r="A461" t="s">
        <v>45</v>
      </c>
      <c r="B461">
        <v>1987</v>
      </c>
      <c r="C461" s="1">
        <v>-0.72499999999999998</v>
      </c>
      <c r="D461" s="4"/>
      <c r="E461" s="60">
        <v>-37.673000000000002</v>
      </c>
      <c r="F461" s="60">
        <v>-33.942</v>
      </c>
      <c r="G461" s="60">
        <v>1.365</v>
      </c>
      <c r="H461" s="60">
        <v>6.9779999999999998</v>
      </c>
      <c r="I461" s="60">
        <v>48.726999999999997</v>
      </c>
      <c r="J461" s="60">
        <v>-5.8780000000000001</v>
      </c>
      <c r="K461" s="60">
        <v>10.137</v>
      </c>
      <c r="L461" s="60"/>
    </row>
    <row r="462" spans="1:13">
      <c r="A462" t="s">
        <v>45</v>
      </c>
      <c r="B462">
        <v>1988</v>
      </c>
      <c r="C462" s="1">
        <v>-2.6829999999999998</v>
      </c>
      <c r="D462" s="4"/>
      <c r="E462" s="60">
        <v>-32.887999999999998</v>
      </c>
      <c r="F462" s="60">
        <v>-32.887999999999998</v>
      </c>
      <c r="G462" s="60">
        <v>1.3120000000000001</v>
      </c>
      <c r="H462" s="60">
        <v>7.0970000000000004</v>
      </c>
      <c r="I462" s="60">
        <v>46.75</v>
      </c>
      <c r="J462" s="60">
        <v>-3.13</v>
      </c>
      <c r="K462" s="60">
        <v>10.968</v>
      </c>
      <c r="L462" s="60"/>
    </row>
    <row r="463" spans="1:13">
      <c r="A463" t="s">
        <v>45</v>
      </c>
      <c r="B463">
        <v>1989</v>
      </c>
      <c r="C463" s="1">
        <v>-3.4569999999999999</v>
      </c>
      <c r="D463" s="4"/>
      <c r="E463" s="60">
        <v>-34.380000000000003</v>
      </c>
      <c r="F463" s="60">
        <v>-32.887999999999998</v>
      </c>
      <c r="G463" s="60">
        <v>1.27</v>
      </c>
      <c r="H463" s="60">
        <v>7.2149999999999999</v>
      </c>
      <c r="I463" s="60">
        <v>44.773000000000003</v>
      </c>
      <c r="J463" s="60">
        <v>-1.361</v>
      </c>
      <c r="K463" s="60">
        <v>11.829000000000001</v>
      </c>
      <c r="L463" s="60"/>
    </row>
    <row r="464" spans="1:13">
      <c r="A464" t="s">
        <v>45</v>
      </c>
      <c r="B464">
        <v>1990</v>
      </c>
      <c r="C464" s="1">
        <v>-8.3339999999999996</v>
      </c>
      <c r="D464" s="4"/>
      <c r="E464" s="60">
        <v>-31.071000000000002</v>
      </c>
      <c r="F464" s="60">
        <v>-32.887999999999998</v>
      </c>
      <c r="G464" s="60">
        <v>1.236</v>
      </c>
      <c r="H464" s="60">
        <v>7.3339999999999996</v>
      </c>
      <c r="I464" s="60">
        <v>42.795999999999999</v>
      </c>
      <c r="J464" s="60">
        <v>0.22900000000000001</v>
      </c>
      <c r="K464" s="60">
        <v>12.877000000000001</v>
      </c>
      <c r="L464" s="60"/>
    </row>
    <row r="465" spans="1:12">
      <c r="A465" t="s">
        <v>45</v>
      </c>
      <c r="B465">
        <v>1991</v>
      </c>
      <c r="C465" s="1">
        <v>-7.5</v>
      </c>
      <c r="D465" s="4"/>
      <c r="E465" s="60">
        <v>-35.804000000000002</v>
      </c>
      <c r="F465" s="60">
        <v>-32.887999999999998</v>
      </c>
      <c r="G465" s="60">
        <v>1.202</v>
      </c>
      <c r="H465" s="60">
        <v>7.5439999999999996</v>
      </c>
      <c r="I465" s="60">
        <v>41.787999999999997</v>
      </c>
      <c r="J465" s="60">
        <v>-0.755</v>
      </c>
      <c r="K465" s="60">
        <v>14.004</v>
      </c>
      <c r="L465" s="60"/>
    </row>
    <row r="466" spans="1:12">
      <c r="A466" t="s">
        <v>45</v>
      </c>
      <c r="B466">
        <v>1992</v>
      </c>
      <c r="C466" s="1">
        <v>-5.5</v>
      </c>
      <c r="D466" s="4"/>
      <c r="E466" s="60">
        <v>-36.768000000000001</v>
      </c>
      <c r="F466" s="60">
        <v>-36.768000000000001</v>
      </c>
      <c r="G466" s="60">
        <v>1.17</v>
      </c>
      <c r="H466" s="60">
        <v>7.7539999999999996</v>
      </c>
      <c r="I466" s="60">
        <v>40.780999999999999</v>
      </c>
      <c r="J466" s="60">
        <v>-0.95899999999999996</v>
      </c>
      <c r="K466" s="60">
        <v>14.648999999999999</v>
      </c>
      <c r="L466" s="60"/>
    </row>
    <row r="467" spans="1:12">
      <c r="A467" t="s">
        <v>45</v>
      </c>
      <c r="B467">
        <v>1993</v>
      </c>
      <c r="C467" s="1">
        <v>-5.03</v>
      </c>
      <c r="D467" s="4"/>
      <c r="E467" s="60">
        <v>-50.103000000000002</v>
      </c>
      <c r="F467" s="60">
        <v>-36.768000000000001</v>
      </c>
      <c r="G467" s="60">
        <v>1.147</v>
      </c>
      <c r="H467" s="60">
        <v>7.9640000000000004</v>
      </c>
      <c r="I467" s="60">
        <v>39.773000000000003</v>
      </c>
      <c r="J467" s="60">
        <v>-4.5999999999999999E-2</v>
      </c>
      <c r="K467" s="60">
        <v>15.441000000000001</v>
      </c>
      <c r="L467" s="60"/>
    </row>
    <row r="468" spans="1:12">
      <c r="A468" t="s">
        <v>45</v>
      </c>
      <c r="B468">
        <v>1994</v>
      </c>
      <c r="C468" s="1">
        <v>-5.4059999999999997</v>
      </c>
      <c r="D468" s="4"/>
      <c r="E468" s="60">
        <v>-46.046999999999997</v>
      </c>
      <c r="F468" s="60">
        <v>-36.768000000000001</v>
      </c>
      <c r="G468" s="60">
        <v>1.135</v>
      </c>
      <c r="H468" s="60">
        <v>8.173</v>
      </c>
      <c r="I468" s="60">
        <v>38.765999999999998</v>
      </c>
      <c r="J468" s="60">
        <v>2.7050000000000001</v>
      </c>
      <c r="K468" s="60">
        <v>16.164000000000001</v>
      </c>
      <c r="L468" s="60"/>
    </row>
    <row r="469" spans="1:12">
      <c r="A469" t="s">
        <v>45</v>
      </c>
      <c r="B469">
        <v>1995</v>
      </c>
      <c r="C469" s="1">
        <v>-7.8769999999999998</v>
      </c>
      <c r="D469" s="4"/>
      <c r="E469" s="60">
        <v>-56.398000000000003</v>
      </c>
      <c r="F469" s="60">
        <v>-36.768000000000001</v>
      </c>
      <c r="G469" s="60">
        <v>1.127</v>
      </c>
      <c r="H469" s="60">
        <v>8.3829999999999991</v>
      </c>
      <c r="I469" s="60">
        <v>37.758000000000003</v>
      </c>
      <c r="J469" s="60">
        <v>7.1029999999999998</v>
      </c>
      <c r="K469" s="60">
        <v>17.206</v>
      </c>
      <c r="L469" s="60"/>
    </row>
    <row r="470" spans="1:12">
      <c r="A470" t="s">
        <v>45</v>
      </c>
      <c r="B470">
        <v>1996</v>
      </c>
      <c r="C470" s="1">
        <v>-7.8869999999999996</v>
      </c>
      <c r="D470" s="4"/>
      <c r="E470" s="60">
        <v>-55.927</v>
      </c>
      <c r="F470" s="60">
        <v>-55.927</v>
      </c>
      <c r="G470" s="60">
        <v>1.127</v>
      </c>
      <c r="H470" s="60">
        <v>8.6270000000000007</v>
      </c>
      <c r="I470" s="60">
        <v>36.966000000000001</v>
      </c>
      <c r="J470" s="60">
        <v>9.6720000000000006</v>
      </c>
      <c r="K470" s="60">
        <v>17.559999999999999</v>
      </c>
      <c r="L470" s="60"/>
    </row>
    <row r="471" spans="1:12">
      <c r="A471" t="s">
        <v>45</v>
      </c>
      <c r="B471">
        <v>1997</v>
      </c>
      <c r="C471" s="1">
        <v>-2.0609999999999999</v>
      </c>
      <c r="D471" s="4"/>
      <c r="E471" s="60">
        <v>-63.642000000000003</v>
      </c>
      <c r="F471" s="60">
        <v>-55.927</v>
      </c>
      <c r="G471" s="60">
        <v>1.1200000000000001</v>
      </c>
      <c r="H471" s="60">
        <v>8.8710000000000004</v>
      </c>
      <c r="I471" s="60">
        <v>36.173000000000002</v>
      </c>
      <c r="J471" s="60">
        <v>5.7130000000000001</v>
      </c>
      <c r="K471" s="60">
        <v>16.581</v>
      </c>
      <c r="L471" s="60"/>
    </row>
    <row r="472" spans="1:12">
      <c r="A472" t="s">
        <v>45</v>
      </c>
      <c r="B472">
        <v>1998</v>
      </c>
      <c r="C472" s="1">
        <v>12.776</v>
      </c>
      <c r="D472" s="4"/>
      <c r="E472" s="60">
        <v>-87.504000000000005</v>
      </c>
      <c r="F472" s="60">
        <v>-55.927</v>
      </c>
      <c r="G472" s="60">
        <v>1.091</v>
      </c>
      <c r="H472" s="60">
        <v>9.1159999999999997</v>
      </c>
      <c r="I472" s="60">
        <v>35.381</v>
      </c>
      <c r="J472" s="60">
        <v>-7.0439999999999996</v>
      </c>
      <c r="K472" s="60">
        <v>14.254</v>
      </c>
      <c r="L472" s="60"/>
    </row>
    <row r="473" spans="1:12">
      <c r="A473" t="s">
        <v>45</v>
      </c>
      <c r="B473">
        <v>1999</v>
      </c>
      <c r="C473" s="1">
        <v>10.166</v>
      </c>
      <c r="D473" s="4"/>
      <c r="E473" s="60">
        <v>-75.504999999999995</v>
      </c>
      <c r="F473" s="60">
        <v>-55.927</v>
      </c>
      <c r="G473" s="60">
        <v>1.0309999999999999</v>
      </c>
      <c r="H473" s="60">
        <v>9.36</v>
      </c>
      <c r="I473" s="60">
        <v>34.588000000000001</v>
      </c>
      <c r="J473" s="60">
        <v>-4.7549999999999999</v>
      </c>
      <c r="K473" s="60">
        <v>14.281000000000001</v>
      </c>
      <c r="L473" s="60"/>
    </row>
    <row r="474" spans="1:12">
      <c r="A474" t="s">
        <v>45</v>
      </c>
      <c r="B474">
        <v>2000</v>
      </c>
      <c r="C474" s="1">
        <v>7.601</v>
      </c>
      <c r="D474" s="4"/>
      <c r="E474" s="60">
        <v>-53.795000000000002</v>
      </c>
      <c r="F474" s="60">
        <v>-53.795000000000002</v>
      </c>
      <c r="G474" s="60">
        <v>0.95099999999999996</v>
      </c>
      <c r="H474" s="60">
        <v>9.6039999999999992</v>
      </c>
      <c r="I474" s="60">
        <v>33.795999999999999</v>
      </c>
      <c r="J474" s="60">
        <v>-2.6520000000000001</v>
      </c>
      <c r="K474" s="60">
        <v>14.473000000000001</v>
      </c>
      <c r="L474" s="60"/>
    </row>
    <row r="475" spans="1:12">
      <c r="A475" t="s">
        <v>45</v>
      </c>
      <c r="B475">
        <v>2001</v>
      </c>
      <c r="C475" s="1">
        <v>4.4260000000000002</v>
      </c>
      <c r="D475" s="4"/>
      <c r="E475" s="60">
        <v>-50.32</v>
      </c>
      <c r="F475" s="60">
        <v>-53.795000000000002</v>
      </c>
      <c r="G475" s="60">
        <v>0.86299999999999999</v>
      </c>
      <c r="H475" s="60">
        <v>9.8940000000000001</v>
      </c>
      <c r="I475" s="60">
        <v>33.183</v>
      </c>
      <c r="J475" s="60">
        <v>-3.6240000000000001</v>
      </c>
      <c r="K475" s="60">
        <v>14.698</v>
      </c>
      <c r="L475" s="60"/>
    </row>
    <row r="476" spans="1:12">
      <c r="A476" t="s">
        <v>45</v>
      </c>
      <c r="B476">
        <v>2002</v>
      </c>
      <c r="C476" s="1">
        <v>3.6930000000000001</v>
      </c>
      <c r="D476" s="4"/>
      <c r="E476" s="60">
        <v>-39.170999999999999</v>
      </c>
      <c r="F476" s="60">
        <v>-53.795000000000002</v>
      </c>
      <c r="G476" s="60">
        <v>0.78600000000000003</v>
      </c>
      <c r="H476" s="60">
        <v>10.183999999999999</v>
      </c>
      <c r="I476" s="60">
        <v>32.570999999999998</v>
      </c>
      <c r="J476" s="60">
        <v>-2.3439999999999999</v>
      </c>
      <c r="K476" s="60">
        <v>15.259</v>
      </c>
      <c r="L476" s="60"/>
    </row>
    <row r="477" spans="1:12">
      <c r="A477" t="s">
        <v>45</v>
      </c>
      <c r="B477">
        <v>2003</v>
      </c>
      <c r="C477" s="1">
        <v>3.3540000000000001</v>
      </c>
      <c r="D477" s="4"/>
      <c r="E477" s="60">
        <v>-37.792000000000002</v>
      </c>
      <c r="F477" s="60">
        <v>-53.795000000000002</v>
      </c>
      <c r="G477" s="60">
        <v>0.73</v>
      </c>
      <c r="H477" s="60">
        <v>10.474</v>
      </c>
      <c r="I477" s="60">
        <v>31.959</v>
      </c>
      <c r="J477" s="60">
        <v>8.3000000000000004E-2</v>
      </c>
      <c r="K477" s="60">
        <v>15.975</v>
      </c>
      <c r="L477" s="60"/>
    </row>
    <row r="478" spans="1:12">
      <c r="A478" t="s">
        <v>45</v>
      </c>
      <c r="B478">
        <v>2004</v>
      </c>
      <c r="C478" s="1">
        <v>1.7150000000000001</v>
      </c>
      <c r="D478" s="4"/>
      <c r="E478" s="60">
        <v>-29.164000000000001</v>
      </c>
      <c r="F478" s="60">
        <v>-29.164000000000001</v>
      </c>
      <c r="G478" s="60">
        <v>0.70299999999999996</v>
      </c>
      <c r="H478" s="60">
        <v>10.763999999999999</v>
      </c>
      <c r="I478" s="60">
        <v>31.346</v>
      </c>
      <c r="J478" s="60">
        <v>1.4359999999999999</v>
      </c>
      <c r="K478" s="60">
        <v>16.411000000000001</v>
      </c>
      <c r="L478" s="60"/>
    </row>
    <row r="479" spans="1:12">
      <c r="A479" t="s">
        <v>45</v>
      </c>
      <c r="B479">
        <v>2005</v>
      </c>
      <c r="C479" s="1">
        <v>-4.3319999999999999</v>
      </c>
      <c r="D479" s="4"/>
      <c r="E479" s="60">
        <v>-31.358000000000001</v>
      </c>
      <c r="F479" s="60">
        <v>-29.164000000000001</v>
      </c>
      <c r="G479" s="60">
        <v>0.69699999999999995</v>
      </c>
      <c r="H479" s="60">
        <v>11.055</v>
      </c>
      <c r="I479" s="60">
        <v>30.734000000000002</v>
      </c>
      <c r="J479" s="60">
        <v>0.86499999999999999</v>
      </c>
      <c r="K479" s="60">
        <v>16.670000000000002</v>
      </c>
      <c r="L479" s="60"/>
    </row>
    <row r="480" spans="1:12">
      <c r="A480" t="s">
        <v>45</v>
      </c>
      <c r="B480">
        <v>2006</v>
      </c>
      <c r="C480" s="1">
        <v>1.052</v>
      </c>
      <c r="D480" s="4"/>
      <c r="E480" s="60">
        <v>-25.713000000000001</v>
      </c>
      <c r="F480" s="60">
        <v>-29.164000000000001</v>
      </c>
      <c r="G480" s="60">
        <v>0.69799999999999995</v>
      </c>
      <c r="H480" s="60">
        <v>11.308999999999999</v>
      </c>
      <c r="I480" s="60">
        <v>30.734000000000002</v>
      </c>
      <c r="J480" s="60">
        <v>0.77400000000000002</v>
      </c>
      <c r="K480" s="60">
        <v>17.053999999999998</v>
      </c>
      <c r="L480" s="60"/>
    </row>
    <row r="481" spans="1:13">
      <c r="A481" t="s">
        <v>45</v>
      </c>
      <c r="B481">
        <v>2007</v>
      </c>
      <c r="C481" s="1">
        <v>6.4249999999999998</v>
      </c>
      <c r="D481" s="4"/>
      <c r="E481" s="60">
        <v>-15.237</v>
      </c>
      <c r="F481" s="60">
        <v>-29.164000000000001</v>
      </c>
      <c r="G481" s="60">
        <v>0.61</v>
      </c>
      <c r="H481" s="60">
        <v>11.564</v>
      </c>
      <c r="I481" s="60">
        <v>30.734000000000002</v>
      </c>
      <c r="J481" s="60">
        <v>0.317</v>
      </c>
      <c r="K481" s="60">
        <v>17.521000000000001</v>
      </c>
      <c r="L481" s="60"/>
    </row>
    <row r="482" spans="1:13" s="3" customFormat="1">
      <c r="A482" s="3" t="s">
        <v>45</v>
      </c>
      <c r="B482" s="3">
        <v>2008</v>
      </c>
      <c r="D482" s="11"/>
      <c r="E482" s="59"/>
      <c r="F482" s="59"/>
      <c r="G482" s="59"/>
      <c r="H482" s="59"/>
      <c r="I482" s="59"/>
      <c r="J482" s="59"/>
      <c r="K482" s="59"/>
      <c r="L482" s="60"/>
      <c r="M482" s="59"/>
    </row>
    <row r="483" spans="1:13" s="3" customFormat="1">
      <c r="A483" s="3" t="s">
        <v>45</v>
      </c>
      <c r="B483" s="3">
        <v>2009</v>
      </c>
      <c r="D483" s="11"/>
      <c r="E483" s="59"/>
      <c r="F483" s="59"/>
      <c r="G483" s="59"/>
      <c r="H483" s="59"/>
      <c r="I483" s="59"/>
      <c r="J483" s="59"/>
      <c r="K483" s="59"/>
      <c r="L483" s="60"/>
      <c r="M483" s="59"/>
    </row>
  </sheetData>
  <autoFilter ref="A1:B48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7" sqref="E37"/>
    </sheetView>
  </sheetViews>
  <sheetFormatPr baseColWidth="10" defaultRowHeight="12.75"/>
  <cols>
    <col min="1" max="1" width="11.42578125" style="12"/>
    <col min="2" max="2" width="17.28515625" style="9" bestFit="1" customWidth="1"/>
    <col min="3" max="3" width="21.42578125" style="10" bestFit="1" customWidth="1"/>
    <col min="4" max="4" width="17.5703125" customWidth="1"/>
    <col min="5" max="5" width="27.28515625" bestFit="1" customWidth="1"/>
    <col min="7" max="7" width="16.42578125" bestFit="1" customWidth="1"/>
    <col min="8" max="16" width="19" bestFit="1" customWidth="1"/>
    <col min="17" max="17" width="27.42578125" bestFit="1" customWidth="1"/>
  </cols>
  <sheetData>
    <row r="1" spans="1:18" s="12" customFormat="1">
      <c r="C1" s="13" t="s">
        <v>0</v>
      </c>
      <c r="D1" s="12" t="s">
        <v>28</v>
      </c>
      <c r="G1"/>
      <c r="H1" t="s">
        <v>10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22</v>
      </c>
      <c r="P1" t="s">
        <v>24</v>
      </c>
    </row>
    <row r="2" spans="1:18">
      <c r="A2" s="10" t="s">
        <v>49</v>
      </c>
      <c r="B2" s="12">
        <v>80</v>
      </c>
      <c r="C2" s="10">
        <f>(H5/100)*PI!C3+('EU9'!I5/100)*PI!C128+('EU9'!J5/100)*PI!C160+('EU9'!K5/100)*PI!C192+('EU9'!L5/100)*PI!C263+('EU9'!M5/100)*PI!C295+('EU9'!N5/100)*PI!C359+('EU9'!O5/100)*PI!C453+('EU9'!P5/100)*PI!C516</f>
        <v>-1.860217480256058</v>
      </c>
      <c r="D2" s="13">
        <f>PI!D34*('EU9'!H5/100)+PI!D128*('EU9'!I5/100)+PI!D160*('EU9'!J5/100)+PI!D192*('EU9'!K5/100)+PI!D263*('EU9'!L5/100)+PI!D295*('EU9'!M5/100)+PI!D359*('EU9'!N5/100)+PI!D453*('EU9'!O5/100)+PI!D516*('EU9'!P5/100)</f>
        <v>-1.4445415892730304</v>
      </c>
      <c r="G2" t="s">
        <v>50</v>
      </c>
      <c r="H2" t="s">
        <v>53</v>
      </c>
      <c r="I2" t="s">
        <v>53</v>
      </c>
      <c r="J2" t="s">
        <v>53</v>
      </c>
      <c r="K2" t="s">
        <v>53</v>
      </c>
      <c r="L2" t="s">
        <v>53</v>
      </c>
      <c r="M2" t="s">
        <v>53</v>
      </c>
      <c r="N2" t="s">
        <v>53</v>
      </c>
      <c r="O2" t="s">
        <v>53</v>
      </c>
      <c r="P2" t="s">
        <v>53</v>
      </c>
    </row>
    <row r="3" spans="1:18">
      <c r="A3" s="13" t="s">
        <v>49</v>
      </c>
      <c r="B3" s="12">
        <v>81</v>
      </c>
      <c r="C3" s="13">
        <f>(H6/100)*PI!C4+('EU9'!I6/100)*PI!C129+('EU9'!J6/100)*PI!C161+('EU9'!K6/100)*PI!C193+('EU9'!L6/100)*PI!C264+('EU9'!M6/100)*PI!C296+('EU9'!N6/100)*PI!C360+('EU9'!O6/100)*PI!C454+('EU9'!P6/100)*PI!C517</f>
        <v>-1.4630129374087439</v>
      </c>
      <c r="D3" s="13">
        <f>PI!D35*('EU9'!H6/100)+PI!D129*('EU9'!I6/100)+PI!D161*('EU9'!J6/100)+PI!D193*('EU9'!K6/100)+PI!D264*('EU9'!L6/100)+PI!D296*('EU9'!M6/100)+PI!D360*('EU9'!N6/100)+PI!D454*('EU9'!O6/100)+PI!D517*('EU9'!P6/100)</f>
        <v>-1.4739752971401525</v>
      </c>
      <c r="G3" t="s">
        <v>51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54</v>
      </c>
      <c r="N3" t="s">
        <v>54</v>
      </c>
      <c r="O3" t="s">
        <v>54</v>
      </c>
      <c r="P3" t="s">
        <v>54</v>
      </c>
    </row>
    <row r="4" spans="1:18">
      <c r="A4" s="13" t="s">
        <v>49</v>
      </c>
      <c r="B4" s="12">
        <v>82</v>
      </c>
      <c r="C4" s="13">
        <f>(H7/100)*PI!C5+('EU9'!I7/100)*PI!C130+('EU9'!J7/100)*PI!C162+('EU9'!K7/100)*PI!C194+('EU9'!L7/100)*PI!C265+('EU9'!M7/100)*PI!C297+('EU9'!N7/100)*PI!C361+('EU9'!O7/100)*PI!C455+('EU9'!P7/100)*PI!C518</f>
        <v>-0.9685433646976721</v>
      </c>
      <c r="D4" s="13">
        <f>PI!D36*('EU9'!H7/100)+PI!D130*('EU9'!I7/100)+PI!D162*('EU9'!J7/100)+PI!D194*('EU9'!K7/100)+PI!D265*('EU9'!L7/100)+PI!D297*('EU9'!M7/100)+PI!D361*('EU9'!N7/100)+PI!D455*('EU9'!O7/100)+PI!D518*('EU9'!P7/100)</f>
        <v>-1.4827294153915034</v>
      </c>
      <c r="G4" t="s">
        <v>52</v>
      </c>
    </row>
    <row r="5" spans="1:18">
      <c r="A5" s="13" t="s">
        <v>49</v>
      </c>
      <c r="B5" s="12">
        <v>83</v>
      </c>
      <c r="C5" s="13">
        <f>(H8/100)*PI!C6+('EU9'!I8/100)*PI!C131+('EU9'!J8/100)*PI!C163+('EU9'!K8/100)*PI!C195+('EU9'!L8/100)*PI!C266+('EU9'!M8/100)*PI!C298+('EU9'!N8/100)*PI!C362+('EU9'!O8/100)*PI!C456+('EU9'!P8/100)*PI!C519</f>
        <v>0.12907140017567065</v>
      </c>
      <c r="D5" s="13">
        <f>PI!D37*('EU9'!H8/100)+PI!D131*('EU9'!I8/100)+PI!D163*('EU9'!J8/100)+PI!D195*('EU9'!K8/100)+PI!D266*('EU9'!L8/100)+PI!D298*('EU9'!M8/100)+PI!D362*('EU9'!N8/100)+PI!D456*('EU9'!O8/100)+PI!D519*('EU9'!P8/100)</f>
        <v>-1.4730799363604654</v>
      </c>
      <c r="G5">
        <v>1980</v>
      </c>
      <c r="H5" s="13">
        <v>3.1254456267216297</v>
      </c>
      <c r="I5" s="13">
        <v>2.0704353212993016</v>
      </c>
      <c r="J5" s="13">
        <v>26.930464698571271</v>
      </c>
      <c r="K5" s="13">
        <v>32.188061294859764</v>
      </c>
      <c r="L5" s="13">
        <v>0.82700527154495629</v>
      </c>
      <c r="M5" s="13">
        <v>17.947019609523849</v>
      </c>
      <c r="N5" s="13">
        <v>6.9499066862515155</v>
      </c>
      <c r="O5" s="13">
        <v>1.2149099395700944</v>
      </c>
      <c r="P5" s="13">
        <v>8.7467515516576348</v>
      </c>
      <c r="R5" s="15">
        <f>SUM(H5:P5)</f>
        <v>100.00000000000001</v>
      </c>
    </row>
    <row r="6" spans="1:18">
      <c r="A6" s="13" t="s">
        <v>49</v>
      </c>
      <c r="B6" s="12">
        <v>84</v>
      </c>
      <c r="C6" s="13">
        <f>(H9/100)*PI!C7+('EU9'!I9/100)*PI!C132+('EU9'!J9/100)*PI!C164+('EU9'!K9/100)*PI!C196+('EU9'!L9/100)*PI!C267+('EU9'!M9/100)*PI!C299+('EU9'!N9/100)*PI!C363+('EU9'!O9/100)*PI!C457+('EU9'!P9/100)*PI!C520</f>
        <v>0.77453859498836697</v>
      </c>
      <c r="D6" s="13">
        <f>PI!D38*('EU9'!H9/100)+PI!D132*('EU9'!I9/100)+PI!D164*('EU9'!J9/100)+PI!D196*('EU9'!K9/100)+PI!D267*('EU9'!L9/100)+PI!D299*('EU9'!M9/100)+PI!D363*('EU9'!N9/100)+PI!D457*('EU9'!O9/100)+PI!D520*('EU9'!P9/100)</f>
        <v>-0.47397405421788841</v>
      </c>
      <c r="G6">
        <v>1981</v>
      </c>
      <c r="H6" s="13">
        <v>3.100856114655393</v>
      </c>
      <c r="I6" s="13">
        <v>2.3209357082027928</v>
      </c>
      <c r="J6" s="13">
        <v>27.099367917849392</v>
      </c>
      <c r="K6" s="13">
        <v>31.007401280937742</v>
      </c>
      <c r="L6" s="13">
        <v>0.90259850047219903</v>
      </c>
      <c r="M6" s="13">
        <v>18.634891702009106</v>
      </c>
      <c r="N6" s="13">
        <v>6.6695841747935329</v>
      </c>
      <c r="O6" s="13">
        <v>1.3854594785333409</v>
      </c>
      <c r="P6" s="13">
        <v>8.8789051225464934</v>
      </c>
      <c r="R6" s="15">
        <f t="shared" ref="R6:R38" si="0">SUM(H6:P6)</f>
        <v>99.999999999999986</v>
      </c>
    </row>
    <row r="7" spans="1:18">
      <c r="A7" s="13" t="s">
        <v>49</v>
      </c>
      <c r="B7" s="12">
        <v>85</v>
      </c>
      <c r="C7" s="13">
        <f>(H10/100)*PI!C8+('EU9'!I10/100)*PI!C133+('EU9'!J10/100)*PI!C165+('EU9'!K10/100)*PI!C197+('EU9'!L10/100)*PI!C268+('EU9'!M10/100)*PI!C300+('EU9'!N10/100)*PI!C364+('EU9'!O10/100)*PI!C458+('EU9'!P10/100)*PI!C521</f>
        <v>0.84491392911502083</v>
      </c>
      <c r="D7" s="13">
        <f>PI!D39*('EU9'!H10/100)+PI!D133*('EU9'!I10/100)+PI!D165*('EU9'!J10/100)+PI!D197*('EU9'!K10/100)+PI!D268*('EU9'!L10/100)+PI!D300*('EU9'!M10/100)+PI!D364*('EU9'!N10/100)+PI!D458*('EU9'!O10/100)+PI!D521*('EU9'!P10/100)</f>
        <v>-0.48651394235620737</v>
      </c>
      <c r="G7">
        <v>1982</v>
      </c>
      <c r="H7" s="13">
        <v>3.2035784201426263</v>
      </c>
      <c r="I7" s="13">
        <v>2.4216748123601888</v>
      </c>
      <c r="J7" s="13">
        <v>26.543514044349507</v>
      </c>
      <c r="K7" s="13">
        <v>30.936657188069411</v>
      </c>
      <c r="L7" s="13">
        <v>0.97324251457397704</v>
      </c>
      <c r="M7" s="13">
        <v>19.029440194261309</v>
      </c>
      <c r="N7" s="13">
        <v>6.6766722794589786</v>
      </c>
      <c r="O7" s="13">
        <v>1.352278850528406</v>
      </c>
      <c r="P7" s="13">
        <v>8.8629416962555929</v>
      </c>
      <c r="R7" s="15">
        <f t="shared" si="0"/>
        <v>100</v>
      </c>
    </row>
    <row r="8" spans="1:18">
      <c r="A8" s="13" t="s">
        <v>49</v>
      </c>
      <c r="B8" s="12">
        <v>86</v>
      </c>
      <c r="C8" s="13">
        <f>(H11/100)*PI!C9+('EU9'!I11/100)*PI!C134+('EU9'!J11/100)*PI!C166+('EU9'!K11/100)*PI!C198+('EU9'!L11/100)*PI!C269+('EU9'!M11/100)*PI!C301+('EU9'!N11/100)*PI!C365+('EU9'!O11/100)*PI!C459+('EU9'!P11/100)*PI!C522</f>
        <v>1.5569928898142675</v>
      </c>
      <c r="D8" s="13">
        <f>PI!D40*('EU9'!H11/100)+PI!D134*('EU9'!I11/100)+PI!D166*('EU9'!J11/100)+PI!D198*('EU9'!K11/100)+PI!D269*('EU9'!L11/100)+PI!D301*('EU9'!M11/100)+PI!D365*('EU9'!N11/100)+PI!D459*('EU9'!O11/100)+PI!D522*('EU9'!P11/100)</f>
        <v>-0.48558516854227113</v>
      </c>
      <c r="G8">
        <v>1983</v>
      </c>
      <c r="H8" s="13">
        <v>3.3126659261590667</v>
      </c>
      <c r="I8" s="13">
        <v>2.3731527887356285</v>
      </c>
      <c r="J8" s="13">
        <v>25.879470391222309</v>
      </c>
      <c r="K8" s="13">
        <v>31.500882822434846</v>
      </c>
      <c r="L8" s="13">
        <v>0.9609662165754207</v>
      </c>
      <c r="M8" s="13">
        <v>20.155167863287435</v>
      </c>
      <c r="N8" s="13">
        <v>6.6345058664291789</v>
      </c>
      <c r="O8" s="13">
        <v>1.2717535869219021</v>
      </c>
      <c r="P8" s="13">
        <v>7.9114345382342357</v>
      </c>
      <c r="R8" s="15">
        <f t="shared" si="0"/>
        <v>100.00000000000001</v>
      </c>
    </row>
    <row r="9" spans="1:18">
      <c r="A9" s="13" t="s">
        <v>49</v>
      </c>
      <c r="B9" s="12">
        <v>87</v>
      </c>
      <c r="C9" s="13">
        <f>(H12/100)*PI!C10+('EU9'!I12/100)*PI!C135+('EU9'!J12/100)*PI!C167+('EU9'!K12/100)*PI!C199+('EU9'!L12/100)*PI!C270+('EU9'!M12/100)*PI!C302+('EU9'!N12/100)*PI!C366+('EU9'!O12/100)*PI!C460+('EU9'!P12/100)*PI!C523</f>
        <v>0.94639466047242915</v>
      </c>
      <c r="D9" s="13">
        <f>PI!D41*('EU9'!H12/100)+PI!D135*('EU9'!I12/100)+PI!D167*('EU9'!J12/100)+PI!D199*('EU9'!K12/100)+PI!D270*('EU9'!L12/100)+PI!D302*('EU9'!M12/100)+PI!D366*('EU9'!N12/100)+PI!D460*('EU9'!O12/100)+PI!D523*('EU9'!P12/100)</f>
        <v>-0.50080645046089411</v>
      </c>
      <c r="G9">
        <v>1984</v>
      </c>
      <c r="H9" s="13">
        <v>3.258876135918729</v>
      </c>
      <c r="I9" s="13">
        <v>2.5691069355682266</v>
      </c>
      <c r="J9" s="13">
        <v>25.60197191860733</v>
      </c>
      <c r="K9" s="13">
        <v>30.951203453212557</v>
      </c>
      <c r="L9" s="13">
        <v>0.96657962985313639</v>
      </c>
      <c r="M9" s="13">
        <v>20.766915020866264</v>
      </c>
      <c r="N9" s="13">
        <v>6.4399392017929378</v>
      </c>
      <c r="O9" s="13">
        <v>1.2175832025818631</v>
      </c>
      <c r="P9" s="13">
        <v>8.2278245015989437</v>
      </c>
      <c r="R9" s="15">
        <f t="shared" si="0"/>
        <v>99.999999999999986</v>
      </c>
    </row>
    <row r="10" spans="1:18">
      <c r="A10" s="13" t="s">
        <v>49</v>
      </c>
      <c r="B10" s="12">
        <v>88</v>
      </c>
      <c r="C10" s="13">
        <f>(H13/100)*PI!C11+('EU9'!I13/100)*PI!C136+('EU9'!J13/100)*PI!C168+('EU9'!K13/100)*PI!C200+('EU9'!L13/100)*PI!C271+('EU9'!M13/100)*PI!C303+('EU9'!N13/100)*PI!C367+('EU9'!O13/100)*PI!C461+('EU9'!P13/100)*PI!C524</f>
        <v>0.797015874494444</v>
      </c>
      <c r="D10" s="13">
        <f>PI!D42*('EU9'!H13/100)+PI!D136*('EU9'!I13/100)+PI!D168*('EU9'!J13/100)+PI!D200*('EU9'!K13/100)+PI!D271*('EU9'!L13/100)+PI!D303*('EU9'!M13/100)+PI!D367*('EU9'!N13/100)+PI!D461*('EU9'!O13/100)+PI!D524*('EU9'!P13/100)</f>
        <v>-7.010822979302872E-2</v>
      </c>
      <c r="G10">
        <v>1985</v>
      </c>
      <c r="H10" s="13">
        <v>3.2315714065834258</v>
      </c>
      <c r="I10" s="13">
        <v>2.634861789112247</v>
      </c>
      <c r="J10" s="13">
        <v>26.026724382008169</v>
      </c>
      <c r="K10" s="13">
        <v>30.388675961167561</v>
      </c>
      <c r="L10" s="13">
        <v>0.99660624671028264</v>
      </c>
      <c r="M10" s="13">
        <v>20.764554090080779</v>
      </c>
      <c r="N10" s="13">
        <v>6.3262810658589563</v>
      </c>
      <c r="O10" s="13">
        <v>1.2370762796407107</v>
      </c>
      <c r="P10" s="13">
        <v>8.3936487788378766</v>
      </c>
      <c r="R10" s="15">
        <f t="shared" si="0"/>
        <v>100</v>
      </c>
    </row>
    <row r="11" spans="1:18">
      <c r="A11" s="13" t="s">
        <v>49</v>
      </c>
      <c r="B11" s="12">
        <v>89</v>
      </c>
      <c r="C11" s="13">
        <f>(H14/100)*PI!C12+('EU9'!I14/100)*PI!C137+('EU9'!J14/100)*PI!C169+('EU9'!K14/100)*PI!C201+('EU9'!L14/100)*PI!C272+('EU9'!M14/100)*PI!C304+('EU9'!N14/100)*PI!C368+('EU9'!O14/100)*PI!C462+('EU9'!P14/100)*PI!C525</f>
        <v>0.47788272208154597</v>
      </c>
      <c r="D11" s="13">
        <f>PI!D43*('EU9'!H14/100)+PI!D137*('EU9'!I14/100)+PI!D169*('EU9'!J14/100)+PI!D201*('EU9'!K14/100)+PI!D272*('EU9'!L14/100)+PI!D304*('EU9'!M14/100)+PI!D368*('EU9'!N14/100)+PI!D462*('EU9'!O14/100)+PI!D525*('EU9'!P14/100)</f>
        <v>-0.10990485809335493</v>
      </c>
      <c r="G11">
        <v>1986</v>
      </c>
      <c r="H11" s="13">
        <v>3.2636729659438708</v>
      </c>
      <c r="I11" s="13">
        <v>2.4554806146089314</v>
      </c>
      <c r="J11" s="13">
        <v>25.74060349176424</v>
      </c>
      <c r="K11" s="13">
        <v>30.89142233468624</v>
      </c>
      <c r="L11" s="13">
        <v>0.95111286629510261</v>
      </c>
      <c r="M11" s="13">
        <v>20.931820118285575</v>
      </c>
      <c r="N11" s="13">
        <v>6.2752148034141335</v>
      </c>
      <c r="O11" s="13">
        <v>1.2244437020977905</v>
      </c>
      <c r="P11" s="13">
        <v>8.2662291029041235</v>
      </c>
      <c r="R11" s="15">
        <f t="shared" si="0"/>
        <v>100</v>
      </c>
    </row>
    <row r="12" spans="1:18">
      <c r="A12" s="13" t="s">
        <v>49</v>
      </c>
      <c r="B12" s="12">
        <v>90</v>
      </c>
      <c r="C12" s="13">
        <f>(H15/100)*PI!C13+('EU9'!I15/100)*PI!C138+('EU9'!J15/100)*PI!C170+('EU9'!K15/100)*PI!C202+('EU9'!L15/100)*PI!C273+('EU9'!M15/100)*PI!C305+('EU9'!N15/100)*PI!C369+('EU9'!O15/100)*PI!C463+('EU9'!P15/100)*PI!C526</f>
        <v>-0.2421305003254336</v>
      </c>
      <c r="D12" s="13">
        <f>PI!D44*('EU9'!H15/100)+PI!D138*('EU9'!I15/100)+PI!D170*('EU9'!J15/100)+PI!D202*('EU9'!K15/100)+PI!D273*('EU9'!L15/100)+PI!D305*('EU9'!M15/100)+PI!D369*('EU9'!N15/100)+PI!D463*('EU9'!O15/100)+PI!D526*('EU9'!P15/100)</f>
        <v>-0.12830527215740067</v>
      </c>
      <c r="G12">
        <v>1987</v>
      </c>
      <c r="H12" s="13">
        <v>3.2948286121377213</v>
      </c>
      <c r="I12" s="13">
        <v>2.4703981308105099</v>
      </c>
      <c r="J12" s="13">
        <v>25.210365703866668</v>
      </c>
      <c r="K12" s="13">
        <v>31.032940097499196</v>
      </c>
      <c r="L12" s="13">
        <v>0.91032912802091925</v>
      </c>
      <c r="M12" s="13">
        <v>21.208749815756004</v>
      </c>
      <c r="N12" s="13">
        <v>6.1808539095211845</v>
      </c>
      <c r="O12" s="13">
        <v>1.2369186760635655</v>
      </c>
      <c r="P12" s="13">
        <v>8.4546159263242373</v>
      </c>
      <c r="R12" s="15">
        <f t="shared" si="0"/>
        <v>100.00000000000001</v>
      </c>
    </row>
    <row r="13" spans="1:18">
      <c r="A13" s="13" t="s">
        <v>49</v>
      </c>
      <c r="B13" s="12">
        <v>91</v>
      </c>
      <c r="C13" s="13">
        <f>(H16/100)*PI!C14+('EU9'!I16/100)*PI!C139+('EU9'!J16/100)*PI!C171+('EU9'!K16/100)*PI!C203+('EU9'!L16/100)*PI!C274+('EU9'!M16/100)*PI!C306+('EU9'!N16/100)*PI!C370+('EU9'!O16/100)*PI!C464+('EU9'!P16/100)*PI!C527</f>
        <v>-1.5563656547872373</v>
      </c>
      <c r="D13" s="13">
        <f>PI!D45*('EU9'!H16/100)+PI!D139*('EU9'!I16/100)+PI!D171*('EU9'!J16/100)+PI!D203*('EU9'!K16/100)+PI!D274*('EU9'!L16/100)+PI!D306*('EU9'!M16/100)+PI!D370*('EU9'!N16/100)+PI!D464*('EU9'!O16/100)+PI!D527*('EU9'!P16/100)</f>
        <v>-0.13512731384328072</v>
      </c>
      <c r="G13">
        <v>1988</v>
      </c>
      <c r="H13" s="13">
        <v>3.2834744990145972</v>
      </c>
      <c r="I13" s="13">
        <v>2.6770309054227193</v>
      </c>
      <c r="J13" s="13">
        <v>24.948767514058197</v>
      </c>
      <c r="K13" s="13">
        <v>30.447075165322573</v>
      </c>
      <c r="L13" s="13">
        <v>0.90755399096718492</v>
      </c>
      <c r="M13" s="13">
        <v>21.383781372290393</v>
      </c>
      <c r="N13" s="13">
        <v>5.9959023947243821</v>
      </c>
      <c r="O13" s="13">
        <v>1.3168177186652179</v>
      </c>
      <c r="P13" s="13">
        <v>9.039596439534737</v>
      </c>
      <c r="R13" s="15">
        <f t="shared" si="0"/>
        <v>100.00000000000001</v>
      </c>
    </row>
    <row r="14" spans="1:18">
      <c r="A14" s="13" t="s">
        <v>49</v>
      </c>
      <c r="B14" s="12">
        <v>92</v>
      </c>
      <c r="C14" s="13">
        <f>(H17/100)*PI!C15+('EU9'!I17/100)*PI!C140+('EU9'!J17/100)*PI!C172+('EU9'!K17/100)*PI!C204+('EU9'!L17/100)*PI!C275+('EU9'!M17/100)*PI!C307+('EU9'!N17/100)*PI!C371+('EU9'!O17/100)*PI!C465+('EU9'!P17/100)*PI!C528</f>
        <v>-1.2962521489166587</v>
      </c>
      <c r="D14" s="13">
        <f>PI!D46*('EU9'!H17/100)+PI!D140*('EU9'!I17/100)+PI!D172*('EU9'!J17/100)+PI!D204*('EU9'!K17/100)+PI!D275*('EU9'!L17/100)+PI!D307*('EU9'!M17/100)+PI!D371*('EU9'!N17/100)+PI!D465*('EU9'!O17/100)+PI!D528*('EU9'!P17/100)</f>
        <v>-0.14443529723515625</v>
      </c>
      <c r="G14">
        <v>1989</v>
      </c>
      <c r="H14" s="13">
        <v>3.2077687742780281</v>
      </c>
      <c r="I14" s="13">
        <v>2.8622863996274321</v>
      </c>
      <c r="J14" s="13">
        <v>24.595305297883552</v>
      </c>
      <c r="K14" s="13">
        <v>29.63773065040516</v>
      </c>
      <c r="L14" s="13">
        <v>0.91785196869419139</v>
      </c>
      <c r="M14" s="13">
        <v>21.807892898515284</v>
      </c>
      <c r="N14" s="13">
        <v>5.8014197318565737</v>
      </c>
      <c r="O14" s="13">
        <v>1.3930363769752463</v>
      </c>
      <c r="P14" s="13">
        <v>9.7767079017645315</v>
      </c>
      <c r="R14" s="15">
        <f t="shared" si="0"/>
        <v>100</v>
      </c>
    </row>
    <row r="15" spans="1:18">
      <c r="A15" s="13" t="s">
        <v>49</v>
      </c>
      <c r="B15" s="12">
        <v>93</v>
      </c>
      <c r="C15" s="13">
        <f>(H18/100)*PI!C16+('EU9'!I18/100)*PI!C141+('EU9'!J18/100)*PI!C173+('EU9'!K18/100)*PI!C205+('EU9'!L18/100)*PI!C276+('EU9'!M18/100)*PI!C308+('EU9'!N18/100)*PI!C372+('EU9'!O18/100)*PI!C466+('EU9'!P18/100)*PI!C529</f>
        <v>8.8215031342935402E-2</v>
      </c>
      <c r="D15" s="13">
        <f>PI!D47*('EU9'!H18/100)+PI!D141*('EU9'!I18/100)+PI!D173*('EU9'!J18/100)+PI!D205*('EU9'!K18/100)+PI!D276*('EU9'!L18/100)+PI!D308*('EU9'!M18/100)+PI!D372*('EU9'!N18/100)+PI!D466*('EU9'!O18/100)+PI!D529*('EU9'!P18/100)</f>
        <v>-9.2941048660960229E-2</v>
      </c>
      <c r="G15">
        <v>1990</v>
      </c>
      <c r="H15" s="13">
        <v>3.1953349300090736</v>
      </c>
      <c r="I15" s="13">
        <v>2.701417708186225</v>
      </c>
      <c r="J15" s="13">
        <v>24.11989480254806</v>
      </c>
      <c r="K15" s="13">
        <v>29.887459282160499</v>
      </c>
      <c r="L15" s="13">
        <v>0.9225545292070142</v>
      </c>
      <c r="M15" s="13">
        <v>21.9378957920826</v>
      </c>
      <c r="N15" s="13">
        <v>5.7080803551505532</v>
      </c>
      <c r="O15" s="13">
        <v>1.46762925722508</v>
      </c>
      <c r="P15" s="13">
        <v>10.059733343430887</v>
      </c>
      <c r="R15" s="15">
        <f t="shared" si="0"/>
        <v>100.00000000000001</v>
      </c>
    </row>
    <row r="16" spans="1:18">
      <c r="A16" s="13" t="s">
        <v>49</v>
      </c>
      <c r="B16" s="12">
        <v>94</v>
      </c>
      <c r="C16" s="13">
        <f>(H19/100)*PI!C17+('EU9'!I19/100)*PI!C142+('EU9'!J19/100)*PI!C174+('EU9'!K19/100)*PI!C206+('EU9'!L19/100)*PI!C277+('EU9'!M19/100)*PI!C309+('EU9'!N19/100)*PI!C373+('EU9'!O19/100)*PI!C467+('EU9'!P19/100)*PI!C530</f>
        <v>-0.12844204482725805</v>
      </c>
      <c r="D16" s="13">
        <f>PI!D48*('EU9'!H19/100)+PI!D142*('EU9'!I19/100)+PI!D174*('EU9'!J19/100)+PI!D206*('EU9'!K19/100)+PI!D277*('EU9'!L19/100)+PI!D309*('EU9'!M19/100)+PI!D373*('EU9'!N19/100)+PI!D467*('EU9'!O19/100)+PI!D530*('EU9'!P19/100)</f>
        <v>-7.5353462247266245E-2</v>
      </c>
      <c r="G16">
        <v>1991</v>
      </c>
      <c r="H16" s="13">
        <v>3.1174668006561381</v>
      </c>
      <c r="I16" s="13">
        <v>2.2731101721779092</v>
      </c>
      <c r="J16" s="13">
        <v>22.460102081565637</v>
      </c>
      <c r="K16" s="13">
        <v>32.635408569896121</v>
      </c>
      <c r="L16" s="13">
        <v>0.87024831384894075</v>
      </c>
      <c r="M16" s="13">
        <v>21.558154433474634</v>
      </c>
      <c r="N16" s="13">
        <v>5.4563490458104811</v>
      </c>
      <c r="O16" s="13">
        <v>1.5458594789909645</v>
      </c>
      <c r="P16" s="13">
        <v>10.083301103579148</v>
      </c>
      <c r="R16" s="15">
        <f t="shared" si="0"/>
        <v>99.999999999999972</v>
      </c>
    </row>
    <row r="17" spans="1:18">
      <c r="A17" s="13" t="s">
        <v>49</v>
      </c>
      <c r="B17" s="12">
        <v>95</v>
      </c>
      <c r="C17" s="13">
        <f>(H20/100)*PI!C18+('EU9'!I20/100)*PI!C143+('EU9'!J20/100)*PI!C175+('EU9'!K20/100)*PI!C207+('EU9'!L20/100)*PI!C278+('EU9'!M20/100)*PI!C310+('EU9'!N20/100)*PI!C374+('EU9'!O20/100)*PI!C468+('EU9'!P20/100)*PI!C531</f>
        <v>0.29002833952465434</v>
      </c>
      <c r="D17" s="13">
        <f>PI!D49*('EU9'!H20/100)+PI!D143*('EU9'!I20/100)+PI!D175*('EU9'!J20/100)+PI!D207*('EU9'!K20/100)+PI!D278*('EU9'!L20/100)+PI!D310*('EU9'!M20/100)+PI!D374*('EU9'!N20/100)+PI!D468*('EU9'!O20/100)+PI!D531*('EU9'!P20/100)</f>
        <v>-5.8452570773384754E-2</v>
      </c>
      <c r="G17">
        <v>1992</v>
      </c>
      <c r="H17" s="13">
        <v>3.1859322379301425</v>
      </c>
      <c r="I17" s="13">
        <v>1.809433548181455</v>
      </c>
      <c r="J17" s="13">
        <v>22.435996248213591</v>
      </c>
      <c r="K17" s="13">
        <v>33.747935994941884</v>
      </c>
      <c r="L17" s="13">
        <v>0.88855091168932288</v>
      </c>
      <c r="M17" s="13">
        <v>20.769165201397254</v>
      </c>
      <c r="N17" s="13">
        <v>5.4646166829087326</v>
      </c>
      <c r="O17" s="13">
        <v>1.6883365425563881</v>
      </c>
      <c r="P17" s="13">
        <v>10.010032632181236</v>
      </c>
      <c r="R17" s="15">
        <f t="shared" si="0"/>
        <v>100</v>
      </c>
    </row>
    <row r="18" spans="1:18">
      <c r="A18" s="13" t="s">
        <v>49</v>
      </c>
      <c r="B18" s="12">
        <v>96</v>
      </c>
      <c r="C18" s="13">
        <f>(H21/100)*PI!C19+('EU9'!I21/100)*PI!C144+('EU9'!J21/100)*PI!C176+('EU9'!K21/100)*PI!C208+('EU9'!L21/100)*PI!C279+('EU9'!M21/100)*PI!C311+('EU9'!N21/100)*PI!C375+('EU9'!O21/100)*PI!C469+('EU9'!P21/100)*PI!C532</f>
        <v>0.88021593382324481</v>
      </c>
      <c r="D18" s="13">
        <f>PI!D50*('EU9'!H21/100)+PI!D144*('EU9'!I21/100)+PI!D176*('EU9'!J21/100)+PI!D208*('EU9'!K21/100)+PI!D279*('EU9'!L21/100)+PI!D311*('EU9'!M21/100)+PI!D375*('EU9'!N21/100)+PI!D469*('EU9'!O21/100)+PI!D532*('EU9'!P21/100)</f>
        <v>-0.1833180889673767</v>
      </c>
      <c r="G18">
        <v>1993</v>
      </c>
      <c r="H18" s="13">
        <v>3.400942000107205</v>
      </c>
      <c r="I18" s="13">
        <v>1.5672095187438233</v>
      </c>
      <c r="J18" s="13">
        <v>23.162596934349519</v>
      </c>
      <c r="K18" s="13">
        <v>35.953924352081373</v>
      </c>
      <c r="L18" s="13">
        <v>0.90390491008547502</v>
      </c>
      <c r="M18" s="13">
        <v>18.333416694588209</v>
      </c>
      <c r="N18" s="13">
        <v>5.8153887027751772</v>
      </c>
      <c r="O18" s="13">
        <v>1.6310481055392927</v>
      </c>
      <c r="P18" s="13">
        <v>9.231568781729937</v>
      </c>
      <c r="R18" s="15">
        <f t="shared" si="0"/>
        <v>100</v>
      </c>
    </row>
    <row r="19" spans="1:18">
      <c r="A19" s="13" t="s">
        <v>49</v>
      </c>
      <c r="B19" s="12">
        <v>97</v>
      </c>
      <c r="C19" s="13">
        <f>(H22/100)*PI!C20+('EU9'!I22/100)*PI!C145+('EU9'!J22/100)*PI!C177+('EU9'!K22/100)*PI!C209+('EU9'!L22/100)*PI!C280+('EU9'!M22/100)*PI!C312+('EU9'!N22/100)*PI!C376+('EU9'!O22/100)*PI!C470+('EU9'!P22/100)*PI!C533</f>
        <v>1.3270996232353318</v>
      </c>
      <c r="D19" s="13">
        <f>PI!D51*('EU9'!H22/100)+PI!D145*('EU9'!I22/100)+PI!D177*('EU9'!J22/100)+PI!D209*('EU9'!K22/100)+PI!D280*('EU9'!L22/100)+PI!D312*('EU9'!M22/100)+PI!D376*('EU9'!N22/100)+PI!D470*('EU9'!O22/100)+PI!D533*('EU9'!P22/100)</f>
        <v>-0.18569157438270667</v>
      </c>
      <c r="G19">
        <v>1994</v>
      </c>
      <c r="H19" s="13">
        <v>3.461272630115475</v>
      </c>
      <c r="I19" s="13">
        <v>1.7090512995384166</v>
      </c>
      <c r="J19" s="13">
        <v>23.181458200159273</v>
      </c>
      <c r="K19" s="13">
        <v>36.501500005854432</v>
      </c>
      <c r="L19" s="13">
        <v>0.93886332833133401</v>
      </c>
      <c r="M19" s="13">
        <v>17.900918330412622</v>
      </c>
      <c r="N19" s="13">
        <v>5.9207935140422236</v>
      </c>
      <c r="O19" s="13">
        <v>1.6177731560805344</v>
      </c>
      <c r="P19" s="13">
        <v>8.7683695354656912</v>
      </c>
      <c r="R19" s="15">
        <f t="shared" si="0"/>
        <v>100.00000000000001</v>
      </c>
    </row>
    <row r="20" spans="1:18">
      <c r="A20" s="13" t="s">
        <v>49</v>
      </c>
      <c r="B20" s="12">
        <v>98</v>
      </c>
      <c r="C20" s="13">
        <f>(H23/100)*PI!C21+('EU9'!I23/100)*PI!C146+('EU9'!J23/100)*PI!C178+('EU9'!K23/100)*PI!C210+('EU9'!L23/100)*PI!C281+('EU9'!M23/100)*PI!C313+('EU9'!N23/100)*PI!C377+('EU9'!O23/100)*PI!C471+('EU9'!P23/100)*PI!C534</f>
        <v>0.58118291962225477</v>
      </c>
      <c r="D20" s="13">
        <f>PI!D52*('EU9'!H23/100)+PI!D146*('EU9'!I23/100)+PI!D178*('EU9'!J23/100)+PI!D210*('EU9'!K23/100)+PI!D281*('EU9'!L23/100)+PI!D313*('EU9'!M23/100)+PI!D377*('EU9'!N23/100)+PI!D471*('EU9'!O23/100)+PI!D534*('EU9'!P23/100)</f>
        <v>-0.18556175919800008</v>
      </c>
      <c r="G20">
        <v>1995</v>
      </c>
      <c r="H20" s="13">
        <v>3.5133163600363537</v>
      </c>
      <c r="I20" s="13">
        <v>1.9256596691458949</v>
      </c>
      <c r="J20" s="13">
        <v>23.156503037387548</v>
      </c>
      <c r="K20" s="13">
        <v>37.186940389676934</v>
      </c>
      <c r="L20" s="13">
        <v>0.98763144744362963</v>
      </c>
      <c r="M20" s="13">
        <v>16.592794483437928</v>
      </c>
      <c r="N20" s="13">
        <v>6.1760728943555856</v>
      </c>
      <c r="O20" s="13">
        <v>1.6644916162742762</v>
      </c>
      <c r="P20" s="13">
        <v>8.7965901022418507</v>
      </c>
      <c r="R20" s="15">
        <f t="shared" si="0"/>
        <v>100</v>
      </c>
    </row>
    <row r="21" spans="1:18">
      <c r="A21" s="13" t="s">
        <v>49</v>
      </c>
      <c r="B21" s="12">
        <v>99</v>
      </c>
      <c r="C21" s="13">
        <f>(H24/100)*PI!C22+('EU9'!I24/100)*PI!C147+('EU9'!J24/100)*PI!C179+('EU9'!K24/100)*PI!C211+('EU9'!L24/100)*PI!C282+('EU9'!M24/100)*PI!C314+('EU9'!N24/100)*PI!C378+('EU9'!O24/100)*PI!C472+('EU9'!P24/100)*PI!C535</f>
        <v>0.17561129902390599</v>
      </c>
      <c r="D21" s="13">
        <f>PI!D53*('EU9'!H24/100)+PI!D147*('EU9'!I24/100)+PI!D179*('EU9'!J24/100)+PI!D211*('EU9'!K24/100)+PI!D282*('EU9'!L24/100)+PI!D314*('EU9'!M24/100)+PI!D378*('EU9'!N24/100)+PI!D472*('EU9'!O24/100)+PI!D535*('EU9'!P24/100)</f>
        <v>-0.18510561893433408</v>
      </c>
      <c r="G21">
        <v>1996</v>
      </c>
      <c r="H21" s="13">
        <v>3.410017006847287</v>
      </c>
      <c r="I21" s="13">
        <v>1.8710880393326654</v>
      </c>
      <c r="J21" s="13">
        <v>22.922105960723822</v>
      </c>
      <c r="K21" s="13">
        <v>35.51239933393488</v>
      </c>
      <c r="L21" s="13">
        <v>1.0774933986004946</v>
      </c>
      <c r="M21" s="13">
        <v>18.342515167423254</v>
      </c>
      <c r="N21" s="13">
        <v>6.0868557539250991</v>
      </c>
      <c r="O21" s="13">
        <v>1.7128844701949253</v>
      </c>
      <c r="P21" s="13">
        <v>9.0646408690175768</v>
      </c>
      <c r="R21" s="15">
        <f t="shared" si="0"/>
        <v>100</v>
      </c>
    </row>
    <row r="22" spans="1:18">
      <c r="A22" s="13" t="s">
        <v>49</v>
      </c>
      <c r="B22" s="12">
        <v>0</v>
      </c>
      <c r="C22" s="13">
        <f>(H25/100)*PI!C23+('EU9'!I25/100)*PI!C148+('EU9'!J25/100)*PI!C180+('EU9'!K25/100)*PI!C212+('EU9'!L25/100)*PI!C283+('EU9'!M25/100)*PI!C315+('EU9'!N25/100)*PI!C379+('EU9'!O25/100)*PI!C473+('EU9'!P25/100)*PI!C536</f>
        <v>-0.71285997566177817</v>
      </c>
      <c r="D22" s="13">
        <f>PI!D54*('EU9'!H25/100)+PI!D148*('EU9'!I25/100)+PI!D180*('EU9'!J25/100)+PI!D212*('EU9'!K25/100)+PI!D283*('EU9'!L25/100)+PI!D315*('EU9'!M25/100)+PI!D379*('EU9'!N25/100)+PI!D473*('EU9'!O25/100)+PI!D536*('EU9'!P25/100)</f>
        <v>-0.22015367971634536</v>
      </c>
      <c r="G22">
        <v>1997</v>
      </c>
      <c r="H22" s="13">
        <v>3.3050041790050235</v>
      </c>
      <c r="I22" s="13">
        <v>1.9694777855326324</v>
      </c>
      <c r="J22" s="13">
        <v>22.751642640977991</v>
      </c>
      <c r="K22" s="13">
        <v>34.517608147512021</v>
      </c>
      <c r="L22" s="13">
        <v>1.2966244681302599</v>
      </c>
      <c r="M22" s="13">
        <v>19.045939057054348</v>
      </c>
      <c r="N22" s="13">
        <v>6.1753694964865398</v>
      </c>
      <c r="O22" s="13">
        <v>1.7892651748623991</v>
      </c>
      <c r="P22" s="13">
        <v>9.1490690504387864</v>
      </c>
      <c r="R22" s="15">
        <f t="shared" si="0"/>
        <v>100</v>
      </c>
    </row>
    <row r="23" spans="1:18">
      <c r="A23" s="13" t="s">
        <v>49</v>
      </c>
      <c r="B23" s="12">
        <v>1</v>
      </c>
      <c r="C23" s="13">
        <f>(H26/100)*PI!C24+('EU9'!I26/100)*PI!C149+('EU9'!J26/100)*PI!C181+('EU9'!K26/100)*PI!C213+('EU9'!L26/100)*PI!C284+('EU9'!M26/100)*PI!C316+('EU9'!N26/100)*PI!C380+('EU9'!O26/100)*PI!C474+('EU9'!P26/100)*PI!C537</f>
        <v>0.10915016652601611</v>
      </c>
      <c r="D23" s="13">
        <f>PI!D55*('EU9'!H26/100)+PI!D149*('EU9'!I26/100)+PI!D181*('EU9'!J26/100)+PI!D213*('EU9'!K26/100)+PI!D284*('EU9'!L26/100)+PI!D316*('EU9'!M26/100)+PI!D380*('EU9'!N26/100)+PI!D474*('EU9'!O26/100)+PI!D537*('EU9'!P26/100)</f>
        <v>-0.21748821197787066</v>
      </c>
      <c r="G23">
        <v>1998</v>
      </c>
      <c r="H23" s="13">
        <v>3.3012402086236992</v>
      </c>
      <c r="I23" s="13">
        <v>2.0274036549706014</v>
      </c>
      <c r="J23" s="13">
        <v>22.910301537172458</v>
      </c>
      <c r="K23" s="13">
        <v>33.992864476489736</v>
      </c>
      <c r="L23" s="13">
        <v>1.3710218928080207</v>
      </c>
      <c r="M23" s="13">
        <v>18.937714826762548</v>
      </c>
      <c r="N23" s="13">
        <v>6.265641688190458</v>
      </c>
      <c r="O23" s="13">
        <v>1.8447343774256515</v>
      </c>
      <c r="P23" s="13">
        <v>9.3490773375568192</v>
      </c>
      <c r="R23" s="15">
        <f t="shared" si="0"/>
        <v>100</v>
      </c>
    </row>
    <row r="24" spans="1:18">
      <c r="A24" s="13" t="s">
        <v>49</v>
      </c>
      <c r="B24" s="12">
        <v>2</v>
      </c>
      <c r="C24" s="13">
        <f>(H27/100)*PI!C25+('EU9'!I27/100)*PI!C150+('EU9'!J27/100)*PI!C182+('EU9'!K27/100)*PI!C214+('EU9'!L27/100)*PI!C285+('EU9'!M27/100)*PI!C317+('EU9'!N27/100)*PI!C381+('EU9'!O27/100)*PI!C475+('EU9'!P27/100)*PI!C538</f>
        <v>0.49866976139774194</v>
      </c>
      <c r="D24" s="13">
        <f>PI!D56*('EU9'!H27/100)+PI!D150*('EU9'!I27/100)+PI!D182*('EU9'!J27/100)+PI!D214*('EU9'!K27/100)+PI!D285*('EU9'!L27/100)+PI!D317*('EU9'!M27/100)+PI!D381*('EU9'!N27/100)+PI!D475*('EU9'!O27/100)+PI!D538*('EU9'!P27/100)</f>
        <v>-0.21948873025132223</v>
      </c>
      <c r="G24">
        <v>1999</v>
      </c>
      <c r="H24" s="13">
        <v>3.3009406475848957</v>
      </c>
      <c r="I24" s="13">
        <v>2.0465875776253846</v>
      </c>
      <c r="J24" s="13">
        <v>22.792019452490781</v>
      </c>
      <c r="K24" s="13">
        <v>33.546606801307455</v>
      </c>
      <c r="L24" s="13">
        <v>1.5089496398919848</v>
      </c>
      <c r="M24" s="13">
        <v>18.792290146940825</v>
      </c>
      <c r="N24" s="13">
        <v>6.4391051579170782</v>
      </c>
      <c r="O24" s="13">
        <v>1.9039728630376729</v>
      </c>
      <c r="P24" s="13">
        <v>9.6695277132039195</v>
      </c>
      <c r="R24" s="15">
        <f t="shared" si="0"/>
        <v>100.00000000000001</v>
      </c>
    </row>
    <row r="25" spans="1:18">
      <c r="A25" s="13" t="s">
        <v>49</v>
      </c>
      <c r="B25" s="12">
        <v>3</v>
      </c>
      <c r="C25" s="13">
        <f>(H28/100)*PI!C26+('EU9'!I28/100)*PI!C151+('EU9'!J28/100)*PI!C183+('EU9'!K28/100)*PI!C215+('EU9'!L28/100)*PI!C286+('EU9'!M28/100)*PI!C318+('EU9'!N28/100)*PI!C382+('EU9'!O28/100)*PI!C476+('EU9'!P28/100)*PI!C539</f>
        <v>0.36371910594644496</v>
      </c>
      <c r="D25" s="13">
        <f>PI!D57*('EU9'!H28/100)+PI!D151*('EU9'!I28/100)+PI!D183*('EU9'!J28/100)+PI!D215*('EU9'!K28/100)+PI!D286*('EU9'!L28/100)+PI!D318*('EU9'!M28/100)+PI!D382*('EU9'!N28/100)+PI!D476*('EU9'!O28/100)+PI!D539*('EU9'!P28/100)</f>
        <v>-0.22417703670107314</v>
      </c>
      <c r="E25" s="12" t="s">
        <v>67</v>
      </c>
      <c r="G25">
        <v>2000</v>
      </c>
      <c r="H25" s="13">
        <v>3.2880948302454449</v>
      </c>
      <c r="I25" s="13">
        <v>2.0957208522184323</v>
      </c>
      <c r="J25" s="13">
        <v>22.860130326258037</v>
      </c>
      <c r="K25" s="13">
        <v>32.678358409726791</v>
      </c>
      <c r="L25" s="13">
        <v>1.6611685330142654</v>
      </c>
      <c r="M25" s="13">
        <v>18.871175633519947</v>
      </c>
      <c r="N25" s="13">
        <v>6.6221774804058802</v>
      </c>
      <c r="O25" s="13">
        <v>1.9372497740475405</v>
      </c>
      <c r="P25" s="13">
        <v>9.9859241605636786</v>
      </c>
      <c r="R25" s="15">
        <f t="shared" si="0"/>
        <v>100.00000000000003</v>
      </c>
    </row>
    <row r="26" spans="1:18">
      <c r="A26" s="13" t="s">
        <v>49</v>
      </c>
      <c r="B26" s="12">
        <v>4</v>
      </c>
      <c r="C26" s="91">
        <f>(H29/100)*PI!C27+('EU9'!I29/100)*PI!C152+('EU9'!J29/100)*PI!C184+('EU9'!K29/100)*PI!C216+('EU9'!L29/100)*PI!C287+('EU9'!M29/100)*PI!C319+('EU9'!N29/100)*PI!C383+('EU9'!O29/100)*PI!C477+('EU9'!P29/100)*PI!C540</f>
        <v>1.0539783687358741</v>
      </c>
      <c r="D26" s="13">
        <f>PI!D58*('EU9'!H29/100)+PI!D152*('EU9'!I29/100)+PI!D184*('EU9'!J29/100)+PI!D216*('EU9'!K29/100)+PI!D287*('EU9'!L29/100)+PI!D319*('EU9'!M29/100)+PI!D383*('EU9'!N29/100)+PI!D477*('EU9'!O29/100)+PI!D540*('EU9'!P29/100)</f>
        <v>-0.38232410769567643</v>
      </c>
      <c r="E26">
        <v>1.1970000000000001</v>
      </c>
      <c r="F26" s="13">
        <f>C26-E26</f>
        <v>-0.14302163126412593</v>
      </c>
      <c r="G26">
        <v>2001</v>
      </c>
      <c r="H26" s="13">
        <v>3.2264140132074814</v>
      </c>
      <c r="I26" s="13">
        <v>2.1236432359380197</v>
      </c>
      <c r="J26" s="13">
        <v>22.734505350091158</v>
      </c>
      <c r="K26" s="13">
        <v>32.0845266595895</v>
      </c>
      <c r="L26" s="13">
        <v>1.7762662029322009</v>
      </c>
      <c r="M26" s="13">
        <v>18.958469025279477</v>
      </c>
      <c r="N26" s="13">
        <v>6.7979842604688647</v>
      </c>
      <c r="O26" s="13">
        <v>1.9633218948060094</v>
      </c>
      <c r="P26" s="13">
        <v>10.334869357687303</v>
      </c>
      <c r="R26" s="15">
        <f t="shared" si="0"/>
        <v>100.00000000000003</v>
      </c>
    </row>
    <row r="27" spans="1:18">
      <c r="A27" s="13" t="s">
        <v>49</v>
      </c>
      <c r="B27" s="12">
        <v>5</v>
      </c>
      <c r="C27" s="91">
        <f>(H30/100)*PI!C28+('EU9'!I30/100)*PI!C153+('EU9'!J30/100)*PI!C185+('EU9'!K30/100)*PI!C217+('EU9'!L30/100)*PI!C288+('EU9'!M30/100)*PI!C320+('EU9'!N30/100)*PI!C384+('EU9'!O30/100)*PI!C478+('EU9'!P30/100)*PI!C541</f>
        <v>0.34345432923867047</v>
      </c>
      <c r="D27" s="13">
        <f>PI!D59*('EU9'!H30/100)+PI!D153*('EU9'!I30/100)+PI!D185*('EU9'!J30/100)+PI!D217*('EU9'!K30/100)+PI!D288*('EU9'!L30/100)+PI!D320*('EU9'!M30/100)+PI!D384*('EU9'!N30/100)+PI!D478*('EU9'!O30/100)+PI!D541*('EU9'!P30/100)</f>
        <v>-0.38249213002070304</v>
      </c>
      <c r="E27">
        <v>0.44600000000000001</v>
      </c>
      <c r="F27" s="13">
        <f t="shared" ref="F27:F32" si="1">C27-E27</f>
        <v>-0.10254567076132953</v>
      </c>
      <c r="G27">
        <v>2002</v>
      </c>
      <c r="H27" s="13">
        <v>3.2130978931203908</v>
      </c>
      <c r="I27" s="13">
        <v>2.1138130998208173</v>
      </c>
      <c r="J27" s="13">
        <v>22.754613802994957</v>
      </c>
      <c r="K27" s="13">
        <v>31.465923446175122</v>
      </c>
      <c r="L27" s="13">
        <v>1.9114360006131319</v>
      </c>
      <c r="M27" s="13">
        <v>19.016358375050874</v>
      </c>
      <c r="N27" s="13">
        <v>6.8302193252873744</v>
      </c>
      <c r="O27" s="13">
        <v>1.9884195153831781</v>
      </c>
      <c r="P27" s="13">
        <v>10.706118541554153</v>
      </c>
      <c r="R27" s="15">
        <f t="shared" si="0"/>
        <v>99.999999999999986</v>
      </c>
    </row>
    <row r="28" spans="1:18">
      <c r="A28" s="13" t="s">
        <v>49</v>
      </c>
      <c r="B28" s="12">
        <v>6</v>
      </c>
      <c r="C28" s="91">
        <f>(H31/100)*PI!C29+('EU9'!I31/100)*PI!C154+('EU9'!J31/100)*PI!C186+('EU9'!K31/100)*PI!C218+('EU9'!L31/100)*PI!C289+('EU9'!M31/100)*PI!C321+('EU9'!N31/100)*PI!C385+('EU9'!O31/100)*PI!C479+('EU9'!P31/100)*PI!C542</f>
        <v>0.46312409441460645</v>
      </c>
      <c r="D28" s="13">
        <f>PI!D60*('EU9'!H31/100)+PI!D154*('EU9'!I31/100)+PI!D186*('EU9'!J31/100)+PI!D218*('EU9'!K31/100)+PI!D289*('EU9'!L31/100)+PI!D321*('EU9'!M31/100)+PI!D385*('EU9'!N31/100)+PI!D479*('EU9'!O31/100)+PI!D542*('EU9'!P31/100)</f>
        <v>-0.38242491093292941</v>
      </c>
      <c r="E28">
        <v>0.443</v>
      </c>
      <c r="F28" s="13">
        <f t="shared" si="1"/>
        <v>2.0124094414606442E-2</v>
      </c>
      <c r="G28">
        <v>2003</v>
      </c>
      <c r="H28" s="13">
        <v>3.1888305815363878</v>
      </c>
      <c r="I28" s="13">
        <v>2.0840497223998939</v>
      </c>
      <c r="J28" s="13">
        <v>22.796231483065853</v>
      </c>
      <c r="K28" s="13">
        <v>30.899830971117336</v>
      </c>
      <c r="L28" s="13">
        <v>1.9912827315875643</v>
      </c>
      <c r="M28" s="13">
        <v>19.069324572707991</v>
      </c>
      <c r="N28" s="13">
        <v>6.810948424407087</v>
      </c>
      <c r="O28" s="13">
        <v>1.9789954620449017</v>
      </c>
      <c r="P28" s="13">
        <v>11.180506051132971</v>
      </c>
      <c r="R28" s="15">
        <f t="shared" si="0"/>
        <v>99.999999999999986</v>
      </c>
    </row>
    <row r="29" spans="1:18">
      <c r="A29" s="13" t="s">
        <v>49</v>
      </c>
      <c r="B29" s="12">
        <v>7</v>
      </c>
      <c r="C29" s="91">
        <f>(H32/100)*PI!C30+('EU9'!I32/100)*PI!C155+('EU9'!J32/100)*PI!C187+('EU9'!K32/100)*PI!C219+('EU9'!L32/100)*PI!C290+('EU9'!M32/100)*PI!C322+('EU9'!N32/100)*PI!C386+('EU9'!O32/100)*PI!C480+('EU9'!P32/100)*PI!C543</f>
        <v>0.45180807050319927</v>
      </c>
      <c r="D29" s="13">
        <f>PI!D61*('EU9'!H32/100)+PI!D155*('EU9'!I32/100)+PI!D187*('EU9'!J32/100)+PI!D219*('EU9'!K32/100)+PI!D290*('EU9'!L32/100)+PI!D322*('EU9'!M32/100)+PI!D386*('EU9'!N32/100)+PI!D480*('EU9'!O32/100)+PI!D543*('EU9'!P32/100)</f>
        <v>-0.38287544284532182</v>
      </c>
      <c r="E29">
        <v>0.38300000000000001</v>
      </c>
      <c r="F29" s="13">
        <f t="shared" si="1"/>
        <v>6.8808070503199259E-2</v>
      </c>
      <c r="G29">
        <v>2004</v>
      </c>
      <c r="H29" s="13">
        <v>3.2017607421756162</v>
      </c>
      <c r="I29" s="13">
        <v>2.0927343387868844</v>
      </c>
      <c r="J29" s="13">
        <v>22.801223979104741</v>
      </c>
      <c r="K29" s="13">
        <v>30.409431188235462</v>
      </c>
      <c r="L29" s="13">
        <v>2.0490476659324712</v>
      </c>
      <c r="M29" s="13">
        <v>19.13955286706928</v>
      </c>
      <c r="N29" s="13">
        <v>6.755902236549673</v>
      </c>
      <c r="O29" s="13">
        <v>1.9823837280695447</v>
      </c>
      <c r="P29" s="13">
        <v>11.567963254076338</v>
      </c>
      <c r="R29" s="15">
        <f t="shared" si="0"/>
        <v>100</v>
      </c>
    </row>
    <row r="30" spans="1:18">
      <c r="A30" s="13" t="s">
        <v>49</v>
      </c>
      <c r="B30" s="59">
        <v>8</v>
      </c>
      <c r="C30" s="91">
        <f>(H33/100)*PI!C31+('EU9'!I33/100)*PI!C156+('EU9'!J33/100)*PI!C188+('EU9'!K33/100)*PI!C220+('EU9'!L33/100)*PI!C291+('EU9'!M33/100)*PI!C323+('EU9'!N33/100)*PI!C387+('EU9'!O33/100)*PI!C481+('EU9'!P33/100)*PI!C544</f>
        <v>-0.53817232923793767</v>
      </c>
      <c r="D30" s="13">
        <f>PI!D62*('EU9'!H33/100)+PI!D156*('EU9'!I33/100)+PI!D188*('EU9'!J33/100)+PI!D220*('EU9'!K33/100)+PI!D291*('EU9'!L33/100)+PI!D323*('EU9'!M33/100)+PI!D387*('EU9'!N33/100)+PI!D481*('EU9'!O33/100)+PI!D544*('EU9'!P33/100)</f>
        <v>-0.43349522809000129</v>
      </c>
      <c r="E30">
        <v>-0.77800000000000002</v>
      </c>
      <c r="F30" s="13">
        <f t="shared" si="1"/>
        <v>0.23982767076206235</v>
      </c>
      <c r="G30">
        <v>2005</v>
      </c>
      <c r="H30" s="13">
        <v>3.2457272923577176</v>
      </c>
      <c r="I30" s="13">
        <v>2.0854982777434228</v>
      </c>
      <c r="J30" s="13">
        <v>22.888405149268991</v>
      </c>
      <c r="K30" s="13">
        <v>29.784071508766687</v>
      </c>
      <c r="L30" s="13">
        <v>2.1531884288743952</v>
      </c>
      <c r="M30" s="13">
        <v>18.97989844452275</v>
      </c>
      <c r="N30" s="13">
        <v>6.8167531365448157</v>
      </c>
      <c r="O30" s="13">
        <v>1.9799822178793662</v>
      </c>
      <c r="P30" s="13">
        <v>12.066475544041873</v>
      </c>
      <c r="R30" s="15">
        <f t="shared" si="0"/>
        <v>100.00000000000003</v>
      </c>
    </row>
    <row r="31" spans="1:18">
      <c r="A31" s="60" t="s">
        <v>49</v>
      </c>
      <c r="B31" s="59">
        <v>9</v>
      </c>
      <c r="C31" s="91">
        <f>(H34/100)*PI!C32+('EU9'!I34/100)*PI!C157+('EU9'!J34/100)*PI!C189+('EU9'!K34/100)*PI!C221+('EU9'!L34/100)*PI!C292+('EU9'!M34/100)*PI!C324+('EU9'!N34/100)*PI!C388+('EU9'!O34/100)*PI!C482+('EU9'!P34/100)*PI!C545</f>
        <v>-0.26188038636975441</v>
      </c>
      <c r="D31" s="13">
        <f>PI!D63*('EU9'!H34/100)+PI!D157*('EU9'!I34/100)+PI!D189*('EU9'!J34/100)+PI!D221*('EU9'!K34/100)+PI!D292*('EU9'!L34/100)+PI!D324*('EU9'!M34/100)+PI!D388*('EU9'!N34/100)+PI!D482*('EU9'!O34/100)+PI!D545*('EU9'!P34/100)</f>
        <v>-0.43845713420655119</v>
      </c>
      <c r="E31">
        <v>-0.35099999999999998</v>
      </c>
      <c r="F31" s="13">
        <f t="shared" si="1"/>
        <v>8.9119613630245564E-2</v>
      </c>
      <c r="G31">
        <v>2006</v>
      </c>
      <c r="H31" s="13">
        <v>3.2589524074582745</v>
      </c>
      <c r="I31" s="13">
        <v>2.1153821129288528</v>
      </c>
      <c r="J31" s="13">
        <v>22.911352068157864</v>
      </c>
      <c r="K31" s="13">
        <v>29.40470410625522</v>
      </c>
      <c r="L31" s="13">
        <v>2.2455501622611713</v>
      </c>
      <c r="M31" s="13">
        <v>18.814165439111889</v>
      </c>
      <c r="N31" s="13">
        <v>6.8388763866543858</v>
      </c>
      <c r="O31" s="13">
        <v>1.9689228825928378</v>
      </c>
      <c r="P31" s="13">
        <v>12.442094434579509</v>
      </c>
      <c r="R31" s="15">
        <f t="shared" si="0"/>
        <v>100</v>
      </c>
    </row>
    <row r="32" spans="1:18">
      <c r="A32" s="5" t="s">
        <v>49</v>
      </c>
      <c r="B32" s="16">
        <v>10</v>
      </c>
      <c r="C32" s="91">
        <f>(H35/100)*PI!C33+('EU9'!I35/100)*PI!C158+('EU9'!J35/100)*PI!C190+('EU9'!K35/100)*PI!C222+('EU9'!L35/100)*PI!C293+('EU9'!M35/100)*PI!C325+('EU9'!N35/100)*PI!C389+('EU9'!O35/100)*PI!C483+('EU9'!P35/100)*PI!C546</f>
        <v>0.12797585301082459</v>
      </c>
      <c r="D32" s="13">
        <f>PI!D64*('EU9'!H35/100)+PI!D158*('EU9'!I35/100)+PI!D190*('EU9'!J35/100)+PI!D222*('EU9'!K35/100)+PI!D293*('EU9'!L35/100)+PI!D325*('EU9'!M35/100)+PI!D389*('EU9'!N35/100)+PI!D483*('EU9'!O35/100)+PI!D546*('EU9'!P35/100)</f>
        <v>-0.43845713420655141</v>
      </c>
      <c r="E32">
        <v>-3.7999999999999999E-2</v>
      </c>
      <c r="F32" s="13">
        <f t="shared" si="1"/>
        <v>0.1659758530108246</v>
      </c>
      <c r="G32">
        <v>2007</v>
      </c>
      <c r="H32" s="13">
        <v>3.2701097492028195</v>
      </c>
      <c r="I32" s="13">
        <v>2.1692174037749865</v>
      </c>
      <c r="J32" s="13">
        <v>22.84887210772628</v>
      </c>
      <c r="K32" s="13">
        <v>29.25429457423888</v>
      </c>
      <c r="L32" s="13">
        <v>2.301354083842662</v>
      </c>
      <c r="M32" s="13">
        <v>18.653435615345547</v>
      </c>
      <c r="N32" s="13">
        <v>6.8468030234986585</v>
      </c>
      <c r="O32" s="13">
        <v>1.9709419107774377</v>
      </c>
      <c r="P32" s="13">
        <v>12.684971531592733</v>
      </c>
      <c r="R32" s="15">
        <f t="shared" si="0"/>
        <v>100</v>
      </c>
    </row>
    <row r="33" spans="1:60">
      <c r="A33" s="13"/>
      <c r="B33" s="16"/>
      <c r="D33" s="13"/>
      <c r="G33">
        <v>2008</v>
      </c>
      <c r="H33" s="13">
        <v>3.3132984511890777</v>
      </c>
      <c r="I33" s="13">
        <v>2.1857250407679443</v>
      </c>
      <c r="J33" s="13">
        <v>22.861935619954764</v>
      </c>
      <c r="K33" s="13">
        <v>29.258248782546048</v>
      </c>
      <c r="L33" s="13">
        <v>2.1805235927550211</v>
      </c>
      <c r="M33" s="13">
        <v>18.459500225409379</v>
      </c>
      <c r="N33" s="13">
        <v>6.9321261293703831</v>
      </c>
      <c r="O33" s="13">
        <v>1.9504791833981905</v>
      </c>
      <c r="P33" s="13">
        <v>12.858162974609197</v>
      </c>
      <c r="R33" s="15">
        <f t="shared" si="0"/>
        <v>100.00000000000001</v>
      </c>
    </row>
    <row r="34" spans="1:60">
      <c r="A34" s="13"/>
      <c r="B34" s="16"/>
      <c r="D34" s="13"/>
      <c r="G34">
        <v>2009</v>
      </c>
      <c r="H34" s="13">
        <v>3.3781489206881852</v>
      </c>
      <c r="I34" s="13">
        <v>2.1808463902161592</v>
      </c>
      <c r="J34" s="13">
        <v>23.335260862050728</v>
      </c>
      <c r="K34" s="13">
        <v>28.575032766898843</v>
      </c>
      <c r="L34" s="13">
        <v>2.0332517845202789</v>
      </c>
      <c r="M34" s="13">
        <v>18.561009085093655</v>
      </c>
      <c r="N34" s="13">
        <v>6.9372919475830468</v>
      </c>
      <c r="O34" s="13">
        <v>1.9527923224287123</v>
      </c>
      <c r="P34" s="13">
        <v>13.046365920520392</v>
      </c>
      <c r="R34" s="15">
        <f t="shared" si="0"/>
        <v>99.999999999999986</v>
      </c>
    </row>
    <row r="35" spans="1:60">
      <c r="A35" s="13"/>
      <c r="B35" s="16"/>
      <c r="D35" s="13"/>
      <c r="G35" s="16">
        <v>2010</v>
      </c>
      <c r="H35" s="5">
        <v>3.3781489206881852</v>
      </c>
      <c r="I35" s="5">
        <v>2.1808463902161592</v>
      </c>
      <c r="J35" s="5">
        <v>23.335260862050728</v>
      </c>
      <c r="K35" s="5">
        <v>28.575032766898843</v>
      </c>
      <c r="L35" s="5">
        <v>2.0332517845202789</v>
      </c>
      <c r="M35" s="5">
        <v>18.561009085093655</v>
      </c>
      <c r="N35" s="5">
        <v>6.9372919475830468</v>
      </c>
      <c r="O35" s="5">
        <v>1.9527923224287123</v>
      </c>
      <c r="P35" s="5">
        <v>13.046365920520392</v>
      </c>
      <c r="Q35" s="16" t="s">
        <v>66</v>
      </c>
      <c r="R35" s="15">
        <f t="shared" si="0"/>
        <v>99.999999999999986</v>
      </c>
    </row>
    <row r="36" spans="1:60">
      <c r="H36" s="13"/>
      <c r="I36" s="13"/>
      <c r="J36" s="13"/>
      <c r="K36" s="13"/>
      <c r="L36" s="13"/>
      <c r="M36" s="13"/>
      <c r="N36" s="13"/>
      <c r="O36" s="13"/>
      <c r="P36" s="13"/>
      <c r="R36" s="15">
        <f t="shared" si="0"/>
        <v>0</v>
      </c>
    </row>
    <row r="37" spans="1:60">
      <c r="H37" s="13"/>
      <c r="I37" s="13"/>
      <c r="J37" s="13"/>
      <c r="K37" s="13"/>
      <c r="L37" s="13"/>
      <c r="M37" s="13"/>
      <c r="N37" s="13"/>
      <c r="O37" s="13"/>
      <c r="P37" s="13"/>
      <c r="R37" s="15">
        <f t="shared" si="0"/>
        <v>0</v>
      </c>
    </row>
    <row r="38" spans="1:60">
      <c r="H38" s="13"/>
      <c r="I38" s="13"/>
      <c r="J38" s="13"/>
      <c r="K38" s="13"/>
      <c r="L38" s="13"/>
      <c r="M38" s="13"/>
      <c r="N38" s="13"/>
      <c r="O38" s="13"/>
      <c r="P38" s="13"/>
      <c r="R38" s="15">
        <f t="shared" si="0"/>
        <v>0</v>
      </c>
      <c r="W38" s="12"/>
      <c r="X38" s="9" t="s">
        <v>50</v>
      </c>
      <c r="Y38" s="10" t="s">
        <v>51</v>
      </c>
      <c r="Z38" t="s">
        <v>52</v>
      </c>
      <c r="AA38">
        <v>1980</v>
      </c>
      <c r="AB38">
        <v>1981</v>
      </c>
      <c r="AC38">
        <v>1982</v>
      </c>
      <c r="AD38">
        <v>1983</v>
      </c>
      <c r="AE38">
        <v>1984</v>
      </c>
      <c r="AF38">
        <v>1985</v>
      </c>
      <c r="AG38">
        <v>1986</v>
      </c>
      <c r="AH38">
        <v>1987</v>
      </c>
      <c r="AI38">
        <v>1988</v>
      </c>
      <c r="AJ38">
        <v>1989</v>
      </c>
      <c r="AK38">
        <v>1990</v>
      </c>
      <c r="AL38">
        <v>1991</v>
      </c>
      <c r="AM38">
        <v>1992</v>
      </c>
      <c r="AN38">
        <v>1993</v>
      </c>
      <c r="AO38">
        <v>1994</v>
      </c>
      <c r="AP38">
        <v>1995</v>
      </c>
      <c r="AQ38">
        <v>1996</v>
      </c>
      <c r="AR38">
        <v>1997</v>
      </c>
      <c r="AS38">
        <v>1998</v>
      </c>
      <c r="AT38">
        <v>1999</v>
      </c>
      <c r="AU38">
        <v>2000</v>
      </c>
      <c r="AV38">
        <v>2001</v>
      </c>
      <c r="AW38">
        <v>2002</v>
      </c>
      <c r="AX38">
        <v>2003</v>
      </c>
      <c r="AY38">
        <v>2004</v>
      </c>
      <c r="AZ38">
        <v>2005</v>
      </c>
      <c r="BA38">
        <v>2006</v>
      </c>
      <c r="BB38">
        <v>2007</v>
      </c>
      <c r="BC38">
        <v>2008</v>
      </c>
      <c r="BD38">
        <v>2009</v>
      </c>
      <c r="BE38">
        <v>2010</v>
      </c>
      <c r="BF38">
        <v>2011</v>
      </c>
      <c r="BG38">
        <v>2012</v>
      </c>
      <c r="BH38">
        <v>2013</v>
      </c>
    </row>
    <row r="39" spans="1:60">
      <c r="W39" s="12" t="s">
        <v>10</v>
      </c>
      <c r="X39" s="9" t="s">
        <v>53</v>
      </c>
      <c r="Y39" s="10" t="s">
        <v>54</v>
      </c>
      <c r="AA39" s="13">
        <v>3.13</v>
      </c>
      <c r="AB39" s="13">
        <v>3.1</v>
      </c>
      <c r="AC39" s="13">
        <v>3.2</v>
      </c>
      <c r="AD39" s="13">
        <v>3.31</v>
      </c>
      <c r="AE39" s="13">
        <v>3.26</v>
      </c>
      <c r="AF39" s="13">
        <v>3.23</v>
      </c>
      <c r="AG39" s="13">
        <v>3.26</v>
      </c>
      <c r="AH39" s="13">
        <v>3.29</v>
      </c>
      <c r="AI39" s="13">
        <v>3.28</v>
      </c>
      <c r="AJ39" s="13">
        <v>3.21</v>
      </c>
      <c r="AK39" s="13">
        <v>3.2</v>
      </c>
      <c r="AL39" s="13">
        <v>3.12</v>
      </c>
      <c r="AM39" s="13">
        <v>3.19</v>
      </c>
      <c r="AN39" s="13">
        <v>3.4</v>
      </c>
      <c r="AO39" s="13">
        <v>3.46</v>
      </c>
      <c r="AP39" s="13">
        <v>3.51</v>
      </c>
      <c r="AQ39" s="13">
        <v>3.41</v>
      </c>
      <c r="AR39" s="13">
        <v>3.31</v>
      </c>
      <c r="AS39" s="13">
        <v>3.3</v>
      </c>
      <c r="AT39" s="13">
        <v>3.3</v>
      </c>
      <c r="AU39" s="13">
        <v>3.29</v>
      </c>
      <c r="AV39" s="13">
        <v>3.23</v>
      </c>
      <c r="AW39" s="13">
        <v>3.21</v>
      </c>
      <c r="AX39" s="13">
        <v>3.19</v>
      </c>
      <c r="AY39" s="13">
        <v>3.2</v>
      </c>
      <c r="AZ39" s="13">
        <v>3.25</v>
      </c>
      <c r="BA39" s="13">
        <v>3.26</v>
      </c>
      <c r="BB39" s="13">
        <v>3.27</v>
      </c>
      <c r="BC39" s="13">
        <v>3.31</v>
      </c>
      <c r="BD39" s="13">
        <v>3.35</v>
      </c>
      <c r="BE39" s="13">
        <v>3.37</v>
      </c>
      <c r="BF39" s="13">
        <v>3.39</v>
      </c>
      <c r="BG39" s="13">
        <v>3.4</v>
      </c>
      <c r="BH39" s="13">
        <v>3.39</v>
      </c>
    </row>
    <row r="40" spans="1:60">
      <c r="W40" s="12" t="s">
        <v>13</v>
      </c>
      <c r="X40" s="9" t="s">
        <v>53</v>
      </c>
      <c r="Y40" s="10" t="s">
        <v>54</v>
      </c>
      <c r="AA40" s="13">
        <v>2.0699999999999998</v>
      </c>
      <c r="AB40" s="13">
        <v>2.3199999999999998</v>
      </c>
      <c r="AC40" s="13">
        <v>2.42</v>
      </c>
      <c r="AD40" s="13">
        <v>2.37</v>
      </c>
      <c r="AE40" s="13">
        <v>2.57</v>
      </c>
      <c r="AF40" s="13">
        <v>2.63</v>
      </c>
      <c r="AG40" s="13">
        <v>2.46</v>
      </c>
      <c r="AH40" s="13">
        <v>2.4700000000000002</v>
      </c>
      <c r="AI40" s="13">
        <v>2.68</v>
      </c>
      <c r="AJ40" s="13">
        <v>2.86</v>
      </c>
      <c r="AK40" s="13">
        <v>2.7</v>
      </c>
      <c r="AL40" s="13">
        <v>2.27</v>
      </c>
      <c r="AM40" s="13">
        <v>1.81</v>
      </c>
      <c r="AN40" s="13">
        <v>1.57</v>
      </c>
      <c r="AO40" s="13">
        <v>1.71</v>
      </c>
      <c r="AP40" s="13">
        <v>1.93</v>
      </c>
      <c r="AQ40" s="13">
        <v>1.87</v>
      </c>
      <c r="AR40" s="13">
        <v>1.97</v>
      </c>
      <c r="AS40" s="13">
        <v>2.0299999999999998</v>
      </c>
      <c r="AT40" s="13">
        <v>2.0499999999999998</v>
      </c>
      <c r="AU40" s="13">
        <v>2.1</v>
      </c>
      <c r="AV40" s="13">
        <v>2.12</v>
      </c>
      <c r="AW40" s="13">
        <v>2.11</v>
      </c>
      <c r="AX40" s="13">
        <v>2.08</v>
      </c>
      <c r="AY40" s="13">
        <v>2.1</v>
      </c>
      <c r="AZ40" s="13">
        <v>2.09</v>
      </c>
      <c r="BA40" s="13">
        <v>2.12</v>
      </c>
      <c r="BB40" s="13">
        <v>2.17</v>
      </c>
      <c r="BC40" s="13">
        <v>2.2000000000000002</v>
      </c>
      <c r="BD40" s="13">
        <v>2.23</v>
      </c>
      <c r="BE40" s="13">
        <v>2.2400000000000002</v>
      </c>
      <c r="BF40" s="13">
        <v>2.2400000000000002</v>
      </c>
      <c r="BG40" s="13">
        <v>2.2400000000000002</v>
      </c>
      <c r="BH40" s="13">
        <v>2.23</v>
      </c>
    </row>
    <row r="41" spans="1:60">
      <c r="W41" s="12" t="s">
        <v>14</v>
      </c>
      <c r="X41" s="9" t="s">
        <v>53</v>
      </c>
      <c r="Y41" s="10" t="s">
        <v>54</v>
      </c>
      <c r="AA41" s="13">
        <v>26.93</v>
      </c>
      <c r="AB41" s="13">
        <v>27.1</v>
      </c>
      <c r="AC41" s="13">
        <v>26.54</v>
      </c>
      <c r="AD41" s="13">
        <v>25.88</v>
      </c>
      <c r="AE41" s="13">
        <v>25.6</v>
      </c>
      <c r="AF41" s="13">
        <v>26.03</v>
      </c>
      <c r="AG41" s="13">
        <v>25.74</v>
      </c>
      <c r="AH41" s="13">
        <v>25.21</v>
      </c>
      <c r="AI41" s="13">
        <v>24.95</v>
      </c>
      <c r="AJ41" s="13">
        <v>24.6</v>
      </c>
      <c r="AK41" s="13">
        <v>24.12</v>
      </c>
      <c r="AL41" s="13">
        <v>22.46</v>
      </c>
      <c r="AM41" s="13">
        <v>22.44</v>
      </c>
      <c r="AN41" s="13">
        <v>23.16</v>
      </c>
      <c r="AO41" s="13">
        <v>23.18</v>
      </c>
      <c r="AP41" s="13">
        <v>23.16</v>
      </c>
      <c r="AQ41" s="13">
        <v>22.92</v>
      </c>
      <c r="AR41" s="13">
        <v>22.75</v>
      </c>
      <c r="AS41" s="13">
        <v>22.91</v>
      </c>
      <c r="AT41" s="13">
        <v>22.79</v>
      </c>
      <c r="AU41" s="13">
        <v>22.86</v>
      </c>
      <c r="AV41" s="13">
        <v>22.73</v>
      </c>
      <c r="AW41" s="13">
        <v>22.75</v>
      </c>
      <c r="AX41" s="13">
        <v>22.8</v>
      </c>
      <c r="AY41" s="13">
        <v>22.8</v>
      </c>
      <c r="AZ41" s="13">
        <v>22.89</v>
      </c>
      <c r="BA41" s="13">
        <v>22.93</v>
      </c>
      <c r="BB41" s="13">
        <v>22.88</v>
      </c>
      <c r="BC41" s="13">
        <v>22.82</v>
      </c>
      <c r="BD41" s="13">
        <v>22.99</v>
      </c>
      <c r="BE41" s="13">
        <v>23.07</v>
      </c>
      <c r="BF41" s="13">
        <v>23.25</v>
      </c>
      <c r="BG41" s="13">
        <v>23.38</v>
      </c>
      <c r="BH41" s="13">
        <v>23.45</v>
      </c>
    </row>
    <row r="42" spans="1:60">
      <c r="W42" s="12" t="s">
        <v>15</v>
      </c>
      <c r="X42" s="9" t="s">
        <v>53</v>
      </c>
      <c r="Y42" s="10" t="s">
        <v>54</v>
      </c>
      <c r="AA42" s="13">
        <v>32.19</v>
      </c>
      <c r="AB42" s="13">
        <v>31.01</v>
      </c>
      <c r="AC42" s="13">
        <v>30.94</v>
      </c>
      <c r="AD42" s="13">
        <v>31.5</v>
      </c>
      <c r="AE42" s="13">
        <v>30.95</v>
      </c>
      <c r="AF42" s="13">
        <v>30.39</v>
      </c>
      <c r="AG42" s="13">
        <v>30.89</v>
      </c>
      <c r="AH42" s="13">
        <v>31.03</v>
      </c>
      <c r="AI42" s="13">
        <v>30.45</v>
      </c>
      <c r="AJ42" s="13">
        <v>29.64</v>
      </c>
      <c r="AK42" s="13">
        <v>29.89</v>
      </c>
      <c r="AL42" s="13">
        <v>32.64</v>
      </c>
      <c r="AM42" s="13">
        <v>33.75</v>
      </c>
      <c r="AN42" s="13">
        <v>35.950000000000003</v>
      </c>
      <c r="AO42" s="13">
        <v>36.5</v>
      </c>
      <c r="AP42" s="13">
        <v>37.19</v>
      </c>
      <c r="AQ42" s="13">
        <v>35.51</v>
      </c>
      <c r="AR42" s="13">
        <v>34.520000000000003</v>
      </c>
      <c r="AS42" s="13">
        <v>33.99</v>
      </c>
      <c r="AT42" s="13">
        <v>33.549999999999997</v>
      </c>
      <c r="AU42" s="13">
        <v>32.68</v>
      </c>
      <c r="AV42" s="13">
        <v>32.08</v>
      </c>
      <c r="AW42" s="13">
        <v>31.47</v>
      </c>
      <c r="AX42" s="13">
        <v>30.9</v>
      </c>
      <c r="AY42" s="13">
        <v>30.41</v>
      </c>
      <c r="AZ42" s="13">
        <v>29.79</v>
      </c>
      <c r="BA42" s="13">
        <v>29.42</v>
      </c>
      <c r="BB42" s="13">
        <v>29.29</v>
      </c>
      <c r="BC42" s="13">
        <v>29.26</v>
      </c>
      <c r="BD42" s="13">
        <v>28.81</v>
      </c>
      <c r="BE42" s="13">
        <v>28.68</v>
      </c>
      <c r="BF42" s="13">
        <v>28.46</v>
      </c>
      <c r="BG42" s="13">
        <v>28.28</v>
      </c>
      <c r="BH42" s="13">
        <v>28.14</v>
      </c>
    </row>
    <row r="43" spans="1:60">
      <c r="W43" s="12" t="s">
        <v>16</v>
      </c>
      <c r="X43" s="9" t="s">
        <v>53</v>
      </c>
      <c r="Y43" s="10" t="s">
        <v>54</v>
      </c>
      <c r="AA43" s="13">
        <v>0.83</v>
      </c>
      <c r="AB43" s="13">
        <v>0.9</v>
      </c>
      <c r="AC43" s="13">
        <v>0.97</v>
      </c>
      <c r="AD43" s="13">
        <v>0.96</v>
      </c>
      <c r="AE43" s="13">
        <v>0.97</v>
      </c>
      <c r="AF43" s="13">
        <v>1</v>
      </c>
      <c r="AG43" s="13">
        <v>0.95</v>
      </c>
      <c r="AH43" s="13">
        <v>0.91</v>
      </c>
      <c r="AI43" s="13">
        <v>0.91</v>
      </c>
      <c r="AJ43" s="13">
        <v>0.92</v>
      </c>
      <c r="AK43" s="13">
        <v>0.92</v>
      </c>
      <c r="AL43" s="13">
        <v>0.87</v>
      </c>
      <c r="AM43" s="13">
        <v>0.89</v>
      </c>
      <c r="AN43" s="13">
        <v>0.9</v>
      </c>
      <c r="AO43" s="13">
        <v>0.94</v>
      </c>
      <c r="AP43" s="13">
        <v>0.99</v>
      </c>
      <c r="AQ43" s="13">
        <v>1.08</v>
      </c>
      <c r="AR43" s="13">
        <v>1.3</v>
      </c>
      <c r="AS43" s="13">
        <v>1.37</v>
      </c>
      <c r="AT43" s="13">
        <v>1.51</v>
      </c>
      <c r="AU43" s="13">
        <v>1.66</v>
      </c>
      <c r="AV43" s="13">
        <v>1.78</v>
      </c>
      <c r="AW43" s="13">
        <v>1.91</v>
      </c>
      <c r="AX43" s="13">
        <v>1.99</v>
      </c>
      <c r="AY43" s="13">
        <v>2.0499999999999998</v>
      </c>
      <c r="AZ43" s="13">
        <v>2.15</v>
      </c>
      <c r="BA43" s="13">
        <v>2.25</v>
      </c>
      <c r="BB43" s="13">
        <v>2.2999999999999998</v>
      </c>
      <c r="BC43" s="13">
        <v>2.1800000000000002</v>
      </c>
      <c r="BD43" s="13">
        <v>2.17</v>
      </c>
      <c r="BE43" s="13">
        <v>2.21</v>
      </c>
      <c r="BF43" s="13">
        <v>2.2599999999999998</v>
      </c>
      <c r="BG43" s="13">
        <v>2.31</v>
      </c>
      <c r="BH43" s="13">
        <v>2.36</v>
      </c>
    </row>
    <row r="44" spans="1:60">
      <c r="W44" s="12" t="s">
        <v>17</v>
      </c>
      <c r="X44" s="9" t="s">
        <v>53</v>
      </c>
      <c r="Y44" s="10" t="s">
        <v>54</v>
      </c>
      <c r="AA44" s="13">
        <v>17.95</v>
      </c>
      <c r="AB44" s="13">
        <v>18.63</v>
      </c>
      <c r="AC44" s="13">
        <v>19.03</v>
      </c>
      <c r="AD44" s="13">
        <v>20.16</v>
      </c>
      <c r="AE44" s="13">
        <v>20.77</v>
      </c>
      <c r="AF44" s="13">
        <v>20.76</v>
      </c>
      <c r="AG44" s="13">
        <v>20.93</v>
      </c>
      <c r="AH44" s="13">
        <v>21.21</v>
      </c>
      <c r="AI44" s="13">
        <v>21.38</v>
      </c>
      <c r="AJ44" s="13">
        <v>21.81</v>
      </c>
      <c r="AK44" s="13">
        <v>21.94</v>
      </c>
      <c r="AL44" s="13">
        <v>21.56</v>
      </c>
      <c r="AM44" s="13">
        <v>20.77</v>
      </c>
      <c r="AN44" s="13">
        <v>18.329999999999998</v>
      </c>
      <c r="AO44" s="13">
        <v>17.899999999999999</v>
      </c>
      <c r="AP44" s="13">
        <v>16.59</v>
      </c>
      <c r="AQ44" s="13">
        <v>18.34</v>
      </c>
      <c r="AR44" s="13">
        <v>19.05</v>
      </c>
      <c r="AS44" s="13">
        <v>18.940000000000001</v>
      </c>
      <c r="AT44" s="13">
        <v>18.79</v>
      </c>
      <c r="AU44" s="13">
        <v>18.87</v>
      </c>
      <c r="AV44" s="13">
        <v>18.96</v>
      </c>
      <c r="AW44" s="13">
        <v>19.02</v>
      </c>
      <c r="AX44" s="13">
        <v>19.07</v>
      </c>
      <c r="AY44" s="13">
        <v>19.14</v>
      </c>
      <c r="AZ44" s="13">
        <v>18.97</v>
      </c>
      <c r="BA44" s="13">
        <v>18.760000000000002</v>
      </c>
      <c r="BB44" s="13">
        <v>18.559999999999999</v>
      </c>
      <c r="BC44" s="13">
        <v>18.39</v>
      </c>
      <c r="BD44" s="13">
        <v>18.38</v>
      </c>
      <c r="BE44" s="13">
        <v>18.21</v>
      </c>
      <c r="BF44" s="13">
        <v>18.02</v>
      </c>
      <c r="BG44" s="13">
        <v>17.82</v>
      </c>
      <c r="BH44" s="13">
        <v>17.64</v>
      </c>
    </row>
    <row r="45" spans="1:60">
      <c r="W45" s="12" t="s">
        <v>19</v>
      </c>
      <c r="X45" s="9" t="s">
        <v>53</v>
      </c>
      <c r="Y45" s="10" t="s">
        <v>54</v>
      </c>
      <c r="AA45" s="13">
        <v>6.95</v>
      </c>
      <c r="AB45" s="13">
        <v>6.67</v>
      </c>
      <c r="AC45" s="13">
        <v>6.68</v>
      </c>
      <c r="AD45" s="13">
        <v>6.63</v>
      </c>
      <c r="AE45" s="13">
        <v>6.44</v>
      </c>
      <c r="AF45" s="13">
        <v>6.33</v>
      </c>
      <c r="AG45" s="13">
        <v>6.28</v>
      </c>
      <c r="AH45" s="13">
        <v>6.18</v>
      </c>
      <c r="AI45" s="13">
        <v>6</v>
      </c>
      <c r="AJ45" s="13">
        <v>5.8</v>
      </c>
      <c r="AK45" s="13">
        <v>5.71</v>
      </c>
      <c r="AL45" s="13">
        <v>5.46</v>
      </c>
      <c r="AM45" s="13">
        <v>5.46</v>
      </c>
      <c r="AN45" s="13">
        <v>5.82</v>
      </c>
      <c r="AO45" s="13">
        <v>5.92</v>
      </c>
      <c r="AP45" s="13">
        <v>6.18</v>
      </c>
      <c r="AQ45" s="13">
        <v>6.09</v>
      </c>
      <c r="AR45" s="13">
        <v>6.18</v>
      </c>
      <c r="AS45" s="13">
        <v>6.27</v>
      </c>
      <c r="AT45" s="13">
        <v>6.44</v>
      </c>
      <c r="AU45" s="13">
        <v>6.62</v>
      </c>
      <c r="AV45" s="13">
        <v>6.8</v>
      </c>
      <c r="AW45" s="13">
        <v>6.83</v>
      </c>
      <c r="AX45" s="13">
        <v>6.81</v>
      </c>
      <c r="AY45" s="13">
        <v>6.76</v>
      </c>
      <c r="AZ45" s="13">
        <v>6.82</v>
      </c>
      <c r="BA45" s="13">
        <v>6.84</v>
      </c>
      <c r="BB45" s="13">
        <v>6.85</v>
      </c>
      <c r="BC45" s="13">
        <v>6.97</v>
      </c>
      <c r="BD45" s="13">
        <v>7.11</v>
      </c>
      <c r="BE45" s="13">
        <v>7.16</v>
      </c>
      <c r="BF45" s="13">
        <v>7.17</v>
      </c>
      <c r="BG45" s="13">
        <v>7.16</v>
      </c>
      <c r="BH45" s="13">
        <v>7.14</v>
      </c>
    </row>
    <row r="46" spans="1:60">
      <c r="W46" s="12" t="s">
        <v>22</v>
      </c>
      <c r="X46" s="9" t="s">
        <v>53</v>
      </c>
      <c r="Y46" s="10" t="s">
        <v>54</v>
      </c>
      <c r="AA46" s="13">
        <v>1.21</v>
      </c>
      <c r="AB46" s="13">
        <v>1.39</v>
      </c>
      <c r="AC46" s="13">
        <v>1.35</v>
      </c>
      <c r="AD46" s="13">
        <v>1.27</v>
      </c>
      <c r="AE46" s="13">
        <v>1.22</v>
      </c>
      <c r="AF46" s="13">
        <v>1.24</v>
      </c>
      <c r="AG46" s="13">
        <v>1.22</v>
      </c>
      <c r="AH46" s="13">
        <v>1.24</v>
      </c>
      <c r="AI46" s="13">
        <v>1.32</v>
      </c>
      <c r="AJ46" s="13">
        <v>1.39</v>
      </c>
      <c r="AK46" s="13">
        <v>1.47</v>
      </c>
      <c r="AL46" s="13">
        <v>1.55</v>
      </c>
      <c r="AM46" s="13">
        <v>1.69</v>
      </c>
      <c r="AN46" s="13">
        <v>1.63</v>
      </c>
      <c r="AO46" s="13">
        <v>1.62</v>
      </c>
      <c r="AP46" s="13">
        <v>1.66</v>
      </c>
      <c r="AQ46" s="13">
        <v>1.71</v>
      </c>
      <c r="AR46" s="13">
        <v>1.79</v>
      </c>
      <c r="AS46" s="13">
        <v>1.84</v>
      </c>
      <c r="AT46" s="13">
        <v>1.9</v>
      </c>
      <c r="AU46" s="13">
        <v>1.94</v>
      </c>
      <c r="AV46" s="13">
        <v>1.96</v>
      </c>
      <c r="AW46" s="13">
        <v>1.99</v>
      </c>
      <c r="AX46" s="13">
        <v>1.98</v>
      </c>
      <c r="AY46" s="13">
        <v>1.98</v>
      </c>
      <c r="AZ46" s="13">
        <v>1.98</v>
      </c>
      <c r="BA46" s="13">
        <v>1.97</v>
      </c>
      <c r="BB46" s="13">
        <v>1.97</v>
      </c>
      <c r="BC46" s="13">
        <v>1.96</v>
      </c>
      <c r="BD46" s="13">
        <v>1.97</v>
      </c>
      <c r="BE46" s="13">
        <v>1.97</v>
      </c>
      <c r="BF46" s="13">
        <v>1.97</v>
      </c>
      <c r="BG46" s="13">
        <v>1.96</v>
      </c>
      <c r="BH46" s="13">
        <v>1.95</v>
      </c>
    </row>
    <row r="47" spans="1:60">
      <c r="W47" s="12" t="s">
        <v>24</v>
      </c>
      <c r="X47" s="9" t="s">
        <v>53</v>
      </c>
      <c r="Y47" s="10" t="s">
        <v>54</v>
      </c>
      <c r="AA47" s="13">
        <v>8.75</v>
      </c>
      <c r="AB47" s="13">
        <v>8.8800000000000008</v>
      </c>
      <c r="AC47" s="13">
        <v>8.86</v>
      </c>
      <c r="AD47" s="13">
        <v>7.91</v>
      </c>
      <c r="AE47" s="13">
        <v>8.23</v>
      </c>
      <c r="AF47" s="13">
        <v>8.39</v>
      </c>
      <c r="AG47" s="13">
        <v>8.27</v>
      </c>
      <c r="AH47" s="13">
        <v>8.4499999999999993</v>
      </c>
      <c r="AI47" s="13">
        <v>9.0399999999999991</v>
      </c>
      <c r="AJ47" s="13">
        <v>9.7799999999999994</v>
      </c>
      <c r="AK47" s="13">
        <v>10.06</v>
      </c>
      <c r="AL47" s="13">
        <v>10.08</v>
      </c>
      <c r="AM47" s="13">
        <v>10.01</v>
      </c>
      <c r="AN47" s="13">
        <v>9.23</v>
      </c>
      <c r="AO47" s="13">
        <v>8.77</v>
      </c>
      <c r="AP47" s="13">
        <v>8.8000000000000007</v>
      </c>
      <c r="AQ47" s="13">
        <v>9.06</v>
      </c>
      <c r="AR47" s="13">
        <v>9.15</v>
      </c>
      <c r="AS47" s="13">
        <v>9.35</v>
      </c>
      <c r="AT47" s="13">
        <v>9.67</v>
      </c>
      <c r="AU47" s="13">
        <v>9.99</v>
      </c>
      <c r="AV47" s="13">
        <v>10.33</v>
      </c>
      <c r="AW47" s="13">
        <v>10.71</v>
      </c>
      <c r="AX47" s="13">
        <v>11.18</v>
      </c>
      <c r="AY47" s="13">
        <v>11.57</v>
      </c>
      <c r="AZ47" s="13">
        <v>12.07</v>
      </c>
      <c r="BA47" s="13">
        <v>12.45</v>
      </c>
      <c r="BB47" s="13">
        <v>12.7</v>
      </c>
      <c r="BC47" s="13">
        <v>12.9</v>
      </c>
      <c r="BD47" s="13">
        <v>13</v>
      </c>
      <c r="BE47" s="13">
        <v>13.1</v>
      </c>
      <c r="BF47" s="13">
        <v>13.24</v>
      </c>
      <c r="BG47" s="13">
        <v>13.45</v>
      </c>
      <c r="BH47" s="13">
        <v>13.71</v>
      </c>
    </row>
    <row r="48" spans="1:60">
      <c r="E48" s="13">
        <v>1</v>
      </c>
      <c r="F48" s="13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</vt:lpstr>
      <vt:lpstr>PE</vt:lpstr>
      <vt:lpstr>EU9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cp:lastPrinted>2009-04-23T11:51:08Z</cp:lastPrinted>
  <dcterms:created xsi:type="dcterms:W3CDTF">2009-04-20T10:36:55Z</dcterms:created>
  <dcterms:modified xsi:type="dcterms:W3CDTF">2016-08-04T09:10:59Z</dcterms:modified>
</cp:coreProperties>
</file>