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theme/themeOverride2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GREECE 2016\"/>
    </mc:Choice>
  </mc:AlternateContent>
  <bookViews>
    <workbookView xWindow="240" yWindow="60" windowWidth="20730" windowHeight="11760" tabRatio="693"/>
  </bookViews>
  <sheets>
    <sheet name="DATA" sheetId="1" r:id="rId1"/>
    <sheet name="FRA" sheetId="2" r:id="rId2"/>
    <sheet name="GER" sheetId="3" r:id="rId3"/>
    <sheet name="ITA" sheetId="4" r:id="rId4"/>
    <sheet name="SPA" sheetId="5" r:id="rId5"/>
    <sheet name="AUT" sheetId="6" r:id="rId6"/>
    <sheet name="FIN" sheetId="7" r:id="rId7"/>
    <sheet name="IRL" sheetId="8" r:id="rId8"/>
    <sheet name="NLD" sheetId="9" r:id="rId9"/>
    <sheet name="PRT" sheetId="10" r:id="rId10"/>
    <sheet name="GRC" sheetId="13" r:id="rId11"/>
    <sheet name="GRC (2)" sheetId="14" r:id="rId12"/>
    <sheet name="GRC OG" sheetId="15" r:id="rId13"/>
  </sheets>
  <externalReferences>
    <externalReference r:id="rId14"/>
  </externalReferences>
  <definedNames>
    <definedName name="_xlnm._FilterDatabase" localSheetId="0" hidden="1">DATA!$A$1:$B$317</definedName>
  </definedNames>
  <calcPr calcId="162913"/>
</workbook>
</file>

<file path=xl/calcChain.xml><?xml version="1.0" encoding="utf-8"?>
<calcChain xmlns="http://schemas.openxmlformats.org/spreadsheetml/2006/main">
  <c r="AR282" i="1" l="1"/>
  <c r="AR281" i="1"/>
  <c r="AS317" i="1"/>
  <c r="AR317" i="1"/>
  <c r="AS316" i="1"/>
  <c r="AR316" i="1"/>
  <c r="AS315" i="1"/>
  <c r="AR315" i="1"/>
  <c r="AS314" i="1"/>
  <c r="AR314" i="1"/>
  <c r="AS313" i="1"/>
  <c r="AR313" i="1"/>
  <c r="AS312" i="1"/>
  <c r="AR312" i="1"/>
  <c r="AS311" i="1"/>
  <c r="AR311" i="1"/>
  <c r="AS310" i="1"/>
  <c r="AR310" i="1"/>
  <c r="AS309" i="1"/>
  <c r="AR309" i="1"/>
  <c r="AS308" i="1"/>
  <c r="AR308" i="1"/>
  <c r="AS307" i="1"/>
  <c r="AR307" i="1"/>
  <c r="AS306" i="1"/>
  <c r="AR306" i="1"/>
  <c r="AS305" i="1"/>
  <c r="AR305" i="1"/>
  <c r="AS304" i="1"/>
  <c r="AR304" i="1"/>
  <c r="AS303" i="1"/>
  <c r="AR303" i="1"/>
  <c r="AS302" i="1"/>
  <c r="AR302" i="1"/>
  <c r="AS301" i="1"/>
  <c r="AR301" i="1"/>
  <c r="AS300" i="1"/>
  <c r="AR300" i="1"/>
  <c r="AS299" i="1"/>
  <c r="AR299" i="1"/>
  <c r="AS298" i="1"/>
  <c r="AR298" i="1"/>
  <c r="AS297" i="1"/>
  <c r="AR297" i="1"/>
  <c r="AS296" i="1"/>
  <c r="AR296" i="1"/>
  <c r="AS295" i="1"/>
  <c r="AR295" i="1"/>
  <c r="AS294" i="1"/>
  <c r="AR294" i="1"/>
  <c r="AS293" i="1"/>
  <c r="AR293" i="1"/>
  <c r="AS292" i="1"/>
  <c r="AR292" i="1"/>
  <c r="AS291" i="1"/>
  <c r="AR291" i="1"/>
  <c r="AS290" i="1"/>
  <c r="AR290" i="1"/>
  <c r="AS289" i="1"/>
  <c r="AR289" i="1"/>
  <c r="AS288" i="1"/>
  <c r="AR288" i="1"/>
  <c r="AS287" i="1"/>
  <c r="AR287" i="1"/>
  <c r="AS286" i="1"/>
  <c r="AR286" i="1"/>
  <c r="AS285" i="1"/>
  <c r="AR285" i="1"/>
  <c r="AS284" i="1"/>
  <c r="AR284" i="1"/>
  <c r="AS283" i="1"/>
  <c r="AR283" i="1"/>
  <c r="AS282" i="1"/>
  <c r="AS281" i="1"/>
  <c r="AL286" i="1"/>
  <c r="AK281" i="1"/>
  <c r="AL281" i="1" s="1"/>
  <c r="AK282" i="1"/>
  <c r="AT282" i="1" s="1"/>
  <c r="AK283" i="1"/>
  <c r="AT283" i="1" s="1"/>
  <c r="AK284" i="1"/>
  <c r="AK285" i="1"/>
  <c r="AL285" i="1" s="1"/>
  <c r="AK286" i="1"/>
  <c r="AT286" i="1" s="1"/>
  <c r="AK287" i="1"/>
  <c r="AT287" i="1" s="1"/>
  <c r="AK288" i="1"/>
  <c r="AK289" i="1"/>
  <c r="AL289" i="1" s="1"/>
  <c r="AK290" i="1"/>
  <c r="AT290" i="1" s="1"/>
  <c r="AK291" i="1"/>
  <c r="AT291" i="1" s="1"/>
  <c r="AK315" i="1"/>
  <c r="AK316" i="1"/>
  <c r="AT316" i="1" s="1"/>
  <c r="AK317" i="1"/>
  <c r="AT317" i="1" s="1"/>
  <c r="Y282" i="1"/>
  <c r="Y283" i="1"/>
  <c r="Y284" i="1"/>
  <c r="Y285" i="1"/>
  <c r="Y286" i="1"/>
  <c r="AN286" i="1" s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W315" i="1"/>
  <c r="W316" i="1"/>
  <c r="W317" i="1"/>
  <c r="W281" i="1"/>
  <c r="W282" i="1"/>
  <c r="Y281" i="1"/>
  <c r="T315" i="1"/>
  <c r="T316" i="1"/>
  <c r="T317" i="1"/>
  <c r="AM317" i="1" s="1"/>
  <c r="AR1" i="1"/>
  <c r="G315" i="1"/>
  <c r="H315" i="1"/>
  <c r="I315" i="1"/>
  <c r="J315" i="1"/>
  <c r="O315" i="1"/>
  <c r="G316" i="1"/>
  <c r="H316" i="1"/>
  <c r="I316" i="1"/>
  <c r="J316" i="1"/>
  <c r="O316" i="1"/>
  <c r="G317" i="1"/>
  <c r="H317" i="1"/>
  <c r="I317" i="1"/>
  <c r="J317" i="1"/>
  <c r="O317" i="1"/>
  <c r="P317" i="1" s="1"/>
  <c r="Q317" i="1" s="1"/>
  <c r="AL282" i="1" l="1"/>
  <c r="AN282" i="1" s="1"/>
  <c r="AM315" i="1"/>
  <c r="AL290" i="1"/>
  <c r="AN290" i="1" s="1"/>
  <c r="P315" i="1"/>
  <c r="Q315" i="1" s="1"/>
  <c r="AN291" i="1"/>
  <c r="AL291" i="1"/>
  <c r="AL283" i="1"/>
  <c r="AN283" i="1" s="1"/>
  <c r="AT281" i="1"/>
  <c r="AL287" i="1"/>
  <c r="AN287" i="1" s="1"/>
  <c r="AL316" i="1"/>
  <c r="AN316" i="1" s="1"/>
  <c r="AN281" i="1"/>
  <c r="AN315" i="1"/>
  <c r="AT315" i="1"/>
  <c r="AL315" i="1"/>
  <c r="AT288" i="1"/>
  <c r="AL288" i="1"/>
  <c r="AN288" i="1" s="1"/>
  <c r="AT284" i="1"/>
  <c r="AL284" i="1"/>
  <c r="AN284" i="1" s="1"/>
  <c r="AM316" i="1"/>
  <c r="AO316" i="1" s="1"/>
  <c r="AP316" i="1" s="1"/>
  <c r="AN289" i="1"/>
  <c r="AN285" i="1"/>
  <c r="AL317" i="1"/>
  <c r="AN317" i="1" s="1"/>
  <c r="AO317" i="1" s="1"/>
  <c r="AP317" i="1" s="1"/>
  <c r="AQ317" i="1" s="1"/>
  <c r="AT285" i="1"/>
  <c r="AT289" i="1"/>
  <c r="P316" i="1"/>
  <c r="Q316" i="1" s="1"/>
  <c r="AK314" i="1"/>
  <c r="AK313" i="1"/>
  <c r="AK312" i="1"/>
  <c r="AK311" i="1"/>
  <c r="AK310" i="1"/>
  <c r="AK309" i="1"/>
  <c r="AK308" i="1"/>
  <c r="AK307" i="1"/>
  <c r="AK306" i="1"/>
  <c r="AK305" i="1"/>
  <c r="AT305" i="1" s="1"/>
  <c r="AL305" i="1"/>
  <c r="AN305" i="1" s="1"/>
  <c r="AK304" i="1"/>
  <c r="AT304" i="1" s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T282" i="1"/>
  <c r="AM282" i="1" s="1"/>
  <c r="T283" i="1"/>
  <c r="T284" i="1"/>
  <c r="T285" i="1"/>
  <c r="T286" i="1"/>
  <c r="AM286" i="1" s="1"/>
  <c r="AO286" i="1" s="1"/>
  <c r="AP286" i="1" s="1"/>
  <c r="T287" i="1"/>
  <c r="T288" i="1"/>
  <c r="T289" i="1"/>
  <c r="T290" i="1"/>
  <c r="AM290" i="1" s="1"/>
  <c r="T291" i="1"/>
  <c r="T292" i="1"/>
  <c r="T293" i="1"/>
  <c r="T294" i="1"/>
  <c r="AM294" i="1" s="1"/>
  <c r="T295" i="1"/>
  <c r="T296" i="1"/>
  <c r="T297" i="1"/>
  <c r="T298" i="1"/>
  <c r="AM298" i="1" s="1"/>
  <c r="T299" i="1"/>
  <c r="T300" i="1"/>
  <c r="T301" i="1"/>
  <c r="T302" i="1"/>
  <c r="AM302" i="1" s="1"/>
  <c r="T303" i="1"/>
  <c r="T304" i="1"/>
  <c r="T305" i="1"/>
  <c r="T306" i="1"/>
  <c r="AM306" i="1" s="1"/>
  <c r="T307" i="1"/>
  <c r="T308" i="1"/>
  <c r="T309" i="1"/>
  <c r="T310" i="1"/>
  <c r="AM310" i="1" s="1"/>
  <c r="T311" i="1"/>
  <c r="T312" i="1"/>
  <c r="T313" i="1"/>
  <c r="T314" i="1"/>
  <c r="AM314" i="1" s="1"/>
  <c r="T281" i="1"/>
  <c r="AM281" i="1" s="1"/>
  <c r="AO281" i="1" s="1"/>
  <c r="AP281" i="1" s="1"/>
  <c r="G313" i="1"/>
  <c r="H313" i="1"/>
  <c r="I313" i="1"/>
  <c r="J313" i="1"/>
  <c r="O313" i="1"/>
  <c r="G314" i="1"/>
  <c r="H314" i="1"/>
  <c r="I314" i="1"/>
  <c r="J314" i="1"/>
  <c r="O314" i="1"/>
  <c r="O312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P312" i="1" s="1"/>
  <c r="Q312" i="1" s="1"/>
  <c r="I312" i="1"/>
  <c r="J312" i="1"/>
  <c r="J281" i="1"/>
  <c r="I281" i="1"/>
  <c r="H281" i="1"/>
  <c r="G281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/>
  <c r="P280" i="1"/>
  <c r="Q280" i="1" s="1"/>
  <c r="O249" i="1"/>
  <c r="P249" i="1" s="1"/>
  <c r="Q249" i="1" s="1"/>
  <c r="O218" i="1"/>
  <c r="P218" i="1" s="1"/>
  <c r="Q218" i="1" s="1"/>
  <c r="O187" i="1"/>
  <c r="P187" i="1" s="1"/>
  <c r="Q187" i="1" s="1"/>
  <c r="O156" i="1"/>
  <c r="P156" i="1" s="1"/>
  <c r="Q156" i="1" s="1"/>
  <c r="O125" i="1"/>
  <c r="P125" i="1" s="1"/>
  <c r="Q125" i="1" s="1"/>
  <c r="O94" i="1"/>
  <c r="P94" i="1" s="1"/>
  <c r="Q94" i="1" s="1"/>
  <c r="O63" i="1"/>
  <c r="P63" i="1" s="1"/>
  <c r="Q63" i="1" s="1"/>
  <c r="O32" i="1"/>
  <c r="P32" i="1"/>
  <c r="Q32" i="1" s="1"/>
  <c r="O279" i="1"/>
  <c r="P279" i="1" s="1"/>
  <c r="Q279" i="1" s="1"/>
  <c r="O278" i="1"/>
  <c r="P278" i="1" s="1"/>
  <c r="Q278" i="1" s="1"/>
  <c r="O277" i="1"/>
  <c r="O276" i="1"/>
  <c r="P276" i="1" s="1"/>
  <c r="Q276" i="1" s="1"/>
  <c r="O275" i="1"/>
  <c r="P275" i="1" s="1"/>
  <c r="Q275" i="1" s="1"/>
  <c r="O274" i="1"/>
  <c r="P274" i="1" s="1"/>
  <c r="Q274" i="1" s="1"/>
  <c r="O273" i="1"/>
  <c r="P273" i="1" s="1"/>
  <c r="Q273" i="1" s="1"/>
  <c r="O272" i="1"/>
  <c r="P272" i="1" s="1"/>
  <c r="Q272" i="1" s="1"/>
  <c r="O271" i="1"/>
  <c r="P271" i="1" s="1"/>
  <c r="Q271" i="1" s="1"/>
  <c r="O270" i="1"/>
  <c r="P270" i="1" s="1"/>
  <c r="Q270" i="1" s="1"/>
  <c r="O269" i="1"/>
  <c r="P269" i="1" s="1"/>
  <c r="Q269" i="1" s="1"/>
  <c r="O268" i="1"/>
  <c r="O267" i="1"/>
  <c r="O266" i="1"/>
  <c r="P266" i="1" s="1"/>
  <c r="Q266" i="1"/>
  <c r="O265" i="1"/>
  <c r="P265" i="1" s="1"/>
  <c r="Q265" i="1" s="1"/>
  <c r="O264" i="1"/>
  <c r="P264" i="1" s="1"/>
  <c r="Q264" i="1" s="1"/>
  <c r="O263" i="1"/>
  <c r="P263" i="1" s="1"/>
  <c r="Q263" i="1" s="1"/>
  <c r="O262" i="1"/>
  <c r="P262" i="1" s="1"/>
  <c r="Q262" i="1" s="1"/>
  <c r="O261" i="1"/>
  <c r="P261" i="1" s="1"/>
  <c r="Q261" i="1"/>
  <c r="O260" i="1"/>
  <c r="P260" i="1" s="1"/>
  <c r="Q260" i="1" s="1"/>
  <c r="O259" i="1"/>
  <c r="P259" i="1" s="1"/>
  <c r="Q259" i="1" s="1"/>
  <c r="O258" i="1"/>
  <c r="P258" i="1" s="1"/>
  <c r="Q258" i="1" s="1"/>
  <c r="O257" i="1"/>
  <c r="P257" i="1" s="1"/>
  <c r="Q257" i="1" s="1"/>
  <c r="O256" i="1"/>
  <c r="P256" i="1" s="1"/>
  <c r="Q256" i="1" s="1"/>
  <c r="O255" i="1"/>
  <c r="P255" i="1" s="1"/>
  <c r="Q255" i="1" s="1"/>
  <c r="O254" i="1"/>
  <c r="P254" i="1" s="1"/>
  <c r="Q254" i="1"/>
  <c r="O253" i="1"/>
  <c r="P253" i="1" s="1"/>
  <c r="Q253" i="1" s="1"/>
  <c r="O252" i="1"/>
  <c r="P252" i="1" s="1"/>
  <c r="Q252" i="1" s="1"/>
  <c r="O251" i="1"/>
  <c r="P251" i="1"/>
  <c r="O250" i="1"/>
  <c r="P250" i="1" s="1"/>
  <c r="O248" i="1"/>
  <c r="P248" i="1" s="1"/>
  <c r="Q248" i="1" s="1"/>
  <c r="O247" i="1"/>
  <c r="P247" i="1" s="1"/>
  <c r="Q247" i="1" s="1"/>
  <c r="O246" i="1"/>
  <c r="P246" i="1" s="1"/>
  <c r="Q246" i="1" s="1"/>
  <c r="O245" i="1"/>
  <c r="P245" i="1" s="1"/>
  <c r="Q245" i="1" s="1"/>
  <c r="O244" i="1"/>
  <c r="P244" i="1" s="1"/>
  <c r="Q244" i="1" s="1"/>
  <c r="O243" i="1"/>
  <c r="P243" i="1"/>
  <c r="Q243" i="1" s="1"/>
  <c r="O242" i="1"/>
  <c r="P242" i="1" s="1"/>
  <c r="Q242" i="1" s="1"/>
  <c r="O241" i="1"/>
  <c r="P241" i="1" s="1"/>
  <c r="Q241" i="1" s="1"/>
  <c r="O240" i="1"/>
  <c r="P240" i="1" s="1"/>
  <c r="Q240" i="1" s="1"/>
  <c r="O239" i="1"/>
  <c r="P239" i="1" s="1"/>
  <c r="Q239" i="1" s="1"/>
  <c r="O238" i="1"/>
  <c r="P238" i="1" s="1"/>
  <c r="Q238" i="1" s="1"/>
  <c r="O237" i="1"/>
  <c r="P237" i="1" s="1"/>
  <c r="Q237" i="1" s="1"/>
  <c r="O236" i="1"/>
  <c r="P236" i="1" s="1"/>
  <c r="Q236" i="1" s="1"/>
  <c r="O235" i="1"/>
  <c r="P235" i="1" s="1"/>
  <c r="Q235" i="1" s="1"/>
  <c r="O234" i="1"/>
  <c r="P234" i="1" s="1"/>
  <c r="Q234" i="1" s="1"/>
  <c r="O233" i="1"/>
  <c r="P233" i="1" s="1"/>
  <c r="Q233" i="1" s="1"/>
  <c r="O232" i="1"/>
  <c r="P232" i="1" s="1"/>
  <c r="Q232" i="1"/>
  <c r="O231" i="1"/>
  <c r="P231" i="1" s="1"/>
  <c r="Q231" i="1" s="1"/>
  <c r="O230" i="1"/>
  <c r="P230" i="1" s="1"/>
  <c r="Q230" i="1" s="1"/>
  <c r="O229" i="1"/>
  <c r="O228" i="1"/>
  <c r="O227" i="1"/>
  <c r="P227" i="1" s="1"/>
  <c r="Q227" i="1" s="1"/>
  <c r="O226" i="1"/>
  <c r="P226" i="1" s="1"/>
  <c r="Q226" i="1" s="1"/>
  <c r="O225" i="1"/>
  <c r="P225" i="1"/>
  <c r="Q225" i="1" s="1"/>
  <c r="O224" i="1"/>
  <c r="P224" i="1" s="1"/>
  <c r="Q224" i="1" s="1"/>
  <c r="O223" i="1"/>
  <c r="P223" i="1" s="1"/>
  <c r="Q223" i="1" s="1"/>
  <c r="O222" i="1"/>
  <c r="P222" i="1" s="1"/>
  <c r="Q222" i="1" s="1"/>
  <c r="O221" i="1"/>
  <c r="P221" i="1" s="1"/>
  <c r="Q221" i="1" s="1"/>
  <c r="O220" i="1"/>
  <c r="P220" i="1" s="1"/>
  <c r="O219" i="1"/>
  <c r="P219" i="1" s="1"/>
  <c r="O217" i="1"/>
  <c r="P217" i="1"/>
  <c r="Q217" i="1" s="1"/>
  <c r="O216" i="1"/>
  <c r="P216" i="1" s="1"/>
  <c r="Q216" i="1" s="1"/>
  <c r="O215" i="1"/>
  <c r="P215" i="1" s="1"/>
  <c r="Q215" i="1" s="1"/>
  <c r="O214" i="1"/>
  <c r="P214" i="1" s="1"/>
  <c r="Q214" i="1" s="1"/>
  <c r="O213" i="1"/>
  <c r="P213" i="1" s="1"/>
  <c r="Q213" i="1" s="1"/>
  <c r="O212" i="1"/>
  <c r="P212" i="1" s="1"/>
  <c r="Q212" i="1" s="1"/>
  <c r="O211" i="1"/>
  <c r="P211" i="1" s="1"/>
  <c r="Q211" i="1" s="1"/>
  <c r="O210" i="1"/>
  <c r="P210" i="1" s="1"/>
  <c r="Q210" i="1" s="1"/>
  <c r="O209" i="1"/>
  <c r="P209" i="1" s="1"/>
  <c r="Q209" i="1" s="1"/>
  <c r="O208" i="1"/>
  <c r="P208" i="1" s="1"/>
  <c r="Q208" i="1" s="1"/>
  <c r="O207" i="1"/>
  <c r="P207" i="1"/>
  <c r="Q207" i="1" s="1"/>
  <c r="O206" i="1"/>
  <c r="P206" i="1" s="1"/>
  <c r="Q206" i="1" s="1"/>
  <c r="O205" i="1"/>
  <c r="O204" i="1"/>
  <c r="P204" i="1" s="1"/>
  <c r="Q204" i="1" s="1"/>
  <c r="O203" i="1"/>
  <c r="P203" i="1" s="1"/>
  <c r="Q203" i="1"/>
  <c r="O202" i="1"/>
  <c r="P202" i="1"/>
  <c r="Q202" i="1" s="1"/>
  <c r="O201" i="1"/>
  <c r="P201" i="1" s="1"/>
  <c r="Q201" i="1" s="1"/>
  <c r="O200" i="1"/>
  <c r="P200" i="1" s="1"/>
  <c r="Q200" i="1" s="1"/>
  <c r="O199" i="1"/>
  <c r="P199" i="1" s="1"/>
  <c r="Q199" i="1" s="1"/>
  <c r="O198" i="1"/>
  <c r="P198" i="1"/>
  <c r="Q198" i="1" s="1"/>
  <c r="O197" i="1"/>
  <c r="P197" i="1" s="1"/>
  <c r="Q197" i="1" s="1"/>
  <c r="O196" i="1"/>
  <c r="P196" i="1" s="1"/>
  <c r="Q196" i="1" s="1"/>
  <c r="O195" i="1"/>
  <c r="P195" i="1" s="1"/>
  <c r="Q195" i="1"/>
  <c r="O194" i="1"/>
  <c r="P194" i="1" s="1"/>
  <c r="Q194" i="1" s="1"/>
  <c r="O193" i="1"/>
  <c r="P193" i="1" s="1"/>
  <c r="Q193" i="1" s="1"/>
  <c r="O192" i="1"/>
  <c r="P192" i="1" s="1"/>
  <c r="Q192" i="1" s="1"/>
  <c r="O191" i="1"/>
  <c r="P191" i="1" s="1"/>
  <c r="Q191" i="1" s="1"/>
  <c r="O190" i="1"/>
  <c r="P190" i="1" s="1"/>
  <c r="Q190" i="1" s="1"/>
  <c r="O189" i="1"/>
  <c r="P189" i="1" s="1"/>
  <c r="O188" i="1"/>
  <c r="P188" i="1" s="1"/>
  <c r="O186" i="1"/>
  <c r="P186" i="1" s="1"/>
  <c r="Q186" i="1" s="1"/>
  <c r="O185" i="1"/>
  <c r="P185" i="1" s="1"/>
  <c r="Q185" i="1" s="1"/>
  <c r="O184" i="1"/>
  <c r="P184" i="1"/>
  <c r="Q184" i="1" s="1"/>
  <c r="O183" i="1"/>
  <c r="P183" i="1" s="1"/>
  <c r="Q183" i="1" s="1"/>
  <c r="O182" i="1"/>
  <c r="P182" i="1" s="1"/>
  <c r="Q182" i="1" s="1"/>
  <c r="O181" i="1"/>
  <c r="P181" i="1" s="1"/>
  <c r="Q181" i="1" s="1"/>
  <c r="O180" i="1"/>
  <c r="P180" i="1" s="1"/>
  <c r="Q180" i="1" s="1"/>
  <c r="O179" i="1"/>
  <c r="P179" i="1" s="1"/>
  <c r="Q179" i="1" s="1"/>
  <c r="O178" i="1"/>
  <c r="P178" i="1" s="1"/>
  <c r="Q178" i="1" s="1"/>
  <c r="O177" i="1"/>
  <c r="P177" i="1"/>
  <c r="Q177" i="1" s="1"/>
  <c r="O176" i="1"/>
  <c r="P176" i="1" s="1"/>
  <c r="Q176" i="1" s="1"/>
  <c r="O175" i="1"/>
  <c r="P175" i="1" s="1"/>
  <c r="Q175" i="1" s="1"/>
  <c r="O174" i="1"/>
  <c r="P174" i="1" s="1"/>
  <c r="Q174" i="1" s="1"/>
  <c r="O173" i="1"/>
  <c r="P173" i="1" s="1"/>
  <c r="Q173" i="1" s="1"/>
  <c r="O172" i="1"/>
  <c r="P172" i="1" s="1"/>
  <c r="Q172" i="1" s="1"/>
  <c r="O171" i="1"/>
  <c r="P171" i="1"/>
  <c r="Q171" i="1" s="1"/>
  <c r="O170" i="1"/>
  <c r="P170" i="1" s="1"/>
  <c r="Q170" i="1" s="1"/>
  <c r="O169" i="1"/>
  <c r="P169" i="1" s="1"/>
  <c r="Q169" i="1" s="1"/>
  <c r="O168" i="1"/>
  <c r="P168" i="1" s="1"/>
  <c r="Q168" i="1" s="1"/>
  <c r="O167" i="1"/>
  <c r="P167" i="1" s="1"/>
  <c r="Q167" i="1" s="1"/>
  <c r="O166" i="1"/>
  <c r="P166" i="1" s="1"/>
  <c r="Q166" i="1" s="1"/>
  <c r="O165" i="1"/>
  <c r="P165" i="1"/>
  <c r="Q165" i="1" s="1"/>
  <c r="O164" i="1"/>
  <c r="P164" i="1" s="1"/>
  <c r="Q164" i="1" s="1"/>
  <c r="O163" i="1"/>
  <c r="P163" i="1" s="1"/>
  <c r="Q163" i="1" s="1"/>
  <c r="O162" i="1"/>
  <c r="O161" i="1"/>
  <c r="P161" i="1" s="1"/>
  <c r="Q161" i="1" s="1"/>
  <c r="O160" i="1"/>
  <c r="P160" i="1" s="1"/>
  <c r="Q160" i="1" s="1"/>
  <c r="O159" i="1"/>
  <c r="P159" i="1" s="1"/>
  <c r="Q159" i="1" s="1"/>
  <c r="O158" i="1"/>
  <c r="P158" i="1" s="1"/>
  <c r="O157" i="1"/>
  <c r="P157" i="1"/>
  <c r="O155" i="1"/>
  <c r="P155" i="1" s="1"/>
  <c r="Q155" i="1" s="1"/>
  <c r="O154" i="1"/>
  <c r="P154" i="1" s="1"/>
  <c r="Q154" i="1" s="1"/>
  <c r="O153" i="1"/>
  <c r="P153" i="1" s="1"/>
  <c r="Q153" i="1" s="1"/>
  <c r="O152" i="1"/>
  <c r="P152" i="1" s="1"/>
  <c r="Q152" i="1" s="1"/>
  <c r="O151" i="1"/>
  <c r="P151" i="1" s="1"/>
  <c r="Q151" i="1" s="1"/>
  <c r="O150" i="1"/>
  <c r="P150" i="1"/>
  <c r="Q150" i="1" s="1"/>
  <c r="O149" i="1"/>
  <c r="P149" i="1"/>
  <c r="Q149" i="1" s="1"/>
  <c r="O148" i="1"/>
  <c r="P148" i="1" s="1"/>
  <c r="Q148" i="1"/>
  <c r="O147" i="1"/>
  <c r="P147" i="1" s="1"/>
  <c r="Q147" i="1" s="1"/>
  <c r="O146" i="1"/>
  <c r="P146" i="1" s="1"/>
  <c r="Q146" i="1" s="1"/>
  <c r="O145" i="1"/>
  <c r="P145" i="1" s="1"/>
  <c r="Q145" i="1"/>
  <c r="O144" i="1"/>
  <c r="P144" i="1"/>
  <c r="Q144" i="1" s="1"/>
  <c r="O143" i="1"/>
  <c r="P143" i="1" s="1"/>
  <c r="Q143" i="1" s="1"/>
  <c r="O142" i="1"/>
  <c r="P142" i="1" s="1"/>
  <c r="Q142" i="1" s="1"/>
  <c r="O141" i="1"/>
  <c r="P141" i="1" s="1"/>
  <c r="Q141" i="1" s="1"/>
  <c r="O140" i="1"/>
  <c r="P140" i="1" s="1"/>
  <c r="Q140" i="1" s="1"/>
  <c r="O139" i="1"/>
  <c r="P139" i="1" s="1"/>
  <c r="Q139" i="1" s="1"/>
  <c r="O138" i="1"/>
  <c r="P138" i="1" s="1"/>
  <c r="Q138" i="1" s="1"/>
  <c r="O137" i="1"/>
  <c r="P137" i="1" s="1"/>
  <c r="Q137" i="1" s="1"/>
  <c r="O136" i="1"/>
  <c r="P136" i="1"/>
  <c r="Q136" i="1" s="1"/>
  <c r="O135" i="1"/>
  <c r="P135" i="1" s="1"/>
  <c r="Q135" i="1" s="1"/>
  <c r="O134" i="1"/>
  <c r="P134" i="1"/>
  <c r="Q134" i="1" s="1"/>
  <c r="O133" i="1"/>
  <c r="P133" i="1" s="1"/>
  <c r="O132" i="1"/>
  <c r="P132" i="1" s="1"/>
  <c r="Q132" i="1" s="1"/>
  <c r="O131" i="1"/>
  <c r="P131" i="1" s="1"/>
  <c r="Q131" i="1" s="1"/>
  <c r="O130" i="1"/>
  <c r="P130" i="1" s="1"/>
  <c r="Q130" i="1" s="1"/>
  <c r="O129" i="1"/>
  <c r="P129" i="1" s="1"/>
  <c r="Q129" i="1" s="1"/>
  <c r="O128" i="1"/>
  <c r="P128" i="1" s="1"/>
  <c r="Q128" i="1" s="1"/>
  <c r="O127" i="1"/>
  <c r="P127" i="1"/>
  <c r="O126" i="1"/>
  <c r="P126" i="1" s="1"/>
  <c r="O124" i="1"/>
  <c r="P124" i="1"/>
  <c r="Q124" i="1" s="1"/>
  <c r="O123" i="1"/>
  <c r="P123" i="1" s="1"/>
  <c r="Q123" i="1" s="1"/>
  <c r="O122" i="1"/>
  <c r="P122" i="1"/>
  <c r="Q122" i="1" s="1"/>
  <c r="O121" i="1"/>
  <c r="P121" i="1"/>
  <c r="Q121" i="1" s="1"/>
  <c r="O120" i="1"/>
  <c r="P120" i="1" s="1"/>
  <c r="Q120" i="1"/>
  <c r="O119" i="1"/>
  <c r="P119" i="1" s="1"/>
  <c r="Q119" i="1" s="1"/>
  <c r="O118" i="1"/>
  <c r="P118" i="1" s="1"/>
  <c r="Q118" i="1" s="1"/>
  <c r="O117" i="1"/>
  <c r="P117" i="1" s="1"/>
  <c r="O116" i="1"/>
  <c r="P116" i="1" s="1"/>
  <c r="Q116" i="1" s="1"/>
  <c r="O115" i="1"/>
  <c r="P115" i="1"/>
  <c r="Q115" i="1" s="1"/>
  <c r="O114" i="1"/>
  <c r="P114" i="1"/>
  <c r="Q114" i="1" s="1"/>
  <c r="O113" i="1"/>
  <c r="P113" i="1" s="1"/>
  <c r="Q113" i="1"/>
  <c r="O112" i="1"/>
  <c r="P112" i="1" s="1"/>
  <c r="Q112" i="1" s="1"/>
  <c r="O111" i="1"/>
  <c r="P111" i="1" s="1"/>
  <c r="Q111" i="1" s="1"/>
  <c r="O110" i="1"/>
  <c r="P110" i="1" s="1"/>
  <c r="Q110" i="1"/>
  <c r="O109" i="1"/>
  <c r="P109" i="1"/>
  <c r="Q109" i="1" s="1"/>
  <c r="O108" i="1"/>
  <c r="P108" i="1" s="1"/>
  <c r="Q108" i="1" s="1"/>
  <c r="O107" i="1"/>
  <c r="P107" i="1" s="1"/>
  <c r="Q107" i="1" s="1"/>
  <c r="O106" i="1"/>
  <c r="P106" i="1"/>
  <c r="Q106" i="1" s="1"/>
  <c r="O105" i="1"/>
  <c r="P105" i="1" s="1"/>
  <c r="Q105" i="1" s="1"/>
  <c r="O104" i="1"/>
  <c r="P104" i="1" s="1"/>
  <c r="Q104" i="1" s="1"/>
  <c r="O103" i="1"/>
  <c r="P103" i="1" s="1"/>
  <c r="Q103" i="1" s="1"/>
  <c r="O102" i="1"/>
  <c r="P102" i="1" s="1"/>
  <c r="Q102" i="1" s="1"/>
  <c r="O101" i="1"/>
  <c r="P101" i="1" s="1"/>
  <c r="Q101" i="1" s="1"/>
  <c r="O100" i="1"/>
  <c r="P100" i="1" s="1"/>
  <c r="Q100" i="1" s="1"/>
  <c r="O99" i="1"/>
  <c r="P99" i="1"/>
  <c r="Q99" i="1" s="1"/>
  <c r="O98" i="1"/>
  <c r="P98" i="1"/>
  <c r="Q98" i="1" s="1"/>
  <c r="O97" i="1"/>
  <c r="P97" i="1" s="1"/>
  <c r="Q97" i="1"/>
  <c r="O96" i="1"/>
  <c r="P96" i="1" s="1"/>
  <c r="O95" i="1"/>
  <c r="P95" i="1" s="1"/>
  <c r="O93" i="1"/>
  <c r="P93" i="1" s="1"/>
  <c r="Q93" i="1" s="1"/>
  <c r="O92" i="1"/>
  <c r="P92" i="1" s="1"/>
  <c r="Q92" i="1" s="1"/>
  <c r="O91" i="1"/>
  <c r="P91" i="1"/>
  <c r="Q91" i="1" s="1"/>
  <c r="O90" i="1"/>
  <c r="P90" i="1" s="1"/>
  <c r="Q90" i="1" s="1"/>
  <c r="O89" i="1"/>
  <c r="P89" i="1" s="1"/>
  <c r="Q89" i="1" s="1"/>
  <c r="O88" i="1"/>
  <c r="P88" i="1" s="1"/>
  <c r="Q88" i="1" s="1"/>
  <c r="O87" i="1"/>
  <c r="P87" i="1" s="1"/>
  <c r="Q87" i="1" s="1"/>
  <c r="O86" i="1"/>
  <c r="P86" i="1" s="1"/>
  <c r="Q86" i="1" s="1"/>
  <c r="O85" i="1"/>
  <c r="P85" i="1" s="1"/>
  <c r="Q85" i="1" s="1"/>
  <c r="O84" i="1"/>
  <c r="P84" i="1"/>
  <c r="Q84" i="1" s="1"/>
  <c r="O83" i="1"/>
  <c r="P83" i="1" s="1"/>
  <c r="Q83" i="1" s="1"/>
  <c r="O82" i="1"/>
  <c r="P82" i="1"/>
  <c r="Q82" i="1" s="1"/>
  <c r="O81" i="1"/>
  <c r="P81" i="1" s="1"/>
  <c r="Q81" i="1" s="1"/>
  <c r="O80" i="1"/>
  <c r="P80" i="1" s="1"/>
  <c r="Q80" i="1" s="1"/>
  <c r="O79" i="1"/>
  <c r="P79" i="1"/>
  <c r="Q79" i="1" s="1"/>
  <c r="O78" i="1"/>
  <c r="P78" i="1" s="1"/>
  <c r="Q78" i="1" s="1"/>
  <c r="O77" i="1"/>
  <c r="P77" i="1" s="1"/>
  <c r="Q77" i="1" s="1"/>
  <c r="O76" i="1"/>
  <c r="P76" i="1" s="1"/>
  <c r="Q76" i="1" s="1"/>
  <c r="O75" i="1"/>
  <c r="P75" i="1" s="1"/>
  <c r="Q75" i="1" s="1"/>
  <c r="O74" i="1"/>
  <c r="P74" i="1" s="1"/>
  <c r="Q74" i="1" s="1"/>
  <c r="O73" i="1"/>
  <c r="P73" i="1" s="1"/>
  <c r="Q73" i="1" s="1"/>
  <c r="O72" i="1"/>
  <c r="P72" i="1"/>
  <c r="Q72" i="1" s="1"/>
  <c r="O71" i="1"/>
  <c r="P71" i="1" s="1"/>
  <c r="Q71" i="1" s="1"/>
  <c r="O70" i="1"/>
  <c r="P70" i="1" s="1"/>
  <c r="Q70" i="1"/>
  <c r="O69" i="1"/>
  <c r="P69" i="1" s="1"/>
  <c r="Q69" i="1" s="1"/>
  <c r="O68" i="1"/>
  <c r="P68" i="1" s="1"/>
  <c r="Q68" i="1" s="1"/>
  <c r="O67" i="1"/>
  <c r="P67" i="1" s="1"/>
  <c r="Q67" i="1" s="1"/>
  <c r="O66" i="1"/>
  <c r="P66" i="1" s="1"/>
  <c r="Q66" i="1" s="1"/>
  <c r="O65" i="1"/>
  <c r="P65" i="1" s="1"/>
  <c r="O64" i="1"/>
  <c r="P64" i="1" s="1"/>
  <c r="O62" i="1"/>
  <c r="P62" i="1"/>
  <c r="Q62" i="1" s="1"/>
  <c r="O61" i="1"/>
  <c r="P61" i="1" s="1"/>
  <c r="Q61" i="1" s="1"/>
  <c r="O60" i="1"/>
  <c r="P60" i="1" s="1"/>
  <c r="Q60" i="1" s="1"/>
  <c r="O59" i="1"/>
  <c r="P59" i="1" s="1"/>
  <c r="Q59" i="1" s="1"/>
  <c r="O58" i="1"/>
  <c r="P58" i="1" s="1"/>
  <c r="Q58" i="1" s="1"/>
  <c r="O57" i="1"/>
  <c r="P57" i="1"/>
  <c r="Q57" i="1" s="1"/>
  <c r="O56" i="1"/>
  <c r="P56" i="1" s="1"/>
  <c r="Q56" i="1" s="1"/>
  <c r="O55" i="1"/>
  <c r="P55" i="1"/>
  <c r="Q55" i="1" s="1"/>
  <c r="O54" i="1"/>
  <c r="P54" i="1" s="1"/>
  <c r="Q54" i="1" s="1"/>
  <c r="O53" i="1"/>
  <c r="P53" i="1" s="1"/>
  <c r="Q53" i="1" s="1"/>
  <c r="O52" i="1"/>
  <c r="P52" i="1" s="1"/>
  <c r="Q52" i="1" s="1"/>
  <c r="O51" i="1"/>
  <c r="P51" i="1" s="1"/>
  <c r="Q51" i="1" s="1"/>
  <c r="O50" i="1"/>
  <c r="P50" i="1" s="1"/>
  <c r="Q50" i="1" s="1"/>
  <c r="O49" i="1"/>
  <c r="P49" i="1" s="1"/>
  <c r="Q49" i="1" s="1"/>
  <c r="O48" i="1"/>
  <c r="P48" i="1" s="1"/>
  <c r="Q48" i="1" s="1"/>
  <c r="O47" i="1"/>
  <c r="P47" i="1"/>
  <c r="Q47" i="1" s="1"/>
  <c r="O46" i="1"/>
  <c r="P46" i="1"/>
  <c r="Q46" i="1" s="1"/>
  <c r="O45" i="1"/>
  <c r="P45" i="1" s="1"/>
  <c r="Q45" i="1"/>
  <c r="O44" i="1"/>
  <c r="P44" i="1" s="1"/>
  <c r="Q44" i="1" s="1"/>
  <c r="O43" i="1"/>
  <c r="P43" i="1" s="1"/>
  <c r="Q43" i="1" s="1"/>
  <c r="O42" i="1"/>
  <c r="P42" i="1" s="1"/>
  <c r="Q42" i="1" s="1"/>
  <c r="O41" i="1"/>
  <c r="P41" i="1" s="1"/>
  <c r="Q41" i="1" s="1"/>
  <c r="O40" i="1"/>
  <c r="P40" i="1" s="1"/>
  <c r="Q40" i="1" s="1"/>
  <c r="O39" i="1"/>
  <c r="P39" i="1"/>
  <c r="Q39" i="1" s="1"/>
  <c r="O38" i="1"/>
  <c r="P38" i="1" s="1"/>
  <c r="Q38" i="1" s="1"/>
  <c r="O37" i="1"/>
  <c r="P37" i="1" s="1"/>
  <c r="Q37" i="1" s="1"/>
  <c r="O36" i="1"/>
  <c r="P36" i="1" s="1"/>
  <c r="Q36" i="1" s="1"/>
  <c r="O35" i="1"/>
  <c r="P35" i="1" s="1"/>
  <c r="Q35" i="1" s="1"/>
  <c r="O34" i="1"/>
  <c r="P34" i="1" s="1"/>
  <c r="O33" i="1"/>
  <c r="P33" i="1" s="1"/>
  <c r="O31" i="1"/>
  <c r="P31" i="1"/>
  <c r="Q31" i="1" s="1"/>
  <c r="O30" i="1"/>
  <c r="P30" i="1" s="1"/>
  <c r="Q30" i="1" s="1"/>
  <c r="O29" i="1"/>
  <c r="P29" i="1" s="1"/>
  <c r="Q29" i="1" s="1"/>
  <c r="O28" i="1"/>
  <c r="P28" i="1" s="1"/>
  <c r="Q28" i="1" s="1"/>
  <c r="O27" i="1"/>
  <c r="P27" i="1" s="1"/>
  <c r="Q27" i="1" s="1"/>
  <c r="O26" i="1"/>
  <c r="O25" i="1"/>
  <c r="P25" i="1" s="1"/>
  <c r="Q25" i="1"/>
  <c r="O24" i="1"/>
  <c r="P24" i="1" s="1"/>
  <c r="Q24" i="1" s="1"/>
  <c r="O23" i="1"/>
  <c r="P23" i="1" s="1"/>
  <c r="Q23" i="1" s="1"/>
  <c r="O22" i="1"/>
  <c r="P22" i="1"/>
  <c r="Q22" i="1" s="1"/>
  <c r="O21" i="1"/>
  <c r="P21" i="1" s="1"/>
  <c r="Q21" i="1" s="1"/>
  <c r="O20" i="1"/>
  <c r="P20" i="1"/>
  <c r="Q20" i="1" s="1"/>
  <c r="O19" i="1"/>
  <c r="P19" i="1" s="1"/>
  <c r="Q19" i="1" s="1"/>
  <c r="O18" i="1"/>
  <c r="P18" i="1"/>
  <c r="Q18" i="1" s="1"/>
  <c r="O17" i="1"/>
  <c r="P17" i="1" s="1"/>
  <c r="Q17" i="1" s="1"/>
  <c r="O16" i="1"/>
  <c r="P16" i="1" s="1"/>
  <c r="Q16" i="1" s="1"/>
  <c r="O15" i="1"/>
  <c r="P15" i="1" s="1"/>
  <c r="Q15" i="1" s="1"/>
  <c r="O14" i="1"/>
  <c r="P14" i="1" s="1"/>
  <c r="Q14" i="1" s="1"/>
  <c r="O13" i="1"/>
  <c r="P13" i="1" s="1"/>
  <c r="Q13" i="1" s="1"/>
  <c r="O12" i="1"/>
  <c r="P12" i="1" s="1"/>
  <c r="Q12" i="1" s="1"/>
  <c r="O11" i="1"/>
  <c r="P11" i="1" s="1"/>
  <c r="Q11" i="1" s="1"/>
  <c r="O10" i="1"/>
  <c r="P10" i="1" s="1"/>
  <c r="Q10" i="1" s="1"/>
  <c r="O9" i="1"/>
  <c r="P9" i="1" s="1"/>
  <c r="Q9" i="1" s="1"/>
  <c r="O8" i="1"/>
  <c r="P8" i="1"/>
  <c r="Q8" i="1" s="1"/>
  <c r="O7" i="1"/>
  <c r="P7" i="1"/>
  <c r="Q7" i="1" s="1"/>
  <c r="O6" i="1"/>
  <c r="P6" i="1" s="1"/>
  <c r="Q6" i="1" s="1"/>
  <c r="O5" i="1"/>
  <c r="P5" i="1" s="1"/>
  <c r="Q5" i="1" s="1"/>
  <c r="O4" i="1"/>
  <c r="P4" i="1" s="1"/>
  <c r="Q4" i="1" s="1"/>
  <c r="O3" i="1"/>
  <c r="O2" i="1"/>
  <c r="P26" i="1"/>
  <c r="Q26" i="1"/>
  <c r="P162" i="1"/>
  <c r="Q162" i="1" s="1"/>
  <c r="P205" i="1"/>
  <c r="Q205" i="1" s="1"/>
  <c r="P228" i="1"/>
  <c r="Q228" i="1" s="1"/>
  <c r="P267" i="1"/>
  <c r="Q267" i="1" s="1"/>
  <c r="P277" i="1"/>
  <c r="Q277" i="1" s="1"/>
  <c r="Q117" i="1"/>
  <c r="P229" i="1"/>
  <c r="Q229" i="1"/>
  <c r="P268" i="1"/>
  <c r="Q268" i="1" s="1"/>
  <c r="P309" i="1" l="1"/>
  <c r="Q309" i="1" s="1"/>
  <c r="P299" i="1"/>
  <c r="Q299" i="1" s="1"/>
  <c r="AO315" i="1"/>
  <c r="AP315" i="1" s="1"/>
  <c r="AQ315" i="1" s="1"/>
  <c r="AO290" i="1"/>
  <c r="AP290" i="1" s="1"/>
  <c r="AO282" i="1"/>
  <c r="AP282" i="1" s="1"/>
  <c r="AL304" i="1"/>
  <c r="AN304" i="1" s="1"/>
  <c r="P284" i="1"/>
  <c r="Q284" i="1" s="1"/>
  <c r="P289" i="1"/>
  <c r="Q289" i="1" s="1"/>
  <c r="P310" i="1"/>
  <c r="Q310" i="1" s="1"/>
  <c r="P302" i="1"/>
  <c r="Q302" i="1" s="1"/>
  <c r="AM312" i="1"/>
  <c r="AM308" i="1"/>
  <c r="AO308" i="1" s="1"/>
  <c r="AP308" i="1" s="1"/>
  <c r="AM304" i="1"/>
  <c r="AM300" i="1"/>
  <c r="AM296" i="1"/>
  <c r="AM292" i="1"/>
  <c r="AO292" i="1" s="1"/>
  <c r="AP292" i="1" s="1"/>
  <c r="AM288" i="1"/>
  <c r="AO288" i="1" s="1"/>
  <c r="AP288" i="1" s="1"/>
  <c r="AM284" i="1"/>
  <c r="AO284" i="1" s="1"/>
  <c r="AP284" i="1" s="1"/>
  <c r="AQ316" i="1"/>
  <c r="P288" i="1"/>
  <c r="Q288" i="1" s="1"/>
  <c r="AQ288" i="1" s="1"/>
  <c r="P281" i="1"/>
  <c r="P307" i="1"/>
  <c r="Q307" i="1" s="1"/>
  <c r="P303" i="1"/>
  <c r="Q303" i="1" s="1"/>
  <c r="P291" i="1"/>
  <c r="Q291" i="1" s="1"/>
  <c r="AL292" i="1"/>
  <c r="AN292" i="1" s="1"/>
  <c r="AT292" i="1"/>
  <c r="AT296" i="1"/>
  <c r="AL296" i="1"/>
  <c r="AN296" i="1" s="1"/>
  <c r="AO296" i="1" s="1"/>
  <c r="AP296" i="1" s="1"/>
  <c r="AQ296" i="1" s="1"/>
  <c r="AL300" i="1"/>
  <c r="AN300" i="1" s="1"/>
  <c r="AT300" i="1"/>
  <c r="AL306" i="1"/>
  <c r="AN306" i="1" s="1"/>
  <c r="AO306" i="1" s="1"/>
  <c r="AP306" i="1" s="1"/>
  <c r="AT306" i="1"/>
  <c r="AT310" i="1"/>
  <c r="AL310" i="1"/>
  <c r="AN310" i="1" s="1"/>
  <c r="AO310" i="1" s="1"/>
  <c r="AP310" i="1" s="1"/>
  <c r="AQ310" i="1" s="1"/>
  <c r="AL314" i="1"/>
  <c r="AN314" i="1" s="1"/>
  <c r="AO314" i="1" s="1"/>
  <c r="AP314" i="1" s="1"/>
  <c r="AT314" i="1"/>
  <c r="P311" i="1"/>
  <c r="Q311" i="1" s="1"/>
  <c r="AT293" i="1"/>
  <c r="AL293" i="1"/>
  <c r="AN293" i="1" s="1"/>
  <c r="AT307" i="1"/>
  <c r="AL307" i="1"/>
  <c r="AN307" i="1" s="1"/>
  <c r="AL298" i="1"/>
  <c r="AN298" i="1" s="1"/>
  <c r="AO298" i="1" s="1"/>
  <c r="AP298" i="1" s="1"/>
  <c r="AT298" i="1"/>
  <c r="AL302" i="1"/>
  <c r="AN302" i="1" s="1"/>
  <c r="AO302" i="1" s="1"/>
  <c r="AP302" i="1" s="1"/>
  <c r="AT302" i="1"/>
  <c r="AL312" i="1"/>
  <c r="AN312" i="1" s="1"/>
  <c r="AO312" i="1" s="1"/>
  <c r="AP312" i="1" s="1"/>
  <c r="AQ312" i="1" s="1"/>
  <c r="AT312" i="1"/>
  <c r="P296" i="1"/>
  <c r="Q296" i="1" s="1"/>
  <c r="AO304" i="1"/>
  <c r="AP304" i="1" s="1"/>
  <c r="AO300" i="1"/>
  <c r="AP300" i="1" s="1"/>
  <c r="AL295" i="1"/>
  <c r="AN295" i="1" s="1"/>
  <c r="AT295" i="1"/>
  <c r="AL309" i="1"/>
  <c r="AN309" i="1" s="1"/>
  <c r="AT309" i="1"/>
  <c r="P306" i="1"/>
  <c r="Q306" i="1" s="1"/>
  <c r="P283" i="1"/>
  <c r="Q283" i="1" s="1"/>
  <c r="P301" i="1"/>
  <c r="Q301" i="1" s="1"/>
  <c r="P300" i="1"/>
  <c r="Q300" i="1" s="1"/>
  <c r="P293" i="1"/>
  <c r="Q293" i="1" s="1"/>
  <c r="P287" i="1"/>
  <c r="Q287" i="1" s="1"/>
  <c r="P286" i="1"/>
  <c r="Q286" i="1" s="1"/>
  <c r="AQ286" i="1" s="1"/>
  <c r="P285" i="1"/>
  <c r="Q285" i="1" s="1"/>
  <c r="AM311" i="1"/>
  <c r="AM307" i="1"/>
  <c r="AO307" i="1" s="1"/>
  <c r="AP307" i="1" s="1"/>
  <c r="AM303" i="1"/>
  <c r="AM299" i="1"/>
  <c r="AM295" i="1"/>
  <c r="AO295" i="1" s="1"/>
  <c r="AP295" i="1" s="1"/>
  <c r="AM291" i="1"/>
  <c r="AO291" i="1" s="1"/>
  <c r="AP291" i="1" s="1"/>
  <c r="AM287" i="1"/>
  <c r="AO287" i="1" s="1"/>
  <c r="AP287" i="1" s="1"/>
  <c r="AM283" i="1"/>
  <c r="AO283" i="1" s="1"/>
  <c r="AP283" i="1" s="1"/>
  <c r="AL299" i="1"/>
  <c r="AN299" i="1" s="1"/>
  <c r="AT299" i="1"/>
  <c r="AL303" i="1"/>
  <c r="AN303" i="1" s="1"/>
  <c r="AT303" i="1"/>
  <c r="AL308" i="1"/>
  <c r="AN308" i="1" s="1"/>
  <c r="AT308" i="1"/>
  <c r="AL311" i="1"/>
  <c r="AN311" i="1" s="1"/>
  <c r="AT311" i="1"/>
  <c r="P304" i="1"/>
  <c r="Q304" i="1" s="1"/>
  <c r="AQ304" i="1" s="1"/>
  <c r="P297" i="1"/>
  <c r="Q297" i="1" s="1"/>
  <c r="P313" i="1"/>
  <c r="Q313" i="1" s="1"/>
  <c r="AM313" i="1"/>
  <c r="AM309" i="1"/>
  <c r="AM305" i="1"/>
  <c r="AO305" i="1" s="1"/>
  <c r="AP305" i="1" s="1"/>
  <c r="AM301" i="1"/>
  <c r="AM297" i="1"/>
  <c r="AM289" i="1"/>
  <c r="AO289" i="1" s="1"/>
  <c r="AP289" i="1" s="1"/>
  <c r="AM285" i="1"/>
  <c r="AO285" i="1" s="1"/>
  <c r="AP285" i="1" s="1"/>
  <c r="AL294" i="1"/>
  <c r="AN294" i="1" s="1"/>
  <c r="AO294" i="1" s="1"/>
  <c r="AP294" i="1" s="1"/>
  <c r="AT294" i="1"/>
  <c r="AL297" i="1"/>
  <c r="AN297" i="1" s="1"/>
  <c r="AT297" i="1"/>
  <c r="AL301" i="1"/>
  <c r="AN301" i="1" s="1"/>
  <c r="AT301" i="1"/>
  <c r="AL313" i="1"/>
  <c r="AT313" i="1"/>
  <c r="AN313" i="1"/>
  <c r="AM293" i="1"/>
  <c r="P305" i="1"/>
  <c r="Q305" i="1" s="1"/>
  <c r="P295" i="1"/>
  <c r="Q295" i="1" s="1"/>
  <c r="P292" i="1"/>
  <c r="Q292" i="1" s="1"/>
  <c r="P308" i="1"/>
  <c r="Q308" i="1" s="1"/>
  <c r="P298" i="1"/>
  <c r="Q298" i="1" s="1"/>
  <c r="P294" i="1"/>
  <c r="Q294" i="1" s="1"/>
  <c r="P290" i="1"/>
  <c r="Q290" i="1" s="1"/>
  <c r="P282" i="1"/>
  <c r="Q282" i="1" s="1"/>
  <c r="AQ282" i="1" s="1"/>
  <c r="P314" i="1"/>
  <c r="Q314" i="1" s="1"/>
  <c r="AQ308" i="1" l="1"/>
  <c r="AQ291" i="1"/>
  <c r="AQ287" i="1"/>
  <c r="AQ290" i="1"/>
  <c r="AO309" i="1"/>
  <c r="AP309" i="1" s="1"/>
  <c r="AQ309" i="1" s="1"/>
  <c r="AQ307" i="1"/>
  <c r="AO297" i="1"/>
  <c r="AP297" i="1" s="1"/>
  <c r="AQ297" i="1" s="1"/>
  <c r="AO299" i="1"/>
  <c r="AP299" i="1" s="1"/>
  <c r="AQ299" i="1" s="1"/>
  <c r="AQ300" i="1"/>
  <c r="AQ289" i="1"/>
  <c r="AQ306" i="1"/>
  <c r="AQ284" i="1"/>
  <c r="AO293" i="1"/>
  <c r="AP293" i="1" s="1"/>
  <c r="AQ293" i="1" s="1"/>
  <c r="AQ283" i="1"/>
  <c r="AO311" i="1"/>
  <c r="AP311" i="1" s="1"/>
  <c r="AQ311" i="1" s="1"/>
  <c r="AO313" i="1"/>
  <c r="AP313" i="1" s="1"/>
  <c r="AQ313" i="1" s="1"/>
  <c r="AQ285" i="1"/>
  <c r="AQ314" i="1"/>
  <c r="AO301" i="1"/>
  <c r="AP301" i="1" s="1"/>
  <c r="AQ301" i="1" s="1"/>
  <c r="AO303" i="1"/>
  <c r="AP303" i="1" s="1"/>
  <c r="AQ303" i="1" s="1"/>
  <c r="AQ302" i="1"/>
  <c r="AQ294" i="1"/>
  <c r="AQ298" i="1"/>
  <c r="AQ295" i="1"/>
  <c r="AQ305" i="1"/>
  <c r="AQ292" i="1"/>
</calcChain>
</file>

<file path=xl/comments1.xml><?xml version="1.0" encoding="utf-8"?>
<comments xmlns="http://schemas.openxmlformats.org/spreadsheetml/2006/main">
  <authors>
    <author>Jamel</author>
    <author>JAMEL SAADAOUI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B - PROJECTIONS CA MEDIUM RUN (10 bis).xlsx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JAMEL SAADAOUI:</t>
        </r>
        <r>
          <rPr>
            <sz val="9"/>
            <color indexed="81"/>
            <rFont val="Tahoma"/>
            <family val="2"/>
          </rPr>
          <t xml:space="preserve">
A - EFF DYN EURO PC STAR (4 bis).XSLX</t>
        </r>
      </text>
    </comment>
  </commentList>
</comments>
</file>

<file path=xl/sharedStrings.xml><?xml version="1.0" encoding="utf-8"?>
<sst xmlns="http://schemas.openxmlformats.org/spreadsheetml/2006/main" count="361" uniqueCount="51">
  <si>
    <t>France</t>
  </si>
  <si>
    <r>
      <t>µ</t>
    </r>
    <r>
      <rPr>
        <sz val="12"/>
        <color indexed="8"/>
        <rFont val="Times New Roman"/>
        <family val="1"/>
      </rPr>
      <t>τ</t>
    </r>
  </si>
  <si>
    <t>Germany</t>
  </si>
  <si>
    <t>Italy</t>
  </si>
  <si>
    <t>Spain</t>
  </si>
  <si>
    <t>Austria</t>
  </si>
  <si>
    <t>Finland</t>
  </si>
  <si>
    <t>Ireland</t>
  </si>
  <si>
    <t>Netherlands</t>
  </si>
  <si>
    <t>Portugal</t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</si>
  <si>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2x</t>
    </r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</si>
  <si>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3x</t>
    </r>
  </si>
  <si>
    <r>
      <t>ΔLOG(R</t>
    </r>
    <r>
      <rPr>
        <vertAlign val="subscript"/>
        <sz val="10"/>
        <color indexed="8"/>
        <rFont val="Arial Unicode MS"/>
        <family val="2"/>
      </rPr>
      <t>t</t>
    </r>
    <r>
      <rPr>
        <sz val="10"/>
        <color theme="1"/>
        <rFont val="Arial Unicode MS"/>
        <family val="2"/>
      </rPr>
      <t>)*100</t>
    </r>
  </si>
  <si>
    <r>
      <t>ε</t>
    </r>
    <r>
      <rPr>
        <sz val="10"/>
        <color theme="1"/>
        <rFont val="Arial Unicode MS"/>
        <family val="2"/>
      </rPr>
      <t>x</t>
    </r>
  </si>
  <si>
    <r>
      <t>ε</t>
    </r>
    <r>
      <rPr>
        <sz val="10"/>
        <color indexed="8"/>
        <rFont val="Arial Narrow"/>
        <family val="2"/>
      </rPr>
      <t>m</t>
    </r>
  </si>
  <si>
    <r>
      <rPr>
        <sz val="14"/>
        <color indexed="8"/>
        <rFont val="Arial Unicode MS"/>
        <family val="2"/>
      </rPr>
      <t>α</t>
    </r>
    <r>
      <rPr>
        <sz val="10"/>
        <color theme="1"/>
        <rFont val="Arial Unicode MS"/>
        <family val="2"/>
      </rPr>
      <t>x</t>
    </r>
  </si>
  <si>
    <r>
      <rPr>
        <sz val="14"/>
        <color indexed="8"/>
        <rFont val="Arial Unicode MS"/>
        <family val="2"/>
      </rPr>
      <t>α</t>
    </r>
    <r>
      <rPr>
        <sz val="10"/>
        <color theme="1"/>
        <rFont val="Arial Unicode MS"/>
        <family val="2"/>
      </rPr>
      <t>m</t>
    </r>
  </si>
  <si>
    <t>(1-αx)</t>
  </si>
  <si>
    <r>
      <t>b</t>
    </r>
    <r>
      <rPr>
        <vertAlign val="superscript"/>
        <sz val="12"/>
        <color indexed="8"/>
        <rFont val="Arial Unicode MS"/>
        <family val="2"/>
      </rPr>
      <t>c</t>
    </r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</si>
  <si>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2m</t>
    </r>
  </si>
  <si>
    <r>
      <rPr>
        <sz val="16"/>
        <color indexed="8"/>
        <rFont val="Times New Roman"/>
        <family val="1"/>
      </rPr>
      <t>ε</t>
    </r>
    <r>
      <rPr>
        <sz val="10"/>
        <color theme="1"/>
        <rFont val="Arial Unicode MS"/>
        <family val="2"/>
      </rPr>
      <t>3m</t>
    </r>
  </si>
  <si>
    <t>Actual current account</t>
  </si>
  <si>
    <t>Equilibrium current account</t>
  </si>
  <si>
    <t>M/Y*100</t>
  </si>
  <si>
    <t>M/Y</t>
  </si>
  <si>
    <t>X/Y*100</t>
  </si>
  <si>
    <t>X/Y</t>
  </si>
  <si>
    <t>ηx</t>
  </si>
  <si>
    <t>λ i jp</t>
  </si>
  <si>
    <t>λ i uk</t>
  </si>
  <si>
    <t>λ i ch</t>
  </si>
  <si>
    <t>λ i us</t>
  </si>
  <si>
    <t>λ i eu</t>
  </si>
  <si>
    <t>OG JP</t>
  </si>
  <si>
    <t>OG UK</t>
  </si>
  <si>
    <t>OG CH</t>
  </si>
  <si>
    <t>OG US</t>
  </si>
  <si>
    <t>OG EU</t>
  </si>
  <si>
    <t>OGF/100</t>
  </si>
  <si>
    <t>OGF</t>
  </si>
  <si>
    <t>bog</t>
  </si>
  <si>
    <t>bog*100</t>
  </si>
  <si>
    <t>(M/Y)*(ηm)*(OG)</t>
  </si>
  <si>
    <t>(X/Y)*(ηx)*(OGF)</t>
  </si>
  <si>
    <t>Greece</t>
  </si>
  <si>
    <t>Adjusted current account (XR)</t>
  </si>
  <si>
    <t>ηm</t>
  </si>
  <si>
    <t>OG</t>
  </si>
  <si>
    <t>OG/100</t>
  </si>
  <si>
    <t>Adjusted current account (XR and OG)</t>
  </si>
  <si>
    <t>C - RATIO EXPORT-IMPORT-GDP.xlsx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</si>
</sst>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4">
    <font>
      <sz val="10"/>
      <color theme="1"/>
      <name val="Arial Unicode MS"/>
      <family val="2"/>
    </font>
    <font>
      <sz val="10"/>
      <name val="Arial"/>
      <family val="2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vertAlign val="subscript"/>
      <sz val="10"/>
      <color indexed="8"/>
      <name val="Arial Unicode MS"/>
      <family val="2"/>
    </font>
    <font>
      <sz val="10"/>
      <color indexed="8"/>
      <name val="Arial Narrow"/>
      <family val="2"/>
    </font>
    <font>
      <sz val="14"/>
      <color indexed="8"/>
      <name val="Arial Unicode MS"/>
      <family val="2"/>
    </font>
    <font>
      <vertAlign val="superscript"/>
      <sz val="12"/>
      <color indexed="8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 Unicode MS"/>
      <family val="2"/>
    </font>
    <font>
      <sz val="14"/>
      <name val="Arial Unicode MS"/>
      <family val="2"/>
    </font>
    <font>
      <sz val="14"/>
      <name val="Calibri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1"/>
      <color theme="1"/>
      <name val="Times New Roman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C00000"/>
      <name val="Arial Unicode MS"/>
      <family val="2"/>
    </font>
    <font>
      <sz val="16"/>
      <color theme="1"/>
      <name val="Times New Roman"/>
      <family val="1"/>
    </font>
    <font>
      <sz val="12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6" borderId="1" applyNumberFormat="0" applyAlignment="0" applyProtection="0"/>
    <xf numFmtId="0" fontId="17" fillId="0" borderId="2" applyNumberFormat="0" applyFill="0" applyAlignment="0" applyProtection="0"/>
    <xf numFmtId="0" fontId="18" fillId="27" borderId="1" applyNumberFormat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30" borderId="0" applyNumberFormat="0" applyBorder="0" applyAlignment="0" applyProtection="0"/>
    <xf numFmtId="0" fontId="23" fillId="26" borderId="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7" applyNumberFormat="0" applyFill="0" applyAlignment="0" applyProtection="0"/>
    <xf numFmtId="0" fontId="30" fillId="31" borderId="8" applyNumberFormat="0" applyAlignment="0" applyProtection="0"/>
  </cellStyleXfs>
  <cellXfs count="25">
    <xf numFmtId="0" fontId="0" fillId="0" borderId="0" xfId="0"/>
    <xf numFmtId="2" fontId="31" fillId="0" borderId="0" xfId="0" applyNumberFormat="1" applyFont="1" applyFill="1"/>
    <xf numFmtId="2" fontId="32" fillId="0" borderId="0" xfId="0" applyNumberFormat="1" applyFont="1" applyFill="1"/>
    <xf numFmtId="2" fontId="33" fillId="0" borderId="0" xfId="0" applyNumberFormat="1" applyFont="1" applyFill="1" applyAlignment="1">
      <alignment horizontal="left"/>
    </xf>
    <xf numFmtId="164" fontId="33" fillId="0" borderId="0" xfId="0" applyNumberFormat="1" applyFont="1" applyFill="1"/>
    <xf numFmtId="2" fontId="33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32" borderId="0" xfId="0" applyFill="1"/>
    <xf numFmtId="2" fontId="0" fillId="32" borderId="0" xfId="0" applyNumberFormat="1" applyFill="1"/>
    <xf numFmtId="2" fontId="31" fillId="32" borderId="0" xfId="0" applyNumberFormat="1" applyFont="1" applyFill="1"/>
    <xf numFmtId="164" fontId="0" fillId="32" borderId="0" xfId="0" applyNumberFormat="1" applyFill="1"/>
    <xf numFmtId="2" fontId="10" fillId="0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2" fontId="31" fillId="33" borderId="0" xfId="0" applyNumberFormat="1" applyFont="1" applyFill="1"/>
    <xf numFmtId="2" fontId="10" fillId="33" borderId="0" xfId="0" applyNumberFormat="1" applyFont="1" applyFill="1"/>
    <xf numFmtId="164" fontId="0" fillId="33" borderId="0" xfId="0" applyNumberFormat="1" applyFill="1"/>
    <xf numFmtId="2" fontId="11" fillId="0" borderId="0" xfId="0" applyNumberFormat="1" applyFont="1" applyFill="1"/>
    <xf numFmtId="2" fontId="12" fillId="0" borderId="0" xfId="0" applyNumberFormat="1" applyFont="1" applyFill="1"/>
    <xf numFmtId="2" fontId="0" fillId="0" borderId="0" xfId="0" applyNumberFormat="1"/>
    <xf numFmtId="2" fontId="0" fillId="34" borderId="0" xfId="0" applyNumberFormat="1" applyFill="1"/>
    <xf numFmtId="0" fontId="0" fillId="0" borderId="0" xfId="0" quotePrefix="1" applyFill="1"/>
    <xf numFmtId="0" fontId="15" fillId="33" borderId="0" xfId="0" applyFont="1" applyFill="1"/>
  </cellXfs>
  <cellStyles count="80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41"/>
    <cellStyle name="Normal 2 2" xfId="4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53"/>
    <cellStyle name="Normal 30" xfId="54"/>
    <cellStyle name="Normal 31" xfId="55"/>
    <cellStyle name="Normal 32" xfId="56"/>
    <cellStyle name="Normal 33" xfId="57"/>
    <cellStyle name="Normal 34" xfId="58"/>
    <cellStyle name="Normal 35" xfId="59"/>
    <cellStyle name="Normal 36" xfId="60"/>
    <cellStyle name="Normal 38" xfId="61"/>
    <cellStyle name="Normal 39" xfId="62"/>
    <cellStyle name="Normal 4" xfId="63"/>
    <cellStyle name="Normal 40" xfId="64"/>
    <cellStyle name="Normal 41" xfId="65"/>
    <cellStyle name="Normal 42" xfId="66"/>
    <cellStyle name="Normal 7" xfId="67"/>
    <cellStyle name="Normal 8" xfId="68"/>
    <cellStyle name="Normal 9" xfId="69"/>
    <cellStyle name="Satisfaisant" xfId="70" builtinId="26" customBuiltin="1"/>
    <cellStyle name="Sortie" xfId="71" builtinId="21" customBuiltin="1"/>
    <cellStyle name="Texte explicatif" xfId="72" builtinId="53" customBuiltin="1"/>
    <cellStyle name="Titre" xfId="73" builtinId="15" customBuiltin="1"/>
    <cellStyle name="Titre 1" xfId="74" builtinId="16" customBuiltin="1"/>
    <cellStyle name="Titre 2" xfId="75" builtinId="17" customBuiltin="1"/>
    <cellStyle name="Titre 3" xfId="76" builtinId="18" customBuiltin="1"/>
    <cellStyle name="Titre 4" xfId="77" builtinId="19" customBuiltin="1"/>
    <cellStyle name="Total" xfId="78" builtinId="25" customBuiltin="1"/>
    <cellStyle name="Vérification" xfId="79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France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DATA!$C$2:$C$32</c:f>
              <c:numCache>
                <c:formatCode>0.00</c:formatCode>
                <c:ptCount val="31"/>
                <c:pt idx="0">
                  <c:v>-0.6</c:v>
                </c:pt>
                <c:pt idx="1">
                  <c:v>-0.79</c:v>
                </c:pt>
                <c:pt idx="2">
                  <c:v>-2.11</c:v>
                </c:pt>
                <c:pt idx="3">
                  <c:v>-0.86</c:v>
                </c:pt>
                <c:pt idx="4">
                  <c:v>-0.15</c:v>
                </c:pt>
                <c:pt idx="5">
                  <c:v>-0.06</c:v>
                </c:pt>
                <c:pt idx="6">
                  <c:v>0.31</c:v>
                </c:pt>
                <c:pt idx="7">
                  <c:v>-0.48</c:v>
                </c:pt>
                <c:pt idx="8">
                  <c:v>-0.46</c:v>
                </c:pt>
                <c:pt idx="9">
                  <c:v>-0.46</c:v>
                </c:pt>
                <c:pt idx="10">
                  <c:v>-0.79</c:v>
                </c:pt>
                <c:pt idx="11">
                  <c:v>-0.5</c:v>
                </c:pt>
                <c:pt idx="12">
                  <c:v>0.28000000000000003</c:v>
                </c:pt>
                <c:pt idx="13">
                  <c:v>0.71</c:v>
                </c:pt>
                <c:pt idx="14">
                  <c:v>0.54</c:v>
                </c:pt>
                <c:pt idx="15">
                  <c:v>0.47</c:v>
                </c:pt>
                <c:pt idx="16">
                  <c:v>1.23</c:v>
                </c:pt>
                <c:pt idx="17">
                  <c:v>2.65</c:v>
                </c:pt>
                <c:pt idx="18">
                  <c:v>2.62</c:v>
                </c:pt>
                <c:pt idx="19">
                  <c:v>3.15</c:v>
                </c:pt>
                <c:pt idx="20">
                  <c:v>1.65</c:v>
                </c:pt>
                <c:pt idx="21">
                  <c:v>1.95</c:v>
                </c:pt>
                <c:pt idx="22">
                  <c:v>1.35</c:v>
                </c:pt>
                <c:pt idx="23">
                  <c:v>0.82</c:v>
                </c:pt>
                <c:pt idx="24">
                  <c:v>0.60599999999999998</c:v>
                </c:pt>
                <c:pt idx="25">
                  <c:v>-0.42299999999999999</c:v>
                </c:pt>
                <c:pt idx="26">
                  <c:v>-0.50900000000000001</c:v>
                </c:pt>
                <c:pt idx="27">
                  <c:v>-0.996</c:v>
                </c:pt>
                <c:pt idx="28">
                  <c:v>-2.2599999999999998</c:v>
                </c:pt>
                <c:pt idx="29">
                  <c:v>-1.4510000000000001</c:v>
                </c:pt>
                <c:pt idx="30">
                  <c:v>-1.927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A-4738-BB9D-00D3D74AEE06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DATA!$D$2:$D$32</c:f>
              <c:numCache>
                <c:formatCode>0.00</c:formatCode>
                <c:ptCount val="31"/>
                <c:pt idx="0">
                  <c:v>-0.53</c:v>
                </c:pt>
                <c:pt idx="1">
                  <c:v>-0.53</c:v>
                </c:pt>
                <c:pt idx="2">
                  <c:v>-0.53</c:v>
                </c:pt>
                <c:pt idx="3">
                  <c:v>-0.53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0.48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0.61140776500000116</c:v>
                </c:pt>
                <c:pt idx="25">
                  <c:v>0.61140776500000116</c:v>
                </c:pt>
                <c:pt idx="26">
                  <c:v>0.61140776500000116</c:v>
                </c:pt>
                <c:pt idx="27">
                  <c:v>0.61140776500000116</c:v>
                </c:pt>
                <c:pt idx="28">
                  <c:v>0.49890349810370904</c:v>
                </c:pt>
                <c:pt idx="29">
                  <c:v>0.49890349810370904</c:v>
                </c:pt>
                <c:pt idx="30">
                  <c:v>0.49890349810370904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A-4738-BB9D-00D3D74AEE06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DATA!$B$2:$B$32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DATA!$Q$2:$Q$32</c:f>
              <c:numCache>
                <c:formatCode>0.00</c:formatCode>
                <c:ptCount val="31"/>
                <c:pt idx="2">
                  <c:v>-1.8636914645559393</c:v>
                </c:pt>
                <c:pt idx="3">
                  <c:v>-0.64460718236147874</c:v>
                </c:pt>
                <c:pt idx="4">
                  <c:v>1.4514788591705269E-2</c:v>
                </c:pt>
                <c:pt idx="5">
                  <c:v>-6.0867488890180309E-2</c:v>
                </c:pt>
                <c:pt idx="6">
                  <c:v>5.8368602888039023E-2</c:v>
                </c:pt>
                <c:pt idx="7">
                  <c:v>-0.62262612338314949</c:v>
                </c:pt>
                <c:pt idx="8">
                  <c:v>-0.39382673921386324</c:v>
                </c:pt>
                <c:pt idx="9">
                  <c:v>-0.31007397289375305</c:v>
                </c:pt>
                <c:pt idx="10">
                  <c:v>-0.89179610852796964</c:v>
                </c:pt>
                <c:pt idx="11">
                  <c:v>-0.50904841501572096</c:v>
                </c:pt>
                <c:pt idx="12">
                  <c:v>0.22436256643943484</c:v>
                </c:pt>
                <c:pt idx="13">
                  <c:v>0.62136525597695647</c:v>
                </c:pt>
                <c:pt idx="14">
                  <c:v>0.55013501779057594</c:v>
                </c:pt>
                <c:pt idx="15">
                  <c:v>0.35798659440901975</c:v>
                </c:pt>
                <c:pt idx="16">
                  <c:v>1.1716957875604324</c:v>
                </c:pt>
                <c:pt idx="17">
                  <c:v>3.024332619239146</c:v>
                </c:pt>
                <c:pt idx="18">
                  <c:v>2.7842251158418487</c:v>
                </c:pt>
                <c:pt idx="19">
                  <c:v>3.2201384650935232</c:v>
                </c:pt>
                <c:pt idx="20">
                  <c:v>1.9432697345434908</c:v>
                </c:pt>
                <c:pt idx="21">
                  <c:v>2.0837233704689093</c:v>
                </c:pt>
                <c:pt idx="22">
                  <c:v>1.2920350599181181</c:v>
                </c:pt>
                <c:pt idx="23">
                  <c:v>0.51657752674469837</c:v>
                </c:pt>
                <c:pt idx="24">
                  <c:v>0.46866085672145075</c:v>
                </c:pt>
                <c:pt idx="25">
                  <c:v>-0.45359384646605572</c:v>
                </c:pt>
                <c:pt idx="26">
                  <c:v>-0.49332499049266682</c:v>
                </c:pt>
                <c:pt idx="27">
                  <c:v>-1.0317858544307663</c:v>
                </c:pt>
                <c:pt idx="28">
                  <c:v>-2.3878532288239778</c:v>
                </c:pt>
                <c:pt idx="29">
                  <c:v>-1.8995681396271658</c:v>
                </c:pt>
                <c:pt idx="30">
                  <c:v>-1.6303964322600697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A-4738-BB9D-00D3D74A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99008"/>
        <c:axId val="1"/>
      </c:lineChart>
      <c:catAx>
        <c:axId val="2007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007990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Greece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DATA!$C$281:$C$317</c:f>
              <c:numCache>
                <c:formatCode>0.00</c:formatCode>
                <c:ptCount val="37"/>
                <c:pt idx="0">
                  <c:v>-3.875</c:v>
                </c:pt>
                <c:pt idx="1">
                  <c:v>-4.5780000000000003</c:v>
                </c:pt>
                <c:pt idx="2">
                  <c:v>-3.4470000000000001</c:v>
                </c:pt>
                <c:pt idx="3">
                  <c:v>-3.7839999999999998</c:v>
                </c:pt>
                <c:pt idx="4">
                  <c:v>-4.4109999999999996</c:v>
                </c:pt>
                <c:pt idx="5">
                  <c:v>-6.83</c:v>
                </c:pt>
                <c:pt idx="6">
                  <c:v>-2.97</c:v>
                </c:pt>
                <c:pt idx="7">
                  <c:v>-1.863</c:v>
                </c:pt>
                <c:pt idx="8">
                  <c:v>-1.2529999999999999</c:v>
                </c:pt>
                <c:pt idx="9">
                  <c:v>-3.2320000000000002</c:v>
                </c:pt>
                <c:pt idx="10">
                  <c:v>-3.61</c:v>
                </c:pt>
                <c:pt idx="11">
                  <c:v>-1.4890000000000001</c:v>
                </c:pt>
                <c:pt idx="12">
                  <c:v>-1.8380000000000001</c:v>
                </c:pt>
                <c:pt idx="13">
                  <c:v>-0.68500000000000005</c:v>
                </c:pt>
                <c:pt idx="14">
                  <c:v>-0.125</c:v>
                </c:pt>
                <c:pt idx="15">
                  <c:v>-2.347</c:v>
                </c:pt>
                <c:pt idx="16">
                  <c:v>-3.492</c:v>
                </c:pt>
                <c:pt idx="17">
                  <c:v>-3.7189999999999999</c:v>
                </c:pt>
                <c:pt idx="18">
                  <c:v>-2.6240000000000001</c:v>
                </c:pt>
                <c:pt idx="19">
                  <c:v>-3.5880000000000001</c:v>
                </c:pt>
                <c:pt idx="20">
                  <c:v>-5.9269999999999996</c:v>
                </c:pt>
                <c:pt idx="21">
                  <c:v>-5.3680000000000003</c:v>
                </c:pt>
                <c:pt idx="22">
                  <c:v>-6.2480000000000002</c:v>
                </c:pt>
                <c:pt idx="23">
                  <c:v>-6.2960000000000003</c:v>
                </c:pt>
                <c:pt idx="24">
                  <c:v>-5.532</c:v>
                </c:pt>
                <c:pt idx="25">
                  <c:v>-7.4</c:v>
                </c:pt>
                <c:pt idx="26">
                  <c:v>-10.904999999999999</c:v>
                </c:pt>
                <c:pt idx="27">
                  <c:v>-14.010999999999999</c:v>
                </c:pt>
                <c:pt idx="28">
                  <c:v>-14.38</c:v>
                </c:pt>
                <c:pt idx="29">
                  <c:v>-12.366</c:v>
                </c:pt>
                <c:pt idx="30">
                  <c:v>-11.435</c:v>
                </c:pt>
                <c:pt idx="31">
                  <c:v>-10.006</c:v>
                </c:pt>
                <c:pt idx="32">
                  <c:v>-3.8330000000000002</c:v>
                </c:pt>
                <c:pt idx="33">
                  <c:v>-2.0470000000000002</c:v>
                </c:pt>
                <c:pt idx="34">
                  <c:v>-2.1219999999999999</c:v>
                </c:pt>
                <c:pt idx="35">
                  <c:v>-4.0000000000000001E-3</c:v>
                </c:pt>
                <c:pt idx="36">
                  <c:v>-0.221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6-4CED-8181-D80ADAAF316B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DATA!$Q$281:$Q$317</c:f>
              <c:numCache>
                <c:formatCode>0.00</c:formatCode>
                <c:ptCount val="37"/>
                <c:pt idx="1">
                  <c:v>-4.676232680076895</c:v>
                </c:pt>
                <c:pt idx="2">
                  <c:v>-3.5708066423698406</c:v>
                </c:pt>
                <c:pt idx="3">
                  <c:v>-3.7113262650929726</c:v>
                </c:pt>
                <c:pt idx="4">
                  <c:v>-4.2522738826341158</c:v>
                </c:pt>
                <c:pt idx="5">
                  <c:v>-6.6887444874546729</c:v>
                </c:pt>
                <c:pt idx="6">
                  <c:v>-2.8428322177026608</c:v>
                </c:pt>
                <c:pt idx="7">
                  <c:v>-1.8715251566237021</c:v>
                </c:pt>
                <c:pt idx="8">
                  <c:v>-1.3033734980510652</c:v>
                </c:pt>
                <c:pt idx="9">
                  <c:v>-3.2702599898057261</c:v>
                </c:pt>
                <c:pt idx="10">
                  <c:v>-3.6848539555475677</c:v>
                </c:pt>
                <c:pt idx="11">
                  <c:v>-1.5783468157028775</c:v>
                </c:pt>
                <c:pt idx="12">
                  <c:v>-1.9178925883821896</c:v>
                </c:pt>
                <c:pt idx="13">
                  <c:v>-0.72147071642337823</c:v>
                </c:pt>
                <c:pt idx="14">
                  <c:v>-0.15556300593130692</c:v>
                </c:pt>
                <c:pt idx="15">
                  <c:v>-2.3937930502314901</c:v>
                </c:pt>
                <c:pt idx="16">
                  <c:v>-3.5934150300334706</c:v>
                </c:pt>
                <c:pt idx="17">
                  <c:v>-3.7467362256380703</c:v>
                </c:pt>
                <c:pt idx="18">
                  <c:v>-2.5563104771680294</c:v>
                </c:pt>
                <c:pt idx="19">
                  <c:v>-3.5856522874705443</c:v>
                </c:pt>
                <c:pt idx="20">
                  <c:v>-5.844299666237883</c:v>
                </c:pt>
                <c:pt idx="21">
                  <c:v>-5.3317794467588557</c:v>
                </c:pt>
                <c:pt idx="22">
                  <c:v>-6.2804678992457612</c:v>
                </c:pt>
                <c:pt idx="23">
                  <c:v>-6.3729003277912044</c:v>
                </c:pt>
                <c:pt idx="24">
                  <c:v>-5.5765709584404899</c:v>
                </c:pt>
                <c:pt idx="25">
                  <c:v>-7.4288040924992265</c:v>
                </c:pt>
                <c:pt idx="26">
                  <c:v>-10.936513752017808</c:v>
                </c:pt>
                <c:pt idx="27">
                  <c:v>-14.047325500665806</c:v>
                </c:pt>
                <c:pt idx="28">
                  <c:v>-14.430456594647202</c:v>
                </c:pt>
                <c:pt idx="29">
                  <c:v>-12.396506278833259</c:v>
                </c:pt>
                <c:pt idx="30">
                  <c:v>-11.468267009785396</c:v>
                </c:pt>
                <c:pt idx="31">
                  <c:v>-10.025727610703987</c:v>
                </c:pt>
                <c:pt idx="32">
                  <c:v>-3.7998596596726149</c:v>
                </c:pt>
                <c:pt idx="33">
                  <c:v>-2.0082660953491351</c:v>
                </c:pt>
                <c:pt idx="34">
                  <c:v>-2.0846315088313672</c:v>
                </c:pt>
                <c:pt idx="35">
                  <c:v>5.4787856946183655E-2</c:v>
                </c:pt>
                <c:pt idx="36">
                  <c:v>-0.19777426304438772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6-4CED-8181-D80ADAAF316B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DATA!$D$281:$D$317</c:f>
              <c:numCache>
                <c:formatCode>0.00</c:formatCode>
                <c:ptCount val="37"/>
                <c:pt idx="0">
                  <c:v>-5.6133764625389926</c:v>
                </c:pt>
                <c:pt idx="1">
                  <c:v>-5.6133764625389926</c:v>
                </c:pt>
                <c:pt idx="2">
                  <c:v>-5.6133764625389926</c:v>
                </c:pt>
                <c:pt idx="3">
                  <c:v>-5.6133764625389926</c:v>
                </c:pt>
                <c:pt idx="4">
                  <c:v>-5.2998129010469839</c:v>
                </c:pt>
                <c:pt idx="5">
                  <c:v>-5.2998129010469839</c:v>
                </c:pt>
                <c:pt idx="6">
                  <c:v>-5.2998129010469839</c:v>
                </c:pt>
                <c:pt idx="7">
                  <c:v>-5.2998129010469839</c:v>
                </c:pt>
                <c:pt idx="8">
                  <c:v>-4.6583850686387969</c:v>
                </c:pt>
                <c:pt idx="9">
                  <c:v>-4.6583850686387969</c:v>
                </c:pt>
                <c:pt idx="10">
                  <c:v>-4.6583850686387969</c:v>
                </c:pt>
                <c:pt idx="11">
                  <c:v>-4.6583850686387969</c:v>
                </c:pt>
                <c:pt idx="12">
                  <c:v>-4.0040526628127555</c:v>
                </c:pt>
                <c:pt idx="13">
                  <c:v>-4.0040526628127555</c:v>
                </c:pt>
                <c:pt idx="14">
                  <c:v>-4.0040526628127555</c:v>
                </c:pt>
                <c:pt idx="15">
                  <c:v>-4.0040526628127555</c:v>
                </c:pt>
                <c:pt idx="16">
                  <c:v>-3.4083576615051485</c:v>
                </c:pt>
                <c:pt idx="17">
                  <c:v>-3.4083576615051485</c:v>
                </c:pt>
                <c:pt idx="18">
                  <c:v>-3.4083576615051485</c:v>
                </c:pt>
                <c:pt idx="19">
                  <c:v>-3.4083576615051485</c:v>
                </c:pt>
                <c:pt idx="20">
                  <c:v>-3.9638746788706478</c:v>
                </c:pt>
                <c:pt idx="21">
                  <c:v>-3.9638746788706478</c:v>
                </c:pt>
                <c:pt idx="22">
                  <c:v>-3.9638746788706478</c:v>
                </c:pt>
                <c:pt idx="23">
                  <c:v>-3.9638746788706478</c:v>
                </c:pt>
                <c:pt idx="24">
                  <c:v>-4.8367026398888857</c:v>
                </c:pt>
                <c:pt idx="25">
                  <c:v>-4.8367026398888857</c:v>
                </c:pt>
                <c:pt idx="26">
                  <c:v>-4.8367026398888857</c:v>
                </c:pt>
                <c:pt idx="27">
                  <c:v>-4.8367026398888857</c:v>
                </c:pt>
                <c:pt idx="28">
                  <c:v>-4.8482323897186017</c:v>
                </c:pt>
                <c:pt idx="29">
                  <c:v>-4.8482323897186017</c:v>
                </c:pt>
                <c:pt idx="30">
                  <c:v>-4.8482323897186017</c:v>
                </c:pt>
                <c:pt idx="31">
                  <c:v>-4.8482323897186017</c:v>
                </c:pt>
                <c:pt idx="32">
                  <c:v>-5.6254939683308542</c:v>
                </c:pt>
                <c:pt idx="33">
                  <c:v>-5.6254939683308542</c:v>
                </c:pt>
                <c:pt idx="34">
                  <c:v>-5.6254939683308542</c:v>
                </c:pt>
                <c:pt idx="35">
                  <c:v>-5.6254939683308542</c:v>
                </c:pt>
                <c:pt idx="36">
                  <c:v>-5.6254939683308542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6-4CED-8181-D80ADAAF316B}"/>
            </c:ext>
          </c:extLst>
        </c:ser>
        <c:ser>
          <c:idx val="3"/>
          <c:order val="3"/>
          <c:tx>
            <c:strRef>
              <c:f>DATA!$AQ$1</c:f>
              <c:strCache>
                <c:ptCount val="1"/>
                <c:pt idx="0">
                  <c:v>Adjusted current account (XR and OG)</c:v>
                </c:pt>
              </c:strCache>
            </c:strRef>
          </c:tx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DATA!$AQ$281:$AQ$317</c:f>
              <c:numCache>
                <c:formatCode>0.00</c:formatCode>
                <c:ptCount val="37"/>
                <c:pt idx="1">
                  <c:v>-4.165194486439125</c:v>
                </c:pt>
                <c:pt idx="2">
                  <c:v>-4.0458850343274904</c:v>
                </c:pt>
                <c:pt idx="3">
                  <c:v>-5.1305274974034285</c:v>
                </c:pt>
                <c:pt idx="4">
                  <c:v>-5.1373754986481162</c:v>
                </c:pt>
                <c:pt idx="5">
                  <c:v>-6.8422408308187554</c:v>
                </c:pt>
                <c:pt idx="6">
                  <c:v>-3.1303271174156868</c:v>
                </c:pt>
                <c:pt idx="7">
                  <c:v>-3.6492678566936165</c:v>
                </c:pt>
                <c:pt idx="8">
                  <c:v>-1.7355626629903331</c:v>
                </c:pt>
                <c:pt idx="9">
                  <c:v>-2.5079960951990543</c:v>
                </c:pt>
                <c:pt idx="10">
                  <c:v>-3.4478703320715427</c:v>
                </c:pt>
                <c:pt idx="11">
                  <c:v>-0.70529763933467116</c:v>
                </c:pt>
                <c:pt idx="12">
                  <c:v>-1.4182254336914166</c:v>
                </c:pt>
                <c:pt idx="13">
                  <c:v>-1.4499524414840959</c:v>
                </c:pt>
                <c:pt idx="14">
                  <c:v>-1.0240205688141149</c:v>
                </c:pt>
                <c:pt idx="15">
                  <c:v>-3.5700340164636795</c:v>
                </c:pt>
                <c:pt idx="16">
                  <c:v>-4.748072457064195</c:v>
                </c:pt>
                <c:pt idx="17">
                  <c:v>-4.438680867292347</c:v>
                </c:pt>
                <c:pt idx="18">
                  <c:v>-3.1642274554249878</c:v>
                </c:pt>
                <c:pt idx="19">
                  <c:v>-4.6183220876862503</c:v>
                </c:pt>
                <c:pt idx="20">
                  <c:v>-7.652733801085402</c:v>
                </c:pt>
                <c:pt idx="21">
                  <c:v>-6.8781056400283349</c:v>
                </c:pt>
                <c:pt idx="22">
                  <c:v>-7.1897822905637945</c:v>
                </c:pt>
                <c:pt idx="23">
                  <c:v>-5.6430734077126363</c:v>
                </c:pt>
                <c:pt idx="24">
                  <c:v>-3.5197522674109423</c:v>
                </c:pt>
                <c:pt idx="25">
                  <c:v>-6.0950975114001515</c:v>
                </c:pt>
                <c:pt idx="26">
                  <c:v>-6.9713454453762225</c:v>
                </c:pt>
                <c:pt idx="27">
                  <c:v>-7.7749128748105489</c:v>
                </c:pt>
                <c:pt idx="28">
                  <c:v>-7.5162405450214758</c:v>
                </c:pt>
                <c:pt idx="29">
                  <c:v>-7.7426088352545639</c:v>
                </c:pt>
                <c:pt idx="30">
                  <c:v>-8.9197063488489619</c:v>
                </c:pt>
                <c:pt idx="31">
                  <c:v>-11.876453424622422</c:v>
                </c:pt>
                <c:pt idx="32">
                  <c:v>-8.3727761821956648</c:v>
                </c:pt>
                <c:pt idx="33">
                  <c:v>-6.8987461261600984</c:v>
                </c:pt>
                <c:pt idx="34">
                  <c:v>-6.3303097645120197</c:v>
                </c:pt>
                <c:pt idx="35">
                  <c:v>-3.2387992300252071</c:v>
                </c:pt>
                <c:pt idx="36">
                  <c:v>-3.9399102308453546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6-4CED-8181-D80ADAAF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Greece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DATA!$D$281:$D$317</c:f>
              <c:numCache>
                <c:formatCode>0.00</c:formatCode>
                <c:ptCount val="37"/>
                <c:pt idx="0">
                  <c:v>-5.6133764625389926</c:v>
                </c:pt>
                <c:pt idx="1">
                  <c:v>-5.6133764625389926</c:v>
                </c:pt>
                <c:pt idx="2">
                  <c:v>-5.6133764625389926</c:v>
                </c:pt>
                <c:pt idx="3">
                  <c:v>-5.6133764625389926</c:v>
                </c:pt>
                <c:pt idx="4">
                  <c:v>-5.2998129010469839</c:v>
                </c:pt>
                <c:pt idx="5">
                  <c:v>-5.2998129010469839</c:v>
                </c:pt>
                <c:pt idx="6">
                  <c:v>-5.2998129010469839</c:v>
                </c:pt>
                <c:pt idx="7">
                  <c:v>-5.2998129010469839</c:v>
                </c:pt>
                <c:pt idx="8">
                  <c:v>-4.6583850686387969</c:v>
                </c:pt>
                <c:pt idx="9">
                  <c:v>-4.6583850686387969</c:v>
                </c:pt>
                <c:pt idx="10">
                  <c:v>-4.6583850686387969</c:v>
                </c:pt>
                <c:pt idx="11">
                  <c:v>-4.6583850686387969</c:v>
                </c:pt>
                <c:pt idx="12">
                  <c:v>-4.0040526628127555</c:v>
                </c:pt>
                <c:pt idx="13">
                  <c:v>-4.0040526628127555</c:v>
                </c:pt>
                <c:pt idx="14">
                  <c:v>-4.0040526628127555</c:v>
                </c:pt>
                <c:pt idx="15">
                  <c:v>-4.0040526628127555</c:v>
                </c:pt>
                <c:pt idx="16">
                  <c:v>-3.4083576615051485</c:v>
                </c:pt>
                <c:pt idx="17">
                  <c:v>-3.4083576615051485</c:v>
                </c:pt>
                <c:pt idx="18">
                  <c:v>-3.4083576615051485</c:v>
                </c:pt>
                <c:pt idx="19">
                  <c:v>-3.4083576615051485</c:v>
                </c:pt>
                <c:pt idx="20">
                  <c:v>-3.9638746788706478</c:v>
                </c:pt>
                <c:pt idx="21">
                  <c:v>-3.9638746788706478</c:v>
                </c:pt>
                <c:pt idx="22">
                  <c:v>-3.9638746788706478</c:v>
                </c:pt>
                <c:pt idx="23">
                  <c:v>-3.9638746788706478</c:v>
                </c:pt>
                <c:pt idx="24">
                  <c:v>-4.8367026398888857</c:v>
                </c:pt>
                <c:pt idx="25">
                  <c:v>-4.8367026398888857</c:v>
                </c:pt>
                <c:pt idx="26">
                  <c:v>-4.8367026398888857</c:v>
                </c:pt>
                <c:pt idx="27">
                  <c:v>-4.8367026398888857</c:v>
                </c:pt>
                <c:pt idx="28">
                  <c:v>-4.8482323897186017</c:v>
                </c:pt>
                <c:pt idx="29">
                  <c:v>-4.8482323897186017</c:v>
                </c:pt>
                <c:pt idx="30">
                  <c:v>-4.8482323897186017</c:v>
                </c:pt>
                <c:pt idx="31">
                  <c:v>-4.8482323897186017</c:v>
                </c:pt>
                <c:pt idx="32">
                  <c:v>-5.6254939683308542</c:v>
                </c:pt>
                <c:pt idx="33">
                  <c:v>-5.6254939683308542</c:v>
                </c:pt>
                <c:pt idx="34">
                  <c:v>-5.6254939683308542</c:v>
                </c:pt>
                <c:pt idx="35">
                  <c:v>-5.6254939683308542</c:v>
                </c:pt>
                <c:pt idx="36">
                  <c:v>-5.6254939683308542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4-433C-91D0-F1046A687FDE}"/>
            </c:ext>
          </c:extLst>
        </c:ser>
        <c:ser>
          <c:idx val="3"/>
          <c:order val="1"/>
          <c:tx>
            <c:strRef>
              <c:f>DATA!$AQ$1</c:f>
              <c:strCache>
                <c:ptCount val="1"/>
                <c:pt idx="0">
                  <c:v>Adjusted current account (XR and OG)</c:v>
                </c:pt>
              </c:strCache>
            </c:strRef>
          </c:tx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DATA!$AQ$281:$AQ$317</c:f>
              <c:numCache>
                <c:formatCode>0.00</c:formatCode>
                <c:ptCount val="37"/>
                <c:pt idx="1">
                  <c:v>-4.165194486439125</c:v>
                </c:pt>
                <c:pt idx="2">
                  <c:v>-4.0458850343274904</c:v>
                </c:pt>
                <c:pt idx="3">
                  <c:v>-5.1305274974034285</c:v>
                </c:pt>
                <c:pt idx="4">
                  <c:v>-5.1373754986481162</c:v>
                </c:pt>
                <c:pt idx="5">
                  <c:v>-6.8422408308187554</c:v>
                </c:pt>
                <c:pt idx="6">
                  <c:v>-3.1303271174156868</c:v>
                </c:pt>
                <c:pt idx="7">
                  <c:v>-3.6492678566936165</c:v>
                </c:pt>
                <c:pt idx="8">
                  <c:v>-1.7355626629903331</c:v>
                </c:pt>
                <c:pt idx="9">
                  <c:v>-2.5079960951990543</c:v>
                </c:pt>
                <c:pt idx="10">
                  <c:v>-3.4478703320715427</c:v>
                </c:pt>
                <c:pt idx="11">
                  <c:v>-0.70529763933467116</c:v>
                </c:pt>
                <c:pt idx="12">
                  <c:v>-1.4182254336914166</c:v>
                </c:pt>
                <c:pt idx="13">
                  <c:v>-1.4499524414840959</c:v>
                </c:pt>
                <c:pt idx="14">
                  <c:v>-1.0240205688141149</c:v>
                </c:pt>
                <c:pt idx="15">
                  <c:v>-3.5700340164636795</c:v>
                </c:pt>
                <c:pt idx="16">
                  <c:v>-4.748072457064195</c:v>
                </c:pt>
                <c:pt idx="17">
                  <c:v>-4.438680867292347</c:v>
                </c:pt>
                <c:pt idx="18">
                  <c:v>-3.1642274554249878</c:v>
                </c:pt>
                <c:pt idx="19">
                  <c:v>-4.6183220876862503</c:v>
                </c:pt>
                <c:pt idx="20">
                  <c:v>-7.652733801085402</c:v>
                </c:pt>
                <c:pt idx="21">
                  <c:v>-6.8781056400283349</c:v>
                </c:pt>
                <c:pt idx="22">
                  <c:v>-7.1897822905637945</c:v>
                </c:pt>
                <c:pt idx="23">
                  <c:v>-5.6430734077126363</c:v>
                </c:pt>
                <c:pt idx="24">
                  <c:v>-3.5197522674109423</c:v>
                </c:pt>
                <c:pt idx="25">
                  <c:v>-6.0950975114001515</c:v>
                </c:pt>
                <c:pt idx="26">
                  <c:v>-6.9713454453762225</c:v>
                </c:pt>
                <c:pt idx="27">
                  <c:v>-7.7749128748105489</c:v>
                </c:pt>
                <c:pt idx="28">
                  <c:v>-7.5162405450214758</c:v>
                </c:pt>
                <c:pt idx="29">
                  <c:v>-7.7426088352545639</c:v>
                </c:pt>
                <c:pt idx="30">
                  <c:v>-8.9197063488489619</c:v>
                </c:pt>
                <c:pt idx="31">
                  <c:v>-11.876453424622422</c:v>
                </c:pt>
                <c:pt idx="32">
                  <c:v>-8.3727761821956648</c:v>
                </c:pt>
                <c:pt idx="33">
                  <c:v>-6.8987461261600984</c:v>
                </c:pt>
                <c:pt idx="34">
                  <c:v>-6.3303097645120197</c:v>
                </c:pt>
                <c:pt idx="35">
                  <c:v>-3.2387992300252071</c:v>
                </c:pt>
                <c:pt idx="36">
                  <c:v>-3.9399102308453546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4-433C-91D0-F1046A68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54016"/>
        <c:axId val="1"/>
      </c:lineChart>
      <c:catAx>
        <c:axId val="2975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97554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DATA!$V$281:$V$317</c:f>
              <c:numCache>
                <c:formatCode>General</c:formatCode>
                <c:ptCount val="37"/>
                <c:pt idx="0">
                  <c:v>3.7440000000000002</c:v>
                </c:pt>
                <c:pt idx="1">
                  <c:v>0.753</c:v>
                </c:pt>
                <c:pt idx="2">
                  <c:v>-1.4139999999999999</c:v>
                </c:pt>
                <c:pt idx="3">
                  <c:v>-3.2949999999999999</c:v>
                </c:pt>
                <c:pt idx="4">
                  <c:v>-2.097</c:v>
                </c:pt>
                <c:pt idx="5">
                  <c:v>-0.38400000000000001</c:v>
                </c:pt>
                <c:pt idx="6">
                  <c:v>-0.66300000000000003</c:v>
                </c:pt>
                <c:pt idx="7">
                  <c:v>-3.7679999999999998</c:v>
                </c:pt>
                <c:pt idx="8">
                  <c:v>-0.67600000000000005</c:v>
                </c:pt>
                <c:pt idx="9">
                  <c:v>1.88</c:v>
                </c:pt>
                <c:pt idx="10">
                  <c:v>0.52700000000000002</c:v>
                </c:pt>
                <c:pt idx="11">
                  <c:v>2.0960000000000001</c:v>
                </c:pt>
                <c:pt idx="12">
                  <c:v>1.075</c:v>
                </c:pt>
                <c:pt idx="13">
                  <c:v>-2.448</c:v>
                </c:pt>
                <c:pt idx="14">
                  <c:v>-2.6909999999999998</c:v>
                </c:pt>
                <c:pt idx="15">
                  <c:v>-3.1509999999999998</c:v>
                </c:pt>
                <c:pt idx="16">
                  <c:v>-3.117</c:v>
                </c:pt>
                <c:pt idx="17">
                  <c:v>-1.9570000000000001</c:v>
                </c:pt>
                <c:pt idx="18">
                  <c:v>-1.401</c:v>
                </c:pt>
                <c:pt idx="19">
                  <c:v>-1.9319999999999999</c:v>
                </c:pt>
                <c:pt idx="20">
                  <c:v>-2.2949999999999999</c:v>
                </c:pt>
                <c:pt idx="21">
                  <c:v>-2.0819999999999999</c:v>
                </c:pt>
                <c:pt idx="22">
                  <c:v>-1.5609999999999999</c:v>
                </c:pt>
                <c:pt idx="23">
                  <c:v>1.117</c:v>
                </c:pt>
                <c:pt idx="24">
                  <c:v>3.6779999999999999</c:v>
                </c:pt>
                <c:pt idx="25">
                  <c:v>2.4430000000000001</c:v>
                </c:pt>
                <c:pt idx="26">
                  <c:v>7.0949999999999998</c:v>
                </c:pt>
                <c:pt idx="27">
                  <c:v>10.34</c:v>
                </c:pt>
                <c:pt idx="28">
                  <c:v>10.648</c:v>
                </c:pt>
                <c:pt idx="29">
                  <c:v>7.3940000000000001</c:v>
                </c:pt>
                <c:pt idx="30">
                  <c:v>3.62</c:v>
                </c:pt>
                <c:pt idx="31">
                  <c:v>-3.4849999999999999</c:v>
                </c:pt>
                <c:pt idx="32">
                  <c:v>-8.1660000000000004</c:v>
                </c:pt>
                <c:pt idx="33">
                  <c:v>-8.8859999999999992</c:v>
                </c:pt>
                <c:pt idx="34">
                  <c:v>-7.4</c:v>
                </c:pt>
                <c:pt idx="35">
                  <c:v>-6.57</c:v>
                </c:pt>
                <c:pt idx="36">
                  <c:v>-7.1340000000000003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6C0-897C-80E107564B4B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OGF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DATA!$B$281:$B$317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DATA!$AK$281:$AK$317</c:f>
              <c:numCache>
                <c:formatCode>General</c:formatCode>
                <c:ptCount val="37"/>
                <c:pt idx="0">
                  <c:v>-0.30829406843073975</c:v>
                </c:pt>
                <c:pt idx="1">
                  <c:v>-0.65771368451805889</c:v>
                </c:pt>
                <c:pt idx="2">
                  <c:v>-1.1066791763601926</c:v>
                </c:pt>
                <c:pt idx="3">
                  <c:v>-0.82084446715276393</c:v>
                </c:pt>
                <c:pt idx="4">
                  <c:v>-0.47657557404165496</c:v>
                </c:pt>
                <c:pt idx="5">
                  <c:v>-0.15119509339510626</c:v>
                </c:pt>
                <c:pt idx="6">
                  <c:v>-0.16134772233317898</c:v>
                </c:pt>
                <c:pt idx="7">
                  <c:v>0.20144118483825074</c:v>
                </c:pt>
                <c:pt idx="8">
                  <c:v>0.80520767023994322</c:v>
                </c:pt>
                <c:pt idx="9">
                  <c:v>0.81289809182064432</c:v>
                </c:pt>
                <c:pt idx="10">
                  <c:v>0.12300927097813226</c:v>
                </c:pt>
                <c:pt idx="11">
                  <c:v>0.72886606109432117</c:v>
                </c:pt>
                <c:pt idx="12">
                  <c:v>-5.4050142387345401E-2</c:v>
                </c:pt>
                <c:pt idx="13">
                  <c:v>-2.4623283742827828</c:v>
                </c:pt>
                <c:pt idx="14">
                  <c:v>-1.715270893305374</c:v>
                </c:pt>
                <c:pt idx="15">
                  <c:v>-1.309442122901568</c:v>
                </c:pt>
                <c:pt idx="16">
                  <c:v>-1.5895607629981749</c:v>
                </c:pt>
                <c:pt idx="17">
                  <c:v>-1.04614111597449</c:v>
                </c:pt>
                <c:pt idx="18">
                  <c:v>-0.5342362479875129</c:v>
                </c:pt>
                <c:pt idx="19">
                  <c:v>-2.6215192833097867E-2</c:v>
                </c:pt>
                <c:pt idx="20">
                  <c:v>1.212121041957098</c:v>
                </c:pt>
                <c:pt idx="21">
                  <c:v>0.96571670946800869</c:v>
                </c:pt>
                <c:pt idx="22">
                  <c:v>3.8884583057700484E-2</c:v>
                </c:pt>
                <c:pt idx="23">
                  <c:v>-0.52494950506172311</c:v>
                </c:pt>
                <c:pt idx="24">
                  <c:v>-2.9959540048620642E-2</c:v>
                </c:pt>
                <c:pt idx="25">
                  <c:v>0.22023754107030971</c:v>
                </c:pt>
                <c:pt idx="26">
                  <c:v>1.5463304410253746</c:v>
                </c:pt>
                <c:pt idx="27">
                  <c:v>2.844939190268827</c:v>
                </c:pt>
                <c:pt idx="28">
                  <c:v>1.715939995279554</c:v>
                </c:pt>
                <c:pt idx="29">
                  <c:v>-3.1188215388114617</c:v>
                </c:pt>
                <c:pt idx="30">
                  <c:v>-1.918549917846796</c:v>
                </c:pt>
                <c:pt idx="31">
                  <c:v>-1.1743998809529088</c:v>
                </c:pt>
                <c:pt idx="32">
                  <c:v>-2.0742504486929119</c:v>
                </c:pt>
                <c:pt idx="33">
                  <c:v>-2.5398897081707901</c:v>
                </c:pt>
                <c:pt idx="34">
                  <c:v>-2.2506854303370094</c:v>
                </c:pt>
                <c:pt idx="35">
                  <c:v>-1.6829824954143575</c:v>
                </c:pt>
                <c:pt idx="36">
                  <c:v>-1.2768619188332069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6C0-897C-80E10756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7712"/>
        <c:axId val="260988128"/>
      </c:lineChart>
      <c:catAx>
        <c:axId val="26098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988128"/>
        <c:crosses val="autoZero"/>
        <c:auto val="1"/>
        <c:lblAlgn val="ctr"/>
        <c:lblOffset val="100"/>
        <c:noMultiLvlLbl val="0"/>
      </c:catAx>
      <c:valAx>
        <c:axId val="260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098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Germany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DATA!$B$33:$B$63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DATA!$C$33:$C$63</c:f>
              <c:numCache>
                <c:formatCode>0.00</c:formatCode>
                <c:ptCount val="31"/>
                <c:pt idx="0">
                  <c:v>-1.73</c:v>
                </c:pt>
                <c:pt idx="1">
                  <c:v>-0.67</c:v>
                </c:pt>
                <c:pt idx="2">
                  <c:v>0.68</c:v>
                </c:pt>
                <c:pt idx="3">
                  <c:v>0.61</c:v>
                </c:pt>
                <c:pt idx="4">
                  <c:v>1.47</c:v>
                </c:pt>
                <c:pt idx="5">
                  <c:v>2.65</c:v>
                </c:pt>
                <c:pt idx="6">
                  <c:v>4.21</c:v>
                </c:pt>
                <c:pt idx="7">
                  <c:v>3.85</c:v>
                </c:pt>
                <c:pt idx="8">
                  <c:v>4.1500000000000004</c:v>
                </c:pt>
                <c:pt idx="9">
                  <c:v>4.5599999999999996</c:v>
                </c:pt>
                <c:pt idx="10">
                  <c:v>2.93</c:v>
                </c:pt>
                <c:pt idx="11">
                  <c:v>-1.34</c:v>
                </c:pt>
                <c:pt idx="12">
                  <c:v>-1.1000000000000001</c:v>
                </c:pt>
                <c:pt idx="13">
                  <c:v>-0.95</c:v>
                </c:pt>
                <c:pt idx="14">
                  <c:v>-1.42</c:v>
                </c:pt>
                <c:pt idx="15">
                  <c:v>-1.17</c:v>
                </c:pt>
                <c:pt idx="16">
                  <c:v>-0.57999999999999996</c:v>
                </c:pt>
                <c:pt idx="17">
                  <c:v>-0.46</c:v>
                </c:pt>
                <c:pt idx="18">
                  <c:v>-0.75</c:v>
                </c:pt>
                <c:pt idx="19">
                  <c:v>-1.25</c:v>
                </c:pt>
                <c:pt idx="20">
                  <c:v>-1.71</c:v>
                </c:pt>
                <c:pt idx="21">
                  <c:v>0.02</c:v>
                </c:pt>
                <c:pt idx="22">
                  <c:v>2.0099999999999998</c:v>
                </c:pt>
                <c:pt idx="23">
                  <c:v>2.0299999999999998</c:v>
                </c:pt>
                <c:pt idx="24">
                  <c:v>4.6509999999999998</c:v>
                </c:pt>
                <c:pt idx="25">
                  <c:v>5.1120000000000001</c:v>
                </c:pt>
                <c:pt idx="26">
                  <c:v>6.4560000000000004</c:v>
                </c:pt>
                <c:pt idx="27">
                  <c:v>7.6239999999999997</c:v>
                </c:pt>
                <c:pt idx="28">
                  <c:v>6.69</c:v>
                </c:pt>
                <c:pt idx="29">
                  <c:v>4.7910000000000004</c:v>
                </c:pt>
                <c:pt idx="30">
                  <c:v>5.4580000000000002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34B-9ADB-E86E04C4AA32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DATA!$B$33:$B$63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DATA!$D$33:$D$63</c:f>
              <c:numCache>
                <c:formatCode>0.00</c:formatCode>
                <c:ptCount val="31"/>
                <c:pt idx="0">
                  <c:v>-1.1399999999999999</c:v>
                </c:pt>
                <c:pt idx="1">
                  <c:v>-1.1399999999999999</c:v>
                </c:pt>
                <c:pt idx="2">
                  <c:v>-1.1399999999999999</c:v>
                </c:pt>
                <c:pt idx="3">
                  <c:v>-1.1399999999999999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0.48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-0.15835488000000031</c:v>
                </c:pt>
                <c:pt idx="25">
                  <c:v>-0.15835488000000031</c:v>
                </c:pt>
                <c:pt idx="26">
                  <c:v>-0.15835488000000031</c:v>
                </c:pt>
                <c:pt idx="27">
                  <c:v>-0.15835488000000031</c:v>
                </c:pt>
                <c:pt idx="28">
                  <c:v>-1.5766518795363726E-3</c:v>
                </c:pt>
                <c:pt idx="29">
                  <c:v>-1.5766518795363726E-3</c:v>
                </c:pt>
                <c:pt idx="30">
                  <c:v>-1.5766518795363726E-3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34B-9ADB-E86E04C4AA32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DATA!$B$33:$B$63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DATA!$Q$33:$Q$63</c:f>
              <c:numCache>
                <c:formatCode>0.00</c:formatCode>
                <c:ptCount val="31"/>
                <c:pt idx="2">
                  <c:v>0.78236014665167641</c:v>
                </c:pt>
                <c:pt idx="3">
                  <c:v>0.53338753460762967</c:v>
                </c:pt>
                <c:pt idx="4">
                  <c:v>1.8981005442960188</c:v>
                </c:pt>
                <c:pt idx="5">
                  <c:v>3.1908861769463881</c:v>
                </c:pt>
                <c:pt idx="6">
                  <c:v>3.6179462997526812</c:v>
                </c:pt>
                <c:pt idx="7">
                  <c:v>3.2361455900593095</c:v>
                </c:pt>
                <c:pt idx="8">
                  <c:v>4.1858590904557422</c:v>
                </c:pt>
                <c:pt idx="9">
                  <c:v>4.8972672753313704</c:v>
                </c:pt>
                <c:pt idx="10">
                  <c:v>2.8413259576928671</c:v>
                </c:pt>
                <c:pt idx="11">
                  <c:v>-1.3973009330114226</c:v>
                </c:pt>
                <c:pt idx="12">
                  <c:v>-1.3641241258525905</c:v>
                </c:pt>
                <c:pt idx="13">
                  <c:v>-1.3068638334727822</c:v>
                </c:pt>
                <c:pt idx="14">
                  <c:v>-1.554220919746383</c:v>
                </c:pt>
                <c:pt idx="15">
                  <c:v>-1.4831746953581402</c:v>
                </c:pt>
                <c:pt idx="16">
                  <c:v>-0.46924886808741939</c:v>
                </c:pt>
                <c:pt idx="17">
                  <c:v>0.23339646691482713</c:v>
                </c:pt>
                <c:pt idx="18">
                  <c:v>-0.43824362381490256</c:v>
                </c:pt>
                <c:pt idx="19">
                  <c:v>-1.1137592345938772</c:v>
                </c:pt>
                <c:pt idx="20">
                  <c:v>-1.1822972443521822</c:v>
                </c:pt>
                <c:pt idx="21">
                  <c:v>0.30549447697787069</c:v>
                </c:pt>
                <c:pt idx="22">
                  <c:v>1.9946518576685182</c:v>
                </c:pt>
                <c:pt idx="23">
                  <c:v>1.5315132849532815</c:v>
                </c:pt>
                <c:pt idx="24">
                  <c:v>4.3897402831372672</c:v>
                </c:pt>
                <c:pt idx="25">
                  <c:v>5.0545189112731599</c:v>
                </c:pt>
                <c:pt idx="26">
                  <c:v>6.5063851971976785</c:v>
                </c:pt>
                <c:pt idx="27">
                  <c:v>7.4207922141530611</c:v>
                </c:pt>
                <c:pt idx="28">
                  <c:v>6.403379739808515</c:v>
                </c:pt>
                <c:pt idx="29">
                  <c:v>3.9112484817868802</c:v>
                </c:pt>
                <c:pt idx="30">
                  <c:v>6.1991270878307301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B-434B-9ADB-E86E04C4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07168"/>
        <c:axId val="1"/>
      </c:lineChart>
      <c:catAx>
        <c:axId val="2325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250716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Italy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DATA!$B$64:$B$94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DATA!$C$64:$C$94</c:f>
              <c:numCache>
                <c:formatCode>0.00</c:formatCode>
                <c:ptCount val="31"/>
                <c:pt idx="0">
                  <c:v>-3.68</c:v>
                </c:pt>
                <c:pt idx="1">
                  <c:v>-3.69</c:v>
                </c:pt>
                <c:pt idx="2">
                  <c:v>-2.48</c:v>
                </c:pt>
                <c:pt idx="3">
                  <c:v>0.32</c:v>
                </c:pt>
                <c:pt idx="4">
                  <c:v>-0.95</c:v>
                </c:pt>
                <c:pt idx="5">
                  <c:v>-1.27</c:v>
                </c:pt>
                <c:pt idx="6">
                  <c:v>0.45</c:v>
                </c:pt>
                <c:pt idx="7">
                  <c:v>-0.37</c:v>
                </c:pt>
                <c:pt idx="8">
                  <c:v>-0.94</c:v>
                </c:pt>
                <c:pt idx="9">
                  <c:v>-1.68</c:v>
                </c:pt>
                <c:pt idx="10">
                  <c:v>-1.91</c:v>
                </c:pt>
                <c:pt idx="11">
                  <c:v>-2.5</c:v>
                </c:pt>
                <c:pt idx="12">
                  <c:v>-2.68</c:v>
                </c:pt>
                <c:pt idx="13">
                  <c:v>1.1599999999999999</c:v>
                </c:pt>
                <c:pt idx="14">
                  <c:v>1.32</c:v>
                </c:pt>
                <c:pt idx="15">
                  <c:v>2.06</c:v>
                </c:pt>
                <c:pt idx="16">
                  <c:v>3.19</c:v>
                </c:pt>
                <c:pt idx="17">
                  <c:v>2.83</c:v>
                </c:pt>
                <c:pt idx="18">
                  <c:v>1.62</c:v>
                </c:pt>
                <c:pt idx="19">
                  <c:v>0.68</c:v>
                </c:pt>
                <c:pt idx="20">
                  <c:v>-0.53</c:v>
                </c:pt>
                <c:pt idx="21">
                  <c:v>-0.06</c:v>
                </c:pt>
                <c:pt idx="22">
                  <c:v>-0.78</c:v>
                </c:pt>
                <c:pt idx="23">
                  <c:v>-1.3</c:v>
                </c:pt>
                <c:pt idx="24">
                  <c:v>-0.93700000000000006</c:v>
                </c:pt>
                <c:pt idx="25">
                  <c:v>-1.6539999999999999</c:v>
                </c:pt>
                <c:pt idx="26">
                  <c:v>-2.581</c:v>
                </c:pt>
                <c:pt idx="27">
                  <c:v>-2.4390000000000001</c:v>
                </c:pt>
                <c:pt idx="28">
                  <c:v>-3.4180000000000001</c:v>
                </c:pt>
                <c:pt idx="29">
                  <c:v>-3.3650000000000002</c:v>
                </c:pt>
                <c:pt idx="30">
                  <c:v>-2.7930000000000001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3-45BF-AEC1-1DFC152784C1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DATA!$B$64:$B$94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DATA!$D$64:$D$94</c:f>
              <c:numCache>
                <c:formatCode>0.00</c:formatCode>
                <c:ptCount val="31"/>
                <c:pt idx="0">
                  <c:v>-2.59</c:v>
                </c:pt>
                <c:pt idx="1">
                  <c:v>-2.59</c:v>
                </c:pt>
                <c:pt idx="2">
                  <c:v>-2.59</c:v>
                </c:pt>
                <c:pt idx="3">
                  <c:v>-2.59</c:v>
                </c:pt>
                <c:pt idx="4">
                  <c:v>-1.3</c:v>
                </c:pt>
                <c:pt idx="5">
                  <c:v>-1.3</c:v>
                </c:pt>
                <c:pt idx="6">
                  <c:v>-1.3</c:v>
                </c:pt>
                <c:pt idx="7">
                  <c:v>-1.3</c:v>
                </c:pt>
                <c:pt idx="8">
                  <c:v>-0.49</c:v>
                </c:pt>
                <c:pt idx="9">
                  <c:v>-0.49</c:v>
                </c:pt>
                <c:pt idx="10">
                  <c:v>-0.49</c:v>
                </c:pt>
                <c:pt idx="11">
                  <c:v>-0.49</c:v>
                </c:pt>
                <c:pt idx="12">
                  <c:v>-0.27</c:v>
                </c:pt>
                <c:pt idx="13">
                  <c:v>-0.27</c:v>
                </c:pt>
                <c:pt idx="14">
                  <c:v>-0.27</c:v>
                </c:pt>
                <c:pt idx="15">
                  <c:v>-0.27</c:v>
                </c:pt>
                <c:pt idx="16">
                  <c:v>-0.27</c:v>
                </c:pt>
                <c:pt idx="17">
                  <c:v>-0.27</c:v>
                </c:pt>
                <c:pt idx="18">
                  <c:v>-0.27</c:v>
                </c:pt>
                <c:pt idx="19">
                  <c:v>-0.27</c:v>
                </c:pt>
                <c:pt idx="20">
                  <c:v>-0.59</c:v>
                </c:pt>
                <c:pt idx="21">
                  <c:v>-0.59</c:v>
                </c:pt>
                <c:pt idx="22">
                  <c:v>-0.59</c:v>
                </c:pt>
                <c:pt idx="23">
                  <c:v>-0.59</c:v>
                </c:pt>
                <c:pt idx="24">
                  <c:v>-1.200053415</c:v>
                </c:pt>
                <c:pt idx="25">
                  <c:v>-1.200053415</c:v>
                </c:pt>
                <c:pt idx="26">
                  <c:v>-1.200053415</c:v>
                </c:pt>
                <c:pt idx="27">
                  <c:v>-1.200053415</c:v>
                </c:pt>
                <c:pt idx="28">
                  <c:v>-1.5287843302345701</c:v>
                </c:pt>
                <c:pt idx="29">
                  <c:v>-1.5287843302345701</c:v>
                </c:pt>
                <c:pt idx="30">
                  <c:v>-1.5287843302345701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3-45BF-AEC1-1DFC152784C1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DATA!$B$64:$B$94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DATA!$Q$64:$Q$94</c:f>
              <c:numCache>
                <c:formatCode>0.00</c:formatCode>
                <c:ptCount val="31"/>
                <c:pt idx="2">
                  <c:v>-2.5213914149486416</c:v>
                </c:pt>
                <c:pt idx="3">
                  <c:v>8.1396771097400344E-2</c:v>
                </c:pt>
                <c:pt idx="4">
                  <c:v>-0.94046147601779562</c:v>
                </c:pt>
                <c:pt idx="5">
                  <c:v>-1.1361965565089809</c:v>
                </c:pt>
                <c:pt idx="6">
                  <c:v>0.12210854597944776</c:v>
                </c:pt>
                <c:pt idx="7">
                  <c:v>-0.61913088408094641</c:v>
                </c:pt>
                <c:pt idx="8">
                  <c:v>-0.96258564830803006</c:v>
                </c:pt>
                <c:pt idx="9">
                  <c:v>-1.7481226734107502</c:v>
                </c:pt>
                <c:pt idx="10">
                  <c:v>-2.080552773257605</c:v>
                </c:pt>
                <c:pt idx="11">
                  <c:v>-2.6221310680312677</c:v>
                </c:pt>
                <c:pt idx="12">
                  <c:v>-2.6439834815768579</c:v>
                </c:pt>
                <c:pt idx="13">
                  <c:v>1.8024969970462057</c:v>
                </c:pt>
                <c:pt idx="14">
                  <c:v>1.6852216054736908</c:v>
                </c:pt>
                <c:pt idx="15">
                  <c:v>2.4185866251874111</c:v>
                </c:pt>
                <c:pt idx="16">
                  <c:v>2.7826881497689624</c:v>
                </c:pt>
                <c:pt idx="17">
                  <c:v>2.7632825421729539</c:v>
                </c:pt>
                <c:pt idx="18">
                  <c:v>1.6592841903567508</c:v>
                </c:pt>
                <c:pt idx="19">
                  <c:v>0.70119498434091887</c:v>
                </c:pt>
                <c:pt idx="20">
                  <c:v>-0.29886656935389233</c:v>
                </c:pt>
                <c:pt idx="21">
                  <c:v>3.8517484337853833E-2</c:v>
                </c:pt>
                <c:pt idx="22">
                  <c:v>-0.86940950694939001</c:v>
                </c:pt>
                <c:pt idx="23">
                  <c:v>-1.6342216322287673</c:v>
                </c:pt>
                <c:pt idx="24">
                  <c:v>-1.0954800846278845</c:v>
                </c:pt>
                <c:pt idx="25">
                  <c:v>-1.7006071713041644</c:v>
                </c:pt>
                <c:pt idx="26">
                  <c:v>-2.5933765242970779</c:v>
                </c:pt>
                <c:pt idx="27">
                  <c:v>-2.5204670863917817</c:v>
                </c:pt>
                <c:pt idx="28">
                  <c:v>-3.565987054236829</c:v>
                </c:pt>
                <c:pt idx="29">
                  <c:v>-3.8183173146368143</c:v>
                </c:pt>
                <c:pt idx="30">
                  <c:v>-2.5291620205267105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3-45BF-AEC1-1DFC1527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08880"/>
        <c:axId val="1"/>
      </c:lineChart>
      <c:catAx>
        <c:axId val="3424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24088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Spain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DATA!$B$95:$B$125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DATA!$C$95:$C$125</c:f>
              <c:numCache>
                <c:formatCode>0.00</c:formatCode>
                <c:ptCount val="31"/>
                <c:pt idx="0">
                  <c:v>-2.36</c:v>
                </c:pt>
                <c:pt idx="1">
                  <c:v>-2.57</c:v>
                </c:pt>
                <c:pt idx="2">
                  <c:v>-2.4500000000000002</c:v>
                </c:pt>
                <c:pt idx="3">
                  <c:v>-1.46</c:v>
                </c:pt>
                <c:pt idx="4">
                  <c:v>1.24</c:v>
                </c:pt>
                <c:pt idx="5">
                  <c:v>1.18</c:v>
                </c:pt>
                <c:pt idx="6">
                  <c:v>1.5</c:v>
                </c:pt>
                <c:pt idx="7">
                  <c:v>-0.01</c:v>
                </c:pt>
                <c:pt idx="8">
                  <c:v>-1.01</c:v>
                </c:pt>
                <c:pt idx="9">
                  <c:v>-2.87</c:v>
                </c:pt>
                <c:pt idx="10">
                  <c:v>-3.47</c:v>
                </c:pt>
                <c:pt idx="11">
                  <c:v>-3.58</c:v>
                </c:pt>
                <c:pt idx="12">
                  <c:v>-3.49</c:v>
                </c:pt>
                <c:pt idx="13">
                  <c:v>-1.07</c:v>
                </c:pt>
                <c:pt idx="14">
                  <c:v>-1.24</c:v>
                </c:pt>
                <c:pt idx="15">
                  <c:v>-0.31</c:v>
                </c:pt>
                <c:pt idx="16">
                  <c:v>-0.23</c:v>
                </c:pt>
                <c:pt idx="17">
                  <c:v>-0.09</c:v>
                </c:pt>
                <c:pt idx="18">
                  <c:v>-1.18</c:v>
                </c:pt>
                <c:pt idx="19">
                  <c:v>-2.93</c:v>
                </c:pt>
                <c:pt idx="20">
                  <c:v>-3.96</c:v>
                </c:pt>
                <c:pt idx="21">
                  <c:v>-3.94</c:v>
                </c:pt>
                <c:pt idx="22">
                  <c:v>-3.26</c:v>
                </c:pt>
                <c:pt idx="23">
                  <c:v>-3.51</c:v>
                </c:pt>
                <c:pt idx="24">
                  <c:v>-5.2510000000000003</c:v>
                </c:pt>
                <c:pt idx="25">
                  <c:v>-7.3570000000000002</c:v>
                </c:pt>
                <c:pt idx="26">
                  <c:v>-8.9719999999999995</c:v>
                </c:pt>
                <c:pt idx="27">
                  <c:v>-10.01</c:v>
                </c:pt>
                <c:pt idx="28">
                  <c:v>-9.5920000000000005</c:v>
                </c:pt>
                <c:pt idx="29">
                  <c:v>-5.0640000000000001</c:v>
                </c:pt>
                <c:pt idx="30">
                  <c:v>-5.2670000000000003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7-4DD5-A060-2C4F2DD512A6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DATA!$B$95:$B$125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DATA!$D$95:$D$125</c:f>
              <c:numCache>
                <c:formatCode>0.00</c:formatCode>
                <c:ptCount val="31"/>
                <c:pt idx="0">
                  <c:v>-4.57</c:v>
                </c:pt>
                <c:pt idx="1">
                  <c:v>-4.57</c:v>
                </c:pt>
                <c:pt idx="2">
                  <c:v>-4.57</c:v>
                </c:pt>
                <c:pt idx="3">
                  <c:v>-4.57</c:v>
                </c:pt>
                <c:pt idx="4">
                  <c:v>-3.72</c:v>
                </c:pt>
                <c:pt idx="5">
                  <c:v>-3.72</c:v>
                </c:pt>
                <c:pt idx="6">
                  <c:v>-3.72</c:v>
                </c:pt>
                <c:pt idx="7">
                  <c:v>-3.72</c:v>
                </c:pt>
                <c:pt idx="8">
                  <c:v>-2.71</c:v>
                </c:pt>
                <c:pt idx="9">
                  <c:v>-2.71</c:v>
                </c:pt>
                <c:pt idx="10">
                  <c:v>-2.71</c:v>
                </c:pt>
                <c:pt idx="11">
                  <c:v>-2.71</c:v>
                </c:pt>
                <c:pt idx="12">
                  <c:v>-1.93</c:v>
                </c:pt>
                <c:pt idx="13">
                  <c:v>-1.93</c:v>
                </c:pt>
                <c:pt idx="14">
                  <c:v>-1.93</c:v>
                </c:pt>
                <c:pt idx="15">
                  <c:v>-1.93</c:v>
                </c:pt>
                <c:pt idx="16">
                  <c:v>-1.38</c:v>
                </c:pt>
                <c:pt idx="17">
                  <c:v>-1.38</c:v>
                </c:pt>
                <c:pt idx="18">
                  <c:v>-1.38</c:v>
                </c:pt>
                <c:pt idx="19">
                  <c:v>-1.38</c:v>
                </c:pt>
                <c:pt idx="20">
                  <c:v>-1.17</c:v>
                </c:pt>
                <c:pt idx="21">
                  <c:v>-1.17</c:v>
                </c:pt>
                <c:pt idx="22">
                  <c:v>-1.17</c:v>
                </c:pt>
                <c:pt idx="23">
                  <c:v>-1.17</c:v>
                </c:pt>
                <c:pt idx="24">
                  <c:v>-1.5004223100000007</c:v>
                </c:pt>
                <c:pt idx="25">
                  <c:v>-1.5004223100000007</c:v>
                </c:pt>
                <c:pt idx="26">
                  <c:v>-1.5004223100000007</c:v>
                </c:pt>
                <c:pt idx="27">
                  <c:v>-1.5004223100000007</c:v>
                </c:pt>
                <c:pt idx="28">
                  <c:v>-1.9427620597724728</c:v>
                </c:pt>
                <c:pt idx="29">
                  <c:v>-1.9427620597724728</c:v>
                </c:pt>
                <c:pt idx="30">
                  <c:v>-1.9427620597724728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7-4DD5-A060-2C4F2DD512A6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DATA!$B$95:$B$125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DATA!$Q$95:$Q$125</c:f>
              <c:numCache>
                <c:formatCode>0.00</c:formatCode>
                <c:ptCount val="31"/>
                <c:pt idx="2">
                  <c:v>-2.3877332351455842</c:v>
                </c:pt>
                <c:pt idx="3">
                  <c:v>-1.0041716937201217</c:v>
                </c:pt>
                <c:pt idx="4">
                  <c:v>1.3438560729571096</c:v>
                </c:pt>
                <c:pt idx="5">
                  <c:v>1.123347931374735</c:v>
                </c:pt>
                <c:pt idx="6">
                  <c:v>1.2734444476715172</c:v>
                </c:pt>
                <c:pt idx="7">
                  <c:v>-0.15604455979151705</c:v>
                </c:pt>
                <c:pt idx="8">
                  <c:v>-1.2199151551122209</c:v>
                </c:pt>
                <c:pt idx="9">
                  <c:v>-3.1446365460855374</c:v>
                </c:pt>
                <c:pt idx="10">
                  <c:v>-3.7035403769209894</c:v>
                </c:pt>
                <c:pt idx="11">
                  <c:v>-3.7597133946510923</c:v>
                </c:pt>
                <c:pt idx="12">
                  <c:v>-3.5655423426122206</c:v>
                </c:pt>
                <c:pt idx="13">
                  <c:v>-0.70737282113503108</c:v>
                </c:pt>
                <c:pt idx="14">
                  <c:v>-0.85081182444137038</c:v>
                </c:pt>
                <c:pt idx="15">
                  <c:v>-0.28155681853839271</c:v>
                </c:pt>
                <c:pt idx="16">
                  <c:v>-0.38598281158248671</c:v>
                </c:pt>
                <c:pt idx="17">
                  <c:v>0.20426120047989924</c:v>
                </c:pt>
                <c:pt idx="18">
                  <c:v>-1.0521409911159219</c:v>
                </c:pt>
                <c:pt idx="19">
                  <c:v>-2.9857089025042551</c:v>
                </c:pt>
                <c:pt idx="20">
                  <c:v>-3.9278064285460959</c:v>
                </c:pt>
                <c:pt idx="21">
                  <c:v>-3.9392634769025552</c:v>
                </c:pt>
                <c:pt idx="22">
                  <c:v>-3.3559415010710967</c:v>
                </c:pt>
                <c:pt idx="23">
                  <c:v>-3.7708536092514153</c:v>
                </c:pt>
                <c:pt idx="24">
                  <c:v>-5.3682907155866317</c:v>
                </c:pt>
                <c:pt idx="25">
                  <c:v>-7.4588358455592685</c:v>
                </c:pt>
                <c:pt idx="26">
                  <c:v>-9.066739009422438</c:v>
                </c:pt>
                <c:pt idx="27">
                  <c:v>-10.110115056577706</c:v>
                </c:pt>
                <c:pt idx="28">
                  <c:v>-9.7620129052936946</c:v>
                </c:pt>
                <c:pt idx="29">
                  <c:v>-5.4975036956787786</c:v>
                </c:pt>
                <c:pt idx="30">
                  <c:v>-5.0247830954547723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87-4DD5-A060-2C4F2DD5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35024"/>
        <c:axId val="1"/>
      </c:lineChart>
      <c:catAx>
        <c:axId val="31303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303502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Austria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DATA!$B$126:$B$156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DATA!$C$126:$C$156</c:f>
              <c:numCache>
                <c:formatCode>0.00</c:formatCode>
                <c:ptCount val="31"/>
                <c:pt idx="0">
                  <c:v>-5.15</c:v>
                </c:pt>
                <c:pt idx="1">
                  <c:v>-3.81</c:v>
                </c:pt>
                <c:pt idx="2">
                  <c:v>0.82</c:v>
                </c:pt>
                <c:pt idx="3">
                  <c:v>0.17</c:v>
                </c:pt>
                <c:pt idx="4">
                  <c:v>-0.36</c:v>
                </c:pt>
                <c:pt idx="5">
                  <c:v>-0.22</c:v>
                </c:pt>
                <c:pt idx="6">
                  <c:v>-0.03</c:v>
                </c:pt>
                <c:pt idx="8">
                  <c:v>-0.18</c:v>
                </c:pt>
                <c:pt idx="9">
                  <c:v>0.19</c:v>
                </c:pt>
                <c:pt idx="10">
                  <c:v>0.71</c:v>
                </c:pt>
                <c:pt idx="11">
                  <c:v>0.04</c:v>
                </c:pt>
                <c:pt idx="12">
                  <c:v>-0.35</c:v>
                </c:pt>
                <c:pt idx="13">
                  <c:v>-0.76</c:v>
                </c:pt>
                <c:pt idx="14">
                  <c:v>-1.61</c:v>
                </c:pt>
                <c:pt idx="15">
                  <c:v>-2.86</c:v>
                </c:pt>
                <c:pt idx="16">
                  <c:v>-2.84</c:v>
                </c:pt>
                <c:pt idx="17">
                  <c:v>-2.4300000000000002</c:v>
                </c:pt>
                <c:pt idx="18">
                  <c:v>-1.6</c:v>
                </c:pt>
                <c:pt idx="19">
                  <c:v>-1.63</c:v>
                </c:pt>
                <c:pt idx="20">
                  <c:v>-0.74</c:v>
                </c:pt>
                <c:pt idx="21">
                  <c:v>-0.82</c:v>
                </c:pt>
                <c:pt idx="22">
                  <c:v>2.68</c:v>
                </c:pt>
                <c:pt idx="23">
                  <c:v>1.7</c:v>
                </c:pt>
                <c:pt idx="24">
                  <c:v>2.081</c:v>
                </c:pt>
                <c:pt idx="25">
                  <c:v>2.0169999999999999</c:v>
                </c:pt>
                <c:pt idx="26">
                  <c:v>2.8330000000000002</c:v>
                </c:pt>
                <c:pt idx="27">
                  <c:v>3.1070000000000002</c:v>
                </c:pt>
                <c:pt idx="28">
                  <c:v>3.484</c:v>
                </c:pt>
                <c:pt idx="29">
                  <c:v>1.3959999999999999</c:v>
                </c:pt>
                <c:pt idx="30">
                  <c:v>1.774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C-4062-AE77-C98DD544AC38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DATA!$B$126:$B$156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DATA!$D$126:$D$156</c:f>
              <c:numCache>
                <c:formatCode>0.00</c:formatCode>
                <c:ptCount val="31"/>
                <c:pt idx="0">
                  <c:v>-2.79</c:v>
                </c:pt>
                <c:pt idx="1">
                  <c:v>-2.79</c:v>
                </c:pt>
                <c:pt idx="2">
                  <c:v>-2.79</c:v>
                </c:pt>
                <c:pt idx="3">
                  <c:v>-2.79</c:v>
                </c:pt>
                <c:pt idx="4">
                  <c:v>-1.28</c:v>
                </c:pt>
                <c:pt idx="5">
                  <c:v>-1.28</c:v>
                </c:pt>
                <c:pt idx="6">
                  <c:v>-1.28</c:v>
                </c:pt>
                <c:pt idx="7">
                  <c:v>-1.28</c:v>
                </c:pt>
                <c:pt idx="8">
                  <c:v>-0.89</c:v>
                </c:pt>
                <c:pt idx="9">
                  <c:v>-0.89</c:v>
                </c:pt>
                <c:pt idx="10">
                  <c:v>-0.89</c:v>
                </c:pt>
                <c:pt idx="11">
                  <c:v>-0.89</c:v>
                </c:pt>
                <c:pt idx="12">
                  <c:v>-0.86</c:v>
                </c:pt>
                <c:pt idx="13">
                  <c:v>-0.86</c:v>
                </c:pt>
                <c:pt idx="14">
                  <c:v>-0.86</c:v>
                </c:pt>
                <c:pt idx="15">
                  <c:v>-0.86</c:v>
                </c:pt>
                <c:pt idx="16">
                  <c:v>-0.98</c:v>
                </c:pt>
                <c:pt idx="17">
                  <c:v>-0.98</c:v>
                </c:pt>
                <c:pt idx="18">
                  <c:v>-0.98</c:v>
                </c:pt>
                <c:pt idx="19">
                  <c:v>-0.98</c:v>
                </c:pt>
                <c:pt idx="20">
                  <c:v>-0.88</c:v>
                </c:pt>
                <c:pt idx="21">
                  <c:v>-0.88</c:v>
                </c:pt>
                <c:pt idx="22">
                  <c:v>-0.88</c:v>
                </c:pt>
                <c:pt idx="23">
                  <c:v>-0.88</c:v>
                </c:pt>
                <c:pt idx="24">
                  <c:v>-0.66448346999999952</c:v>
                </c:pt>
                <c:pt idx="25">
                  <c:v>-0.66448346999999952</c:v>
                </c:pt>
                <c:pt idx="26">
                  <c:v>-0.66448346999999952</c:v>
                </c:pt>
                <c:pt idx="27">
                  <c:v>-0.66448346999999952</c:v>
                </c:pt>
                <c:pt idx="28">
                  <c:v>-0.32836183798997975</c:v>
                </c:pt>
                <c:pt idx="29">
                  <c:v>-0.32836183798997975</c:v>
                </c:pt>
                <c:pt idx="30">
                  <c:v>-0.32836183798998597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C-4062-AE77-C98DD544AC38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DATA!$B$126:$B$156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DATA!$Q$126:$Q$156</c:f>
              <c:numCache>
                <c:formatCode>0.00</c:formatCode>
                <c:ptCount val="31"/>
                <c:pt idx="2">
                  <c:v>0.76270551648068707</c:v>
                </c:pt>
                <c:pt idx="3">
                  <c:v>3.990679362861535E-2</c:v>
                </c:pt>
                <c:pt idx="4">
                  <c:v>-0.34607211763914675</c:v>
                </c:pt>
                <c:pt idx="5">
                  <c:v>-0.11576221840400173</c:v>
                </c:pt>
                <c:pt idx="6">
                  <c:v>-0.37249118707252937</c:v>
                </c:pt>
                <c:pt idx="8">
                  <c:v>-0.23485492156419785</c:v>
                </c:pt>
                <c:pt idx="9">
                  <c:v>0.44692261776748338</c:v>
                </c:pt>
                <c:pt idx="10">
                  <c:v>0.77863827300379207</c:v>
                </c:pt>
                <c:pt idx="11">
                  <c:v>-2.2491547148987906E-2</c:v>
                </c:pt>
                <c:pt idx="12">
                  <c:v>-0.506229826879114</c:v>
                </c:pt>
                <c:pt idx="13">
                  <c:v>-1.0812712101523974</c:v>
                </c:pt>
                <c:pt idx="14">
                  <c:v>-1.7147054874587779</c:v>
                </c:pt>
                <c:pt idx="15">
                  <c:v>-3.1522812449924533</c:v>
                </c:pt>
                <c:pt idx="16">
                  <c:v>-2.7511870651196779</c:v>
                </c:pt>
                <c:pt idx="17">
                  <c:v>-1.8438377862919562</c:v>
                </c:pt>
                <c:pt idx="18">
                  <c:v>-1.3811593741737518</c:v>
                </c:pt>
                <c:pt idx="19">
                  <c:v>-1.5761045006326544</c:v>
                </c:pt>
                <c:pt idx="20">
                  <c:v>-0.52932227899144257</c:v>
                </c:pt>
                <c:pt idx="21">
                  <c:v>-0.6641315899187461</c:v>
                </c:pt>
                <c:pt idx="22">
                  <c:v>2.6934743981428606</c:v>
                </c:pt>
                <c:pt idx="23">
                  <c:v>1.4547959378991122</c:v>
                </c:pt>
                <c:pt idx="24">
                  <c:v>1.9803946165355013</c:v>
                </c:pt>
                <c:pt idx="25">
                  <c:v>1.945159867375519</c:v>
                </c:pt>
                <c:pt idx="26">
                  <c:v>2.9020609328079989</c:v>
                </c:pt>
                <c:pt idx="27">
                  <c:v>2.9540376471246734</c:v>
                </c:pt>
                <c:pt idx="28">
                  <c:v>3.2628672003836141</c:v>
                </c:pt>
                <c:pt idx="29">
                  <c:v>0.1577328575875081</c:v>
                </c:pt>
                <c:pt idx="30">
                  <c:v>2.5293318428116454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C-4062-AE77-C98DD544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85184"/>
        <c:axId val="1"/>
      </c:lineChart>
      <c:catAx>
        <c:axId val="1988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6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88851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Finland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DATA!$B$157:$B$187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DATA!$C$157:$C$187</c:f>
              <c:numCache>
                <c:formatCode>0.00</c:formatCode>
                <c:ptCount val="31"/>
                <c:pt idx="0">
                  <c:v>-2.72</c:v>
                </c:pt>
                <c:pt idx="1">
                  <c:v>-0.8</c:v>
                </c:pt>
                <c:pt idx="2">
                  <c:v>-1.7</c:v>
                </c:pt>
                <c:pt idx="3">
                  <c:v>-2.08</c:v>
                </c:pt>
                <c:pt idx="4">
                  <c:v>7.0000000000000007E-2</c:v>
                </c:pt>
                <c:pt idx="5">
                  <c:v>-1.33</c:v>
                </c:pt>
                <c:pt idx="6">
                  <c:v>-0.93</c:v>
                </c:pt>
                <c:pt idx="7">
                  <c:v>-1.9</c:v>
                </c:pt>
                <c:pt idx="8">
                  <c:v>-2.5099999999999998</c:v>
                </c:pt>
                <c:pt idx="9">
                  <c:v>-4.91</c:v>
                </c:pt>
                <c:pt idx="10">
                  <c:v>-5</c:v>
                </c:pt>
                <c:pt idx="11">
                  <c:v>-5.33</c:v>
                </c:pt>
                <c:pt idx="12">
                  <c:v>-4.62</c:v>
                </c:pt>
                <c:pt idx="13">
                  <c:v>-1.29</c:v>
                </c:pt>
                <c:pt idx="14">
                  <c:v>1.0900000000000001</c:v>
                </c:pt>
                <c:pt idx="15">
                  <c:v>4.0999999999999996</c:v>
                </c:pt>
                <c:pt idx="16">
                  <c:v>4.01</c:v>
                </c:pt>
                <c:pt idx="17">
                  <c:v>5.55</c:v>
                </c:pt>
                <c:pt idx="18">
                  <c:v>5.59</c:v>
                </c:pt>
                <c:pt idx="19">
                  <c:v>5.93</c:v>
                </c:pt>
                <c:pt idx="20">
                  <c:v>8.11</c:v>
                </c:pt>
                <c:pt idx="21">
                  <c:v>8.57</c:v>
                </c:pt>
                <c:pt idx="22">
                  <c:v>8.82</c:v>
                </c:pt>
                <c:pt idx="23">
                  <c:v>5.15</c:v>
                </c:pt>
                <c:pt idx="24">
                  <c:v>6.5510000000000002</c:v>
                </c:pt>
                <c:pt idx="25">
                  <c:v>3.6219999999999999</c:v>
                </c:pt>
                <c:pt idx="26">
                  <c:v>4.5599999999999996</c:v>
                </c:pt>
                <c:pt idx="27">
                  <c:v>4.2089999999999996</c:v>
                </c:pt>
                <c:pt idx="28">
                  <c:v>3.0219999999999998</c:v>
                </c:pt>
                <c:pt idx="29">
                  <c:v>1.3839999999999999</c:v>
                </c:pt>
                <c:pt idx="30">
                  <c:v>2.0179999999999998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9-4BF4-94C7-FAF689E1C2E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DATA!$B$157:$B$187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DATA!$D$157:$D$187</c:f>
              <c:numCache>
                <c:formatCode>0.00</c:formatCode>
                <c:ptCount val="31"/>
                <c:pt idx="0">
                  <c:v>0.91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1.04</c:v>
                </c:pt>
                <c:pt idx="5">
                  <c:v>1.04</c:v>
                </c:pt>
                <c:pt idx="6">
                  <c:v>1.04</c:v>
                </c:pt>
                <c:pt idx="7">
                  <c:v>1.04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9-4BF4-94C7-FAF689E1C2E9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DATA!$B$157:$B$187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DATA!$Q$157:$Q$187</c:f>
              <c:numCache>
                <c:formatCode>0.00</c:formatCode>
                <c:ptCount val="31"/>
                <c:pt idx="2">
                  <c:v>-1.9510084150299254</c:v>
                </c:pt>
                <c:pt idx="3">
                  <c:v>-1.9779087984648158</c:v>
                </c:pt>
                <c:pt idx="4">
                  <c:v>-2.2532860296315169E-2</c:v>
                </c:pt>
                <c:pt idx="5">
                  <c:v>-1.5006895556733031</c:v>
                </c:pt>
                <c:pt idx="6">
                  <c:v>-1.0828391694057866</c:v>
                </c:pt>
                <c:pt idx="7">
                  <c:v>-2.1144378534590795</c:v>
                </c:pt>
                <c:pt idx="8">
                  <c:v>-2.7574746679852145</c:v>
                </c:pt>
                <c:pt idx="9">
                  <c:v>-5.2911059441602815</c:v>
                </c:pt>
                <c:pt idx="10">
                  <c:v>-5.1641177706003702</c:v>
                </c:pt>
                <c:pt idx="11">
                  <c:v>-5.216525226693542</c:v>
                </c:pt>
                <c:pt idx="12">
                  <c:v>-3.6695118906253827</c:v>
                </c:pt>
                <c:pt idx="13">
                  <c:v>0.3479862771899398</c:v>
                </c:pt>
                <c:pt idx="14">
                  <c:v>1.0502866329767497</c:v>
                </c:pt>
                <c:pt idx="15">
                  <c:v>3.074496291857705</c:v>
                </c:pt>
                <c:pt idx="16">
                  <c:v>4.0148828875445668</c:v>
                </c:pt>
                <c:pt idx="17">
                  <c:v>6.3374463028613857</c:v>
                </c:pt>
                <c:pt idx="18">
                  <c:v>6.025769894980801</c:v>
                </c:pt>
                <c:pt idx="19">
                  <c:v>6.0423825013681194</c:v>
                </c:pt>
                <c:pt idx="20">
                  <c:v>8.5537743873649177</c:v>
                </c:pt>
                <c:pt idx="21">
                  <c:v>8.7943763758435889</c:v>
                </c:pt>
                <c:pt idx="22">
                  <c:v>8.6405775246510075</c:v>
                </c:pt>
                <c:pt idx="23">
                  <c:v>4.543542532987197</c:v>
                </c:pt>
                <c:pt idx="24">
                  <c:v>6.3947466599014877</c:v>
                </c:pt>
                <c:pt idx="25">
                  <c:v>3.7240284572127362</c:v>
                </c:pt>
                <c:pt idx="26">
                  <c:v>4.7166289801651944</c:v>
                </c:pt>
                <c:pt idx="27">
                  <c:v>4.1391212886867033</c:v>
                </c:pt>
                <c:pt idx="28">
                  <c:v>2.6949608346525489</c:v>
                </c:pt>
                <c:pt idx="29">
                  <c:v>0.52730423041261676</c:v>
                </c:pt>
                <c:pt idx="30">
                  <c:v>2.5116601983214242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9-4BF4-94C7-FAF689E1C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59552"/>
        <c:axId val="1"/>
      </c:lineChart>
      <c:catAx>
        <c:axId val="3625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625595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Ireland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DATA!$B$188:$B$218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DATA!$C$188:$C$218</c:f>
              <c:numCache>
                <c:formatCode>0.00</c:formatCode>
                <c:ptCount val="31"/>
                <c:pt idx="0">
                  <c:v>-10.82</c:v>
                </c:pt>
                <c:pt idx="1">
                  <c:v>-13.66</c:v>
                </c:pt>
                <c:pt idx="2">
                  <c:v>-9.81</c:v>
                </c:pt>
                <c:pt idx="3">
                  <c:v>-6.63</c:v>
                </c:pt>
                <c:pt idx="4">
                  <c:v>-5.84</c:v>
                </c:pt>
                <c:pt idx="5">
                  <c:v>-4.26</c:v>
                </c:pt>
                <c:pt idx="6">
                  <c:v>-3.19</c:v>
                </c:pt>
                <c:pt idx="7">
                  <c:v>-0.26</c:v>
                </c:pt>
                <c:pt idx="8">
                  <c:v>-0.11</c:v>
                </c:pt>
                <c:pt idx="9">
                  <c:v>-1.63</c:v>
                </c:pt>
                <c:pt idx="10">
                  <c:v>-1.58</c:v>
                </c:pt>
                <c:pt idx="11">
                  <c:v>-0.22</c:v>
                </c:pt>
                <c:pt idx="12">
                  <c:v>0.56000000000000005</c:v>
                </c:pt>
                <c:pt idx="13">
                  <c:v>3.81</c:v>
                </c:pt>
                <c:pt idx="14">
                  <c:v>2.99</c:v>
                </c:pt>
                <c:pt idx="15">
                  <c:v>2.96</c:v>
                </c:pt>
                <c:pt idx="16">
                  <c:v>3.45</c:v>
                </c:pt>
                <c:pt idx="17">
                  <c:v>3.25</c:v>
                </c:pt>
                <c:pt idx="18">
                  <c:v>0.8</c:v>
                </c:pt>
                <c:pt idx="19">
                  <c:v>0.25</c:v>
                </c:pt>
                <c:pt idx="20">
                  <c:v>-0.36</c:v>
                </c:pt>
                <c:pt idx="21">
                  <c:v>-0.65</c:v>
                </c:pt>
                <c:pt idx="22">
                  <c:v>-1</c:v>
                </c:pt>
                <c:pt idx="23">
                  <c:v>0</c:v>
                </c:pt>
                <c:pt idx="24">
                  <c:v>-0.58099999999999996</c:v>
                </c:pt>
                <c:pt idx="25">
                  <c:v>-3.51</c:v>
                </c:pt>
                <c:pt idx="26">
                  <c:v>-3.5659999999999998</c:v>
                </c:pt>
                <c:pt idx="27">
                  <c:v>-5.335</c:v>
                </c:pt>
                <c:pt idx="28">
                  <c:v>-5.1890000000000001</c:v>
                </c:pt>
                <c:pt idx="29">
                  <c:v>-2.944</c:v>
                </c:pt>
                <c:pt idx="30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7-4FB4-BEB7-AB5C5BDB25BF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DATA!$B$188:$B$218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DATA!$D$188:$D$218</c:f>
              <c:numCache>
                <c:formatCode>0.00</c:formatCode>
                <c:ptCount val="31"/>
                <c:pt idx="0">
                  <c:v>-4.55</c:v>
                </c:pt>
                <c:pt idx="1">
                  <c:v>-4.55</c:v>
                </c:pt>
                <c:pt idx="2">
                  <c:v>-4.55</c:v>
                </c:pt>
                <c:pt idx="3">
                  <c:v>-4.55</c:v>
                </c:pt>
                <c:pt idx="4">
                  <c:v>-4.8</c:v>
                </c:pt>
                <c:pt idx="5">
                  <c:v>-4.8</c:v>
                </c:pt>
                <c:pt idx="6">
                  <c:v>-4.8</c:v>
                </c:pt>
                <c:pt idx="7">
                  <c:v>-4.8</c:v>
                </c:pt>
                <c:pt idx="8">
                  <c:v>-3.32</c:v>
                </c:pt>
                <c:pt idx="9">
                  <c:v>-3.32</c:v>
                </c:pt>
                <c:pt idx="10">
                  <c:v>-3.32</c:v>
                </c:pt>
                <c:pt idx="11">
                  <c:v>-3.32</c:v>
                </c:pt>
                <c:pt idx="12">
                  <c:v>-1.66</c:v>
                </c:pt>
                <c:pt idx="13">
                  <c:v>-1.66</c:v>
                </c:pt>
                <c:pt idx="14">
                  <c:v>-1.66</c:v>
                </c:pt>
                <c:pt idx="15">
                  <c:v>-1.66</c:v>
                </c:pt>
                <c:pt idx="16">
                  <c:v>-0.09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1.57</c:v>
                </c:pt>
                <c:pt idx="21">
                  <c:v>1.57</c:v>
                </c:pt>
                <c:pt idx="22">
                  <c:v>1.57</c:v>
                </c:pt>
                <c:pt idx="23">
                  <c:v>1.57</c:v>
                </c:pt>
                <c:pt idx="24">
                  <c:v>1.7699736800000005</c:v>
                </c:pt>
                <c:pt idx="25">
                  <c:v>1.7699736800000005</c:v>
                </c:pt>
                <c:pt idx="26">
                  <c:v>1.7699736800000005</c:v>
                </c:pt>
                <c:pt idx="27">
                  <c:v>1.7699736800000005</c:v>
                </c:pt>
                <c:pt idx="28">
                  <c:v>1.5833664666774778</c:v>
                </c:pt>
                <c:pt idx="29">
                  <c:v>1.5833664666774778</c:v>
                </c:pt>
                <c:pt idx="30">
                  <c:v>1.5833664666774778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7-4FB4-BEB7-AB5C5BDB25B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DATA!$B$188:$B$218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DATA!$Q$188:$Q$218</c:f>
              <c:numCache>
                <c:formatCode>0.00</c:formatCode>
                <c:ptCount val="31"/>
                <c:pt idx="2">
                  <c:v>-10.687617104557647</c:v>
                </c:pt>
                <c:pt idx="3">
                  <c:v>-7.287623890734368</c:v>
                </c:pt>
                <c:pt idx="4">
                  <c:v>-6.088569147792434</c:v>
                </c:pt>
                <c:pt idx="5">
                  <c:v>-4.5205186827171913</c:v>
                </c:pt>
                <c:pt idx="6">
                  <c:v>-4.0258008780127348</c:v>
                </c:pt>
                <c:pt idx="7">
                  <c:v>-0.31250372335082344</c:v>
                </c:pt>
                <c:pt idx="8">
                  <c:v>0.48962261282104014</c:v>
                </c:pt>
                <c:pt idx="9">
                  <c:v>-1.2172964043532126</c:v>
                </c:pt>
                <c:pt idx="10">
                  <c:v>-2.014108006282993</c:v>
                </c:pt>
                <c:pt idx="11">
                  <c:v>-0.10091155826442094</c:v>
                </c:pt>
                <c:pt idx="12">
                  <c:v>0.21548674808934176</c:v>
                </c:pt>
                <c:pt idx="13">
                  <c:v>4.6528806283521353</c:v>
                </c:pt>
                <c:pt idx="14">
                  <c:v>3.3476116508715648</c:v>
                </c:pt>
                <c:pt idx="15">
                  <c:v>2.782143333031728</c:v>
                </c:pt>
                <c:pt idx="16">
                  <c:v>2.9464488654872572</c:v>
                </c:pt>
                <c:pt idx="17">
                  <c:v>3.4048096258769003</c:v>
                </c:pt>
                <c:pt idx="18">
                  <c:v>1.8680671642749869</c:v>
                </c:pt>
                <c:pt idx="19">
                  <c:v>0.76516991064838169</c:v>
                </c:pt>
                <c:pt idx="20">
                  <c:v>0.64899132521953617</c:v>
                </c:pt>
                <c:pt idx="21">
                  <c:v>-0.85818771121382675</c:v>
                </c:pt>
                <c:pt idx="22">
                  <c:v>-2.0578121442235533</c:v>
                </c:pt>
                <c:pt idx="23">
                  <c:v>-1.8539182969570707</c:v>
                </c:pt>
                <c:pt idx="24">
                  <c:v>-1.4689319735629423</c:v>
                </c:pt>
                <c:pt idx="25">
                  <c:v>-3.7307875274743747</c:v>
                </c:pt>
                <c:pt idx="26">
                  <c:v>-3.6144310144585772</c:v>
                </c:pt>
                <c:pt idx="27">
                  <c:v>-5.6933828566718825</c:v>
                </c:pt>
                <c:pt idx="28">
                  <c:v>-5.8041176206564966</c:v>
                </c:pt>
                <c:pt idx="29">
                  <c:v>-3.6120901118869653</c:v>
                </c:pt>
                <c:pt idx="30">
                  <c:v>1.5232367394143302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7-4FB4-BEB7-AB5C5BDB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407632"/>
        <c:axId val="1"/>
      </c:lineChart>
      <c:catAx>
        <c:axId val="34240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240763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Netherlands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DATA!$B$219:$B$249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DATA!$C$219:$C$249</c:f>
              <c:numCache>
                <c:formatCode>0.00</c:formatCode>
                <c:ptCount val="31"/>
                <c:pt idx="1">
                  <c:v>5.46</c:v>
                </c:pt>
                <c:pt idx="2">
                  <c:v>7.54</c:v>
                </c:pt>
                <c:pt idx="3">
                  <c:v>7.81</c:v>
                </c:pt>
                <c:pt idx="4">
                  <c:v>10.64</c:v>
                </c:pt>
                <c:pt idx="5">
                  <c:v>7.15</c:v>
                </c:pt>
                <c:pt idx="6">
                  <c:v>2.42</c:v>
                </c:pt>
                <c:pt idx="7">
                  <c:v>1.84</c:v>
                </c:pt>
                <c:pt idx="8">
                  <c:v>2.92</c:v>
                </c:pt>
                <c:pt idx="9">
                  <c:v>3.94</c:v>
                </c:pt>
                <c:pt idx="10">
                  <c:v>2.74</c:v>
                </c:pt>
                <c:pt idx="11">
                  <c:v>2.42</c:v>
                </c:pt>
                <c:pt idx="12">
                  <c:v>2.06</c:v>
                </c:pt>
                <c:pt idx="13">
                  <c:v>4.09</c:v>
                </c:pt>
                <c:pt idx="14">
                  <c:v>4.96</c:v>
                </c:pt>
                <c:pt idx="15">
                  <c:v>6.15</c:v>
                </c:pt>
                <c:pt idx="16">
                  <c:v>5.12</c:v>
                </c:pt>
                <c:pt idx="17">
                  <c:v>6.48</c:v>
                </c:pt>
                <c:pt idx="18">
                  <c:v>3.22</c:v>
                </c:pt>
                <c:pt idx="19">
                  <c:v>3.8</c:v>
                </c:pt>
                <c:pt idx="20">
                  <c:v>1.88</c:v>
                </c:pt>
                <c:pt idx="21">
                  <c:v>2.44</c:v>
                </c:pt>
                <c:pt idx="22">
                  <c:v>2.4900000000000002</c:v>
                </c:pt>
                <c:pt idx="23">
                  <c:v>5.48</c:v>
                </c:pt>
                <c:pt idx="24">
                  <c:v>7.516</c:v>
                </c:pt>
                <c:pt idx="25">
                  <c:v>7.26</c:v>
                </c:pt>
                <c:pt idx="26">
                  <c:v>9.3360000000000003</c:v>
                </c:pt>
                <c:pt idx="27">
                  <c:v>8.6720000000000006</c:v>
                </c:pt>
                <c:pt idx="28">
                  <c:v>4.7869999999999999</c:v>
                </c:pt>
                <c:pt idx="29">
                  <c:v>5.2409999999999997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9-4E4F-A672-BFD9EDA28CD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DATA!$B$219:$B$249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DATA!$D$219:$D$249</c:f>
              <c:numCache>
                <c:formatCode>0.00</c:formatCode>
                <c:ptCount val="31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4.57</c:v>
                </c:pt>
                <c:pt idx="5">
                  <c:v>4.57</c:v>
                </c:pt>
                <c:pt idx="6">
                  <c:v>4.57</c:v>
                </c:pt>
                <c:pt idx="7">
                  <c:v>4.57</c:v>
                </c:pt>
                <c:pt idx="8">
                  <c:v>4.92</c:v>
                </c:pt>
                <c:pt idx="9">
                  <c:v>4.92</c:v>
                </c:pt>
                <c:pt idx="10">
                  <c:v>4.92</c:v>
                </c:pt>
                <c:pt idx="11">
                  <c:v>4.92</c:v>
                </c:pt>
                <c:pt idx="12">
                  <c:v>4.8600000000000003</c:v>
                </c:pt>
                <c:pt idx="13">
                  <c:v>4.8600000000000003</c:v>
                </c:pt>
                <c:pt idx="14">
                  <c:v>4.8600000000000003</c:v>
                </c:pt>
                <c:pt idx="15">
                  <c:v>4.8600000000000003</c:v>
                </c:pt>
                <c:pt idx="16">
                  <c:v>4.03</c:v>
                </c:pt>
                <c:pt idx="17">
                  <c:v>4.03</c:v>
                </c:pt>
                <c:pt idx="18">
                  <c:v>4.03</c:v>
                </c:pt>
                <c:pt idx="19">
                  <c:v>4.03</c:v>
                </c:pt>
                <c:pt idx="20">
                  <c:v>3.82</c:v>
                </c:pt>
                <c:pt idx="21">
                  <c:v>3.82</c:v>
                </c:pt>
                <c:pt idx="22">
                  <c:v>3.82</c:v>
                </c:pt>
                <c:pt idx="23">
                  <c:v>3.82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4.3499999999999996</c:v>
                </c:pt>
                <c:pt idx="29">
                  <c:v>4.3499999999999996</c:v>
                </c:pt>
                <c:pt idx="30">
                  <c:v>4.3499999999999996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9-4E4F-A672-BFD9EDA28CD9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DATA!$B$219:$B$249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DATA!$Q$219:$Q$249</c:f>
              <c:numCache>
                <c:formatCode>0.00</c:formatCode>
                <c:ptCount val="31"/>
                <c:pt idx="2">
                  <c:v>7.4368158392827608</c:v>
                </c:pt>
                <c:pt idx="3">
                  <c:v>7.6899777767255983</c:v>
                </c:pt>
                <c:pt idx="4">
                  <c:v>11.109777121499368</c:v>
                </c:pt>
                <c:pt idx="5">
                  <c:v>7.6416626936680601</c:v>
                </c:pt>
                <c:pt idx="6">
                  <c:v>1.9661621800324829</c:v>
                </c:pt>
                <c:pt idx="7">
                  <c:v>1.551885235348204</c:v>
                </c:pt>
                <c:pt idx="8">
                  <c:v>3.1917782763672418</c:v>
                </c:pt>
                <c:pt idx="9">
                  <c:v>4.6528397227922262</c:v>
                </c:pt>
                <c:pt idx="10">
                  <c:v>2.9096544135385725</c:v>
                </c:pt>
                <c:pt idx="11">
                  <c:v>2.3870573424926551</c:v>
                </c:pt>
                <c:pt idx="12">
                  <c:v>1.8101730151602307</c:v>
                </c:pt>
                <c:pt idx="13">
                  <c:v>3.522091564989561</c:v>
                </c:pt>
                <c:pt idx="14">
                  <c:v>4.7614380385960642</c:v>
                </c:pt>
                <c:pt idx="15">
                  <c:v>5.642663516241667</c:v>
                </c:pt>
                <c:pt idx="16">
                  <c:v>5.2793257289944666</c:v>
                </c:pt>
                <c:pt idx="17">
                  <c:v>7.5359652169360842</c:v>
                </c:pt>
                <c:pt idx="18">
                  <c:v>3.5075149685411704</c:v>
                </c:pt>
                <c:pt idx="19">
                  <c:v>3.6763694157250684</c:v>
                </c:pt>
                <c:pt idx="20">
                  <c:v>2.1650903755487123</c:v>
                </c:pt>
                <c:pt idx="21">
                  <c:v>2.2166631008205822</c:v>
                </c:pt>
                <c:pt idx="22">
                  <c:v>2.1579509615274848</c:v>
                </c:pt>
                <c:pt idx="23">
                  <c:v>4.9368937952281708</c:v>
                </c:pt>
                <c:pt idx="24">
                  <c:v>7.4573060685867425</c:v>
                </c:pt>
                <c:pt idx="25">
                  <c:v>7.3215224004153709</c:v>
                </c:pt>
                <c:pt idx="26">
                  <c:v>9.4620286876911361</c:v>
                </c:pt>
                <c:pt idx="27">
                  <c:v>8.6870001546276239</c:v>
                </c:pt>
                <c:pt idx="28">
                  <c:v>4.59121837252804</c:v>
                </c:pt>
                <c:pt idx="29">
                  <c:v>3.6083973596202608</c:v>
                </c:pt>
                <c:pt idx="30">
                  <c:v>5.7560317830344223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9-4E4F-A672-BFD9EDA2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98368"/>
        <c:axId val="1"/>
      </c:lineChart>
      <c:catAx>
        <c:axId val="2315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14"/>
          <c:min val="-6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31598368"/>
        <c:crosses val="autoZero"/>
        <c:crossBetween val="between"/>
        <c:majorUnit val="2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/>
              <a:t>Portugal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Actual current account</c:v>
                </c:pt>
              </c:strCache>
            </c:strRef>
          </c:tx>
          <c:marker>
            <c:symbol val="none"/>
          </c:marker>
          <c:cat>
            <c:numRef>
              <c:f>DATA!$B$250:$B$280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DATA!$C$250:$C$280</c:f>
              <c:numCache>
                <c:formatCode>0.00</c:formatCode>
                <c:ptCount val="31"/>
                <c:pt idx="0">
                  <c:v>-3.41</c:v>
                </c:pt>
                <c:pt idx="1">
                  <c:v>-15.09</c:v>
                </c:pt>
                <c:pt idx="2">
                  <c:v>-11.11</c:v>
                </c:pt>
                <c:pt idx="3">
                  <c:v>-6.04</c:v>
                </c:pt>
                <c:pt idx="4">
                  <c:v>-2.5099999999999998</c:v>
                </c:pt>
                <c:pt idx="5">
                  <c:v>1.46</c:v>
                </c:pt>
                <c:pt idx="6">
                  <c:v>3.22</c:v>
                </c:pt>
                <c:pt idx="7">
                  <c:v>0.96</c:v>
                </c:pt>
                <c:pt idx="8">
                  <c:v>-2.0099999999999998</c:v>
                </c:pt>
                <c:pt idx="9">
                  <c:v>0.27</c:v>
                </c:pt>
                <c:pt idx="10">
                  <c:v>-0.24</c:v>
                </c:pt>
                <c:pt idx="11">
                  <c:v>-0.83</c:v>
                </c:pt>
                <c:pt idx="12">
                  <c:v>-0.18</c:v>
                </c:pt>
                <c:pt idx="13">
                  <c:v>0.26</c:v>
                </c:pt>
                <c:pt idx="14">
                  <c:v>-2.2999999999999998</c:v>
                </c:pt>
                <c:pt idx="15">
                  <c:v>-0.12</c:v>
                </c:pt>
                <c:pt idx="16">
                  <c:v>-3.48</c:v>
                </c:pt>
                <c:pt idx="17">
                  <c:v>-5.83</c:v>
                </c:pt>
                <c:pt idx="18">
                  <c:v>-7.05</c:v>
                </c:pt>
                <c:pt idx="19">
                  <c:v>-8.4600000000000009</c:v>
                </c:pt>
                <c:pt idx="20">
                  <c:v>-10.24</c:v>
                </c:pt>
                <c:pt idx="21">
                  <c:v>-9.9</c:v>
                </c:pt>
                <c:pt idx="22">
                  <c:v>-8.09</c:v>
                </c:pt>
                <c:pt idx="23">
                  <c:v>-6.1</c:v>
                </c:pt>
                <c:pt idx="24">
                  <c:v>-7.5780000000000003</c:v>
                </c:pt>
                <c:pt idx="25">
                  <c:v>-9.4809999999999999</c:v>
                </c:pt>
                <c:pt idx="26">
                  <c:v>-10.029</c:v>
                </c:pt>
                <c:pt idx="27">
                  <c:v>-9.4290000000000003</c:v>
                </c:pt>
                <c:pt idx="28">
                  <c:v>-12.115</c:v>
                </c:pt>
                <c:pt idx="29">
                  <c:v>-10.057</c:v>
                </c:pt>
                <c:pt idx="30">
                  <c:v>-8.9760000000000009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C-4713-AC59-7BAAA1B1178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Equilibrium current account</c:v>
                </c:pt>
              </c:strCache>
            </c:strRef>
          </c:tx>
          <c:marker>
            <c:symbol val="none"/>
          </c:marker>
          <c:cat>
            <c:numRef>
              <c:f>DATA!$B$250:$B$280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DATA!$D$250:$D$280</c:f>
              <c:numCache>
                <c:formatCode>0.00</c:formatCode>
                <c:ptCount val="31"/>
                <c:pt idx="0">
                  <c:v>-5.92</c:v>
                </c:pt>
                <c:pt idx="1">
                  <c:v>-5.92</c:v>
                </c:pt>
                <c:pt idx="2">
                  <c:v>-5.92</c:v>
                </c:pt>
                <c:pt idx="3">
                  <c:v>-5.92</c:v>
                </c:pt>
                <c:pt idx="4">
                  <c:v>-6.28</c:v>
                </c:pt>
                <c:pt idx="5">
                  <c:v>-6.28</c:v>
                </c:pt>
                <c:pt idx="6">
                  <c:v>-6.28</c:v>
                </c:pt>
                <c:pt idx="7">
                  <c:v>-6.28</c:v>
                </c:pt>
                <c:pt idx="8">
                  <c:v>-4.5199999999999996</c:v>
                </c:pt>
                <c:pt idx="9">
                  <c:v>-4.5199999999999996</c:v>
                </c:pt>
                <c:pt idx="10">
                  <c:v>-4.5199999999999996</c:v>
                </c:pt>
                <c:pt idx="11">
                  <c:v>-4.5199999999999996</c:v>
                </c:pt>
                <c:pt idx="12">
                  <c:v>-3.45</c:v>
                </c:pt>
                <c:pt idx="13">
                  <c:v>-3.45</c:v>
                </c:pt>
                <c:pt idx="14">
                  <c:v>-3.45</c:v>
                </c:pt>
                <c:pt idx="15">
                  <c:v>-3.45</c:v>
                </c:pt>
                <c:pt idx="16">
                  <c:v>-2.98</c:v>
                </c:pt>
                <c:pt idx="17">
                  <c:v>-2.98</c:v>
                </c:pt>
                <c:pt idx="18">
                  <c:v>-2.98</c:v>
                </c:pt>
                <c:pt idx="19">
                  <c:v>-2.98</c:v>
                </c:pt>
                <c:pt idx="20">
                  <c:v>-3.42</c:v>
                </c:pt>
                <c:pt idx="21">
                  <c:v>-3.42</c:v>
                </c:pt>
                <c:pt idx="22">
                  <c:v>-3.42</c:v>
                </c:pt>
                <c:pt idx="23">
                  <c:v>-3.42</c:v>
                </c:pt>
                <c:pt idx="24">
                  <c:v>-3.9658941700000003</c:v>
                </c:pt>
                <c:pt idx="25">
                  <c:v>-3.9658941700000003</c:v>
                </c:pt>
                <c:pt idx="26">
                  <c:v>-3.9658941700000003</c:v>
                </c:pt>
                <c:pt idx="27">
                  <c:v>-3.9658941700000003</c:v>
                </c:pt>
                <c:pt idx="28">
                  <c:v>-4.3057533511185104</c:v>
                </c:pt>
                <c:pt idx="29">
                  <c:v>-4.3057533511185104</c:v>
                </c:pt>
                <c:pt idx="30">
                  <c:v>-4.3057533511185104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C-4713-AC59-7BAAA1B11780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Adjusted current account (XR)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cat>
            <c:numRef>
              <c:f>DATA!$B$250:$B$280</c:f>
              <c:numCache>
                <c:formatCode>General</c:formatCode>
                <c:ptCount val="31"/>
                <c:pt idx="0">
                  <c:v>80</c:v>
                </c:pt>
                <c:pt idx="1">
                  <c:v>81</c:v>
                </c:pt>
                <c:pt idx="2">
                  <c:v>82</c:v>
                </c:pt>
                <c:pt idx="3">
                  <c:v>83</c:v>
                </c:pt>
                <c:pt idx="4">
                  <c:v>84</c:v>
                </c:pt>
                <c:pt idx="5">
                  <c:v>85</c:v>
                </c:pt>
                <c:pt idx="6">
                  <c:v>86</c:v>
                </c:pt>
                <c:pt idx="7">
                  <c:v>87</c:v>
                </c:pt>
                <c:pt idx="8">
                  <c:v>88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</c:numCache>
            </c:numRef>
          </c:cat>
          <c:val>
            <c:numRef>
              <c:f>DATA!$Q$250:$Q$280</c:f>
              <c:numCache>
                <c:formatCode>0.00</c:formatCode>
                <c:ptCount val="31"/>
                <c:pt idx="2">
                  <c:v>-11.173378869678809</c:v>
                </c:pt>
                <c:pt idx="3">
                  <c:v>-5.694814254522286</c:v>
                </c:pt>
                <c:pt idx="4">
                  <c:v>-2.4965384799568304</c:v>
                </c:pt>
                <c:pt idx="5">
                  <c:v>1.3270534979808875</c:v>
                </c:pt>
                <c:pt idx="6">
                  <c:v>3.0841889992866127</c:v>
                </c:pt>
                <c:pt idx="7">
                  <c:v>1.0443541640444027</c:v>
                </c:pt>
                <c:pt idx="8">
                  <c:v>-2.046684822721109</c:v>
                </c:pt>
                <c:pt idx="9">
                  <c:v>-7.3798083360713529E-2</c:v>
                </c:pt>
                <c:pt idx="10">
                  <c:v>-0.6899355351324743</c:v>
                </c:pt>
                <c:pt idx="11">
                  <c:v>-1.4313158400288841</c:v>
                </c:pt>
                <c:pt idx="12">
                  <c:v>-0.76083476148179385</c:v>
                </c:pt>
                <c:pt idx="13">
                  <c:v>0.37012631249878575</c:v>
                </c:pt>
                <c:pt idx="14">
                  <c:v>-2.0541399921486003</c:v>
                </c:pt>
                <c:pt idx="15">
                  <c:v>-0.28983432175113788</c:v>
                </c:pt>
                <c:pt idx="16">
                  <c:v>-3.5972516796731098</c:v>
                </c:pt>
                <c:pt idx="17">
                  <c:v>-5.5530396216468301</c:v>
                </c:pt>
                <c:pt idx="18">
                  <c:v>-6.9121002553036277</c:v>
                </c:pt>
                <c:pt idx="19">
                  <c:v>-8.5119006120355163</c:v>
                </c:pt>
                <c:pt idx="20">
                  <c:v>-10.1763838745167</c:v>
                </c:pt>
                <c:pt idx="21">
                  <c:v>-9.9981090175386331</c:v>
                </c:pt>
                <c:pt idx="22">
                  <c:v>-8.2435032233089665</c:v>
                </c:pt>
                <c:pt idx="23">
                  <c:v>-6.3796217250482643</c:v>
                </c:pt>
                <c:pt idx="24">
                  <c:v>-7.6757398182898902</c:v>
                </c:pt>
                <c:pt idx="25">
                  <c:v>-9.5230643401835824</c:v>
                </c:pt>
                <c:pt idx="26">
                  <c:v>-10.05951823977964</c:v>
                </c:pt>
                <c:pt idx="27">
                  <c:v>-9.5074050420835192</c:v>
                </c:pt>
                <c:pt idx="28">
                  <c:v>-12.226845904776074</c:v>
                </c:pt>
                <c:pt idx="29">
                  <c:v>-10.50839937361795</c:v>
                </c:pt>
                <c:pt idx="30">
                  <c:v>-8.6352746821979043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C-4713-AC59-7BAAA1B1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1920"/>
        <c:axId val="1"/>
      </c:lineChart>
      <c:catAx>
        <c:axId val="1993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ax val="6"/>
          <c:min val="-18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99351920"/>
        <c:crosses val="autoZero"/>
        <c:crossBetween val="between"/>
        <c:majorUnit val="2"/>
      </c:valAx>
    </c:plotArea>
    <c:legend>
      <c:legendPos val="b"/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l/Documents/Etudes/Th&#232;se/Estimation%20Cur_th/DATABASE%202009-03_th/FEER%20ACTUA%20EURO%202016/C%20-%20BOC%20EFF%20DYN%20EURO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RA"/>
      <sheetName val="FRA (2)"/>
      <sheetName val="OG FRA"/>
      <sheetName val="GER"/>
      <sheetName val="GER (2)"/>
      <sheetName val="OG GER"/>
      <sheetName val="ITA"/>
      <sheetName val="ITA (2)"/>
      <sheetName val="OG ITA"/>
      <sheetName val="SPA"/>
      <sheetName val="SPA (2)"/>
      <sheetName val="OG SPA"/>
      <sheetName val="AUT"/>
      <sheetName val="AUT (2)"/>
      <sheetName val="OG AUT"/>
      <sheetName val="FIN"/>
      <sheetName val="FIN (2)"/>
      <sheetName val="OG FIN"/>
      <sheetName val="IRL"/>
      <sheetName val="IRL (2)"/>
      <sheetName val="OG IRL"/>
      <sheetName val="NLD"/>
      <sheetName val="NLD (2)"/>
      <sheetName val="OG NLD"/>
      <sheetName val="PRT"/>
      <sheetName val="PRT (2)"/>
      <sheetName val="OG PRT"/>
    </sheetNames>
    <sheetDataSet>
      <sheetData sheetId="0">
        <row r="2">
          <cell r="B2">
            <v>1980</v>
          </cell>
        </row>
        <row r="3">
          <cell r="B3">
            <v>1981</v>
          </cell>
        </row>
        <row r="4">
          <cell r="B4">
            <v>1982</v>
          </cell>
        </row>
        <row r="5">
          <cell r="B5">
            <v>1983</v>
          </cell>
        </row>
        <row r="6">
          <cell r="B6">
            <v>1984</v>
          </cell>
        </row>
        <row r="7">
          <cell r="B7">
            <v>1985</v>
          </cell>
        </row>
        <row r="8">
          <cell r="B8">
            <v>1986</v>
          </cell>
        </row>
        <row r="9">
          <cell r="B9">
            <v>1987</v>
          </cell>
        </row>
        <row r="10">
          <cell r="B10">
            <v>1988</v>
          </cell>
        </row>
        <row r="11">
          <cell r="B11">
            <v>1989</v>
          </cell>
        </row>
        <row r="12">
          <cell r="B12">
            <v>1990</v>
          </cell>
        </row>
        <row r="13">
          <cell r="B13">
            <v>1991</v>
          </cell>
        </row>
        <row r="14">
          <cell r="B14">
            <v>1992</v>
          </cell>
        </row>
        <row r="15">
          <cell r="B15">
            <v>1993</v>
          </cell>
        </row>
        <row r="16">
          <cell r="B16">
            <v>1994</v>
          </cell>
        </row>
        <row r="17">
          <cell r="B17">
            <v>1995</v>
          </cell>
        </row>
        <row r="18">
          <cell r="B18">
            <v>1996</v>
          </cell>
        </row>
        <row r="19">
          <cell r="B19">
            <v>1997</v>
          </cell>
        </row>
        <row r="20">
          <cell r="B20">
            <v>1998</v>
          </cell>
        </row>
        <row r="21">
          <cell r="B21">
            <v>1999</v>
          </cell>
        </row>
        <row r="22">
          <cell r="B22">
            <v>2000</v>
          </cell>
        </row>
        <row r="23">
          <cell r="B23">
            <v>2001</v>
          </cell>
        </row>
        <row r="24">
          <cell r="B24">
            <v>2002</v>
          </cell>
        </row>
        <row r="25">
          <cell r="B25">
            <v>2003</v>
          </cell>
        </row>
        <row r="26">
          <cell r="B26">
            <v>2004</v>
          </cell>
        </row>
        <row r="27">
          <cell r="B27">
            <v>2005</v>
          </cell>
        </row>
        <row r="28">
          <cell r="B28">
            <v>2006</v>
          </cell>
        </row>
        <row r="29">
          <cell r="B29">
            <v>2007</v>
          </cell>
        </row>
        <row r="30">
          <cell r="B30">
            <v>2008</v>
          </cell>
        </row>
        <row r="31">
          <cell r="B31">
            <v>2009</v>
          </cell>
        </row>
        <row r="32">
          <cell r="B32">
            <v>2010</v>
          </cell>
        </row>
        <row r="33">
          <cell r="B33">
            <v>2011</v>
          </cell>
        </row>
        <row r="34">
          <cell r="B34">
            <v>2012</v>
          </cell>
        </row>
        <row r="35">
          <cell r="B35">
            <v>2013</v>
          </cell>
        </row>
        <row r="36">
          <cell r="B36">
            <v>2014</v>
          </cell>
        </row>
        <row r="37">
          <cell r="B37">
            <v>2015</v>
          </cell>
        </row>
        <row r="38">
          <cell r="B38">
            <v>2016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T319"/>
  <sheetViews>
    <sheetView tabSelected="1" zoomScale="80" zoomScaleNormal="80" workbookViewId="0">
      <pane xSplit="2" ySplit="1" topLeftCell="AI281" activePane="bottomRight" state="frozen"/>
      <selection pane="topRight" activeCell="C1" sqref="C1"/>
      <selection pane="bottomLeft" activeCell="A2" sqref="A2"/>
      <selection pane="bottomRight" activeCell="AV317" sqref="AV317"/>
    </sheetView>
  </sheetViews>
  <sheetFormatPr baseColWidth="10" defaultRowHeight="12.75"/>
  <cols>
    <col min="1" max="2" width="11.42578125" style="7"/>
    <col min="3" max="3" width="11.42578125" style="8"/>
    <col min="4" max="4" width="11.42578125" style="1"/>
    <col min="5" max="5" width="11.42578125" style="8"/>
    <col min="6" max="6" width="14.140625" style="8" bestFit="1" customWidth="1"/>
    <col min="7" max="10" width="11.42578125" style="7"/>
    <col min="11" max="14" width="11.42578125" style="8"/>
    <col min="15" max="15" width="11.42578125" style="7"/>
    <col min="16" max="16" width="11.42578125" style="6"/>
    <col min="17" max="17" width="26.7109375" style="8" bestFit="1" customWidth="1"/>
    <col min="18" max="38" width="11.42578125" style="7"/>
    <col min="39" max="39" width="15.7109375" style="7" bestFit="1" customWidth="1"/>
    <col min="40" max="40" width="16.28515625" style="7" bestFit="1" customWidth="1"/>
    <col min="41" max="42" width="11.42578125" style="7"/>
    <col min="43" max="43" width="35.5703125" style="7" bestFit="1" customWidth="1"/>
    <col min="44" max="44" width="24.85546875" style="7" bestFit="1" customWidth="1"/>
    <col min="45" max="16384" width="11.42578125" style="7"/>
  </cols>
  <sheetData>
    <row r="1" spans="1:46" ht="20.25">
      <c r="C1" s="8" t="s">
        <v>21</v>
      </c>
      <c r="D1" s="1" t="s">
        <v>22</v>
      </c>
      <c r="E1" s="8" t="s">
        <v>1</v>
      </c>
      <c r="F1" s="7" t="s">
        <v>12</v>
      </c>
      <c r="G1" s="7" t="s">
        <v>10</v>
      </c>
      <c r="H1" s="7" t="s">
        <v>11</v>
      </c>
      <c r="I1" s="7" t="s">
        <v>19</v>
      </c>
      <c r="J1" s="7" t="s">
        <v>20</v>
      </c>
      <c r="K1" s="2" t="s">
        <v>13</v>
      </c>
      <c r="L1" s="2" t="s">
        <v>14</v>
      </c>
      <c r="M1" s="8" t="s">
        <v>15</v>
      </c>
      <c r="N1" s="8" t="s">
        <v>16</v>
      </c>
      <c r="O1" s="3" t="s">
        <v>17</v>
      </c>
      <c r="P1" s="4" t="s">
        <v>18</v>
      </c>
      <c r="Q1" s="5" t="s">
        <v>45</v>
      </c>
      <c r="R1" s="1" t="s">
        <v>22</v>
      </c>
      <c r="S1" s="13" t="s">
        <v>23</v>
      </c>
      <c r="T1" s="13" t="s">
        <v>24</v>
      </c>
      <c r="U1" s="19" t="s">
        <v>46</v>
      </c>
      <c r="V1" s="7" t="s">
        <v>47</v>
      </c>
      <c r="W1" s="7" t="s">
        <v>48</v>
      </c>
      <c r="X1" s="7" t="s">
        <v>25</v>
      </c>
      <c r="Y1" s="7" t="s">
        <v>26</v>
      </c>
      <c r="Z1" s="20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39</v>
      </c>
      <c r="AL1" s="8" t="s">
        <v>38</v>
      </c>
      <c r="AM1" s="23" t="s">
        <v>42</v>
      </c>
      <c r="AN1" s="23" t="s">
        <v>43</v>
      </c>
      <c r="AO1" s="8" t="s">
        <v>40</v>
      </c>
      <c r="AP1" s="8" t="s">
        <v>41</v>
      </c>
      <c r="AQ1" s="7" t="s">
        <v>49</v>
      </c>
      <c r="AR1" s="8" t="str">
        <f>R1</f>
        <v>Equilibrium current account</v>
      </c>
      <c r="AS1" s="8" t="s">
        <v>48</v>
      </c>
      <c r="AT1" s="8" t="s">
        <v>38</v>
      </c>
    </row>
    <row r="2" spans="1:46">
      <c r="A2" s="7" t="s">
        <v>0</v>
      </c>
      <c r="B2" s="7">
        <v>80</v>
      </c>
      <c r="C2" s="8">
        <v>-0.6</v>
      </c>
      <c r="D2" s="1">
        <v>-0.53</v>
      </c>
      <c r="E2" s="8">
        <v>0.15890000000000001</v>
      </c>
      <c r="G2" s="8">
        <v>0.35</v>
      </c>
      <c r="H2" s="8">
        <v>0.2</v>
      </c>
      <c r="I2" s="8">
        <v>0.35</v>
      </c>
      <c r="J2" s="8">
        <v>0.2</v>
      </c>
      <c r="K2" s="8">
        <v>0.66</v>
      </c>
      <c r="L2" s="8">
        <v>0.63</v>
      </c>
      <c r="M2" s="8">
        <v>0.41</v>
      </c>
      <c r="N2" s="8">
        <v>0.63</v>
      </c>
      <c r="O2" s="8">
        <f>(1-M2)</f>
        <v>0.59000000000000008</v>
      </c>
    </row>
    <row r="3" spans="1:46">
      <c r="A3" s="7" t="s">
        <v>0</v>
      </c>
      <c r="B3" s="7">
        <v>81</v>
      </c>
      <c r="C3" s="8">
        <v>-0.79</v>
      </c>
      <c r="D3" s="1">
        <v>-0.53</v>
      </c>
      <c r="E3" s="8">
        <v>0.16589999999999999</v>
      </c>
      <c r="F3" s="8">
        <v>1.3695653559937533</v>
      </c>
      <c r="G3" s="8">
        <v>0.35</v>
      </c>
      <c r="H3" s="8">
        <v>0.2</v>
      </c>
      <c r="I3" s="8">
        <v>0.35</v>
      </c>
      <c r="J3" s="8">
        <v>0.2</v>
      </c>
      <c r="K3" s="8">
        <v>0.66</v>
      </c>
      <c r="L3" s="8">
        <v>0.63</v>
      </c>
      <c r="M3" s="8">
        <v>0.41</v>
      </c>
      <c r="N3" s="8">
        <v>0.63</v>
      </c>
      <c r="O3" s="8">
        <f t="shared" ref="O3:O31" si="0">(1-M3)</f>
        <v>0.59000000000000008</v>
      </c>
    </row>
    <row r="4" spans="1:46">
      <c r="A4" s="7" t="s">
        <v>0</v>
      </c>
      <c r="B4" s="7">
        <v>82</v>
      </c>
      <c r="C4" s="8">
        <v>-2.11</v>
      </c>
      <c r="D4" s="1">
        <v>-0.53</v>
      </c>
      <c r="E4" s="8">
        <v>0.15920000000000001</v>
      </c>
      <c r="F4" s="8">
        <v>1.8077350529056839</v>
      </c>
      <c r="G4" s="8">
        <v>0.35</v>
      </c>
      <c r="H4" s="8">
        <v>0.2</v>
      </c>
      <c r="I4" s="8">
        <v>0.35</v>
      </c>
      <c r="J4" s="8">
        <v>0.2</v>
      </c>
      <c r="K4" s="8">
        <v>0.66</v>
      </c>
      <c r="L4" s="8">
        <v>0.63</v>
      </c>
      <c r="M4" s="8">
        <v>0.41</v>
      </c>
      <c r="N4" s="8">
        <v>0.63</v>
      </c>
      <c r="O4" s="8">
        <f t="shared" si="0"/>
        <v>0.59000000000000008</v>
      </c>
      <c r="P4" s="6">
        <f>E4*((O4*(G4+H4)+N4*(I4+J4))*F4+(O4*H4+N4*J4)*F3)</f>
        <v>0.24630853544406064</v>
      </c>
      <c r="Q4" s="8">
        <f>C4+P4</f>
        <v>-1.8636914645559393</v>
      </c>
    </row>
    <row r="5" spans="1:46">
      <c r="A5" s="7" t="s">
        <v>0</v>
      </c>
      <c r="B5" s="7">
        <v>83</v>
      </c>
      <c r="C5" s="8">
        <v>-0.86</v>
      </c>
      <c r="D5" s="1">
        <v>-0.53</v>
      </c>
      <c r="E5" s="8">
        <v>0.1641</v>
      </c>
      <c r="F5" s="8">
        <v>1.29878262069997</v>
      </c>
      <c r="G5" s="8">
        <v>0.35</v>
      </c>
      <c r="H5" s="8">
        <v>0.2</v>
      </c>
      <c r="I5" s="8">
        <v>0.35</v>
      </c>
      <c r="J5" s="8">
        <v>0.2</v>
      </c>
      <c r="K5" s="8">
        <v>0.66</v>
      </c>
      <c r="L5" s="8">
        <v>0.63</v>
      </c>
      <c r="M5" s="8">
        <v>0.41</v>
      </c>
      <c r="N5" s="8">
        <v>0.63</v>
      </c>
      <c r="O5" s="8">
        <f t="shared" si="0"/>
        <v>0.59000000000000008</v>
      </c>
      <c r="P5" s="6">
        <f t="shared" ref="P5:P32" si="1">E5*((O5*(G5+H5)+N5*(I5+J5))*F5+(O5*H5+N5*J5)*F4)</f>
        <v>0.21539281763852122</v>
      </c>
      <c r="Q5" s="8">
        <f t="shared" ref="Q5:Q32" si="2">C5+P5</f>
        <v>-0.64460718236147874</v>
      </c>
    </row>
    <row r="6" spans="1:46">
      <c r="A6" s="7" t="s">
        <v>0</v>
      </c>
      <c r="B6" s="7">
        <v>84</v>
      </c>
      <c r="C6" s="8">
        <v>-0.15</v>
      </c>
      <c r="D6" s="1">
        <v>0.25</v>
      </c>
      <c r="E6" s="8">
        <v>0.17649999999999999</v>
      </c>
      <c r="F6" s="8">
        <v>0.91682885253197288</v>
      </c>
      <c r="G6" s="8">
        <v>0.35</v>
      </c>
      <c r="H6" s="8">
        <v>0.2</v>
      </c>
      <c r="I6" s="8">
        <v>0.35</v>
      </c>
      <c r="J6" s="8">
        <v>0.2</v>
      </c>
      <c r="K6" s="8">
        <v>0.66</v>
      </c>
      <c r="L6" s="8">
        <v>0.63</v>
      </c>
      <c r="M6" s="8">
        <v>0.41</v>
      </c>
      <c r="N6" s="8">
        <v>0.63</v>
      </c>
      <c r="O6" s="8">
        <f t="shared" si="0"/>
        <v>0.59000000000000008</v>
      </c>
      <c r="P6" s="6">
        <f t="shared" si="1"/>
        <v>0.16451478859170526</v>
      </c>
      <c r="Q6" s="8">
        <f t="shared" si="2"/>
        <v>1.4514788591705269E-2</v>
      </c>
    </row>
    <row r="7" spans="1:46">
      <c r="A7" s="7" t="s">
        <v>0</v>
      </c>
      <c r="B7" s="7">
        <v>85</v>
      </c>
      <c r="C7" s="8">
        <v>-0.06</v>
      </c>
      <c r="D7" s="1">
        <v>0.25</v>
      </c>
      <c r="E7" s="8">
        <v>0.1769</v>
      </c>
      <c r="F7" s="8">
        <v>-0.34070056292658524</v>
      </c>
      <c r="G7" s="8">
        <v>0.35</v>
      </c>
      <c r="H7" s="8">
        <v>0.2</v>
      </c>
      <c r="I7" s="8">
        <v>0.35</v>
      </c>
      <c r="J7" s="8">
        <v>0.2</v>
      </c>
      <c r="K7" s="8">
        <v>0.66</v>
      </c>
      <c r="L7" s="8">
        <v>0.63</v>
      </c>
      <c r="M7" s="8">
        <v>0.41</v>
      </c>
      <c r="N7" s="8">
        <v>0.63</v>
      </c>
      <c r="O7" s="8">
        <f t="shared" si="0"/>
        <v>0.59000000000000008</v>
      </c>
      <c r="P7" s="6">
        <f t="shared" si="1"/>
        <v>-8.6748889018030883E-4</v>
      </c>
      <c r="Q7" s="8">
        <f t="shared" si="2"/>
        <v>-6.0867488890180309E-2</v>
      </c>
    </row>
    <row r="8" spans="1:46">
      <c r="A8" s="7" t="s">
        <v>0</v>
      </c>
      <c r="B8" s="7">
        <v>86</v>
      </c>
      <c r="C8" s="8">
        <v>0.31</v>
      </c>
      <c r="D8" s="1">
        <v>0.25</v>
      </c>
      <c r="E8" s="8">
        <v>0.1545</v>
      </c>
      <c r="F8" s="8">
        <v>-2.3033550590169196</v>
      </c>
      <c r="G8" s="8">
        <v>0.35</v>
      </c>
      <c r="H8" s="8">
        <v>0.2</v>
      </c>
      <c r="I8" s="8">
        <v>0.35</v>
      </c>
      <c r="J8" s="8">
        <v>0.2</v>
      </c>
      <c r="K8" s="8">
        <v>0.66</v>
      </c>
      <c r="L8" s="8">
        <v>0.63</v>
      </c>
      <c r="M8" s="8">
        <v>0.41</v>
      </c>
      <c r="N8" s="8">
        <v>0.63</v>
      </c>
      <c r="O8" s="8">
        <f t="shared" si="0"/>
        <v>0.59000000000000008</v>
      </c>
      <c r="P8" s="6">
        <f t="shared" si="1"/>
        <v>-0.25163139711196097</v>
      </c>
      <c r="Q8" s="8">
        <f t="shared" si="2"/>
        <v>5.8368602888039023E-2</v>
      </c>
    </row>
    <row r="9" spans="1:46">
      <c r="A9" s="7" t="s">
        <v>0</v>
      </c>
      <c r="B9" s="7">
        <v>87</v>
      </c>
      <c r="C9" s="8">
        <v>-0.48</v>
      </c>
      <c r="D9" s="1">
        <v>0.25</v>
      </c>
      <c r="E9" s="8">
        <v>0.15240000000000001</v>
      </c>
      <c r="F9" s="8">
        <v>-0.55715099393870848</v>
      </c>
      <c r="G9" s="8">
        <v>0.35</v>
      </c>
      <c r="H9" s="8">
        <v>0.2</v>
      </c>
      <c r="I9" s="8">
        <v>0.35</v>
      </c>
      <c r="J9" s="8">
        <v>0.2</v>
      </c>
      <c r="K9" s="8">
        <v>0.66</v>
      </c>
      <c r="L9" s="8">
        <v>0.63</v>
      </c>
      <c r="M9" s="8">
        <v>0.41</v>
      </c>
      <c r="N9" s="8">
        <v>0.63</v>
      </c>
      <c r="O9" s="8">
        <f t="shared" si="0"/>
        <v>0.59000000000000008</v>
      </c>
      <c r="P9" s="6">
        <f t="shared" si="1"/>
        <v>-0.14262612338314948</v>
      </c>
      <c r="Q9" s="8">
        <f t="shared" si="2"/>
        <v>-0.62262612338314949</v>
      </c>
    </row>
    <row r="10" spans="1:46">
      <c r="A10" s="7" t="s">
        <v>0</v>
      </c>
      <c r="B10" s="7">
        <v>88</v>
      </c>
      <c r="C10" s="8">
        <v>-0.46</v>
      </c>
      <c r="D10" s="1">
        <v>0.48</v>
      </c>
      <c r="E10" s="8">
        <v>0.1585</v>
      </c>
      <c r="F10" s="8">
        <v>0.82480142473658513</v>
      </c>
      <c r="G10" s="8">
        <v>0.35</v>
      </c>
      <c r="H10" s="8">
        <v>0.2</v>
      </c>
      <c r="I10" s="8">
        <v>0.35</v>
      </c>
      <c r="J10" s="8">
        <v>0.2</v>
      </c>
      <c r="K10" s="8">
        <v>0.66</v>
      </c>
      <c r="L10" s="8">
        <v>0.63</v>
      </c>
      <c r="M10" s="8">
        <v>0.41</v>
      </c>
      <c r="N10" s="8">
        <v>0.63</v>
      </c>
      <c r="O10" s="8">
        <f t="shared" si="0"/>
        <v>0.59000000000000008</v>
      </c>
      <c r="P10" s="6">
        <f t="shared" si="1"/>
        <v>6.6173260786136792E-2</v>
      </c>
      <c r="Q10" s="8">
        <f t="shared" si="2"/>
        <v>-0.39382673921386324</v>
      </c>
    </row>
    <row r="11" spans="1:46">
      <c r="A11" s="7" t="s">
        <v>0</v>
      </c>
      <c r="B11" s="7">
        <v>89</v>
      </c>
      <c r="C11" s="8">
        <v>-0.46</v>
      </c>
      <c r="D11" s="1">
        <v>0.48</v>
      </c>
      <c r="E11" s="8">
        <v>0.16819999999999999</v>
      </c>
      <c r="F11" s="8">
        <v>1.0284711514919764</v>
      </c>
      <c r="G11" s="8">
        <v>0.35</v>
      </c>
      <c r="H11" s="8">
        <v>0.2</v>
      </c>
      <c r="I11" s="8">
        <v>0.35</v>
      </c>
      <c r="J11" s="8">
        <v>0.2</v>
      </c>
      <c r="K11" s="8">
        <v>0.66</v>
      </c>
      <c r="L11" s="8">
        <v>0.63</v>
      </c>
      <c r="M11" s="8">
        <v>0.41</v>
      </c>
      <c r="N11" s="8">
        <v>0.63</v>
      </c>
      <c r="O11" s="8">
        <f t="shared" si="0"/>
        <v>0.59000000000000008</v>
      </c>
      <c r="P11" s="6">
        <f t="shared" si="1"/>
        <v>0.14992602710624697</v>
      </c>
      <c r="Q11" s="8">
        <f t="shared" si="2"/>
        <v>-0.31007397289375305</v>
      </c>
    </row>
    <row r="12" spans="1:46">
      <c r="A12" s="7" t="s">
        <v>0</v>
      </c>
      <c r="B12" s="7">
        <v>90</v>
      </c>
      <c r="C12" s="8">
        <v>-0.79</v>
      </c>
      <c r="D12" s="1">
        <v>0.48</v>
      </c>
      <c r="E12" s="8">
        <v>0.1653</v>
      </c>
      <c r="F12" s="8">
        <v>-1.2917636197324087</v>
      </c>
      <c r="G12" s="8">
        <v>0.35</v>
      </c>
      <c r="H12" s="8">
        <v>0.2</v>
      </c>
      <c r="I12" s="8">
        <v>0.35</v>
      </c>
      <c r="J12" s="8">
        <v>0.2</v>
      </c>
      <c r="K12" s="8">
        <v>0.66</v>
      </c>
      <c r="L12" s="8">
        <v>0.63</v>
      </c>
      <c r="M12" s="8">
        <v>0.41</v>
      </c>
      <c r="N12" s="8">
        <v>0.63</v>
      </c>
      <c r="O12" s="8">
        <f t="shared" si="0"/>
        <v>0.59000000000000008</v>
      </c>
      <c r="P12" s="6">
        <f t="shared" si="1"/>
        <v>-0.10179610852796959</v>
      </c>
      <c r="Q12" s="8">
        <f t="shared" si="2"/>
        <v>-0.89179610852796964</v>
      </c>
    </row>
    <row r="13" spans="1:46">
      <c r="A13" s="7" t="s">
        <v>0</v>
      </c>
      <c r="B13" s="7">
        <v>91</v>
      </c>
      <c r="C13" s="8">
        <v>-0.5</v>
      </c>
      <c r="D13" s="1">
        <v>0.48</v>
      </c>
      <c r="E13" s="8">
        <v>0.16769999999999999</v>
      </c>
      <c r="F13" s="8">
        <v>0.38932095393702582</v>
      </c>
      <c r="G13" s="8">
        <v>0.35</v>
      </c>
      <c r="H13" s="8">
        <v>0.2</v>
      </c>
      <c r="I13" s="8">
        <v>0.35</v>
      </c>
      <c r="J13" s="8">
        <v>0.2</v>
      </c>
      <c r="K13" s="8">
        <v>0.66</v>
      </c>
      <c r="L13" s="8">
        <v>0.63</v>
      </c>
      <c r="M13" s="8">
        <v>0.41</v>
      </c>
      <c r="N13" s="8">
        <v>0.63</v>
      </c>
      <c r="O13" s="8">
        <f t="shared" si="0"/>
        <v>0.59000000000000008</v>
      </c>
      <c r="P13" s="6">
        <f t="shared" si="1"/>
        <v>-9.0484150157209634E-3</v>
      </c>
      <c r="Q13" s="8">
        <f t="shared" si="2"/>
        <v>-0.50904841501572096</v>
      </c>
    </row>
    <row r="14" spans="1:46">
      <c r="A14" s="7" t="s">
        <v>0</v>
      </c>
      <c r="B14" s="7">
        <v>92</v>
      </c>
      <c r="C14" s="8">
        <v>0.28000000000000003</v>
      </c>
      <c r="D14" s="1">
        <v>0.3</v>
      </c>
      <c r="E14" s="8">
        <v>0.16550000000000001</v>
      </c>
      <c r="F14" s="8">
        <v>-0.64258145908798403</v>
      </c>
      <c r="G14" s="8">
        <v>0.35</v>
      </c>
      <c r="H14" s="8">
        <v>0.2</v>
      </c>
      <c r="I14" s="8">
        <v>0.35</v>
      </c>
      <c r="J14" s="8">
        <v>0.2</v>
      </c>
      <c r="K14" s="8">
        <v>0.66</v>
      </c>
      <c r="L14" s="8">
        <v>0.63</v>
      </c>
      <c r="M14" s="8">
        <v>0.41</v>
      </c>
      <c r="N14" s="8">
        <v>0.63</v>
      </c>
      <c r="O14" s="8">
        <f t="shared" si="0"/>
        <v>0.59000000000000008</v>
      </c>
      <c r="P14" s="6">
        <f t="shared" si="1"/>
        <v>-5.5637433560565198E-2</v>
      </c>
      <c r="Q14" s="8">
        <f t="shared" si="2"/>
        <v>0.22436256643943484</v>
      </c>
    </row>
    <row r="15" spans="1:46">
      <c r="A15" s="7" t="s">
        <v>0</v>
      </c>
      <c r="B15" s="7">
        <v>93</v>
      </c>
      <c r="C15" s="8">
        <v>0.71</v>
      </c>
      <c r="D15" s="1">
        <v>0.3</v>
      </c>
      <c r="E15" s="8">
        <v>0.15640000000000001</v>
      </c>
      <c r="F15" s="8">
        <v>-0.61092166341330756</v>
      </c>
      <c r="G15" s="8">
        <v>0.35</v>
      </c>
      <c r="H15" s="8">
        <v>0.2</v>
      </c>
      <c r="I15" s="8">
        <v>0.35</v>
      </c>
      <c r="J15" s="8">
        <v>0.2</v>
      </c>
      <c r="K15" s="8">
        <v>0.66</v>
      </c>
      <c r="L15" s="8">
        <v>0.63</v>
      </c>
      <c r="M15" s="8">
        <v>0.41</v>
      </c>
      <c r="N15" s="8">
        <v>0.63</v>
      </c>
      <c r="O15" s="8">
        <f t="shared" si="0"/>
        <v>0.59000000000000008</v>
      </c>
      <c r="P15" s="6">
        <f t="shared" si="1"/>
        <v>-8.8634744023043541E-2</v>
      </c>
      <c r="Q15" s="8">
        <f t="shared" si="2"/>
        <v>0.62136525597695647</v>
      </c>
    </row>
    <row r="16" spans="1:46">
      <c r="A16" s="7" t="s">
        <v>0</v>
      </c>
      <c r="B16" s="7">
        <v>94</v>
      </c>
      <c r="C16" s="8">
        <v>0.54</v>
      </c>
      <c r="D16" s="1">
        <v>0.3</v>
      </c>
      <c r="E16" s="8">
        <v>0.16769999999999999</v>
      </c>
      <c r="F16" s="8">
        <v>0.31222100311705914</v>
      </c>
      <c r="G16" s="8">
        <v>0.35</v>
      </c>
      <c r="H16" s="8">
        <v>0.2</v>
      </c>
      <c r="I16" s="8">
        <v>0.35</v>
      </c>
      <c r="J16" s="8">
        <v>0.2</v>
      </c>
      <c r="K16" s="8">
        <v>0.66</v>
      </c>
      <c r="L16" s="8">
        <v>0.63</v>
      </c>
      <c r="M16" s="8">
        <v>0.41</v>
      </c>
      <c r="N16" s="8">
        <v>0.63</v>
      </c>
      <c r="O16" s="8">
        <f t="shared" si="0"/>
        <v>0.59000000000000008</v>
      </c>
      <c r="P16" s="6">
        <f t="shared" si="1"/>
        <v>1.0135017790575929E-2</v>
      </c>
      <c r="Q16" s="8">
        <f t="shared" si="2"/>
        <v>0.55013501779057594</v>
      </c>
    </row>
    <row r="17" spans="1:17">
      <c r="A17" s="7" t="s">
        <v>0</v>
      </c>
      <c r="B17" s="7">
        <v>95</v>
      </c>
      <c r="C17" s="8">
        <v>0.47</v>
      </c>
      <c r="D17" s="1">
        <v>0.3</v>
      </c>
      <c r="E17" s="8">
        <v>0.17699999999999999</v>
      </c>
      <c r="F17" s="8">
        <v>-1.0566706768176326</v>
      </c>
      <c r="G17" s="8">
        <v>0.35</v>
      </c>
      <c r="H17" s="8">
        <v>0.2</v>
      </c>
      <c r="I17" s="8">
        <v>0.35</v>
      </c>
      <c r="J17" s="8">
        <v>0.2</v>
      </c>
      <c r="K17" s="8">
        <v>0.66</v>
      </c>
      <c r="L17" s="8">
        <v>0.63</v>
      </c>
      <c r="M17" s="8">
        <v>0.41</v>
      </c>
      <c r="N17" s="8">
        <v>0.63</v>
      </c>
      <c r="O17" s="8">
        <f t="shared" si="0"/>
        <v>0.59000000000000008</v>
      </c>
      <c r="P17" s="6">
        <f t="shared" si="1"/>
        <v>-0.11201340559098023</v>
      </c>
      <c r="Q17" s="8">
        <f t="shared" si="2"/>
        <v>0.35798659440901975</v>
      </c>
    </row>
    <row r="18" spans="1:17">
      <c r="A18" s="7" t="s">
        <v>0</v>
      </c>
      <c r="B18" s="7">
        <v>96</v>
      </c>
      <c r="C18" s="8">
        <v>1.23</v>
      </c>
      <c r="D18" s="1">
        <v>0.37</v>
      </c>
      <c r="E18" s="8">
        <v>0.1804</v>
      </c>
      <c r="F18" s="8">
        <v>-9.7416448756693141E-2</v>
      </c>
      <c r="G18" s="8">
        <v>0.35</v>
      </c>
      <c r="H18" s="8">
        <v>0.2</v>
      </c>
      <c r="I18" s="8">
        <v>0.35</v>
      </c>
      <c r="J18" s="8">
        <v>0.2</v>
      </c>
      <c r="K18" s="8">
        <v>0.66</v>
      </c>
      <c r="L18" s="8">
        <v>0.63</v>
      </c>
      <c r="M18" s="8">
        <v>0.41</v>
      </c>
      <c r="N18" s="8">
        <v>0.63</v>
      </c>
      <c r="O18" s="8">
        <f t="shared" si="0"/>
        <v>0.59000000000000008</v>
      </c>
      <c r="P18" s="6">
        <f t="shared" si="1"/>
        <v>-5.8304212439567522E-2</v>
      </c>
      <c r="Q18" s="8">
        <f t="shared" si="2"/>
        <v>1.1716957875604324</v>
      </c>
    </row>
    <row r="19" spans="1:17">
      <c r="A19" s="7" t="s">
        <v>0</v>
      </c>
      <c r="B19" s="7">
        <v>97</v>
      </c>
      <c r="C19" s="8">
        <v>2.65</v>
      </c>
      <c r="D19" s="1">
        <v>0.37</v>
      </c>
      <c r="E19" s="8">
        <v>0.19889999999999999</v>
      </c>
      <c r="F19" s="8">
        <v>2.8402142885994173</v>
      </c>
      <c r="G19" s="8">
        <v>0.35</v>
      </c>
      <c r="H19" s="8">
        <v>0.2</v>
      </c>
      <c r="I19" s="8">
        <v>0.35</v>
      </c>
      <c r="J19" s="8">
        <v>0.2</v>
      </c>
      <c r="K19" s="8">
        <v>0.66</v>
      </c>
      <c r="L19" s="8">
        <v>0.63</v>
      </c>
      <c r="M19" s="8">
        <v>0.41</v>
      </c>
      <c r="N19" s="8">
        <v>0.63</v>
      </c>
      <c r="O19" s="8">
        <f t="shared" si="0"/>
        <v>0.59000000000000008</v>
      </c>
      <c r="P19" s="6">
        <f t="shared" si="1"/>
        <v>0.37433261923914624</v>
      </c>
      <c r="Q19" s="8">
        <f t="shared" si="2"/>
        <v>3.024332619239146</v>
      </c>
    </row>
    <row r="20" spans="1:17">
      <c r="A20" s="7" t="s">
        <v>0</v>
      </c>
      <c r="B20" s="7">
        <v>98</v>
      </c>
      <c r="C20" s="8">
        <v>2.62</v>
      </c>
      <c r="D20" s="1">
        <v>0.37</v>
      </c>
      <c r="E20" s="8">
        <v>0.20419999999999999</v>
      </c>
      <c r="F20" s="8">
        <v>0.16575905212037856</v>
      </c>
      <c r="G20" s="8">
        <v>0.35</v>
      </c>
      <c r="H20" s="8">
        <v>0.2</v>
      </c>
      <c r="I20" s="8">
        <v>0.35</v>
      </c>
      <c r="J20" s="8">
        <v>0.2</v>
      </c>
      <c r="K20" s="8">
        <v>0.66</v>
      </c>
      <c r="L20" s="8">
        <v>0.63</v>
      </c>
      <c r="M20" s="8">
        <v>0.41</v>
      </c>
      <c r="N20" s="8">
        <v>0.63</v>
      </c>
      <c r="O20" s="8">
        <f t="shared" si="0"/>
        <v>0.59000000000000008</v>
      </c>
      <c r="P20" s="6">
        <f t="shared" si="1"/>
        <v>0.16422511584184871</v>
      </c>
      <c r="Q20" s="8">
        <f t="shared" si="2"/>
        <v>2.7842251158418487</v>
      </c>
    </row>
    <row r="21" spans="1:17">
      <c r="A21" s="7" t="s">
        <v>0</v>
      </c>
      <c r="B21" s="7">
        <v>99</v>
      </c>
      <c r="C21" s="8">
        <v>3.15</v>
      </c>
      <c r="D21" s="1">
        <v>0.37</v>
      </c>
      <c r="E21" s="8">
        <v>0.2031</v>
      </c>
      <c r="F21" s="8">
        <v>0.45438800824937098</v>
      </c>
      <c r="G21" s="8">
        <v>0.35</v>
      </c>
      <c r="H21" s="8">
        <v>0.2</v>
      </c>
      <c r="I21" s="8">
        <v>0.35</v>
      </c>
      <c r="J21" s="8">
        <v>0.2</v>
      </c>
      <c r="K21" s="8">
        <v>0.66</v>
      </c>
      <c r="L21" s="8">
        <v>0.63</v>
      </c>
      <c r="M21" s="8">
        <v>0.41</v>
      </c>
      <c r="N21" s="8">
        <v>0.63</v>
      </c>
      <c r="O21" s="8">
        <f t="shared" si="0"/>
        <v>0.59000000000000008</v>
      </c>
      <c r="P21" s="6">
        <f t="shared" si="1"/>
        <v>7.0138465093523436E-2</v>
      </c>
      <c r="Q21" s="8">
        <f t="shared" si="2"/>
        <v>3.2201384650935232</v>
      </c>
    </row>
    <row r="22" spans="1:17">
      <c r="A22" s="7" t="s">
        <v>0</v>
      </c>
      <c r="B22" s="7">
        <v>0</v>
      </c>
      <c r="C22" s="8">
        <v>1.65</v>
      </c>
      <c r="D22" s="1">
        <v>0.52</v>
      </c>
      <c r="E22" s="8">
        <v>0.22239999999999999</v>
      </c>
      <c r="F22" s="8">
        <v>1.7999824207603397</v>
      </c>
      <c r="G22" s="8">
        <v>0.35</v>
      </c>
      <c r="H22" s="8">
        <v>0.2</v>
      </c>
      <c r="I22" s="8">
        <v>0.35</v>
      </c>
      <c r="J22" s="8">
        <v>0.2</v>
      </c>
      <c r="K22" s="8">
        <v>0.66</v>
      </c>
      <c r="L22" s="8">
        <v>0.63</v>
      </c>
      <c r="M22" s="8">
        <v>0.41</v>
      </c>
      <c r="N22" s="8">
        <v>0.63</v>
      </c>
      <c r="O22" s="8">
        <f t="shared" si="0"/>
        <v>0.59000000000000008</v>
      </c>
      <c r="P22" s="6">
        <f t="shared" si="1"/>
        <v>0.29326973454349081</v>
      </c>
      <c r="Q22" s="8">
        <f t="shared" si="2"/>
        <v>1.9432697345434908</v>
      </c>
    </row>
    <row r="23" spans="1:17">
      <c r="A23" s="7" t="s">
        <v>0</v>
      </c>
      <c r="B23" s="7">
        <v>1</v>
      </c>
      <c r="C23" s="8">
        <v>1.95</v>
      </c>
      <c r="D23" s="1">
        <v>0.52</v>
      </c>
      <c r="E23" s="8">
        <v>0.21609999999999999</v>
      </c>
      <c r="F23" s="8">
        <v>0.26767136284734511</v>
      </c>
      <c r="G23" s="8">
        <v>0.35</v>
      </c>
      <c r="H23" s="8">
        <v>0.2</v>
      </c>
      <c r="I23" s="8">
        <v>0.35</v>
      </c>
      <c r="J23" s="8">
        <v>0.2</v>
      </c>
      <c r="K23" s="8">
        <v>0.66</v>
      </c>
      <c r="L23" s="8">
        <v>0.63</v>
      </c>
      <c r="M23" s="8">
        <v>0.41</v>
      </c>
      <c r="N23" s="8">
        <v>0.63</v>
      </c>
      <c r="O23" s="8">
        <f t="shared" si="0"/>
        <v>0.59000000000000008</v>
      </c>
      <c r="P23" s="6">
        <f t="shared" si="1"/>
        <v>0.13372337046890936</v>
      </c>
      <c r="Q23" s="8">
        <f t="shared" si="2"/>
        <v>2.0837233704689093</v>
      </c>
    </row>
    <row r="24" spans="1:17">
      <c r="A24" s="7" t="s">
        <v>0</v>
      </c>
      <c r="B24" s="7">
        <v>2</v>
      </c>
      <c r="C24" s="8">
        <v>1.35</v>
      </c>
      <c r="D24" s="1">
        <v>0.52</v>
      </c>
      <c r="E24" s="8">
        <v>0.2092</v>
      </c>
      <c r="F24" s="8">
        <v>-0.51026956188326633</v>
      </c>
      <c r="G24" s="8">
        <v>0.35</v>
      </c>
      <c r="H24" s="8">
        <v>0.2</v>
      </c>
      <c r="I24" s="8">
        <v>0.35</v>
      </c>
      <c r="J24" s="8">
        <v>0.2</v>
      </c>
      <c r="K24" s="8">
        <v>0.66</v>
      </c>
      <c r="L24" s="8">
        <v>0.63</v>
      </c>
      <c r="M24" s="8">
        <v>0.41</v>
      </c>
      <c r="N24" s="8">
        <v>0.63</v>
      </c>
      <c r="O24" s="8">
        <f t="shared" si="0"/>
        <v>0.59000000000000008</v>
      </c>
      <c r="P24" s="6">
        <f t="shared" si="1"/>
        <v>-5.7964940081881966E-2</v>
      </c>
      <c r="Q24" s="8">
        <f t="shared" si="2"/>
        <v>1.2920350599181181</v>
      </c>
    </row>
    <row r="25" spans="1:17">
      <c r="A25" s="7" t="s">
        <v>0</v>
      </c>
      <c r="B25" s="7">
        <v>3</v>
      </c>
      <c r="C25" s="8">
        <v>0.82</v>
      </c>
      <c r="D25" s="1">
        <v>0.52</v>
      </c>
      <c r="E25" s="8">
        <v>0.19889999999999999</v>
      </c>
      <c r="F25" s="8">
        <v>-2.0879237818868726</v>
      </c>
      <c r="G25" s="8">
        <v>0.35</v>
      </c>
      <c r="H25" s="8">
        <v>0.2</v>
      </c>
      <c r="I25" s="8">
        <v>0.35</v>
      </c>
      <c r="J25" s="8">
        <v>0.2</v>
      </c>
      <c r="K25" s="8">
        <v>0.66</v>
      </c>
      <c r="L25" s="8">
        <v>0.63</v>
      </c>
      <c r="M25" s="8">
        <v>0.41</v>
      </c>
      <c r="N25" s="8">
        <v>0.63</v>
      </c>
      <c r="O25" s="8">
        <f t="shared" si="0"/>
        <v>0.59000000000000008</v>
      </c>
      <c r="P25" s="6">
        <f t="shared" si="1"/>
        <v>-0.30342247325530153</v>
      </c>
      <c r="Q25" s="8">
        <f t="shared" si="2"/>
        <v>0.51657752674469837</v>
      </c>
    </row>
    <row r="26" spans="1:17">
      <c r="A26" s="7" t="s">
        <v>0</v>
      </c>
      <c r="B26" s="7">
        <v>4</v>
      </c>
      <c r="C26" s="8">
        <v>0.60599999999999998</v>
      </c>
      <c r="D26" s="1">
        <v>0.61140776500000116</v>
      </c>
      <c r="E26" s="8">
        <v>0.19919999999999999</v>
      </c>
      <c r="F26" s="8">
        <v>-0.26825652419434975</v>
      </c>
      <c r="G26" s="8">
        <v>0.35</v>
      </c>
      <c r="H26" s="8">
        <v>0.2</v>
      </c>
      <c r="I26" s="8">
        <v>0.35</v>
      </c>
      <c r="J26" s="8">
        <v>0.2</v>
      </c>
      <c r="K26" s="8">
        <v>0.66</v>
      </c>
      <c r="L26" s="8">
        <v>0.63</v>
      </c>
      <c r="M26" s="8">
        <v>0.41</v>
      </c>
      <c r="N26" s="8">
        <v>0.63</v>
      </c>
      <c r="O26" s="8">
        <f t="shared" si="0"/>
        <v>0.59000000000000008</v>
      </c>
      <c r="P26" s="6">
        <f t="shared" si="1"/>
        <v>-0.13733914327854926</v>
      </c>
      <c r="Q26" s="8">
        <f t="shared" si="2"/>
        <v>0.46866085672145075</v>
      </c>
    </row>
    <row r="27" spans="1:17">
      <c r="A27" s="7" t="s">
        <v>0</v>
      </c>
      <c r="B27" s="7">
        <v>5</v>
      </c>
      <c r="C27" s="8">
        <v>-0.42299999999999999</v>
      </c>
      <c r="D27" s="1">
        <v>0.61140776500000116</v>
      </c>
      <c r="E27" s="8">
        <v>0.20330000000000001</v>
      </c>
      <c r="F27" s="8">
        <v>-0.12672372274820271</v>
      </c>
      <c r="G27" s="8">
        <v>0.35</v>
      </c>
      <c r="H27" s="8">
        <v>0.2</v>
      </c>
      <c r="I27" s="8">
        <v>0.35</v>
      </c>
      <c r="J27" s="8">
        <v>0.2</v>
      </c>
      <c r="K27" s="8">
        <v>0.66</v>
      </c>
      <c r="L27" s="8">
        <v>0.63</v>
      </c>
      <c r="M27" s="8">
        <v>0.41</v>
      </c>
      <c r="N27" s="8">
        <v>0.63</v>
      </c>
      <c r="O27" s="8">
        <f t="shared" si="0"/>
        <v>0.59000000000000008</v>
      </c>
      <c r="P27" s="6">
        <f t="shared" si="1"/>
        <v>-3.0593846466055709E-2</v>
      </c>
      <c r="Q27" s="8">
        <f t="shared" si="2"/>
        <v>-0.45359384646605572</v>
      </c>
    </row>
    <row r="28" spans="1:17">
      <c r="A28" s="7" t="s">
        <v>0</v>
      </c>
      <c r="B28" s="7">
        <v>6</v>
      </c>
      <c r="C28" s="8">
        <v>-0.50900000000000001</v>
      </c>
      <c r="D28" s="1">
        <v>0.61140776500000116</v>
      </c>
      <c r="E28" s="8">
        <v>0.21310000000000001</v>
      </c>
      <c r="F28" s="8">
        <v>0.15570439411426268</v>
      </c>
      <c r="G28" s="8">
        <v>0.35</v>
      </c>
      <c r="H28" s="8">
        <v>0.2</v>
      </c>
      <c r="I28" s="8">
        <v>0.35</v>
      </c>
      <c r="J28" s="8">
        <v>0.2</v>
      </c>
      <c r="K28" s="8">
        <v>0.66</v>
      </c>
      <c r="L28" s="8">
        <v>0.63</v>
      </c>
      <c r="M28" s="8">
        <v>0.41</v>
      </c>
      <c r="N28" s="8">
        <v>0.63</v>
      </c>
      <c r="O28" s="8">
        <f t="shared" si="0"/>
        <v>0.59000000000000008</v>
      </c>
      <c r="P28" s="6">
        <f t="shared" si="1"/>
        <v>1.5675009507333183E-2</v>
      </c>
      <c r="Q28" s="8">
        <f t="shared" si="2"/>
        <v>-0.49332499049266682</v>
      </c>
    </row>
    <row r="29" spans="1:17">
      <c r="A29" s="7" t="s">
        <v>0</v>
      </c>
      <c r="B29" s="7">
        <v>7</v>
      </c>
      <c r="C29" s="8">
        <v>-0.996</v>
      </c>
      <c r="D29" s="1">
        <v>0.61140776500000116</v>
      </c>
      <c r="E29" s="8">
        <v>0.21290000000000001</v>
      </c>
      <c r="F29" s="8">
        <v>-0.30712294007077362</v>
      </c>
      <c r="G29" s="8">
        <v>0.35</v>
      </c>
      <c r="H29" s="8">
        <v>0.2</v>
      </c>
      <c r="I29" s="8">
        <v>0.35</v>
      </c>
      <c r="J29" s="8">
        <v>0.2</v>
      </c>
      <c r="K29" s="8">
        <v>0.66</v>
      </c>
      <c r="L29" s="8">
        <v>0.63</v>
      </c>
      <c r="M29" s="8">
        <v>0.41</v>
      </c>
      <c r="N29" s="8">
        <v>0.63</v>
      </c>
      <c r="O29" s="8">
        <f t="shared" si="0"/>
        <v>0.59000000000000008</v>
      </c>
      <c r="P29" s="6">
        <f t="shared" si="1"/>
        <v>-3.5785854430766352E-2</v>
      </c>
      <c r="Q29" s="8">
        <f t="shared" si="2"/>
        <v>-1.0317858544307663</v>
      </c>
    </row>
    <row r="30" spans="1:17">
      <c r="A30" s="7" t="s">
        <v>0</v>
      </c>
      <c r="B30" s="7">
        <v>8</v>
      </c>
      <c r="C30" s="8">
        <v>-2.2599999999999998</v>
      </c>
      <c r="D30" s="1">
        <v>0.49890349810370904</v>
      </c>
      <c r="E30" s="8">
        <v>0.23269999999999999</v>
      </c>
      <c r="F30" s="8">
        <v>-0.70714714156620317</v>
      </c>
      <c r="G30" s="8">
        <v>0.35</v>
      </c>
      <c r="H30" s="8">
        <v>0.2</v>
      </c>
      <c r="I30" s="8">
        <v>0.35</v>
      </c>
      <c r="J30" s="8">
        <v>0.2</v>
      </c>
      <c r="K30" s="8">
        <v>0.66</v>
      </c>
      <c r="L30" s="8">
        <v>0.63</v>
      </c>
      <c r="M30" s="8">
        <v>0.41</v>
      </c>
      <c r="N30" s="8">
        <v>0.63</v>
      </c>
      <c r="O30" s="8">
        <f t="shared" si="0"/>
        <v>0.59000000000000008</v>
      </c>
      <c r="P30" s="6">
        <f t="shared" si="1"/>
        <v>-0.12785322882397807</v>
      </c>
      <c r="Q30" s="8">
        <f t="shared" si="2"/>
        <v>-2.3878532288239778</v>
      </c>
    </row>
    <row r="31" spans="1:17">
      <c r="A31" s="7" t="s">
        <v>0</v>
      </c>
      <c r="B31" s="7">
        <v>9</v>
      </c>
      <c r="C31" s="8">
        <v>-1.4510000000000001</v>
      </c>
      <c r="D31" s="1">
        <v>0.49890349810370904</v>
      </c>
      <c r="E31" s="8">
        <v>0.23269999999999999</v>
      </c>
      <c r="F31" s="8">
        <v>-2.6156828925623739</v>
      </c>
      <c r="G31" s="8">
        <v>0.35</v>
      </c>
      <c r="H31" s="8">
        <v>0.2</v>
      </c>
      <c r="I31" s="8">
        <v>0.35</v>
      </c>
      <c r="J31" s="8">
        <v>0.2</v>
      </c>
      <c r="K31" s="8">
        <v>0.66</v>
      </c>
      <c r="L31" s="8">
        <v>0.63</v>
      </c>
      <c r="M31" s="8">
        <v>0.41</v>
      </c>
      <c r="N31" s="8">
        <v>0.63</v>
      </c>
      <c r="O31" s="8">
        <f t="shared" si="0"/>
        <v>0.59000000000000008</v>
      </c>
      <c r="P31" s="6">
        <f t="shared" si="1"/>
        <v>-0.44856813962716557</v>
      </c>
      <c r="Q31" s="8">
        <f t="shared" si="2"/>
        <v>-1.8995681396271658</v>
      </c>
    </row>
    <row r="32" spans="1:17" s="9" customFormat="1">
      <c r="A32" s="9" t="s">
        <v>0</v>
      </c>
      <c r="B32" s="9">
        <v>10</v>
      </c>
      <c r="C32" s="10">
        <v>-1.927</v>
      </c>
      <c r="D32" s="11">
        <v>0.49890349810370904</v>
      </c>
      <c r="E32" s="10">
        <v>0.23269999999999999</v>
      </c>
      <c r="F32" s="10">
        <v>2.8507368855350683</v>
      </c>
      <c r="G32" s="10">
        <v>0.35</v>
      </c>
      <c r="H32" s="10">
        <v>0.2</v>
      </c>
      <c r="I32" s="10">
        <v>0.35</v>
      </c>
      <c r="J32" s="10">
        <v>0.2</v>
      </c>
      <c r="K32" s="10">
        <v>0.66</v>
      </c>
      <c r="L32" s="10">
        <v>0.63</v>
      </c>
      <c r="M32" s="10">
        <v>0.41</v>
      </c>
      <c r="N32" s="10">
        <v>0.63</v>
      </c>
      <c r="O32" s="10">
        <f>(1-M32)</f>
        <v>0.59000000000000008</v>
      </c>
      <c r="P32" s="12">
        <f t="shared" si="1"/>
        <v>0.29660356773993046</v>
      </c>
      <c r="Q32" s="10">
        <f t="shared" si="2"/>
        <v>-1.6303964322600697</v>
      </c>
    </row>
    <row r="33" spans="1:17">
      <c r="A33" s="7" t="s">
        <v>2</v>
      </c>
      <c r="B33" s="7">
        <v>80</v>
      </c>
      <c r="C33" s="8">
        <v>-1.73</v>
      </c>
      <c r="D33" s="1">
        <v>-1.1399999999999999</v>
      </c>
      <c r="E33" s="8">
        <v>0.24010000000000001</v>
      </c>
      <c r="G33" s="8">
        <v>0.35</v>
      </c>
      <c r="H33" s="8">
        <v>0.2</v>
      </c>
      <c r="I33" s="8">
        <v>0.35</v>
      </c>
      <c r="J33" s="8">
        <v>0.2</v>
      </c>
      <c r="K33" s="8">
        <v>0.94</v>
      </c>
      <c r="L33" s="8">
        <v>0.82</v>
      </c>
      <c r="M33" s="8">
        <v>0.14000000000000001</v>
      </c>
      <c r="N33" s="8">
        <v>0.55000000000000004</v>
      </c>
      <c r="O33" s="8">
        <f t="shared" ref="O33:O62" si="3">(1-M33)</f>
        <v>0.86</v>
      </c>
      <c r="P33" s="6">
        <f t="shared" ref="P33:P63" si="4">E33*((O33*(G33+H33)+N33*(I33+J33))*F33+(O33*H33+N33*J33)*F32)</f>
        <v>0.19301826319318555</v>
      </c>
    </row>
    <row r="34" spans="1:17">
      <c r="A34" s="7" t="s">
        <v>2</v>
      </c>
      <c r="B34" s="7">
        <v>81</v>
      </c>
      <c r="C34" s="8">
        <v>-0.67</v>
      </c>
      <c r="D34" s="1">
        <v>-1.1399999999999999</v>
      </c>
      <c r="E34" s="8">
        <v>0.26300000000000001</v>
      </c>
      <c r="F34" s="8">
        <v>2.7688356930744167</v>
      </c>
      <c r="G34" s="8">
        <v>0.35</v>
      </c>
      <c r="H34" s="8">
        <v>0.2</v>
      </c>
      <c r="I34" s="8">
        <v>0.35</v>
      </c>
      <c r="J34" s="8">
        <v>0.2</v>
      </c>
      <c r="K34" s="8">
        <v>0.94</v>
      </c>
      <c r="L34" s="8">
        <v>0.82</v>
      </c>
      <c r="M34" s="8">
        <v>0.14000000000000001</v>
      </c>
      <c r="N34" s="8">
        <v>0.55000000000000004</v>
      </c>
      <c r="O34" s="8">
        <f t="shared" si="3"/>
        <v>0.86</v>
      </c>
      <c r="P34" s="6">
        <f t="shared" si="4"/>
        <v>0.56472203703453228</v>
      </c>
    </row>
    <row r="35" spans="1:17">
      <c r="A35" s="7" t="s">
        <v>2</v>
      </c>
      <c r="B35" s="7">
        <v>82</v>
      </c>
      <c r="C35" s="8">
        <v>0.68</v>
      </c>
      <c r="D35" s="1">
        <v>-1.1399999999999999</v>
      </c>
      <c r="E35" s="8">
        <v>0.26850000000000002</v>
      </c>
      <c r="F35" s="8">
        <v>-0.51525734233258191</v>
      </c>
      <c r="G35" s="8">
        <v>0.35</v>
      </c>
      <c r="H35" s="8">
        <v>0.2</v>
      </c>
      <c r="I35" s="8">
        <v>0.35</v>
      </c>
      <c r="J35" s="8">
        <v>0.2</v>
      </c>
      <c r="K35" s="8">
        <v>0.94</v>
      </c>
      <c r="L35" s="8">
        <v>0.82</v>
      </c>
      <c r="M35" s="8">
        <v>0.14000000000000001</v>
      </c>
      <c r="N35" s="8">
        <v>0.55000000000000004</v>
      </c>
      <c r="O35" s="8">
        <f t="shared" si="3"/>
        <v>0.86</v>
      </c>
      <c r="P35" s="6">
        <f t="shared" si="4"/>
        <v>0.10236014665167634</v>
      </c>
      <c r="Q35" s="8">
        <f t="shared" ref="Q35:Q63" si="5">C35+P35</f>
        <v>0.78236014665167641</v>
      </c>
    </row>
    <row r="36" spans="1:17">
      <c r="A36" s="7" t="s">
        <v>2</v>
      </c>
      <c r="B36" s="7">
        <v>83</v>
      </c>
      <c r="C36" s="8">
        <v>0.61</v>
      </c>
      <c r="D36" s="1">
        <v>-1.1399999999999999</v>
      </c>
      <c r="E36" s="8">
        <v>0.26369999999999999</v>
      </c>
      <c r="F36" s="8">
        <v>-0.18726796706960494</v>
      </c>
      <c r="G36" s="8">
        <v>0.35</v>
      </c>
      <c r="H36" s="8">
        <v>0.2</v>
      </c>
      <c r="I36" s="8">
        <v>0.35</v>
      </c>
      <c r="J36" s="8">
        <v>0.2</v>
      </c>
      <c r="K36" s="8">
        <v>0.94</v>
      </c>
      <c r="L36" s="8">
        <v>0.82</v>
      </c>
      <c r="M36" s="8">
        <v>0.14000000000000001</v>
      </c>
      <c r="N36" s="8">
        <v>0.55000000000000004</v>
      </c>
      <c r="O36" s="8">
        <f t="shared" si="3"/>
        <v>0.86</v>
      </c>
      <c r="P36" s="6">
        <f t="shared" si="4"/>
        <v>-7.6612465392370335E-2</v>
      </c>
      <c r="Q36" s="8">
        <f t="shared" si="5"/>
        <v>0.53338753460762967</v>
      </c>
    </row>
    <row r="37" spans="1:17">
      <c r="A37" s="7" t="s">
        <v>2</v>
      </c>
      <c r="B37" s="7">
        <v>84</v>
      </c>
      <c r="C37" s="8">
        <v>1.47</v>
      </c>
      <c r="D37" s="1">
        <v>0.37</v>
      </c>
      <c r="E37" s="8">
        <v>0.28310000000000002</v>
      </c>
      <c r="F37" s="8">
        <v>2.0180502848182265</v>
      </c>
      <c r="G37" s="8">
        <v>0.35</v>
      </c>
      <c r="H37" s="8">
        <v>0.2</v>
      </c>
      <c r="I37" s="8">
        <v>0.35</v>
      </c>
      <c r="J37" s="8">
        <v>0.2</v>
      </c>
      <c r="K37" s="8">
        <v>0.94</v>
      </c>
      <c r="L37" s="8">
        <v>0.82</v>
      </c>
      <c r="M37" s="8">
        <v>0.14000000000000001</v>
      </c>
      <c r="N37" s="8">
        <v>0.55000000000000004</v>
      </c>
      <c r="O37" s="8">
        <f t="shared" si="3"/>
        <v>0.86</v>
      </c>
      <c r="P37" s="6">
        <f t="shared" si="4"/>
        <v>0.42810054429601879</v>
      </c>
      <c r="Q37" s="8">
        <f t="shared" si="5"/>
        <v>1.8981005442960188</v>
      </c>
    </row>
    <row r="38" spans="1:17">
      <c r="A38" s="7" t="s">
        <v>2</v>
      </c>
      <c r="B38" s="7">
        <v>85</v>
      </c>
      <c r="C38" s="8">
        <v>2.65</v>
      </c>
      <c r="D38" s="1">
        <v>0.37</v>
      </c>
      <c r="E38" s="8">
        <v>0.30109999999999998</v>
      </c>
      <c r="F38" s="8">
        <v>1.5825622990895225</v>
      </c>
      <c r="G38" s="8">
        <v>0.35</v>
      </c>
      <c r="H38" s="8">
        <v>0.2</v>
      </c>
      <c r="I38" s="8">
        <v>0.35</v>
      </c>
      <c r="J38" s="8">
        <v>0.2</v>
      </c>
      <c r="K38" s="8">
        <v>0.94</v>
      </c>
      <c r="L38" s="8">
        <v>0.82</v>
      </c>
      <c r="M38" s="8">
        <v>0.14000000000000001</v>
      </c>
      <c r="N38" s="8">
        <v>0.55000000000000004</v>
      </c>
      <c r="O38" s="8">
        <f t="shared" si="3"/>
        <v>0.86</v>
      </c>
      <c r="P38" s="6">
        <f t="shared" si="4"/>
        <v>0.5408861769463883</v>
      </c>
      <c r="Q38" s="8">
        <f t="shared" si="5"/>
        <v>3.1908861769463881</v>
      </c>
    </row>
    <row r="39" spans="1:17">
      <c r="A39" s="7" t="s">
        <v>2</v>
      </c>
      <c r="B39" s="7">
        <v>86</v>
      </c>
      <c r="C39" s="8">
        <v>4.21</v>
      </c>
      <c r="D39" s="1">
        <v>0.37</v>
      </c>
      <c r="E39" s="8">
        <v>0.27879999999999999</v>
      </c>
      <c r="F39" s="8">
        <v>-3.3138118893138566</v>
      </c>
      <c r="G39" s="8">
        <v>0.35</v>
      </c>
      <c r="H39" s="8">
        <v>0.2</v>
      </c>
      <c r="I39" s="8">
        <v>0.35</v>
      </c>
      <c r="J39" s="8">
        <v>0.2</v>
      </c>
      <c r="K39" s="8">
        <v>0.94</v>
      </c>
      <c r="L39" s="8">
        <v>0.82</v>
      </c>
      <c r="M39" s="8">
        <v>0.14000000000000001</v>
      </c>
      <c r="N39" s="8">
        <v>0.55000000000000004</v>
      </c>
      <c r="O39" s="8">
        <f t="shared" si="3"/>
        <v>0.86</v>
      </c>
      <c r="P39" s="6">
        <f t="shared" si="4"/>
        <v>-0.59205370024731863</v>
      </c>
      <c r="Q39" s="8">
        <f t="shared" si="5"/>
        <v>3.6179462997526812</v>
      </c>
    </row>
    <row r="40" spans="1:17">
      <c r="A40" s="7" t="s">
        <v>2</v>
      </c>
      <c r="B40" s="7">
        <v>87</v>
      </c>
      <c r="C40" s="8">
        <v>3.85</v>
      </c>
      <c r="D40" s="1">
        <v>0.37</v>
      </c>
      <c r="E40" s="8">
        <v>0.27250000000000002</v>
      </c>
      <c r="F40" s="8">
        <v>-1.6997830830958058</v>
      </c>
      <c r="G40" s="8">
        <v>0.35</v>
      </c>
      <c r="H40" s="8">
        <v>0.2</v>
      </c>
      <c r="I40" s="8">
        <v>0.35</v>
      </c>
      <c r="J40" s="8">
        <v>0.2</v>
      </c>
      <c r="K40" s="8">
        <v>0.94</v>
      </c>
      <c r="L40" s="8">
        <v>0.82</v>
      </c>
      <c r="M40" s="8">
        <v>0.14000000000000001</v>
      </c>
      <c r="N40" s="8">
        <v>0.55000000000000004</v>
      </c>
      <c r="O40" s="8">
        <f t="shared" si="3"/>
        <v>0.86</v>
      </c>
      <c r="P40" s="6">
        <f t="shared" si="4"/>
        <v>-0.61385440994069074</v>
      </c>
      <c r="Q40" s="8">
        <f t="shared" si="5"/>
        <v>3.2361455900593095</v>
      </c>
    </row>
    <row r="41" spans="1:17">
      <c r="A41" s="7" t="s">
        <v>2</v>
      </c>
      <c r="B41" s="7">
        <v>88</v>
      </c>
      <c r="C41" s="8">
        <v>4.1500000000000004</v>
      </c>
      <c r="D41" s="1">
        <v>0.78</v>
      </c>
      <c r="E41" s="8">
        <v>0.27779999999999999</v>
      </c>
      <c r="F41" s="8">
        <v>0.78455348611446218</v>
      </c>
      <c r="G41" s="8">
        <v>0.35</v>
      </c>
      <c r="H41" s="8">
        <v>0.2</v>
      </c>
      <c r="I41" s="8">
        <v>0.35</v>
      </c>
      <c r="J41" s="8">
        <v>0.2</v>
      </c>
      <c r="K41" s="8">
        <v>0.94</v>
      </c>
      <c r="L41" s="8">
        <v>0.82</v>
      </c>
      <c r="M41" s="8">
        <v>0.14000000000000001</v>
      </c>
      <c r="N41" s="8">
        <v>0.55000000000000004</v>
      </c>
      <c r="O41" s="8">
        <f t="shared" si="3"/>
        <v>0.86</v>
      </c>
      <c r="P41" s="6">
        <f t="shared" si="4"/>
        <v>3.5859090455742246E-2</v>
      </c>
      <c r="Q41" s="8">
        <f t="shared" si="5"/>
        <v>4.1858590904557422</v>
      </c>
    </row>
    <row r="42" spans="1:17">
      <c r="A42" s="7" t="s">
        <v>2</v>
      </c>
      <c r="B42" s="7">
        <v>89</v>
      </c>
      <c r="C42" s="8">
        <v>4.5599999999999996</v>
      </c>
      <c r="D42" s="1">
        <v>0.78</v>
      </c>
      <c r="E42" s="8">
        <v>0.28620000000000001</v>
      </c>
      <c r="F42" s="8">
        <v>1.2342850366939411</v>
      </c>
      <c r="G42" s="8">
        <v>0.35</v>
      </c>
      <c r="H42" s="8">
        <v>0.2</v>
      </c>
      <c r="I42" s="8">
        <v>0.35</v>
      </c>
      <c r="J42" s="8">
        <v>0.2</v>
      </c>
      <c r="K42" s="8">
        <v>0.94</v>
      </c>
      <c r="L42" s="8">
        <v>0.82</v>
      </c>
      <c r="M42" s="8">
        <v>0.14000000000000001</v>
      </c>
      <c r="N42" s="8">
        <v>0.55000000000000004</v>
      </c>
      <c r="O42" s="8">
        <f t="shared" si="3"/>
        <v>0.86</v>
      </c>
      <c r="P42" s="6">
        <f t="shared" si="4"/>
        <v>0.33726727533137102</v>
      </c>
      <c r="Q42" s="8">
        <f t="shared" si="5"/>
        <v>4.8972672753313704</v>
      </c>
    </row>
    <row r="43" spans="1:17">
      <c r="A43" s="7" t="s">
        <v>2</v>
      </c>
      <c r="B43" s="7">
        <v>90</v>
      </c>
      <c r="C43" s="8">
        <v>2.93</v>
      </c>
      <c r="D43" s="1">
        <v>0.78</v>
      </c>
      <c r="E43" s="8">
        <v>0.254</v>
      </c>
      <c r="F43" s="8">
        <v>-0.8990055230582592</v>
      </c>
      <c r="G43" s="8">
        <v>0.35</v>
      </c>
      <c r="H43" s="8">
        <v>0.2</v>
      </c>
      <c r="I43" s="8">
        <v>0.35</v>
      </c>
      <c r="J43" s="8">
        <v>0.2</v>
      </c>
      <c r="K43" s="8">
        <v>0.94</v>
      </c>
      <c r="L43" s="8">
        <v>0.82</v>
      </c>
      <c r="M43" s="8">
        <v>0.14000000000000001</v>
      </c>
      <c r="N43" s="8">
        <v>0.55000000000000004</v>
      </c>
      <c r="O43" s="8">
        <f t="shared" si="3"/>
        <v>0.86</v>
      </c>
      <c r="P43" s="6">
        <f t="shared" si="4"/>
        <v>-8.8674042307133133E-2</v>
      </c>
      <c r="Q43" s="8">
        <f t="shared" si="5"/>
        <v>2.8413259576928671</v>
      </c>
    </row>
    <row r="44" spans="1:17">
      <c r="A44" s="7" t="s">
        <v>2</v>
      </c>
      <c r="B44" s="7">
        <v>91</v>
      </c>
      <c r="C44" s="8">
        <v>-1.34</v>
      </c>
      <c r="D44" s="1">
        <v>0.78</v>
      </c>
      <c r="E44" s="8">
        <v>0.21790000000000001</v>
      </c>
      <c r="F44" s="8">
        <v>-1.2184896221704294E-2</v>
      </c>
      <c r="G44" s="8">
        <v>0.35</v>
      </c>
      <c r="H44" s="8">
        <v>0.2</v>
      </c>
      <c r="I44" s="8">
        <v>0.35</v>
      </c>
      <c r="J44" s="8">
        <v>0.2</v>
      </c>
      <c r="K44" s="8">
        <v>0.94</v>
      </c>
      <c r="L44" s="8">
        <v>0.82</v>
      </c>
      <c r="M44" s="8">
        <v>0.14000000000000001</v>
      </c>
      <c r="N44" s="8">
        <v>0.55000000000000004</v>
      </c>
      <c r="O44" s="8">
        <f t="shared" si="3"/>
        <v>0.86</v>
      </c>
      <c r="P44" s="6">
        <f t="shared" si="4"/>
        <v>-5.7300933011422424E-2</v>
      </c>
      <c r="Q44" s="8">
        <f t="shared" si="5"/>
        <v>-1.3973009330114226</v>
      </c>
    </row>
    <row r="45" spans="1:17">
      <c r="A45" s="7" t="s">
        <v>2</v>
      </c>
      <c r="B45" s="7">
        <v>92</v>
      </c>
      <c r="C45" s="8">
        <v>-1.1000000000000001</v>
      </c>
      <c r="D45" s="1">
        <v>0.48</v>
      </c>
      <c r="E45" s="8">
        <v>0.20519999999999999</v>
      </c>
      <c r="F45" s="8">
        <v>-1.6553429641309618</v>
      </c>
      <c r="G45" s="8">
        <v>0.35</v>
      </c>
      <c r="H45" s="8">
        <v>0.2</v>
      </c>
      <c r="I45" s="8">
        <v>0.35</v>
      </c>
      <c r="J45" s="8">
        <v>0.2</v>
      </c>
      <c r="K45" s="8">
        <v>0.94</v>
      </c>
      <c r="L45" s="8">
        <v>0.82</v>
      </c>
      <c r="M45" s="8">
        <v>0.14000000000000001</v>
      </c>
      <c r="N45" s="8">
        <v>0.55000000000000004</v>
      </c>
      <c r="O45" s="8">
        <f t="shared" si="3"/>
        <v>0.86</v>
      </c>
      <c r="P45" s="6">
        <f t="shared" si="4"/>
        <v>-0.26412412585259037</v>
      </c>
      <c r="Q45" s="8">
        <f t="shared" si="5"/>
        <v>-1.3641241258525905</v>
      </c>
    </row>
    <row r="46" spans="1:17">
      <c r="A46" s="7" t="s">
        <v>2</v>
      </c>
      <c r="B46" s="7">
        <v>93</v>
      </c>
      <c r="C46" s="8">
        <v>-0.95</v>
      </c>
      <c r="D46" s="1">
        <v>0.48</v>
      </c>
      <c r="E46" s="8">
        <v>0.19089999999999999</v>
      </c>
      <c r="F46" s="8">
        <v>-1.8085996760423166</v>
      </c>
      <c r="G46" s="8">
        <v>0.35</v>
      </c>
      <c r="H46" s="8">
        <v>0.2</v>
      </c>
      <c r="I46" s="8">
        <v>0.35</v>
      </c>
      <c r="J46" s="8">
        <v>0.2</v>
      </c>
      <c r="K46" s="8">
        <v>0.94</v>
      </c>
      <c r="L46" s="8">
        <v>0.82</v>
      </c>
      <c r="M46" s="8">
        <v>0.14000000000000001</v>
      </c>
      <c r="N46" s="8">
        <v>0.55000000000000004</v>
      </c>
      <c r="O46" s="8">
        <f t="shared" si="3"/>
        <v>0.86</v>
      </c>
      <c r="P46" s="6">
        <f t="shared" si="4"/>
        <v>-0.35686383347278222</v>
      </c>
      <c r="Q46" s="8">
        <f t="shared" si="5"/>
        <v>-1.3068638334727822</v>
      </c>
    </row>
    <row r="47" spans="1:17">
      <c r="A47" s="7" t="s">
        <v>2</v>
      </c>
      <c r="B47" s="7">
        <v>94</v>
      </c>
      <c r="C47" s="8">
        <v>-1.42</v>
      </c>
      <c r="D47" s="1">
        <v>0.48</v>
      </c>
      <c r="E47" s="8">
        <v>0.20130000000000001</v>
      </c>
      <c r="F47" s="8">
        <v>-0.20212183269329131</v>
      </c>
      <c r="G47" s="8">
        <v>0.35</v>
      </c>
      <c r="H47" s="8">
        <v>0.2</v>
      </c>
      <c r="I47" s="8">
        <v>0.35</v>
      </c>
      <c r="J47" s="8">
        <v>0.2</v>
      </c>
      <c r="K47" s="8">
        <v>0.94</v>
      </c>
      <c r="L47" s="8">
        <v>0.82</v>
      </c>
      <c r="M47" s="8">
        <v>0.14000000000000001</v>
      </c>
      <c r="N47" s="8">
        <v>0.55000000000000004</v>
      </c>
      <c r="O47" s="8">
        <f t="shared" si="3"/>
        <v>0.86</v>
      </c>
      <c r="P47" s="6">
        <f t="shared" si="4"/>
        <v>-0.13422091974638301</v>
      </c>
      <c r="Q47" s="8">
        <f t="shared" si="5"/>
        <v>-1.554220919746383</v>
      </c>
    </row>
    <row r="48" spans="1:17">
      <c r="A48" s="7" t="s">
        <v>2</v>
      </c>
      <c r="B48" s="7">
        <v>95</v>
      </c>
      <c r="C48" s="8">
        <v>-1.17</v>
      </c>
      <c r="D48" s="1">
        <v>0.48</v>
      </c>
      <c r="E48" s="8">
        <v>0.21049999999999999</v>
      </c>
      <c r="F48" s="8">
        <v>-1.8449612080636584</v>
      </c>
      <c r="G48" s="8">
        <v>0.35</v>
      </c>
      <c r="H48" s="8">
        <v>0.2</v>
      </c>
      <c r="I48" s="8">
        <v>0.35</v>
      </c>
      <c r="J48" s="8">
        <v>0.2</v>
      </c>
      <c r="K48" s="8">
        <v>0.94</v>
      </c>
      <c r="L48" s="8">
        <v>0.82</v>
      </c>
      <c r="M48" s="8">
        <v>0.14000000000000001</v>
      </c>
      <c r="N48" s="8">
        <v>0.55000000000000004</v>
      </c>
      <c r="O48" s="8">
        <f t="shared" si="3"/>
        <v>0.86</v>
      </c>
      <c r="P48" s="6">
        <f t="shared" si="4"/>
        <v>-0.3131746953581403</v>
      </c>
      <c r="Q48" s="8">
        <f t="shared" si="5"/>
        <v>-1.4831746953581402</v>
      </c>
    </row>
    <row r="49" spans="1:17">
      <c r="A49" s="7" t="s">
        <v>2</v>
      </c>
      <c r="B49" s="7">
        <v>96</v>
      </c>
      <c r="C49" s="8">
        <v>-0.57999999999999996</v>
      </c>
      <c r="D49" s="1">
        <v>0.11</v>
      </c>
      <c r="E49" s="8">
        <v>0.21779999999999999</v>
      </c>
      <c r="F49" s="8">
        <v>1.3265999857159438</v>
      </c>
      <c r="G49" s="8">
        <v>0.35</v>
      </c>
      <c r="H49" s="8">
        <v>0.2</v>
      </c>
      <c r="I49" s="8">
        <v>0.35</v>
      </c>
      <c r="J49" s="8">
        <v>0.2</v>
      </c>
      <c r="K49" s="8">
        <v>0.94</v>
      </c>
      <c r="L49" s="8">
        <v>0.82</v>
      </c>
      <c r="M49" s="8">
        <v>0.14000000000000001</v>
      </c>
      <c r="N49" s="8">
        <v>0.55000000000000004</v>
      </c>
      <c r="O49" s="8">
        <f t="shared" si="3"/>
        <v>0.86</v>
      </c>
      <c r="P49" s="6">
        <f t="shared" si="4"/>
        <v>0.11075113191258056</v>
      </c>
      <c r="Q49" s="8">
        <f t="shared" si="5"/>
        <v>-0.46924886808741939</v>
      </c>
    </row>
    <row r="50" spans="1:17">
      <c r="A50" s="7" t="s">
        <v>2</v>
      </c>
      <c r="B50" s="7">
        <v>97</v>
      </c>
      <c r="C50" s="8">
        <v>-0.46</v>
      </c>
      <c r="D50" s="1">
        <v>0.11</v>
      </c>
      <c r="E50" s="8">
        <v>0.23549999999999999</v>
      </c>
      <c r="F50" s="8">
        <v>3.3143229846284807</v>
      </c>
      <c r="G50" s="8">
        <v>0.35</v>
      </c>
      <c r="H50" s="8">
        <v>0.2</v>
      </c>
      <c r="I50" s="8">
        <v>0.35</v>
      </c>
      <c r="J50" s="8">
        <v>0.2</v>
      </c>
      <c r="K50" s="8">
        <v>0.94</v>
      </c>
      <c r="L50" s="8">
        <v>0.82</v>
      </c>
      <c r="M50" s="8">
        <v>0.14000000000000001</v>
      </c>
      <c r="N50" s="8">
        <v>0.55000000000000004</v>
      </c>
      <c r="O50" s="8">
        <f t="shared" si="3"/>
        <v>0.86</v>
      </c>
      <c r="P50" s="6">
        <f t="shared" si="4"/>
        <v>0.69339646691482715</v>
      </c>
      <c r="Q50" s="8">
        <f t="shared" si="5"/>
        <v>0.23339646691482713</v>
      </c>
    </row>
    <row r="51" spans="1:17">
      <c r="A51" s="7" t="s">
        <v>2</v>
      </c>
      <c r="B51" s="7">
        <v>98</v>
      </c>
      <c r="C51" s="8">
        <v>-0.75</v>
      </c>
      <c r="D51" s="1">
        <v>0.11</v>
      </c>
      <c r="E51" s="8">
        <v>0.2465</v>
      </c>
      <c r="F51" s="8">
        <v>0.42565140885154407</v>
      </c>
      <c r="G51" s="8">
        <v>0.35</v>
      </c>
      <c r="H51" s="8">
        <v>0.2</v>
      </c>
      <c r="I51" s="8">
        <v>0.35</v>
      </c>
      <c r="J51" s="8">
        <v>0.2</v>
      </c>
      <c r="K51" s="8">
        <v>0.94</v>
      </c>
      <c r="L51" s="8">
        <v>0.82</v>
      </c>
      <c r="M51" s="8">
        <v>0.14000000000000001</v>
      </c>
      <c r="N51" s="8">
        <v>0.55000000000000004</v>
      </c>
      <c r="O51" s="8">
        <f t="shared" si="3"/>
        <v>0.86</v>
      </c>
      <c r="P51" s="6">
        <f t="shared" si="4"/>
        <v>0.31175637618509744</v>
      </c>
      <c r="Q51" s="8">
        <f t="shared" si="5"/>
        <v>-0.43824362381490256</v>
      </c>
    </row>
    <row r="52" spans="1:17">
      <c r="A52" s="7" t="s">
        <v>2</v>
      </c>
      <c r="B52" s="7">
        <v>99</v>
      </c>
      <c r="C52" s="8">
        <v>-1.25</v>
      </c>
      <c r="D52" s="1">
        <v>0.11</v>
      </c>
      <c r="E52" s="8">
        <v>0.25059999999999999</v>
      </c>
      <c r="F52" s="8">
        <v>0.54625994126648658</v>
      </c>
      <c r="G52" s="8">
        <v>0.35</v>
      </c>
      <c r="H52" s="8">
        <v>0.2</v>
      </c>
      <c r="I52" s="8">
        <v>0.35</v>
      </c>
      <c r="J52" s="8">
        <v>0.2</v>
      </c>
      <c r="K52" s="8">
        <v>0.94</v>
      </c>
      <c r="L52" s="8">
        <v>0.82</v>
      </c>
      <c r="M52" s="8">
        <v>0.14000000000000001</v>
      </c>
      <c r="N52" s="8">
        <v>0.55000000000000004</v>
      </c>
      <c r="O52" s="8">
        <f t="shared" si="3"/>
        <v>0.86</v>
      </c>
      <c r="P52" s="6">
        <f t="shared" si="4"/>
        <v>0.13624076540612293</v>
      </c>
      <c r="Q52" s="8">
        <f t="shared" si="5"/>
        <v>-1.1137592345938772</v>
      </c>
    </row>
    <row r="53" spans="1:17">
      <c r="A53" s="7" t="s">
        <v>2</v>
      </c>
      <c r="B53" s="7">
        <v>0</v>
      </c>
      <c r="C53" s="8">
        <v>-1.71</v>
      </c>
      <c r="D53" s="1">
        <v>0.02</v>
      </c>
      <c r="E53" s="8">
        <v>0.29070000000000001</v>
      </c>
      <c r="F53" s="8">
        <v>2.1421504238912781</v>
      </c>
      <c r="G53" s="8">
        <v>0.35</v>
      </c>
      <c r="H53" s="8">
        <v>0.2</v>
      </c>
      <c r="I53" s="8">
        <v>0.35</v>
      </c>
      <c r="J53" s="8">
        <v>0.2</v>
      </c>
      <c r="K53" s="8">
        <v>0.94</v>
      </c>
      <c r="L53" s="8">
        <v>0.82</v>
      </c>
      <c r="M53" s="8">
        <v>0.14000000000000001</v>
      </c>
      <c r="N53" s="8">
        <v>0.55000000000000004</v>
      </c>
      <c r="O53" s="8">
        <f t="shared" si="3"/>
        <v>0.86</v>
      </c>
      <c r="P53" s="6">
        <f t="shared" si="4"/>
        <v>0.52770275564781766</v>
      </c>
      <c r="Q53" s="8">
        <f t="shared" si="5"/>
        <v>-1.1822972443521822</v>
      </c>
    </row>
    <row r="54" spans="1:17">
      <c r="A54" s="7" t="s">
        <v>2</v>
      </c>
      <c r="B54" s="7">
        <v>1</v>
      </c>
      <c r="C54" s="8">
        <v>0.02</v>
      </c>
      <c r="D54" s="1">
        <v>0.02</v>
      </c>
      <c r="E54" s="8">
        <v>0.29859999999999998</v>
      </c>
      <c r="F54" s="8">
        <v>0.4539312497825479</v>
      </c>
      <c r="G54" s="8">
        <v>0.35</v>
      </c>
      <c r="H54" s="8">
        <v>0.2</v>
      </c>
      <c r="I54" s="8">
        <v>0.35</v>
      </c>
      <c r="J54" s="8">
        <v>0.2</v>
      </c>
      <c r="K54" s="8">
        <v>0.94</v>
      </c>
      <c r="L54" s="8">
        <v>0.82</v>
      </c>
      <c r="M54" s="8">
        <v>0.14000000000000001</v>
      </c>
      <c r="N54" s="8">
        <v>0.55000000000000004</v>
      </c>
      <c r="O54" s="8">
        <f t="shared" si="3"/>
        <v>0.86</v>
      </c>
      <c r="P54" s="6">
        <f t="shared" si="4"/>
        <v>0.28549447697787067</v>
      </c>
      <c r="Q54" s="8">
        <f t="shared" si="5"/>
        <v>0.30549447697787069</v>
      </c>
    </row>
    <row r="55" spans="1:17">
      <c r="A55" s="7" t="s">
        <v>2</v>
      </c>
      <c r="B55" s="7">
        <v>2</v>
      </c>
      <c r="C55" s="8">
        <v>2.0099999999999998</v>
      </c>
      <c r="D55" s="1">
        <v>0.02</v>
      </c>
      <c r="E55" s="8">
        <v>0.2908</v>
      </c>
      <c r="F55" s="8">
        <v>-0.23312397658274975</v>
      </c>
      <c r="G55" s="8">
        <v>0.35</v>
      </c>
      <c r="H55" s="8">
        <v>0.2</v>
      </c>
      <c r="I55" s="8">
        <v>0.35</v>
      </c>
      <c r="J55" s="8">
        <v>0.2</v>
      </c>
      <c r="K55" s="8">
        <v>0.94</v>
      </c>
      <c r="L55" s="8">
        <v>0.82</v>
      </c>
      <c r="M55" s="8">
        <v>0.14000000000000001</v>
      </c>
      <c r="N55" s="8">
        <v>0.55000000000000004</v>
      </c>
      <c r="O55" s="8">
        <f t="shared" si="3"/>
        <v>0.86</v>
      </c>
      <c r="P55" s="6">
        <f t="shared" si="4"/>
        <v>-1.5348142331481728E-2</v>
      </c>
      <c r="Q55" s="8">
        <f t="shared" si="5"/>
        <v>1.9946518576685182</v>
      </c>
    </row>
    <row r="56" spans="1:17">
      <c r="A56" s="7" t="s">
        <v>2</v>
      </c>
      <c r="B56" s="7">
        <v>3</v>
      </c>
      <c r="C56" s="8">
        <v>2.0299999999999998</v>
      </c>
      <c r="D56" s="1">
        <v>0.02</v>
      </c>
      <c r="E56" s="8">
        <v>0.30409999999999998</v>
      </c>
      <c r="F56" s="8">
        <v>-2.0289861414148174</v>
      </c>
      <c r="G56" s="8">
        <v>0.35</v>
      </c>
      <c r="H56" s="8">
        <v>0.2</v>
      </c>
      <c r="I56" s="8">
        <v>0.35</v>
      </c>
      <c r="J56" s="8">
        <v>0.2</v>
      </c>
      <c r="K56" s="8">
        <v>0.94</v>
      </c>
      <c r="L56" s="8">
        <v>0.82</v>
      </c>
      <c r="M56" s="8">
        <v>0.14000000000000001</v>
      </c>
      <c r="N56" s="8">
        <v>0.55000000000000004</v>
      </c>
      <c r="O56" s="8">
        <f t="shared" si="3"/>
        <v>0.86</v>
      </c>
      <c r="P56" s="6">
        <f t="shared" si="4"/>
        <v>-0.49848671504671832</v>
      </c>
      <c r="Q56" s="8">
        <f t="shared" si="5"/>
        <v>1.5315132849532815</v>
      </c>
    </row>
    <row r="57" spans="1:17">
      <c r="A57" s="7" t="s">
        <v>2</v>
      </c>
      <c r="B57" s="7">
        <v>4</v>
      </c>
      <c r="C57" s="8">
        <v>4.6509999999999998</v>
      </c>
      <c r="D57" s="1">
        <v>-0.15835488000000031</v>
      </c>
      <c r="E57" s="8">
        <v>0.33150000000000002</v>
      </c>
      <c r="F57" s="8">
        <v>-0.27845220435743223</v>
      </c>
      <c r="G57" s="8">
        <v>0.35</v>
      </c>
      <c r="H57" s="8">
        <v>0.2</v>
      </c>
      <c r="I57" s="8">
        <v>0.35</v>
      </c>
      <c r="J57" s="8">
        <v>0.2</v>
      </c>
      <c r="K57" s="8">
        <v>0.94</v>
      </c>
      <c r="L57" s="8">
        <v>0.82</v>
      </c>
      <c r="M57" s="8">
        <v>0.14000000000000001</v>
      </c>
      <c r="N57" s="8">
        <v>0.55000000000000004</v>
      </c>
      <c r="O57" s="8">
        <f t="shared" si="3"/>
        <v>0.86</v>
      </c>
      <c r="P57" s="6">
        <f t="shared" si="4"/>
        <v>-0.26125971686273247</v>
      </c>
      <c r="Q57" s="8">
        <f t="shared" si="5"/>
        <v>4.3897402831372672</v>
      </c>
    </row>
    <row r="58" spans="1:17">
      <c r="A58" s="7" t="s">
        <v>2</v>
      </c>
      <c r="B58" s="7">
        <v>5</v>
      </c>
      <c r="C58" s="8">
        <v>5.1120000000000001</v>
      </c>
      <c r="D58" s="1">
        <v>-0.15835488000000031</v>
      </c>
      <c r="E58" s="8">
        <v>0.3478</v>
      </c>
      <c r="F58" s="8">
        <v>-0.11185945035496331</v>
      </c>
      <c r="G58" s="8">
        <v>0.35</v>
      </c>
      <c r="H58" s="8">
        <v>0.2</v>
      </c>
      <c r="I58" s="8">
        <v>0.35</v>
      </c>
      <c r="J58" s="8">
        <v>0.2</v>
      </c>
      <c r="K58" s="8">
        <v>0.94</v>
      </c>
      <c r="L58" s="8">
        <v>0.82</v>
      </c>
      <c r="M58" s="8">
        <v>0.14000000000000001</v>
      </c>
      <c r="N58" s="8">
        <v>0.55000000000000004</v>
      </c>
      <c r="O58" s="8">
        <f t="shared" si="3"/>
        <v>0.86</v>
      </c>
      <c r="P58" s="6">
        <f t="shared" si="4"/>
        <v>-5.7481088726840525E-2</v>
      </c>
      <c r="Q58" s="8">
        <f t="shared" si="5"/>
        <v>5.0545189112731599</v>
      </c>
    </row>
    <row r="59" spans="1:17">
      <c r="A59" s="7" t="s">
        <v>2</v>
      </c>
      <c r="B59" s="7">
        <v>6</v>
      </c>
      <c r="C59" s="8">
        <v>6.4560000000000004</v>
      </c>
      <c r="D59" s="1">
        <v>-0.15835488000000031</v>
      </c>
      <c r="E59" s="8">
        <v>0.38140000000000002</v>
      </c>
      <c r="F59" s="8">
        <v>0.21102551023872429</v>
      </c>
      <c r="G59" s="8">
        <v>0.35</v>
      </c>
      <c r="H59" s="8">
        <v>0.2</v>
      </c>
      <c r="I59" s="8">
        <v>0.35</v>
      </c>
      <c r="J59" s="8">
        <v>0.2</v>
      </c>
      <c r="K59" s="8">
        <v>0.94</v>
      </c>
      <c r="L59" s="8">
        <v>0.82</v>
      </c>
      <c r="M59" s="8">
        <v>0.14000000000000001</v>
      </c>
      <c r="N59" s="8">
        <v>0.55000000000000004</v>
      </c>
      <c r="O59" s="8">
        <f t="shared" si="3"/>
        <v>0.86</v>
      </c>
      <c r="P59" s="6">
        <f t="shared" si="4"/>
        <v>5.0385197197677839E-2</v>
      </c>
      <c r="Q59" s="8">
        <f t="shared" si="5"/>
        <v>6.5063851971976785</v>
      </c>
    </row>
    <row r="60" spans="1:17">
      <c r="A60" s="7" t="s">
        <v>2</v>
      </c>
      <c r="B60" s="7">
        <v>7</v>
      </c>
      <c r="C60" s="8">
        <v>7.6239999999999997</v>
      </c>
      <c r="D60" s="1">
        <v>-0.15835488000000031</v>
      </c>
      <c r="E60" s="8">
        <v>0.40679999999999999</v>
      </c>
      <c r="F60" s="8">
        <v>-0.7208725867863981</v>
      </c>
      <c r="G60" s="8">
        <v>0.35</v>
      </c>
      <c r="H60" s="8">
        <v>0.2</v>
      </c>
      <c r="I60" s="8">
        <v>0.35</v>
      </c>
      <c r="J60" s="8">
        <v>0.2</v>
      </c>
      <c r="K60" s="8">
        <v>0.94</v>
      </c>
      <c r="L60" s="8">
        <v>0.82</v>
      </c>
      <c r="M60" s="8">
        <v>0.14000000000000001</v>
      </c>
      <c r="N60" s="8">
        <v>0.55000000000000004</v>
      </c>
      <c r="O60" s="8">
        <f t="shared" si="3"/>
        <v>0.86</v>
      </c>
      <c r="P60" s="6">
        <f t="shared" si="4"/>
        <v>-0.20320778584693824</v>
      </c>
      <c r="Q60" s="8">
        <f t="shared" si="5"/>
        <v>7.4207922141530611</v>
      </c>
    </row>
    <row r="61" spans="1:17">
      <c r="A61" s="7" t="s">
        <v>2</v>
      </c>
      <c r="B61" s="7">
        <v>8</v>
      </c>
      <c r="C61" s="8">
        <v>6.69</v>
      </c>
      <c r="D61" s="1">
        <v>-1.5766518795363726E-3</v>
      </c>
      <c r="E61" s="8">
        <v>0.4486</v>
      </c>
      <c r="F61" s="8">
        <v>-0.56174803141560981</v>
      </c>
      <c r="G61" s="8">
        <v>0.35</v>
      </c>
      <c r="H61" s="8">
        <v>0.2</v>
      </c>
      <c r="I61" s="8">
        <v>0.35</v>
      </c>
      <c r="J61" s="8">
        <v>0.2</v>
      </c>
      <c r="K61" s="8">
        <v>0.94</v>
      </c>
      <c r="L61" s="8">
        <v>0.82</v>
      </c>
      <c r="M61" s="8">
        <v>0.14000000000000001</v>
      </c>
      <c r="N61" s="8">
        <v>0.55000000000000004</v>
      </c>
      <c r="O61" s="8">
        <f t="shared" si="3"/>
        <v>0.86</v>
      </c>
      <c r="P61" s="6">
        <f t="shared" si="4"/>
        <v>-0.28662026019148523</v>
      </c>
      <c r="Q61" s="8">
        <f t="shared" si="5"/>
        <v>6.403379739808515</v>
      </c>
    </row>
    <row r="62" spans="1:17">
      <c r="A62" s="7" t="s">
        <v>2</v>
      </c>
      <c r="B62" s="7">
        <v>9</v>
      </c>
      <c r="C62" s="8">
        <v>4.7910000000000004</v>
      </c>
      <c r="D62" s="1">
        <v>-1.5766518795363726E-3</v>
      </c>
      <c r="E62" s="8">
        <v>0.4486</v>
      </c>
      <c r="F62" s="8">
        <v>-2.3245540209178102</v>
      </c>
      <c r="G62" s="8">
        <v>0.35</v>
      </c>
      <c r="H62" s="8">
        <v>0.2</v>
      </c>
      <c r="I62" s="8">
        <v>0.35</v>
      </c>
      <c r="J62" s="8">
        <v>0.2</v>
      </c>
      <c r="K62" s="8">
        <v>0.94</v>
      </c>
      <c r="L62" s="8">
        <v>0.82</v>
      </c>
      <c r="M62" s="8">
        <v>0.14000000000000001</v>
      </c>
      <c r="N62" s="8">
        <v>0.55000000000000004</v>
      </c>
      <c r="O62" s="8">
        <f t="shared" si="3"/>
        <v>0.86</v>
      </c>
      <c r="P62" s="6">
        <f t="shared" si="4"/>
        <v>-0.87975151821312036</v>
      </c>
      <c r="Q62" s="8">
        <f t="shared" si="5"/>
        <v>3.9112484817868802</v>
      </c>
    </row>
    <row r="63" spans="1:17" s="9" customFormat="1">
      <c r="A63" s="9" t="s">
        <v>2</v>
      </c>
      <c r="B63" s="9">
        <v>10</v>
      </c>
      <c r="C63" s="10">
        <v>5.4580000000000002</v>
      </c>
      <c r="D63" s="11">
        <v>-1.5766518795363726E-3</v>
      </c>
      <c r="E63" s="10">
        <v>0.4486</v>
      </c>
      <c r="F63" s="10">
        <v>2.975645583689241</v>
      </c>
      <c r="G63" s="10">
        <v>0.35</v>
      </c>
      <c r="H63" s="10">
        <v>0.2</v>
      </c>
      <c r="I63" s="10">
        <v>0.35</v>
      </c>
      <c r="J63" s="10">
        <v>0.2</v>
      </c>
      <c r="K63" s="10">
        <v>0.94</v>
      </c>
      <c r="L63" s="10">
        <v>0.82</v>
      </c>
      <c r="M63" s="10">
        <v>0.14000000000000001</v>
      </c>
      <c r="N63" s="10">
        <v>0.55000000000000004</v>
      </c>
      <c r="O63" s="10">
        <f>(1-M63)</f>
        <v>0.86</v>
      </c>
      <c r="P63" s="12">
        <f t="shared" si="4"/>
        <v>0.74112708783072978</v>
      </c>
      <c r="Q63" s="10">
        <f t="shared" si="5"/>
        <v>6.1991270878307301</v>
      </c>
    </row>
    <row r="64" spans="1:17">
      <c r="A64" s="7" t="s">
        <v>3</v>
      </c>
      <c r="B64" s="7">
        <v>80</v>
      </c>
      <c r="C64" s="8">
        <v>-3.68</v>
      </c>
      <c r="D64" s="1">
        <v>-2.59</v>
      </c>
      <c r="E64" s="8">
        <v>0.16880000000000001</v>
      </c>
      <c r="G64" s="8">
        <v>0.35</v>
      </c>
      <c r="H64" s="8">
        <v>0.2</v>
      </c>
      <c r="I64" s="8">
        <v>0.35</v>
      </c>
      <c r="J64" s="8">
        <v>0.2</v>
      </c>
      <c r="K64" s="8">
        <v>1.26</v>
      </c>
      <c r="L64" s="8">
        <v>1.53</v>
      </c>
      <c r="M64" s="8">
        <v>0.56999999999999995</v>
      </c>
      <c r="N64" s="8">
        <v>0.65</v>
      </c>
      <c r="O64" s="8">
        <f t="shared" ref="O64:O93" si="6">(1-M64)</f>
        <v>0.43000000000000005</v>
      </c>
      <c r="P64" s="6">
        <f t="shared" ref="P64:P94" si="7">E64*((O64*(G64+H64)+N64*(I64+J64))*F64+(O64*H64+N64*J64)*F63)</f>
        <v>0.1084944184977767</v>
      </c>
    </row>
    <row r="65" spans="1:17">
      <c r="A65" s="7" t="s">
        <v>3</v>
      </c>
      <c r="B65" s="7">
        <v>81</v>
      </c>
      <c r="C65" s="8">
        <v>-3.69</v>
      </c>
      <c r="D65" s="1">
        <v>-2.59</v>
      </c>
      <c r="E65" s="8">
        <v>0.18129999999999999</v>
      </c>
      <c r="F65" s="8">
        <v>0.70763323714793569</v>
      </c>
      <c r="G65" s="8">
        <v>0.35</v>
      </c>
      <c r="H65" s="8">
        <v>0.2</v>
      </c>
      <c r="I65" s="8">
        <v>0.35</v>
      </c>
      <c r="J65" s="8">
        <v>0.2</v>
      </c>
      <c r="K65" s="8">
        <v>1.26</v>
      </c>
      <c r="L65" s="8">
        <v>1.53</v>
      </c>
      <c r="M65" s="8">
        <v>0.56999999999999995</v>
      </c>
      <c r="N65" s="8">
        <v>0.65</v>
      </c>
      <c r="O65" s="8">
        <f t="shared" si="6"/>
        <v>0.43000000000000005</v>
      </c>
      <c r="P65" s="6">
        <f t="shared" si="7"/>
        <v>7.6206580101582919E-2</v>
      </c>
    </row>
    <row r="66" spans="1:17">
      <c r="A66" s="7" t="s">
        <v>3</v>
      </c>
      <c r="B66" s="7">
        <v>82</v>
      </c>
      <c r="C66" s="8">
        <v>-2.48</v>
      </c>
      <c r="D66" s="1">
        <v>-2.59</v>
      </c>
      <c r="E66" s="8">
        <v>0.17829999999999999</v>
      </c>
      <c r="F66" s="8">
        <v>-0.64813731146077191</v>
      </c>
      <c r="G66" s="8">
        <v>0.35</v>
      </c>
      <c r="H66" s="8">
        <v>0.2</v>
      </c>
      <c r="I66" s="8">
        <v>0.35</v>
      </c>
      <c r="J66" s="8">
        <v>0.2</v>
      </c>
      <c r="K66" s="8">
        <v>1.26</v>
      </c>
      <c r="L66" s="8">
        <v>1.53</v>
      </c>
      <c r="M66" s="8">
        <v>0.56999999999999995</v>
      </c>
      <c r="N66" s="8">
        <v>0.65</v>
      </c>
      <c r="O66" s="8">
        <f t="shared" si="6"/>
        <v>0.43000000000000005</v>
      </c>
      <c r="P66" s="6">
        <f t="shared" si="7"/>
        <v>-4.1391414948641625E-2</v>
      </c>
      <c r="Q66" s="8">
        <f t="shared" ref="Q66:Q94" si="8">C66+P66</f>
        <v>-2.5213914149486416</v>
      </c>
    </row>
    <row r="67" spans="1:17">
      <c r="A67" s="7" t="s">
        <v>3</v>
      </c>
      <c r="B67" s="7">
        <v>83</v>
      </c>
      <c r="C67" s="8">
        <v>0.32</v>
      </c>
      <c r="D67" s="1">
        <v>-2.59</v>
      </c>
      <c r="E67" s="8">
        <v>0.17019999999999999</v>
      </c>
      <c r="F67" s="8">
        <v>-2.1244132204724981</v>
      </c>
      <c r="G67" s="8">
        <v>0.35</v>
      </c>
      <c r="H67" s="8">
        <v>0.2</v>
      </c>
      <c r="I67" s="8">
        <v>0.35</v>
      </c>
      <c r="J67" s="8">
        <v>0.2</v>
      </c>
      <c r="K67" s="8">
        <v>1.26</v>
      </c>
      <c r="L67" s="8">
        <v>1.53</v>
      </c>
      <c r="M67" s="8">
        <v>0.56999999999999995</v>
      </c>
      <c r="N67" s="8">
        <v>0.65</v>
      </c>
      <c r="O67" s="8">
        <f t="shared" si="6"/>
        <v>0.43000000000000005</v>
      </c>
      <c r="P67" s="6">
        <f t="shared" si="7"/>
        <v>-0.23860322890259966</v>
      </c>
      <c r="Q67" s="8">
        <f t="shared" si="8"/>
        <v>8.1396771097400344E-2</v>
      </c>
    </row>
    <row r="68" spans="1:17">
      <c r="A68" s="7" t="s">
        <v>3</v>
      </c>
      <c r="B68" s="7">
        <v>84</v>
      </c>
      <c r="C68" s="8">
        <v>-0.95</v>
      </c>
      <c r="D68" s="1">
        <v>-1.3</v>
      </c>
      <c r="E68" s="8">
        <v>0.17380000000000001</v>
      </c>
      <c r="F68" s="8">
        <v>0.86490815141555888</v>
      </c>
      <c r="G68" s="8">
        <v>0.35</v>
      </c>
      <c r="H68" s="8">
        <v>0.2</v>
      </c>
      <c r="I68" s="8">
        <v>0.35</v>
      </c>
      <c r="J68" s="8">
        <v>0.2</v>
      </c>
      <c r="K68" s="8">
        <v>1.26</v>
      </c>
      <c r="L68" s="8">
        <v>1.53</v>
      </c>
      <c r="M68" s="8">
        <v>0.56999999999999995</v>
      </c>
      <c r="N68" s="8">
        <v>0.65</v>
      </c>
      <c r="O68" s="8">
        <f t="shared" si="6"/>
        <v>0.43000000000000005</v>
      </c>
      <c r="P68" s="6">
        <f t="shared" si="7"/>
        <v>9.5385239822043701E-3</v>
      </c>
      <c r="Q68" s="8">
        <f t="shared" si="8"/>
        <v>-0.94046147601779562</v>
      </c>
    </row>
    <row r="69" spans="1:17">
      <c r="A69" s="7" t="s">
        <v>3</v>
      </c>
      <c r="B69" s="7">
        <v>85</v>
      </c>
      <c r="C69" s="8">
        <v>-1.27</v>
      </c>
      <c r="D69" s="1">
        <v>-1.3</v>
      </c>
      <c r="E69" s="8">
        <v>0.18110000000000001</v>
      </c>
      <c r="F69" s="8">
        <v>0.92932186197708588</v>
      </c>
      <c r="G69" s="8">
        <v>0.35</v>
      </c>
      <c r="H69" s="8">
        <v>0.2</v>
      </c>
      <c r="I69" s="8">
        <v>0.35</v>
      </c>
      <c r="J69" s="8">
        <v>0.2</v>
      </c>
      <c r="K69" s="8">
        <v>1.26</v>
      </c>
      <c r="L69" s="8">
        <v>1.53</v>
      </c>
      <c r="M69" s="8">
        <v>0.56999999999999995</v>
      </c>
      <c r="N69" s="8">
        <v>0.65</v>
      </c>
      <c r="O69" s="8">
        <f t="shared" si="6"/>
        <v>0.43000000000000005</v>
      </c>
      <c r="P69" s="6">
        <f t="shared" si="7"/>
        <v>0.13380344349101916</v>
      </c>
      <c r="Q69" s="8">
        <f t="shared" si="8"/>
        <v>-1.1361965565089809</v>
      </c>
    </row>
    <row r="70" spans="1:17">
      <c r="A70" s="7" t="s">
        <v>3</v>
      </c>
      <c r="B70" s="7">
        <v>86</v>
      </c>
      <c r="C70" s="8">
        <v>0.45</v>
      </c>
      <c r="D70" s="1">
        <v>-1.3</v>
      </c>
      <c r="E70" s="8">
        <v>0.1585</v>
      </c>
      <c r="F70" s="8">
        <v>-3.8206217515555099</v>
      </c>
      <c r="G70" s="8">
        <v>0.35</v>
      </c>
      <c r="H70" s="8">
        <v>0.2</v>
      </c>
      <c r="I70" s="8">
        <v>0.35</v>
      </c>
      <c r="J70" s="8">
        <v>0.2</v>
      </c>
      <c r="K70" s="8">
        <v>1.26</v>
      </c>
      <c r="L70" s="8">
        <v>1.53</v>
      </c>
      <c r="M70" s="8">
        <v>0.56999999999999995</v>
      </c>
      <c r="N70" s="8">
        <v>0.65</v>
      </c>
      <c r="O70" s="8">
        <f t="shared" si="6"/>
        <v>0.43000000000000005</v>
      </c>
      <c r="P70" s="6">
        <f t="shared" si="7"/>
        <v>-0.32789145402055225</v>
      </c>
      <c r="Q70" s="8">
        <f t="shared" si="8"/>
        <v>0.12210854597944776</v>
      </c>
    </row>
    <row r="71" spans="1:17">
      <c r="A71" s="7" t="s">
        <v>3</v>
      </c>
      <c r="B71" s="7">
        <v>87</v>
      </c>
      <c r="C71" s="8">
        <v>-0.37</v>
      </c>
      <c r="D71" s="1">
        <v>-1.3</v>
      </c>
      <c r="E71" s="8">
        <v>0.15010000000000001</v>
      </c>
      <c r="F71" s="8">
        <v>-1.4049019385585164</v>
      </c>
      <c r="G71" s="8">
        <v>0.35</v>
      </c>
      <c r="H71" s="8">
        <v>0.2</v>
      </c>
      <c r="I71" s="8">
        <v>0.35</v>
      </c>
      <c r="J71" s="8">
        <v>0.2</v>
      </c>
      <c r="K71" s="8">
        <v>1.26</v>
      </c>
      <c r="L71" s="8">
        <v>1.53</v>
      </c>
      <c r="M71" s="8">
        <v>0.56999999999999995</v>
      </c>
      <c r="N71" s="8">
        <v>0.65</v>
      </c>
      <c r="O71" s="8">
        <f t="shared" si="6"/>
        <v>0.43000000000000005</v>
      </c>
      <c r="P71" s="6">
        <f t="shared" si="7"/>
        <v>-0.24913088408094636</v>
      </c>
      <c r="Q71" s="8">
        <f t="shared" si="8"/>
        <v>-0.61913088408094641</v>
      </c>
    </row>
    <row r="72" spans="1:17">
      <c r="A72" s="7" t="s">
        <v>3</v>
      </c>
      <c r="B72" s="7">
        <v>88</v>
      </c>
      <c r="C72" s="8">
        <v>-0.94</v>
      </c>
      <c r="D72" s="1">
        <v>-0.49</v>
      </c>
      <c r="E72" s="8">
        <v>0.14879999999999999</v>
      </c>
      <c r="F72" s="8">
        <v>0.25534267313356979</v>
      </c>
      <c r="G72" s="8">
        <v>0.35</v>
      </c>
      <c r="H72" s="8">
        <v>0.2</v>
      </c>
      <c r="I72" s="8">
        <v>0.35</v>
      </c>
      <c r="J72" s="8">
        <v>0.2</v>
      </c>
      <c r="K72" s="8">
        <v>1.26</v>
      </c>
      <c r="L72" s="8">
        <v>1.53</v>
      </c>
      <c r="M72" s="8">
        <v>0.56999999999999995</v>
      </c>
      <c r="N72" s="8">
        <v>0.65</v>
      </c>
      <c r="O72" s="8">
        <f t="shared" si="6"/>
        <v>0.43000000000000005</v>
      </c>
      <c r="P72" s="6">
        <f t="shared" si="7"/>
        <v>-2.2585648308030105E-2</v>
      </c>
      <c r="Q72" s="8">
        <f t="shared" si="8"/>
        <v>-0.96258564830803006</v>
      </c>
    </row>
    <row r="73" spans="1:17">
      <c r="A73" s="7" t="s">
        <v>3</v>
      </c>
      <c r="B73" s="7">
        <v>89</v>
      </c>
      <c r="C73" s="8">
        <v>-1.68</v>
      </c>
      <c r="D73" s="1">
        <v>-0.49</v>
      </c>
      <c r="E73" s="8">
        <v>0.15690000000000001</v>
      </c>
      <c r="F73" s="8">
        <v>-0.82379283315753971</v>
      </c>
      <c r="G73" s="8">
        <v>0.35</v>
      </c>
      <c r="H73" s="8">
        <v>0.2</v>
      </c>
      <c r="I73" s="8">
        <v>0.35</v>
      </c>
      <c r="J73" s="8">
        <v>0.2</v>
      </c>
      <c r="K73" s="8">
        <v>1.26</v>
      </c>
      <c r="L73" s="8">
        <v>1.53</v>
      </c>
      <c r="M73" s="8">
        <v>0.56999999999999995</v>
      </c>
      <c r="N73" s="8">
        <v>0.65</v>
      </c>
      <c r="O73" s="8">
        <f t="shared" si="6"/>
        <v>0.43000000000000005</v>
      </c>
      <c r="P73" s="6">
        <f t="shared" si="7"/>
        <v>-6.8122673410750373E-2</v>
      </c>
      <c r="Q73" s="8">
        <f t="shared" si="8"/>
        <v>-1.7481226734107502</v>
      </c>
    </row>
    <row r="74" spans="1:17">
      <c r="A74" s="7" t="s">
        <v>3</v>
      </c>
      <c r="B74" s="7">
        <v>90</v>
      </c>
      <c r="C74" s="8">
        <v>-1.91</v>
      </c>
      <c r="D74" s="1">
        <v>-0.49</v>
      </c>
      <c r="E74" s="8">
        <v>0.14860000000000001</v>
      </c>
      <c r="F74" s="8">
        <v>-1.632645436147566</v>
      </c>
      <c r="G74" s="8">
        <v>0.35</v>
      </c>
      <c r="H74" s="8">
        <v>0.2</v>
      </c>
      <c r="I74" s="8">
        <v>0.35</v>
      </c>
      <c r="J74" s="8">
        <v>0.2</v>
      </c>
      <c r="K74" s="8">
        <v>1.26</v>
      </c>
      <c r="L74" s="8">
        <v>1.53</v>
      </c>
      <c r="M74" s="8">
        <v>0.56999999999999995</v>
      </c>
      <c r="N74" s="8">
        <v>0.65</v>
      </c>
      <c r="O74" s="8">
        <f t="shared" si="6"/>
        <v>0.43000000000000005</v>
      </c>
      <c r="P74" s="6">
        <f t="shared" si="7"/>
        <v>-0.17055277325760529</v>
      </c>
      <c r="Q74" s="8">
        <f t="shared" si="8"/>
        <v>-2.080552773257605</v>
      </c>
    </row>
    <row r="75" spans="1:17">
      <c r="A75" s="7" t="s">
        <v>3</v>
      </c>
      <c r="B75" s="7">
        <v>91</v>
      </c>
      <c r="C75" s="8">
        <v>-2.5</v>
      </c>
      <c r="D75" s="1">
        <v>-0.49</v>
      </c>
      <c r="E75" s="8">
        <v>0.1416</v>
      </c>
      <c r="F75" s="8">
        <v>-0.85834365048118455</v>
      </c>
      <c r="G75" s="8">
        <v>0.35</v>
      </c>
      <c r="H75" s="8">
        <v>0.2</v>
      </c>
      <c r="I75" s="8">
        <v>0.35</v>
      </c>
      <c r="J75" s="8">
        <v>0.2</v>
      </c>
      <c r="K75" s="8">
        <v>1.26</v>
      </c>
      <c r="L75" s="8">
        <v>1.53</v>
      </c>
      <c r="M75" s="8">
        <v>0.56999999999999995</v>
      </c>
      <c r="N75" s="8">
        <v>0.65</v>
      </c>
      <c r="O75" s="8">
        <f t="shared" si="6"/>
        <v>0.43000000000000005</v>
      </c>
      <c r="P75" s="6">
        <f t="shared" si="7"/>
        <v>-0.12213106803126764</v>
      </c>
      <c r="Q75" s="8">
        <f t="shared" si="8"/>
        <v>-2.6221310680312677</v>
      </c>
    </row>
    <row r="76" spans="1:17">
      <c r="A76" s="7" t="s">
        <v>3</v>
      </c>
      <c r="B76" s="7">
        <v>92</v>
      </c>
      <c r="C76" s="8">
        <v>-2.68</v>
      </c>
      <c r="D76" s="1">
        <v>-0.27</v>
      </c>
      <c r="E76" s="8">
        <v>0.1409</v>
      </c>
      <c r="F76" s="8">
        <v>0.74245760681509732</v>
      </c>
      <c r="G76" s="8">
        <v>0.35</v>
      </c>
      <c r="H76" s="8">
        <v>0.2</v>
      </c>
      <c r="I76" s="8">
        <v>0.35</v>
      </c>
      <c r="J76" s="8">
        <v>0.2</v>
      </c>
      <c r="K76" s="8">
        <v>1.26</v>
      </c>
      <c r="L76" s="8">
        <v>1.53</v>
      </c>
      <c r="M76" s="8">
        <v>0.56999999999999995</v>
      </c>
      <c r="N76" s="8">
        <v>0.65</v>
      </c>
      <c r="O76" s="8">
        <f t="shared" si="6"/>
        <v>0.43000000000000005</v>
      </c>
      <c r="P76" s="6">
        <f t="shared" si="7"/>
        <v>3.6016518423142282E-2</v>
      </c>
      <c r="Q76" s="8">
        <f t="shared" si="8"/>
        <v>-2.6439834815768579</v>
      </c>
    </row>
    <row r="77" spans="1:17">
      <c r="A77" s="7" t="s">
        <v>3</v>
      </c>
      <c r="B77" s="7">
        <v>93</v>
      </c>
      <c r="C77" s="8">
        <v>1.1599999999999999</v>
      </c>
      <c r="D77" s="1">
        <v>-0.27</v>
      </c>
      <c r="E77" s="8">
        <v>0.16500000000000001</v>
      </c>
      <c r="F77" s="8">
        <v>6.2854383015948949</v>
      </c>
      <c r="G77" s="8">
        <v>0.35</v>
      </c>
      <c r="H77" s="8">
        <v>0.2</v>
      </c>
      <c r="I77" s="8">
        <v>0.35</v>
      </c>
      <c r="J77" s="8">
        <v>0.2</v>
      </c>
      <c r="K77" s="8">
        <v>1.26</v>
      </c>
      <c r="L77" s="8">
        <v>1.53</v>
      </c>
      <c r="M77" s="8">
        <v>0.56999999999999995</v>
      </c>
      <c r="N77" s="8">
        <v>0.65</v>
      </c>
      <c r="O77" s="8">
        <f t="shared" si="6"/>
        <v>0.43000000000000005</v>
      </c>
      <c r="P77" s="6">
        <f t="shared" si="7"/>
        <v>0.64249699704620589</v>
      </c>
      <c r="Q77" s="8">
        <f t="shared" si="8"/>
        <v>1.8024969970462057</v>
      </c>
    </row>
    <row r="78" spans="1:17">
      <c r="A78" s="7" t="s">
        <v>3</v>
      </c>
      <c r="B78" s="7">
        <v>94</v>
      </c>
      <c r="C78" s="8">
        <v>1.32</v>
      </c>
      <c r="D78" s="1">
        <v>-0.27</v>
      </c>
      <c r="E78" s="8">
        <v>0.1802</v>
      </c>
      <c r="F78" s="8">
        <v>1.1264348383301421</v>
      </c>
      <c r="G78" s="8">
        <v>0.35</v>
      </c>
      <c r="H78" s="8">
        <v>0.2</v>
      </c>
      <c r="I78" s="8">
        <v>0.35</v>
      </c>
      <c r="J78" s="8">
        <v>0.2</v>
      </c>
      <c r="K78" s="8">
        <v>1.26</v>
      </c>
      <c r="L78" s="8">
        <v>1.53</v>
      </c>
      <c r="M78" s="8">
        <v>0.56999999999999995</v>
      </c>
      <c r="N78" s="8">
        <v>0.65</v>
      </c>
      <c r="O78" s="8">
        <f t="shared" si="6"/>
        <v>0.43000000000000005</v>
      </c>
      <c r="P78" s="6">
        <f t="shared" si="7"/>
        <v>0.36522160547369081</v>
      </c>
      <c r="Q78" s="8">
        <f t="shared" si="8"/>
        <v>1.6852216054736908</v>
      </c>
    </row>
    <row r="79" spans="1:17">
      <c r="A79" s="7" t="s">
        <v>3</v>
      </c>
      <c r="B79" s="7">
        <v>95</v>
      </c>
      <c r="C79" s="8">
        <v>2.06</v>
      </c>
      <c r="D79" s="1">
        <v>-0.27</v>
      </c>
      <c r="E79" s="8">
        <v>0.20449999999999999</v>
      </c>
      <c r="F79" s="8">
        <v>2.5423735769157916</v>
      </c>
      <c r="G79" s="8">
        <v>0.35</v>
      </c>
      <c r="H79" s="8">
        <v>0.2</v>
      </c>
      <c r="I79" s="8">
        <v>0.35</v>
      </c>
      <c r="J79" s="8">
        <v>0.2</v>
      </c>
      <c r="K79" s="8">
        <v>1.26</v>
      </c>
      <c r="L79" s="8">
        <v>1.53</v>
      </c>
      <c r="M79" s="8">
        <v>0.56999999999999995</v>
      </c>
      <c r="N79" s="8">
        <v>0.65</v>
      </c>
      <c r="O79" s="8">
        <f t="shared" si="6"/>
        <v>0.43000000000000005</v>
      </c>
      <c r="P79" s="6">
        <f t="shared" si="7"/>
        <v>0.35858662518741102</v>
      </c>
      <c r="Q79" s="8">
        <f t="shared" si="8"/>
        <v>2.4185866251874111</v>
      </c>
    </row>
    <row r="80" spans="1:17">
      <c r="A80" s="7" t="s">
        <v>3</v>
      </c>
      <c r="B80" s="7">
        <v>96</v>
      </c>
      <c r="C80" s="8">
        <v>3.19</v>
      </c>
      <c r="D80" s="1">
        <v>-0.27</v>
      </c>
      <c r="E80" s="8">
        <v>0.2</v>
      </c>
      <c r="F80" s="8">
        <v>-4.353050410385519</v>
      </c>
      <c r="G80" s="8">
        <v>0.35</v>
      </c>
      <c r="H80" s="8">
        <v>0.2</v>
      </c>
      <c r="I80" s="8">
        <v>0.35</v>
      </c>
      <c r="J80" s="8">
        <v>0.2</v>
      </c>
      <c r="K80" s="8">
        <v>1.26</v>
      </c>
      <c r="L80" s="8">
        <v>1.53</v>
      </c>
      <c r="M80" s="8">
        <v>0.56999999999999995</v>
      </c>
      <c r="N80" s="8">
        <v>0.65</v>
      </c>
      <c r="O80" s="8">
        <f t="shared" si="6"/>
        <v>0.43000000000000005</v>
      </c>
      <c r="P80" s="6">
        <f t="shared" si="7"/>
        <v>-0.40731185023103755</v>
      </c>
      <c r="Q80" s="8">
        <f t="shared" si="8"/>
        <v>2.7826881497689624</v>
      </c>
    </row>
    <row r="81" spans="1:17">
      <c r="A81" s="7" t="s">
        <v>3</v>
      </c>
      <c r="B81" s="7">
        <v>97</v>
      </c>
      <c r="C81" s="8">
        <v>2.83</v>
      </c>
      <c r="D81" s="1">
        <v>-0.27</v>
      </c>
      <c r="E81" s="8">
        <v>0.19969999999999999</v>
      </c>
      <c r="F81" s="8">
        <v>1.0204890014737198</v>
      </c>
      <c r="G81" s="8">
        <v>0.35</v>
      </c>
      <c r="H81" s="8">
        <v>0.2</v>
      </c>
      <c r="I81" s="8">
        <v>0.35</v>
      </c>
      <c r="J81" s="8">
        <v>0.2</v>
      </c>
      <c r="K81" s="8">
        <v>1.26</v>
      </c>
      <c r="L81" s="8">
        <v>1.53</v>
      </c>
      <c r="M81" s="8">
        <v>0.56999999999999995</v>
      </c>
      <c r="N81" s="8">
        <v>0.65</v>
      </c>
      <c r="O81" s="8">
        <f t="shared" si="6"/>
        <v>0.43000000000000005</v>
      </c>
      <c r="P81" s="6">
        <f t="shared" si="7"/>
        <v>-6.6717457827046148E-2</v>
      </c>
      <c r="Q81" s="8">
        <f t="shared" si="8"/>
        <v>2.7632825421729539</v>
      </c>
    </row>
    <row r="82" spans="1:17">
      <c r="A82" s="7" t="s">
        <v>3</v>
      </c>
      <c r="B82" s="7">
        <v>98</v>
      </c>
      <c r="C82" s="8">
        <v>1.62</v>
      </c>
      <c r="D82" s="1">
        <v>-0.27</v>
      </c>
      <c r="E82" s="8">
        <v>0.1988</v>
      </c>
      <c r="F82" s="8">
        <v>-3.8415880448788159E-2</v>
      </c>
      <c r="G82" s="8">
        <v>0.35</v>
      </c>
      <c r="H82" s="8">
        <v>0.2</v>
      </c>
      <c r="I82" s="8">
        <v>0.35</v>
      </c>
      <c r="J82" s="8">
        <v>0.2</v>
      </c>
      <c r="K82" s="8">
        <v>1.26</v>
      </c>
      <c r="L82" s="8">
        <v>1.53</v>
      </c>
      <c r="M82" s="8">
        <v>0.56999999999999995</v>
      </c>
      <c r="N82" s="8">
        <v>0.65</v>
      </c>
      <c r="O82" s="8">
        <f t="shared" si="6"/>
        <v>0.43000000000000005</v>
      </c>
      <c r="P82" s="6">
        <f t="shared" si="7"/>
        <v>3.9284190356750577E-2</v>
      </c>
      <c r="Q82" s="8">
        <f t="shared" si="8"/>
        <v>1.6592841903567508</v>
      </c>
    </row>
    <row r="83" spans="1:17">
      <c r="A83" s="7" t="s">
        <v>3</v>
      </c>
      <c r="B83" s="7">
        <v>99</v>
      </c>
      <c r="C83" s="8">
        <v>0.68</v>
      </c>
      <c r="D83" s="1">
        <v>-0.27</v>
      </c>
      <c r="E83" s="8">
        <v>0.1956</v>
      </c>
      <c r="F83" s="8">
        <v>0.19639165963940622</v>
      </c>
      <c r="G83" s="8">
        <v>0.35</v>
      </c>
      <c r="H83" s="8">
        <v>0.2</v>
      </c>
      <c r="I83" s="8">
        <v>0.35</v>
      </c>
      <c r="J83" s="8">
        <v>0.2</v>
      </c>
      <c r="K83" s="8">
        <v>1.26</v>
      </c>
      <c r="L83" s="8">
        <v>1.53</v>
      </c>
      <c r="M83" s="8">
        <v>0.56999999999999995</v>
      </c>
      <c r="N83" s="8">
        <v>0.65</v>
      </c>
      <c r="O83" s="8">
        <f t="shared" si="6"/>
        <v>0.43000000000000005</v>
      </c>
      <c r="P83" s="6">
        <f t="shared" si="7"/>
        <v>2.119498434091879E-2</v>
      </c>
      <c r="Q83" s="8">
        <f t="shared" si="8"/>
        <v>0.70119498434091887</v>
      </c>
    </row>
    <row r="84" spans="1:17">
      <c r="A84" s="7" t="s">
        <v>3</v>
      </c>
      <c r="B84" s="7">
        <v>0</v>
      </c>
      <c r="C84" s="8">
        <v>-0.53</v>
      </c>
      <c r="D84" s="1">
        <v>-0.59</v>
      </c>
      <c r="E84" s="8">
        <v>0.219</v>
      </c>
      <c r="F84" s="8">
        <v>1.7053589131691742</v>
      </c>
      <c r="G84" s="8">
        <v>0.35</v>
      </c>
      <c r="H84" s="8">
        <v>0.2</v>
      </c>
      <c r="I84" s="8">
        <v>0.35</v>
      </c>
      <c r="J84" s="8">
        <v>0.2</v>
      </c>
      <c r="K84" s="8">
        <v>1.26</v>
      </c>
      <c r="L84" s="8">
        <v>1.53</v>
      </c>
      <c r="M84" s="8">
        <v>0.56999999999999995</v>
      </c>
      <c r="N84" s="8">
        <v>0.65</v>
      </c>
      <c r="O84" s="8">
        <f t="shared" si="6"/>
        <v>0.43000000000000005</v>
      </c>
      <c r="P84" s="6">
        <f t="shared" si="7"/>
        <v>0.2311334306461077</v>
      </c>
      <c r="Q84" s="8">
        <f t="shared" si="8"/>
        <v>-0.29886656935389233</v>
      </c>
    </row>
    <row r="85" spans="1:17">
      <c r="A85" s="7" t="s">
        <v>3</v>
      </c>
      <c r="B85" s="7">
        <v>1</v>
      </c>
      <c r="C85" s="8">
        <v>-0.06</v>
      </c>
      <c r="D85" s="1">
        <v>-0.59</v>
      </c>
      <c r="E85" s="8">
        <v>0.21840000000000001</v>
      </c>
      <c r="F85" s="8">
        <v>0.13927585396429129</v>
      </c>
      <c r="G85" s="8">
        <v>0.35</v>
      </c>
      <c r="H85" s="8">
        <v>0.2</v>
      </c>
      <c r="I85" s="8">
        <v>0.35</v>
      </c>
      <c r="J85" s="8">
        <v>0.2</v>
      </c>
      <c r="K85" s="8">
        <v>1.26</v>
      </c>
      <c r="L85" s="8">
        <v>1.53</v>
      </c>
      <c r="M85" s="8">
        <v>0.56999999999999995</v>
      </c>
      <c r="N85" s="8">
        <v>0.65</v>
      </c>
      <c r="O85" s="8">
        <f t="shared" si="6"/>
        <v>0.43000000000000005</v>
      </c>
      <c r="P85" s="6">
        <f t="shared" si="7"/>
        <v>9.8517484337853831E-2</v>
      </c>
      <c r="Q85" s="8">
        <f t="shared" si="8"/>
        <v>3.8517484337853833E-2</v>
      </c>
    </row>
    <row r="86" spans="1:17">
      <c r="A86" s="7" t="s">
        <v>3</v>
      </c>
      <c r="B86" s="7">
        <v>2</v>
      </c>
      <c r="C86" s="8">
        <v>-0.78</v>
      </c>
      <c r="D86" s="1">
        <v>-0.59</v>
      </c>
      <c r="E86" s="8">
        <v>0.2087</v>
      </c>
      <c r="F86" s="8">
        <v>-0.77187746354631626</v>
      </c>
      <c r="G86" s="8">
        <v>0.35</v>
      </c>
      <c r="H86" s="8">
        <v>0.2</v>
      </c>
      <c r="I86" s="8">
        <v>0.35</v>
      </c>
      <c r="J86" s="8">
        <v>0.2</v>
      </c>
      <c r="K86" s="8">
        <v>1.26</v>
      </c>
      <c r="L86" s="8">
        <v>1.53</v>
      </c>
      <c r="M86" s="8">
        <v>0.56999999999999995</v>
      </c>
      <c r="N86" s="8">
        <v>0.65</v>
      </c>
      <c r="O86" s="8">
        <f t="shared" si="6"/>
        <v>0.43000000000000005</v>
      </c>
      <c r="P86" s="6">
        <f t="shared" si="7"/>
        <v>-8.9409506949389955E-2</v>
      </c>
      <c r="Q86" s="8">
        <f t="shared" si="8"/>
        <v>-0.86940950694939001</v>
      </c>
    </row>
    <row r="87" spans="1:17">
      <c r="A87" s="7" t="s">
        <v>3</v>
      </c>
      <c r="B87" s="7">
        <v>3</v>
      </c>
      <c r="C87" s="8">
        <v>-1.3</v>
      </c>
      <c r="D87" s="1">
        <v>-0.59</v>
      </c>
      <c r="E87" s="8">
        <v>0.1986</v>
      </c>
      <c r="F87" s="8">
        <v>-2.5524627065260073</v>
      </c>
      <c r="G87" s="8">
        <v>0.35</v>
      </c>
      <c r="H87" s="8">
        <v>0.2</v>
      </c>
      <c r="I87" s="8">
        <v>0.35</v>
      </c>
      <c r="J87" s="8">
        <v>0.2</v>
      </c>
      <c r="K87" s="8">
        <v>1.26</v>
      </c>
      <c r="L87" s="8">
        <v>1.53</v>
      </c>
      <c r="M87" s="8">
        <v>0.56999999999999995</v>
      </c>
      <c r="N87" s="8">
        <v>0.65</v>
      </c>
      <c r="O87" s="8">
        <f t="shared" si="6"/>
        <v>0.43000000000000005</v>
      </c>
      <c r="P87" s="6">
        <f t="shared" si="7"/>
        <v>-0.33422163222876716</v>
      </c>
      <c r="Q87" s="8">
        <f t="shared" si="8"/>
        <v>-1.6342216322287673</v>
      </c>
    </row>
    <row r="88" spans="1:17">
      <c r="A88" s="7" t="s">
        <v>3</v>
      </c>
      <c r="B88" s="7">
        <v>4</v>
      </c>
      <c r="C88" s="8">
        <v>-0.93700000000000006</v>
      </c>
      <c r="D88" s="1">
        <v>-1.200053415</v>
      </c>
      <c r="E88" s="8">
        <v>0.2046</v>
      </c>
      <c r="F88" s="8">
        <v>-0.37584684216519015</v>
      </c>
      <c r="G88" s="8">
        <v>0.35</v>
      </c>
      <c r="H88" s="8">
        <v>0.2</v>
      </c>
      <c r="I88" s="8">
        <v>0.35</v>
      </c>
      <c r="J88" s="8">
        <v>0.2</v>
      </c>
      <c r="K88" s="8">
        <v>1.26</v>
      </c>
      <c r="L88" s="8">
        <v>1.53</v>
      </c>
      <c r="M88" s="8">
        <v>0.56999999999999995</v>
      </c>
      <c r="N88" s="8">
        <v>0.65</v>
      </c>
      <c r="O88" s="8">
        <f t="shared" si="6"/>
        <v>0.43000000000000005</v>
      </c>
      <c r="P88" s="6">
        <f t="shared" si="7"/>
        <v>-0.15848008462788454</v>
      </c>
      <c r="Q88" s="8">
        <f t="shared" si="8"/>
        <v>-1.0954800846278845</v>
      </c>
    </row>
    <row r="89" spans="1:17">
      <c r="A89" s="7" t="s">
        <v>3</v>
      </c>
      <c r="B89" s="7">
        <v>5</v>
      </c>
      <c r="C89" s="8">
        <v>-1.6539999999999999</v>
      </c>
      <c r="D89" s="1">
        <v>-1.200053415</v>
      </c>
      <c r="E89" s="8">
        <v>0.2077</v>
      </c>
      <c r="F89" s="8">
        <v>-0.24110045451091883</v>
      </c>
      <c r="G89" s="8">
        <v>0.35</v>
      </c>
      <c r="H89" s="8">
        <v>0.2</v>
      </c>
      <c r="I89" s="8">
        <v>0.35</v>
      </c>
      <c r="J89" s="8">
        <v>0.2</v>
      </c>
      <c r="K89" s="8">
        <v>1.26</v>
      </c>
      <c r="L89" s="8">
        <v>1.53</v>
      </c>
      <c r="M89" s="8">
        <v>0.56999999999999995</v>
      </c>
      <c r="N89" s="8">
        <v>0.65</v>
      </c>
      <c r="O89" s="8">
        <f t="shared" si="6"/>
        <v>0.43000000000000005</v>
      </c>
      <c r="P89" s="6">
        <f t="shared" si="7"/>
        <v>-4.6607171304164557E-2</v>
      </c>
      <c r="Q89" s="8">
        <f t="shared" si="8"/>
        <v>-1.7006071713041644</v>
      </c>
    </row>
    <row r="90" spans="1:17">
      <c r="A90" s="7" t="s">
        <v>3</v>
      </c>
      <c r="B90" s="7">
        <v>6</v>
      </c>
      <c r="C90" s="8">
        <v>-2.581</v>
      </c>
      <c r="D90" s="1">
        <v>-1.200053415</v>
      </c>
      <c r="E90" s="8">
        <v>0.2218</v>
      </c>
      <c r="F90" s="8">
        <v>-6.2671412198719856E-3</v>
      </c>
      <c r="G90" s="8">
        <v>0.35</v>
      </c>
      <c r="H90" s="8">
        <v>0.2</v>
      </c>
      <c r="I90" s="8">
        <v>0.35</v>
      </c>
      <c r="J90" s="8">
        <v>0.2</v>
      </c>
      <c r="K90" s="8">
        <v>1.26</v>
      </c>
      <c r="L90" s="8">
        <v>1.53</v>
      </c>
      <c r="M90" s="8">
        <v>0.56999999999999995</v>
      </c>
      <c r="N90" s="8">
        <v>0.65</v>
      </c>
      <c r="O90" s="8">
        <f t="shared" si="6"/>
        <v>0.43000000000000005</v>
      </c>
      <c r="P90" s="6">
        <f t="shared" si="7"/>
        <v>-1.2376524297077867E-2</v>
      </c>
      <c r="Q90" s="8">
        <f t="shared" si="8"/>
        <v>-2.5933765242970779</v>
      </c>
    </row>
    <row r="91" spans="1:17">
      <c r="A91" s="7" t="s">
        <v>3</v>
      </c>
      <c r="B91" s="7">
        <v>7</v>
      </c>
      <c r="C91" s="8">
        <v>-2.4390000000000001</v>
      </c>
      <c r="D91" s="1">
        <v>-1.200053415</v>
      </c>
      <c r="E91" s="8">
        <v>0.23830000000000001</v>
      </c>
      <c r="F91" s="8">
        <v>-0.57325598328507865</v>
      </c>
      <c r="G91" s="8">
        <v>0.35</v>
      </c>
      <c r="H91" s="8">
        <v>0.2</v>
      </c>
      <c r="I91" s="8">
        <v>0.35</v>
      </c>
      <c r="J91" s="8">
        <v>0.2</v>
      </c>
      <c r="K91" s="8">
        <v>1.26</v>
      </c>
      <c r="L91" s="8">
        <v>1.53</v>
      </c>
      <c r="M91" s="8">
        <v>0.56999999999999995</v>
      </c>
      <c r="N91" s="8">
        <v>0.65</v>
      </c>
      <c r="O91" s="8">
        <f t="shared" si="6"/>
        <v>0.43000000000000005</v>
      </c>
      <c r="P91" s="6">
        <f t="shared" si="7"/>
        <v>-8.1467086391781796E-2</v>
      </c>
      <c r="Q91" s="8">
        <f t="shared" si="8"/>
        <v>-2.5204670863917817</v>
      </c>
    </row>
    <row r="92" spans="1:17">
      <c r="A92" s="7" t="s">
        <v>3</v>
      </c>
      <c r="B92" s="7">
        <v>8</v>
      </c>
      <c r="C92" s="8">
        <v>-3.4180000000000001</v>
      </c>
      <c r="D92" s="1">
        <v>-1.5287843302345701</v>
      </c>
      <c r="E92" s="8">
        <v>0.2586</v>
      </c>
      <c r="F92" s="8">
        <v>-0.7549479769653491</v>
      </c>
      <c r="G92" s="8">
        <v>0.35</v>
      </c>
      <c r="H92" s="8">
        <v>0.2</v>
      </c>
      <c r="I92" s="8">
        <v>0.35</v>
      </c>
      <c r="J92" s="8">
        <v>0.2</v>
      </c>
      <c r="K92" s="8">
        <v>1.26</v>
      </c>
      <c r="L92" s="8">
        <v>1.53</v>
      </c>
      <c r="M92" s="8">
        <v>0.56999999999999995</v>
      </c>
      <c r="N92" s="8">
        <v>0.65</v>
      </c>
      <c r="O92" s="8">
        <f t="shared" si="6"/>
        <v>0.43000000000000005</v>
      </c>
      <c r="P92" s="6">
        <f t="shared" si="7"/>
        <v>-0.14798705423682873</v>
      </c>
      <c r="Q92" s="8">
        <f t="shared" si="8"/>
        <v>-3.565987054236829</v>
      </c>
    </row>
    <row r="93" spans="1:17">
      <c r="A93" s="7" t="s">
        <v>3</v>
      </c>
      <c r="B93" s="7">
        <v>9</v>
      </c>
      <c r="C93" s="8">
        <v>-3.3650000000000002</v>
      </c>
      <c r="D93" s="1">
        <v>-1.5287843302345701</v>
      </c>
      <c r="E93" s="8">
        <v>0.2586</v>
      </c>
      <c r="F93" s="8">
        <v>-2.6765966738711846</v>
      </c>
      <c r="G93" s="8">
        <v>0.35</v>
      </c>
      <c r="H93" s="8">
        <v>0.2</v>
      </c>
      <c r="I93" s="8">
        <v>0.35</v>
      </c>
      <c r="J93" s="8">
        <v>0.2</v>
      </c>
      <c r="K93" s="8">
        <v>1.26</v>
      </c>
      <c r="L93" s="8">
        <v>1.53</v>
      </c>
      <c r="M93" s="8">
        <v>0.56999999999999995</v>
      </c>
      <c r="N93" s="8">
        <v>0.65</v>
      </c>
      <c r="O93" s="8">
        <f t="shared" si="6"/>
        <v>0.43000000000000005</v>
      </c>
      <c r="P93" s="6">
        <f t="shared" si="7"/>
        <v>-0.45331731463681418</v>
      </c>
      <c r="Q93" s="8">
        <f t="shared" si="8"/>
        <v>-3.8183173146368143</v>
      </c>
    </row>
    <row r="94" spans="1:17" s="9" customFormat="1">
      <c r="A94" s="9" t="s">
        <v>3</v>
      </c>
      <c r="B94" s="9">
        <v>10</v>
      </c>
      <c r="C94" s="10">
        <v>-2.7930000000000001</v>
      </c>
      <c r="D94" s="11">
        <v>-1.5287843302345701</v>
      </c>
      <c r="E94" s="10">
        <v>0.2586</v>
      </c>
      <c r="F94" s="10">
        <v>2.6909091289520406</v>
      </c>
      <c r="G94" s="10">
        <v>0.35</v>
      </c>
      <c r="H94" s="10">
        <v>0.2</v>
      </c>
      <c r="I94" s="10">
        <v>0.35</v>
      </c>
      <c r="J94" s="10">
        <v>0.2</v>
      </c>
      <c r="K94" s="10">
        <v>1.26</v>
      </c>
      <c r="L94" s="10">
        <v>1.53</v>
      </c>
      <c r="M94" s="10">
        <v>0.56999999999999995</v>
      </c>
      <c r="N94" s="10">
        <v>0.65</v>
      </c>
      <c r="O94" s="10">
        <f>(1-M94)</f>
        <v>0.43000000000000005</v>
      </c>
      <c r="P94" s="12">
        <f t="shared" si="7"/>
        <v>0.26383797947328963</v>
      </c>
      <c r="Q94" s="10">
        <f t="shared" si="8"/>
        <v>-2.5291620205267105</v>
      </c>
    </row>
    <row r="95" spans="1:17">
      <c r="A95" s="7" t="s">
        <v>4</v>
      </c>
      <c r="B95" s="7">
        <v>80</v>
      </c>
      <c r="C95" s="8">
        <v>-2.36</v>
      </c>
      <c r="D95" s="1">
        <v>-4.57</v>
      </c>
      <c r="E95" s="8">
        <v>9.2799999999999994E-2</v>
      </c>
      <c r="G95" s="8">
        <v>0.35</v>
      </c>
      <c r="H95" s="8">
        <v>0.2</v>
      </c>
      <c r="I95" s="8">
        <v>0.35</v>
      </c>
      <c r="J95" s="8">
        <v>0.2</v>
      </c>
      <c r="K95" s="8">
        <v>1.5</v>
      </c>
      <c r="L95" s="8">
        <v>0.8</v>
      </c>
      <c r="M95" s="8">
        <v>0.52</v>
      </c>
      <c r="N95" s="8">
        <v>0.8</v>
      </c>
      <c r="O95" s="8">
        <f t="shared" ref="O95:O124" si="9">(1-M95)</f>
        <v>0.48</v>
      </c>
      <c r="P95" s="6">
        <f t="shared" ref="P95:P124" si="10">E95*((O95*(G95+H95)+N95*(I95+J95))*F95+(O95*H95+N95*J95)*F94)</f>
        <v>6.3927389994687833E-2</v>
      </c>
    </row>
    <row r="96" spans="1:17">
      <c r="A96" s="7" t="s">
        <v>4</v>
      </c>
      <c r="B96" s="7">
        <v>81</v>
      </c>
      <c r="C96" s="8">
        <v>-2.57</v>
      </c>
      <c r="D96" s="1">
        <v>-4.57</v>
      </c>
      <c r="E96" s="8">
        <v>0.1024</v>
      </c>
      <c r="F96" s="8">
        <v>1.2172217986271485</v>
      </c>
      <c r="G96" s="8">
        <v>0.35</v>
      </c>
      <c r="H96" s="8">
        <v>0.2</v>
      </c>
      <c r="I96" s="8">
        <v>0.35</v>
      </c>
      <c r="J96" s="8">
        <v>0.2</v>
      </c>
      <c r="K96" s="8">
        <v>1.5</v>
      </c>
      <c r="L96" s="8">
        <v>0.8</v>
      </c>
      <c r="M96" s="8">
        <v>0.52</v>
      </c>
      <c r="N96" s="8">
        <v>0.8</v>
      </c>
      <c r="O96" s="8">
        <f t="shared" si="9"/>
        <v>0.48</v>
      </c>
      <c r="P96" s="6">
        <f t="shared" si="10"/>
        <v>8.77490325743117E-2</v>
      </c>
    </row>
    <row r="97" spans="1:17">
      <c r="A97" s="7" t="s">
        <v>4</v>
      </c>
      <c r="B97" s="7">
        <v>82</v>
      </c>
      <c r="C97" s="8">
        <v>-2.4500000000000002</v>
      </c>
      <c r="D97" s="1">
        <v>-4.57</v>
      </c>
      <c r="E97" s="8">
        <v>0.1055</v>
      </c>
      <c r="F97" s="8">
        <v>0.39573511575147907</v>
      </c>
      <c r="G97" s="8">
        <v>0.35</v>
      </c>
      <c r="H97" s="8">
        <v>0.2</v>
      </c>
      <c r="I97" s="8">
        <v>0.35</v>
      </c>
      <c r="J97" s="8">
        <v>0.2</v>
      </c>
      <c r="K97" s="8">
        <v>1.5</v>
      </c>
      <c r="L97" s="8">
        <v>0.8</v>
      </c>
      <c r="M97" s="8">
        <v>0.52</v>
      </c>
      <c r="N97" s="8">
        <v>0.8</v>
      </c>
      <c r="O97" s="8">
        <f t="shared" si="9"/>
        <v>0.48</v>
      </c>
      <c r="P97" s="6">
        <f t="shared" si="10"/>
        <v>6.2266764854415874E-2</v>
      </c>
      <c r="Q97" s="8">
        <f t="shared" ref="Q97:Q125" si="11">C97+P97</f>
        <v>-2.3877332351455842</v>
      </c>
    </row>
    <row r="98" spans="1:17">
      <c r="A98" s="7" t="s">
        <v>4</v>
      </c>
      <c r="B98" s="7">
        <v>83</v>
      </c>
      <c r="C98" s="8">
        <v>-1.46</v>
      </c>
      <c r="D98" s="1">
        <v>-4.57</v>
      </c>
      <c r="E98" s="8">
        <v>0.1177</v>
      </c>
      <c r="F98" s="8">
        <v>5.3572296231770293</v>
      </c>
      <c r="G98" s="8">
        <v>0.35</v>
      </c>
      <c r="H98" s="8">
        <v>0.2</v>
      </c>
      <c r="I98" s="8">
        <v>0.35</v>
      </c>
      <c r="J98" s="8">
        <v>0.2</v>
      </c>
      <c r="K98" s="8">
        <v>1.5</v>
      </c>
      <c r="L98" s="8">
        <v>0.8</v>
      </c>
      <c r="M98" s="8">
        <v>0.52</v>
      </c>
      <c r="N98" s="8">
        <v>0.8</v>
      </c>
      <c r="O98" s="8">
        <f t="shared" si="9"/>
        <v>0.48</v>
      </c>
      <c r="P98" s="6">
        <f t="shared" si="10"/>
        <v>0.45582830627987825</v>
      </c>
      <c r="Q98" s="8">
        <f t="shared" si="11"/>
        <v>-1.0041716937201217</v>
      </c>
    </row>
    <row r="99" spans="1:17">
      <c r="A99" s="7" t="s">
        <v>4</v>
      </c>
      <c r="B99" s="7">
        <v>84</v>
      </c>
      <c r="C99" s="8">
        <v>1.24</v>
      </c>
      <c r="D99" s="1">
        <v>-3.72</v>
      </c>
      <c r="E99" s="8">
        <v>0.1391</v>
      </c>
      <c r="F99" s="8">
        <v>-0.88753115638249835</v>
      </c>
      <c r="G99" s="8">
        <v>0.35</v>
      </c>
      <c r="H99" s="8">
        <v>0.2</v>
      </c>
      <c r="I99" s="8">
        <v>0.35</v>
      </c>
      <c r="J99" s="8">
        <v>0.2</v>
      </c>
      <c r="K99" s="8">
        <v>1.5</v>
      </c>
      <c r="L99" s="8">
        <v>0.8</v>
      </c>
      <c r="M99" s="8">
        <v>0.52</v>
      </c>
      <c r="N99" s="8">
        <v>0.8</v>
      </c>
      <c r="O99" s="8">
        <f t="shared" si="9"/>
        <v>0.48</v>
      </c>
      <c r="P99" s="6">
        <f t="shared" si="10"/>
        <v>0.10385607295710966</v>
      </c>
      <c r="Q99" s="8">
        <f t="shared" si="11"/>
        <v>1.3438560729571096</v>
      </c>
    </row>
    <row r="100" spans="1:17">
      <c r="A100" s="7" t="s">
        <v>4</v>
      </c>
      <c r="B100" s="7">
        <v>85</v>
      </c>
      <c r="C100" s="8">
        <v>1.18</v>
      </c>
      <c r="D100" s="1">
        <v>-3.72</v>
      </c>
      <c r="E100" s="8">
        <v>0.13769999999999999</v>
      </c>
      <c r="F100" s="8">
        <v>-0.26166000616246465</v>
      </c>
      <c r="G100" s="8">
        <v>0.35</v>
      </c>
      <c r="H100" s="8">
        <v>0.2</v>
      </c>
      <c r="I100" s="8">
        <v>0.35</v>
      </c>
      <c r="J100" s="8">
        <v>0.2</v>
      </c>
      <c r="K100" s="8">
        <v>1.5</v>
      </c>
      <c r="L100" s="8">
        <v>0.8</v>
      </c>
      <c r="M100" s="8">
        <v>0.52</v>
      </c>
      <c r="N100" s="8">
        <v>0.8</v>
      </c>
      <c r="O100" s="8">
        <f t="shared" si="9"/>
        <v>0.48</v>
      </c>
      <c r="P100" s="6">
        <f t="shared" si="10"/>
        <v>-5.6652068625264985E-2</v>
      </c>
      <c r="Q100" s="8">
        <f t="shared" si="11"/>
        <v>1.123347931374735</v>
      </c>
    </row>
    <row r="101" spans="1:17">
      <c r="A101" s="7" t="s">
        <v>4</v>
      </c>
      <c r="B101" s="7">
        <v>86</v>
      </c>
      <c r="C101" s="8">
        <v>1.5</v>
      </c>
      <c r="D101" s="1">
        <v>-3.72</v>
      </c>
      <c r="E101" s="8">
        <v>0.1115</v>
      </c>
      <c r="F101" s="8">
        <v>-2.7910559660693708</v>
      </c>
      <c r="G101" s="8">
        <v>0.35</v>
      </c>
      <c r="H101" s="8">
        <v>0.2</v>
      </c>
      <c r="I101" s="8">
        <v>0.35</v>
      </c>
      <c r="J101" s="8">
        <v>0.2</v>
      </c>
      <c r="K101" s="8">
        <v>1.5</v>
      </c>
      <c r="L101" s="8">
        <v>0.8</v>
      </c>
      <c r="M101" s="8">
        <v>0.52</v>
      </c>
      <c r="N101" s="8">
        <v>0.8</v>
      </c>
      <c r="O101" s="8">
        <f t="shared" si="9"/>
        <v>0.48</v>
      </c>
      <c r="P101" s="6">
        <f t="shared" si="10"/>
        <v>-0.22655555232848273</v>
      </c>
      <c r="Q101" s="8">
        <f t="shared" si="11"/>
        <v>1.2734444476715172</v>
      </c>
    </row>
    <row r="102" spans="1:17">
      <c r="A102" s="7" t="s">
        <v>4</v>
      </c>
      <c r="B102" s="7">
        <v>87</v>
      </c>
      <c r="C102" s="8">
        <v>-0.01</v>
      </c>
      <c r="D102" s="1">
        <v>-3.72</v>
      </c>
      <c r="E102" s="8">
        <v>0.1101</v>
      </c>
      <c r="F102" s="8">
        <v>-0.86926364403063539</v>
      </c>
      <c r="G102" s="8">
        <v>0.35</v>
      </c>
      <c r="H102" s="8">
        <v>0.2</v>
      </c>
      <c r="I102" s="8">
        <v>0.35</v>
      </c>
      <c r="J102" s="8">
        <v>0.2</v>
      </c>
      <c r="K102" s="8">
        <v>1.5</v>
      </c>
      <c r="L102" s="8">
        <v>0.8</v>
      </c>
      <c r="M102" s="8">
        <v>0.52</v>
      </c>
      <c r="N102" s="8">
        <v>0.8</v>
      </c>
      <c r="O102" s="8">
        <f t="shared" si="9"/>
        <v>0.48</v>
      </c>
      <c r="P102" s="6">
        <f t="shared" si="10"/>
        <v>-0.14604455979151704</v>
      </c>
      <c r="Q102" s="8">
        <f t="shared" si="11"/>
        <v>-0.15604455979151705</v>
      </c>
    </row>
    <row r="103" spans="1:17">
      <c r="A103" s="7" t="s">
        <v>4</v>
      </c>
      <c r="B103" s="7">
        <v>88</v>
      </c>
      <c r="C103" s="8">
        <v>-1.01</v>
      </c>
      <c r="D103" s="1">
        <v>-2.71</v>
      </c>
      <c r="E103" s="8">
        <v>0.11119999999999999</v>
      </c>
      <c r="F103" s="8">
        <v>-2.365333412167776</v>
      </c>
      <c r="G103" s="8">
        <v>0.35</v>
      </c>
      <c r="H103" s="8">
        <v>0.2</v>
      </c>
      <c r="I103" s="8">
        <v>0.35</v>
      </c>
      <c r="J103" s="8">
        <v>0.2</v>
      </c>
      <c r="K103" s="8">
        <v>1.5</v>
      </c>
      <c r="L103" s="8">
        <v>0.8</v>
      </c>
      <c r="M103" s="8">
        <v>0.52</v>
      </c>
      <c r="N103" s="8">
        <v>0.8</v>
      </c>
      <c r="O103" s="8">
        <f t="shared" si="9"/>
        <v>0.48</v>
      </c>
      <c r="P103" s="6">
        <f t="shared" si="10"/>
        <v>-0.20991515511222084</v>
      </c>
      <c r="Q103" s="8">
        <f t="shared" si="11"/>
        <v>-1.2199151551122209</v>
      </c>
    </row>
    <row r="104" spans="1:17">
      <c r="A104" s="7" t="s">
        <v>4</v>
      </c>
      <c r="B104" s="7">
        <v>89</v>
      </c>
      <c r="C104" s="8">
        <v>-2.87</v>
      </c>
      <c r="D104" s="1">
        <v>-2.71</v>
      </c>
      <c r="E104" s="8">
        <v>0.1108</v>
      </c>
      <c r="F104" s="8">
        <v>-2.6607156746913052</v>
      </c>
      <c r="G104" s="8">
        <v>0.35</v>
      </c>
      <c r="H104" s="8">
        <v>0.2</v>
      </c>
      <c r="I104" s="8">
        <v>0.35</v>
      </c>
      <c r="J104" s="8">
        <v>0.2</v>
      </c>
      <c r="K104" s="8">
        <v>1.5</v>
      </c>
      <c r="L104" s="8">
        <v>0.8</v>
      </c>
      <c r="M104" s="8">
        <v>0.52</v>
      </c>
      <c r="N104" s="8">
        <v>0.8</v>
      </c>
      <c r="O104" s="8">
        <f t="shared" si="9"/>
        <v>0.48</v>
      </c>
      <c r="P104" s="6">
        <f t="shared" si="10"/>
        <v>-0.27463654608553734</v>
      </c>
      <c r="Q104" s="8">
        <f t="shared" si="11"/>
        <v>-3.1446365460855374</v>
      </c>
    </row>
    <row r="105" spans="1:17">
      <c r="A105" s="7" t="s">
        <v>4</v>
      </c>
      <c r="B105" s="7">
        <v>90</v>
      </c>
      <c r="C105" s="8">
        <v>-3.47</v>
      </c>
      <c r="D105" s="1">
        <v>-2.71</v>
      </c>
      <c r="E105" s="8">
        <v>0.10680000000000001</v>
      </c>
      <c r="F105" s="8">
        <v>-2.1385858470908468</v>
      </c>
      <c r="G105" s="8">
        <v>0.35</v>
      </c>
      <c r="H105" s="8">
        <v>0.2</v>
      </c>
      <c r="I105" s="8">
        <v>0.35</v>
      </c>
      <c r="J105" s="8">
        <v>0.2</v>
      </c>
      <c r="K105" s="8">
        <v>1.5</v>
      </c>
      <c r="L105" s="8">
        <v>0.8</v>
      </c>
      <c r="M105" s="8">
        <v>0.52</v>
      </c>
      <c r="N105" s="8">
        <v>0.8</v>
      </c>
      <c r="O105" s="8">
        <f t="shared" si="9"/>
        <v>0.48</v>
      </c>
      <c r="P105" s="6">
        <f t="shared" si="10"/>
        <v>-0.23354037692098897</v>
      </c>
      <c r="Q105" s="8">
        <f t="shared" si="11"/>
        <v>-3.7035403769209894</v>
      </c>
    </row>
    <row r="106" spans="1:17">
      <c r="A106" s="7" t="s">
        <v>4</v>
      </c>
      <c r="B106" s="7">
        <v>91</v>
      </c>
      <c r="C106" s="8">
        <v>-3.58</v>
      </c>
      <c r="D106" s="1">
        <v>-2.71</v>
      </c>
      <c r="E106" s="8">
        <v>0.10730000000000001</v>
      </c>
      <c r="F106" s="8">
        <v>-1.6014070540133214</v>
      </c>
      <c r="G106" s="8">
        <v>0.35</v>
      </c>
      <c r="H106" s="8">
        <v>0.2</v>
      </c>
      <c r="I106" s="8">
        <v>0.35</v>
      </c>
      <c r="J106" s="8">
        <v>0.2</v>
      </c>
      <c r="K106" s="8">
        <v>1.5</v>
      </c>
      <c r="L106" s="8">
        <v>0.8</v>
      </c>
      <c r="M106" s="8">
        <v>0.52</v>
      </c>
      <c r="N106" s="8">
        <v>0.8</v>
      </c>
      <c r="O106" s="8">
        <f t="shared" si="9"/>
        <v>0.48</v>
      </c>
      <c r="P106" s="6">
        <f t="shared" si="10"/>
        <v>-0.17971339465109215</v>
      </c>
      <c r="Q106" s="8">
        <f t="shared" si="11"/>
        <v>-3.7597133946510923</v>
      </c>
    </row>
    <row r="107" spans="1:17">
      <c r="A107" s="7" t="s">
        <v>4</v>
      </c>
      <c r="B107" s="7">
        <v>92</v>
      </c>
      <c r="C107" s="8">
        <v>-3.49</v>
      </c>
      <c r="D107" s="1">
        <v>-1.93</v>
      </c>
      <c r="E107" s="8">
        <v>0.10489999999999999</v>
      </c>
      <c r="F107" s="8">
        <v>-0.44059164871475542</v>
      </c>
      <c r="G107" s="8">
        <v>0.35</v>
      </c>
      <c r="H107" s="8">
        <v>0.2</v>
      </c>
      <c r="I107" s="8">
        <v>0.35</v>
      </c>
      <c r="J107" s="8">
        <v>0.2</v>
      </c>
      <c r="K107" s="8">
        <v>1.5</v>
      </c>
      <c r="L107" s="8">
        <v>0.8</v>
      </c>
      <c r="M107" s="8">
        <v>0.52</v>
      </c>
      <c r="N107" s="8">
        <v>0.8</v>
      </c>
      <c r="O107" s="8">
        <f t="shared" si="9"/>
        <v>0.48</v>
      </c>
      <c r="P107" s="6">
        <f t="shared" si="10"/>
        <v>-7.554234261222055E-2</v>
      </c>
      <c r="Q107" s="8">
        <f t="shared" si="11"/>
        <v>-3.5655423426122206</v>
      </c>
    </row>
    <row r="108" spans="1:17">
      <c r="A108" s="7" t="s">
        <v>4</v>
      </c>
      <c r="B108" s="7">
        <v>93</v>
      </c>
      <c r="C108" s="8">
        <v>-1.07</v>
      </c>
      <c r="D108" s="1">
        <v>-1.93</v>
      </c>
      <c r="E108" s="8">
        <v>0.11840000000000001</v>
      </c>
      <c r="F108" s="8">
        <v>4.5106832575218423</v>
      </c>
      <c r="G108" s="8">
        <v>0.35</v>
      </c>
      <c r="H108" s="8">
        <v>0.2</v>
      </c>
      <c r="I108" s="8">
        <v>0.35</v>
      </c>
      <c r="J108" s="8">
        <v>0.2</v>
      </c>
      <c r="K108" s="8">
        <v>1.5</v>
      </c>
      <c r="L108" s="8">
        <v>0.8</v>
      </c>
      <c r="M108" s="8">
        <v>0.52</v>
      </c>
      <c r="N108" s="8">
        <v>0.8</v>
      </c>
      <c r="O108" s="8">
        <f t="shared" si="9"/>
        <v>0.48</v>
      </c>
      <c r="P108" s="6">
        <f t="shared" si="10"/>
        <v>0.36262717886496898</v>
      </c>
      <c r="Q108" s="8">
        <f t="shared" si="11"/>
        <v>-0.70737282113503108</v>
      </c>
    </row>
    <row r="109" spans="1:17">
      <c r="A109" s="7" t="s">
        <v>4</v>
      </c>
      <c r="B109" s="7">
        <v>94</v>
      </c>
      <c r="C109" s="8">
        <v>-1.24</v>
      </c>
      <c r="D109" s="1">
        <v>-1.93</v>
      </c>
      <c r="E109" s="8">
        <v>0.1416</v>
      </c>
      <c r="F109" s="8">
        <v>2.2638766345937444</v>
      </c>
      <c r="G109" s="8">
        <v>0.35</v>
      </c>
      <c r="H109" s="8">
        <v>0.2</v>
      </c>
      <c r="I109" s="8">
        <v>0.35</v>
      </c>
      <c r="J109" s="8">
        <v>0.2</v>
      </c>
      <c r="K109" s="8">
        <v>1.5</v>
      </c>
      <c r="L109" s="8">
        <v>0.8</v>
      </c>
      <c r="M109" s="8">
        <v>0.52</v>
      </c>
      <c r="N109" s="8">
        <v>0.8</v>
      </c>
      <c r="O109" s="8">
        <f t="shared" si="9"/>
        <v>0.48</v>
      </c>
      <c r="P109" s="6">
        <f t="shared" si="10"/>
        <v>0.38918817555862961</v>
      </c>
      <c r="Q109" s="8">
        <f t="shared" si="11"/>
        <v>-0.85081182444137038</v>
      </c>
    </row>
    <row r="110" spans="1:17">
      <c r="A110" s="7" t="s">
        <v>4</v>
      </c>
      <c r="B110" s="7">
        <v>95</v>
      </c>
      <c r="C110" s="8">
        <v>-0.31</v>
      </c>
      <c r="D110" s="1">
        <v>-1.93</v>
      </c>
      <c r="E110" s="8">
        <v>0.15</v>
      </c>
      <c r="F110" s="8">
        <v>-0.5538795578294744</v>
      </c>
      <c r="G110" s="8">
        <v>0.35</v>
      </c>
      <c r="H110" s="8">
        <v>0.2</v>
      </c>
      <c r="I110" s="8">
        <v>0.35</v>
      </c>
      <c r="J110" s="8">
        <v>0.2</v>
      </c>
      <c r="K110" s="8">
        <v>1.5</v>
      </c>
      <c r="L110" s="8">
        <v>0.8</v>
      </c>
      <c r="M110" s="8">
        <v>0.52</v>
      </c>
      <c r="N110" s="8">
        <v>0.8</v>
      </c>
      <c r="O110" s="8">
        <f t="shared" si="9"/>
        <v>0.48</v>
      </c>
      <c r="P110" s="6">
        <f t="shared" si="10"/>
        <v>2.8443181461607282E-2</v>
      </c>
      <c r="Q110" s="8">
        <f t="shared" si="11"/>
        <v>-0.28155681853839271</v>
      </c>
    </row>
    <row r="111" spans="1:17">
      <c r="A111" s="7" t="s">
        <v>4</v>
      </c>
      <c r="B111" s="7">
        <v>96</v>
      </c>
      <c r="C111" s="8">
        <v>-0.23</v>
      </c>
      <c r="D111" s="1">
        <v>-1.38</v>
      </c>
      <c r="E111" s="8">
        <v>0.16320000000000001</v>
      </c>
      <c r="F111" s="8">
        <v>-1.1562270808964312</v>
      </c>
      <c r="G111" s="8">
        <v>0.35</v>
      </c>
      <c r="H111" s="8">
        <v>0.2</v>
      </c>
      <c r="I111" s="8">
        <v>0.35</v>
      </c>
      <c r="J111" s="8">
        <v>0.2</v>
      </c>
      <c r="K111" s="8">
        <v>1.5</v>
      </c>
      <c r="L111" s="8">
        <v>0.8</v>
      </c>
      <c r="M111" s="8">
        <v>0.52</v>
      </c>
      <c r="N111" s="8">
        <v>0.8</v>
      </c>
      <c r="O111" s="8">
        <f t="shared" si="9"/>
        <v>0.48</v>
      </c>
      <c r="P111" s="6">
        <f t="shared" si="10"/>
        <v>-0.1559828115824867</v>
      </c>
      <c r="Q111" s="8">
        <f t="shared" si="11"/>
        <v>-0.38598281158248671</v>
      </c>
    </row>
    <row r="112" spans="1:17">
      <c r="A112" s="7" t="s">
        <v>4</v>
      </c>
      <c r="B112" s="7">
        <v>97</v>
      </c>
      <c r="C112" s="8">
        <v>-0.09</v>
      </c>
      <c r="D112" s="1">
        <v>-1.38</v>
      </c>
      <c r="E112" s="8">
        <v>0.18529999999999999</v>
      </c>
      <c r="F112" s="8">
        <v>2.6761648284643376</v>
      </c>
      <c r="G112" s="8">
        <v>0.35</v>
      </c>
      <c r="H112" s="8">
        <v>0.2</v>
      </c>
      <c r="I112" s="8">
        <v>0.35</v>
      </c>
      <c r="J112" s="8">
        <v>0.2</v>
      </c>
      <c r="K112" s="8">
        <v>1.5</v>
      </c>
      <c r="L112" s="8">
        <v>0.8</v>
      </c>
      <c r="M112" s="8">
        <v>0.52</v>
      </c>
      <c r="N112" s="8">
        <v>0.8</v>
      </c>
      <c r="O112" s="8">
        <f t="shared" si="9"/>
        <v>0.48</v>
      </c>
      <c r="P112" s="6">
        <f t="shared" si="10"/>
        <v>0.29426120047989923</v>
      </c>
      <c r="Q112" s="8">
        <f t="shared" si="11"/>
        <v>0.20426120047989924</v>
      </c>
    </row>
    <row r="113" spans="1:17">
      <c r="A113" s="7" t="s">
        <v>4</v>
      </c>
      <c r="B113" s="7">
        <v>98</v>
      </c>
      <c r="C113" s="8">
        <v>-1.18</v>
      </c>
      <c r="D113" s="1">
        <v>-1.38</v>
      </c>
      <c r="E113" s="8">
        <v>0.18160000000000001</v>
      </c>
      <c r="F113" s="8">
        <v>2.6947778542863073E-2</v>
      </c>
      <c r="G113" s="8">
        <v>0.35</v>
      </c>
      <c r="H113" s="8">
        <v>0.2</v>
      </c>
      <c r="I113" s="8">
        <v>0.35</v>
      </c>
      <c r="J113" s="8">
        <v>0.2</v>
      </c>
      <c r="K113" s="8">
        <v>1.5</v>
      </c>
      <c r="L113" s="8">
        <v>0.8</v>
      </c>
      <c r="M113" s="8">
        <v>0.52</v>
      </c>
      <c r="N113" s="8">
        <v>0.8</v>
      </c>
      <c r="O113" s="8">
        <f t="shared" si="9"/>
        <v>0.48</v>
      </c>
      <c r="P113" s="6">
        <f t="shared" si="10"/>
        <v>0.12785900888407797</v>
      </c>
      <c r="Q113" s="8">
        <f t="shared" si="11"/>
        <v>-1.0521409911159219</v>
      </c>
    </row>
    <row r="114" spans="1:17">
      <c r="A114" s="7" t="s">
        <v>4</v>
      </c>
      <c r="B114" s="7">
        <v>99</v>
      </c>
      <c r="C114" s="8">
        <v>-2.93</v>
      </c>
      <c r="D114" s="1">
        <v>-1.38</v>
      </c>
      <c r="E114" s="8">
        <v>0.1802</v>
      </c>
      <c r="F114" s="8">
        <v>-0.4489332864507527</v>
      </c>
      <c r="G114" s="8">
        <v>0.35</v>
      </c>
      <c r="H114" s="8">
        <v>0.2</v>
      </c>
      <c r="I114" s="8">
        <v>0.35</v>
      </c>
      <c r="J114" s="8">
        <v>0.2</v>
      </c>
      <c r="K114" s="8">
        <v>1.5</v>
      </c>
      <c r="L114" s="8">
        <v>0.8</v>
      </c>
      <c r="M114" s="8">
        <v>0.52</v>
      </c>
      <c r="N114" s="8">
        <v>0.8</v>
      </c>
      <c r="O114" s="8">
        <f t="shared" si="9"/>
        <v>0.48</v>
      </c>
      <c r="P114" s="6">
        <f t="shared" si="10"/>
        <v>-5.5708902504255128E-2</v>
      </c>
      <c r="Q114" s="8">
        <f t="shared" si="11"/>
        <v>-2.9857089025042551</v>
      </c>
    </row>
    <row r="115" spans="1:17">
      <c r="A115" s="7" t="s">
        <v>4</v>
      </c>
      <c r="B115" s="7">
        <v>0</v>
      </c>
      <c r="C115" s="8">
        <v>-3.96</v>
      </c>
      <c r="D115" s="1">
        <v>-1.17</v>
      </c>
      <c r="E115" s="8">
        <v>0.1946</v>
      </c>
      <c r="F115" s="8">
        <v>0.39824078489232811</v>
      </c>
      <c r="G115" s="8">
        <v>0.35</v>
      </c>
      <c r="H115" s="8">
        <v>0.2</v>
      </c>
      <c r="I115" s="8">
        <v>0.35</v>
      </c>
      <c r="J115" s="8">
        <v>0.2</v>
      </c>
      <c r="K115" s="8">
        <v>1.5</v>
      </c>
      <c r="L115" s="8">
        <v>0.8</v>
      </c>
      <c r="M115" s="8">
        <v>0.52</v>
      </c>
      <c r="N115" s="8">
        <v>0.8</v>
      </c>
      <c r="O115" s="8">
        <f t="shared" si="9"/>
        <v>0.48</v>
      </c>
      <c r="P115" s="6">
        <f t="shared" si="10"/>
        <v>3.2193571453904106E-2</v>
      </c>
      <c r="Q115" s="8">
        <f t="shared" si="11"/>
        <v>-3.9278064285460959</v>
      </c>
    </row>
    <row r="116" spans="1:17">
      <c r="A116" s="7" t="s">
        <v>4</v>
      </c>
      <c r="B116" s="7">
        <v>1</v>
      </c>
      <c r="C116" s="8">
        <v>-3.94</v>
      </c>
      <c r="D116" s="1">
        <v>-1.17</v>
      </c>
      <c r="E116" s="8">
        <v>0.1905</v>
      </c>
      <c r="F116" s="8">
        <v>-0.13932298004790314</v>
      </c>
      <c r="G116" s="8">
        <v>0.35</v>
      </c>
      <c r="H116" s="8">
        <v>0.2</v>
      </c>
      <c r="I116" s="8">
        <v>0.35</v>
      </c>
      <c r="J116" s="8">
        <v>0.2</v>
      </c>
      <c r="K116" s="8">
        <v>1.5</v>
      </c>
      <c r="L116" s="8">
        <v>0.8</v>
      </c>
      <c r="M116" s="8">
        <v>0.52</v>
      </c>
      <c r="N116" s="8">
        <v>0.8</v>
      </c>
      <c r="O116" s="8">
        <f t="shared" si="9"/>
        <v>0.48</v>
      </c>
      <c r="P116" s="6">
        <f t="shared" si="10"/>
        <v>7.3652309744466952E-4</v>
      </c>
      <c r="Q116" s="8">
        <f t="shared" si="11"/>
        <v>-3.9392634769025552</v>
      </c>
    </row>
    <row r="117" spans="1:17">
      <c r="A117" s="7" t="s">
        <v>4</v>
      </c>
      <c r="B117" s="7">
        <v>2</v>
      </c>
      <c r="C117" s="8">
        <v>-3.26</v>
      </c>
      <c r="D117" s="1">
        <v>-1.17</v>
      </c>
      <c r="E117" s="8">
        <v>0.18279999999999999</v>
      </c>
      <c r="F117" s="8">
        <v>-0.69485428248700098</v>
      </c>
      <c r="G117" s="8">
        <v>0.35</v>
      </c>
      <c r="H117" s="8">
        <v>0.2</v>
      </c>
      <c r="I117" s="8">
        <v>0.35</v>
      </c>
      <c r="J117" s="8">
        <v>0.2</v>
      </c>
      <c r="K117" s="8">
        <v>1.5</v>
      </c>
      <c r="L117" s="8">
        <v>0.8</v>
      </c>
      <c r="M117" s="8">
        <v>0.52</v>
      </c>
      <c r="N117" s="8">
        <v>0.8</v>
      </c>
      <c r="O117" s="8">
        <f t="shared" si="9"/>
        <v>0.48</v>
      </c>
      <c r="P117" s="6">
        <f t="shared" si="10"/>
        <v>-9.5941501071096849E-2</v>
      </c>
      <c r="Q117" s="8">
        <f t="shared" si="11"/>
        <v>-3.3559415010710967</v>
      </c>
    </row>
    <row r="118" spans="1:17">
      <c r="A118" s="7" t="s">
        <v>4</v>
      </c>
      <c r="B118" s="7">
        <v>3</v>
      </c>
      <c r="C118" s="8">
        <v>-3.51</v>
      </c>
      <c r="D118" s="1">
        <v>-1.17</v>
      </c>
      <c r="E118" s="8">
        <v>0.1787</v>
      </c>
      <c r="F118" s="8">
        <v>-1.8208047023613254</v>
      </c>
      <c r="G118" s="8">
        <v>0.35</v>
      </c>
      <c r="H118" s="8">
        <v>0.2</v>
      </c>
      <c r="I118" s="8">
        <v>0.35</v>
      </c>
      <c r="J118" s="8">
        <v>0.2</v>
      </c>
      <c r="K118" s="8">
        <v>1.5</v>
      </c>
      <c r="L118" s="8">
        <v>0.8</v>
      </c>
      <c r="M118" s="8">
        <v>0.52</v>
      </c>
      <c r="N118" s="8">
        <v>0.8</v>
      </c>
      <c r="O118" s="8">
        <f t="shared" si="9"/>
        <v>0.48</v>
      </c>
      <c r="P118" s="6">
        <f t="shared" si="10"/>
        <v>-0.26085360925141543</v>
      </c>
      <c r="Q118" s="8">
        <f t="shared" si="11"/>
        <v>-3.7708536092514153</v>
      </c>
    </row>
    <row r="119" spans="1:17">
      <c r="A119" s="7" t="s">
        <v>4</v>
      </c>
      <c r="B119" s="7">
        <v>4</v>
      </c>
      <c r="C119" s="8">
        <v>-5.2510000000000003</v>
      </c>
      <c r="D119" s="1">
        <v>-1.5004223100000007</v>
      </c>
      <c r="E119" s="8">
        <v>0.17469999999999999</v>
      </c>
      <c r="F119" s="8">
        <v>-0.29155909092523463</v>
      </c>
      <c r="G119" s="8">
        <v>0.35</v>
      </c>
      <c r="H119" s="8">
        <v>0.2</v>
      </c>
      <c r="I119" s="8">
        <v>0.35</v>
      </c>
      <c r="J119" s="8">
        <v>0.2</v>
      </c>
      <c r="K119" s="8">
        <v>1.5</v>
      </c>
      <c r="L119" s="8">
        <v>0.8</v>
      </c>
      <c r="M119" s="8">
        <v>0.52</v>
      </c>
      <c r="N119" s="8">
        <v>0.8</v>
      </c>
      <c r="O119" s="8">
        <f t="shared" si="9"/>
        <v>0.48</v>
      </c>
      <c r="P119" s="6">
        <f t="shared" si="10"/>
        <v>-0.11729071558663152</v>
      </c>
      <c r="Q119" s="8">
        <f t="shared" si="11"/>
        <v>-5.3682907155866317</v>
      </c>
    </row>
    <row r="120" spans="1:17">
      <c r="A120" s="7" t="s">
        <v>4</v>
      </c>
      <c r="B120" s="7">
        <v>5</v>
      </c>
      <c r="C120" s="8">
        <v>-7.3570000000000002</v>
      </c>
      <c r="D120" s="1">
        <v>-1.5004223100000007</v>
      </c>
      <c r="E120" s="8">
        <v>0.1704</v>
      </c>
      <c r="F120" s="8">
        <v>-0.74288220790062498</v>
      </c>
      <c r="G120" s="8">
        <v>0.35</v>
      </c>
      <c r="H120" s="8">
        <v>0.2</v>
      </c>
      <c r="I120" s="8">
        <v>0.35</v>
      </c>
      <c r="J120" s="8">
        <v>0.2</v>
      </c>
      <c r="K120" s="8">
        <v>1.5</v>
      </c>
      <c r="L120" s="8">
        <v>0.8</v>
      </c>
      <c r="M120" s="8">
        <v>0.52</v>
      </c>
      <c r="N120" s="8">
        <v>0.8</v>
      </c>
      <c r="O120" s="8">
        <f t="shared" si="9"/>
        <v>0.48</v>
      </c>
      <c r="P120" s="6">
        <f t="shared" si="10"/>
        <v>-0.10183584555926857</v>
      </c>
      <c r="Q120" s="8">
        <f t="shared" si="11"/>
        <v>-7.4588358455592685</v>
      </c>
    </row>
    <row r="121" spans="1:17">
      <c r="A121" s="7" t="s">
        <v>4</v>
      </c>
      <c r="B121" s="7">
        <v>6</v>
      </c>
      <c r="C121" s="8">
        <v>-8.9719999999999995</v>
      </c>
      <c r="D121" s="1">
        <v>-1.5004223100000007</v>
      </c>
      <c r="E121" s="8">
        <v>0.17380000000000001</v>
      </c>
      <c r="F121" s="8">
        <v>-0.50415593225917599</v>
      </c>
      <c r="G121" s="8">
        <v>0.35</v>
      </c>
      <c r="H121" s="8">
        <v>0.2</v>
      </c>
      <c r="I121" s="8">
        <v>0.35</v>
      </c>
      <c r="J121" s="8">
        <v>0.2</v>
      </c>
      <c r="K121" s="8">
        <v>1.5</v>
      </c>
      <c r="L121" s="8">
        <v>0.8</v>
      </c>
      <c r="M121" s="8">
        <v>0.52</v>
      </c>
      <c r="N121" s="8">
        <v>0.8</v>
      </c>
      <c r="O121" s="8">
        <f t="shared" si="9"/>
        <v>0.48</v>
      </c>
      <c r="P121" s="6">
        <f t="shared" si="10"/>
        <v>-9.4739009422438875E-2</v>
      </c>
      <c r="Q121" s="8">
        <f t="shared" si="11"/>
        <v>-9.066739009422438</v>
      </c>
    </row>
    <row r="122" spans="1:17">
      <c r="A122" s="7" t="s">
        <v>4</v>
      </c>
      <c r="B122" s="7">
        <v>7</v>
      </c>
      <c r="C122" s="8">
        <v>-10.01</v>
      </c>
      <c r="D122" s="1">
        <v>-1.5004223100000007</v>
      </c>
      <c r="E122" s="8">
        <v>0.17810000000000001</v>
      </c>
      <c r="F122" s="8">
        <v>-0.6151483195779881</v>
      </c>
      <c r="G122" s="8">
        <v>0.35</v>
      </c>
      <c r="H122" s="8">
        <v>0.2</v>
      </c>
      <c r="I122" s="8">
        <v>0.35</v>
      </c>
      <c r="J122" s="8">
        <v>0.2</v>
      </c>
      <c r="K122" s="8">
        <v>1.5</v>
      </c>
      <c r="L122" s="8">
        <v>0.8</v>
      </c>
      <c r="M122" s="8">
        <v>0.52</v>
      </c>
      <c r="N122" s="8">
        <v>0.8</v>
      </c>
      <c r="O122" s="8">
        <f t="shared" si="9"/>
        <v>0.48</v>
      </c>
      <c r="P122" s="6">
        <f t="shared" si="10"/>
        <v>-0.10011505657770713</v>
      </c>
      <c r="Q122" s="8">
        <f t="shared" si="11"/>
        <v>-10.110115056577706</v>
      </c>
    </row>
    <row r="123" spans="1:17">
      <c r="A123" s="7" t="s">
        <v>4</v>
      </c>
      <c r="B123" s="7">
        <v>8</v>
      </c>
      <c r="C123" s="8">
        <v>-9.5920000000000005</v>
      </c>
      <c r="D123" s="1">
        <v>-1.9427620597724728</v>
      </c>
      <c r="E123" s="8">
        <v>0.1898</v>
      </c>
      <c r="F123" s="8">
        <v>-1.0486785329008332</v>
      </c>
      <c r="G123" s="8">
        <v>0.35</v>
      </c>
      <c r="H123" s="8">
        <v>0.2</v>
      </c>
      <c r="I123" s="8">
        <v>0.35</v>
      </c>
      <c r="J123" s="8">
        <v>0.2</v>
      </c>
      <c r="K123" s="8">
        <v>1.5</v>
      </c>
      <c r="L123" s="8">
        <v>0.8</v>
      </c>
      <c r="M123" s="8">
        <v>0.52</v>
      </c>
      <c r="N123" s="8">
        <v>0.8</v>
      </c>
      <c r="O123" s="8">
        <f t="shared" si="9"/>
        <v>0.48</v>
      </c>
      <c r="P123" s="6">
        <f t="shared" si="10"/>
        <v>-0.17001290529369398</v>
      </c>
      <c r="Q123" s="8">
        <f t="shared" si="11"/>
        <v>-9.7620129052936946</v>
      </c>
    </row>
    <row r="124" spans="1:17">
      <c r="A124" s="7" t="s">
        <v>4</v>
      </c>
      <c r="B124" s="7">
        <v>9</v>
      </c>
      <c r="C124" s="8">
        <v>-5.0640000000000001</v>
      </c>
      <c r="D124" s="1">
        <v>-1.9427620597724728</v>
      </c>
      <c r="E124" s="8">
        <v>0.1898</v>
      </c>
      <c r="F124" s="8">
        <v>-2.8629842431279839</v>
      </c>
      <c r="G124" s="8">
        <v>0.35</v>
      </c>
      <c r="H124" s="8">
        <v>0.2</v>
      </c>
      <c r="I124" s="8">
        <v>0.35</v>
      </c>
      <c r="J124" s="8">
        <v>0.2</v>
      </c>
      <c r="K124" s="8">
        <v>1.5</v>
      </c>
      <c r="L124" s="8">
        <v>0.8</v>
      </c>
      <c r="M124" s="8">
        <v>0.52</v>
      </c>
      <c r="N124" s="8">
        <v>0.8</v>
      </c>
      <c r="O124" s="8">
        <f t="shared" si="9"/>
        <v>0.48</v>
      </c>
      <c r="P124" s="6">
        <f t="shared" si="10"/>
        <v>-0.43350369567877883</v>
      </c>
      <c r="Q124" s="8">
        <f t="shared" si="11"/>
        <v>-5.4975036956787786</v>
      </c>
    </row>
    <row r="125" spans="1:17" s="9" customFormat="1">
      <c r="A125" s="9" t="s">
        <v>4</v>
      </c>
      <c r="B125" s="9">
        <v>10</v>
      </c>
      <c r="C125" s="10">
        <v>-5.2670000000000003</v>
      </c>
      <c r="D125" s="11">
        <v>-1.9427620597724728</v>
      </c>
      <c r="E125" s="10">
        <v>0.1898</v>
      </c>
      <c r="F125" s="10">
        <v>2.8538254482718428</v>
      </c>
      <c r="G125" s="10">
        <v>0.35</v>
      </c>
      <c r="H125" s="10">
        <v>0.2</v>
      </c>
      <c r="I125" s="10">
        <v>0.35</v>
      </c>
      <c r="J125" s="10">
        <v>0.2</v>
      </c>
      <c r="K125" s="10">
        <v>1.5</v>
      </c>
      <c r="L125" s="10">
        <v>0.8</v>
      </c>
      <c r="M125" s="10">
        <v>0.52</v>
      </c>
      <c r="N125" s="10">
        <v>0.8</v>
      </c>
      <c r="O125" s="10">
        <f>(1-M125)</f>
        <v>0.48</v>
      </c>
      <c r="P125" s="12">
        <f>E125*((O125*(G125+H125)+N125*(I125+J125))*F125+(O125*H125+N125*J125)*F124)</f>
        <v>0.24221690454522807</v>
      </c>
      <c r="Q125" s="10">
        <f t="shared" si="11"/>
        <v>-5.0247830954547723</v>
      </c>
    </row>
    <row r="126" spans="1:17">
      <c r="A126" s="7" t="s">
        <v>5</v>
      </c>
      <c r="B126" s="7">
        <v>80</v>
      </c>
      <c r="C126" s="8">
        <v>-5.15</v>
      </c>
      <c r="D126" s="1">
        <v>-2.79</v>
      </c>
      <c r="E126" s="8">
        <v>0.23219999999999999</v>
      </c>
      <c r="G126" s="8">
        <v>0.35</v>
      </c>
      <c r="H126" s="8">
        <v>0.2</v>
      </c>
      <c r="I126" s="8">
        <v>0.35</v>
      </c>
      <c r="J126" s="8">
        <v>0.2</v>
      </c>
      <c r="K126" s="8">
        <v>0.8</v>
      </c>
      <c r="L126" s="8">
        <v>0.8</v>
      </c>
      <c r="M126" s="8">
        <v>0.4</v>
      </c>
      <c r="N126" s="8">
        <v>0.6</v>
      </c>
      <c r="O126" s="8">
        <f t="shared" ref="O126:O155" si="12">(1-M126)</f>
        <v>0.6</v>
      </c>
      <c r="P126" s="6">
        <f t="shared" ref="P126:P155" si="13">E126*((O126*(G126+H126)+N126*(I126+J126))*F126+(O126*H126+N126*J126)*F125)</f>
        <v>0.15903798458129326</v>
      </c>
    </row>
    <row r="127" spans="1:17">
      <c r="A127" s="7" t="s">
        <v>5</v>
      </c>
      <c r="B127" s="7">
        <v>81</v>
      </c>
      <c r="C127" s="8">
        <v>-3.81</v>
      </c>
      <c r="D127" s="1">
        <v>-2.79</v>
      </c>
      <c r="E127" s="8">
        <v>0.1976</v>
      </c>
      <c r="F127" s="8">
        <v>1.2561314656134219</v>
      </c>
      <c r="G127" s="8">
        <v>0.35</v>
      </c>
      <c r="H127" s="8">
        <v>0.2</v>
      </c>
      <c r="I127" s="8">
        <v>0.35</v>
      </c>
      <c r="J127" s="8">
        <v>0.2</v>
      </c>
      <c r="K127" s="8">
        <v>0.8</v>
      </c>
      <c r="L127" s="8">
        <v>0.8</v>
      </c>
      <c r="M127" s="8">
        <v>0.4</v>
      </c>
      <c r="N127" s="8">
        <v>0.6</v>
      </c>
      <c r="O127" s="8">
        <f t="shared" si="12"/>
        <v>0.6</v>
      </c>
      <c r="P127" s="6">
        <f t="shared" si="13"/>
        <v>0.16381964121944004</v>
      </c>
    </row>
    <row r="128" spans="1:17">
      <c r="A128" s="7" t="s">
        <v>5</v>
      </c>
      <c r="B128" s="7">
        <v>82</v>
      </c>
      <c r="C128" s="8">
        <v>0.82</v>
      </c>
      <c r="D128" s="1">
        <v>-2.79</v>
      </c>
      <c r="E128" s="8">
        <v>0.18240000000000001</v>
      </c>
      <c r="F128" s="8">
        <v>-0.93270612837259148</v>
      </c>
      <c r="G128" s="8">
        <v>0.35</v>
      </c>
      <c r="H128" s="8">
        <v>0.2</v>
      </c>
      <c r="I128" s="8">
        <v>0.35</v>
      </c>
      <c r="J128" s="8">
        <v>0.2</v>
      </c>
      <c r="K128" s="8">
        <v>0.8</v>
      </c>
      <c r="L128" s="8">
        <v>0.8</v>
      </c>
      <c r="M128" s="8">
        <v>0.4</v>
      </c>
      <c r="N128" s="8">
        <v>0.6</v>
      </c>
      <c r="O128" s="8">
        <f t="shared" si="12"/>
        <v>0.6</v>
      </c>
      <c r="P128" s="6">
        <f t="shared" si="13"/>
        <v>-5.7294483519312905E-2</v>
      </c>
      <c r="Q128" s="8">
        <f t="shared" ref="Q128:Q156" si="14">C128+P128</f>
        <v>0.76270551648068707</v>
      </c>
    </row>
    <row r="129" spans="1:17">
      <c r="A129" s="7" t="s">
        <v>5</v>
      </c>
      <c r="B129" s="7">
        <v>83</v>
      </c>
      <c r="C129" s="8">
        <v>0.17</v>
      </c>
      <c r="D129" s="1">
        <v>-2.79</v>
      </c>
      <c r="E129" s="8">
        <v>0.16819999999999999</v>
      </c>
      <c r="F129" s="8">
        <v>-0.83271831316650347</v>
      </c>
      <c r="G129" s="8">
        <v>0.35</v>
      </c>
      <c r="H129" s="8">
        <v>0.2</v>
      </c>
      <c r="I129" s="8">
        <v>0.35</v>
      </c>
      <c r="J129" s="8">
        <v>0.2</v>
      </c>
      <c r="K129" s="8">
        <v>0.8</v>
      </c>
      <c r="L129" s="8">
        <v>0.8</v>
      </c>
      <c r="M129" s="8">
        <v>0.4</v>
      </c>
      <c r="N129" s="8">
        <v>0.6</v>
      </c>
      <c r="O129" s="8">
        <f t="shared" si="12"/>
        <v>0.6</v>
      </c>
      <c r="P129" s="6">
        <f t="shared" si="13"/>
        <v>-0.13009320637138466</v>
      </c>
      <c r="Q129" s="8">
        <f t="shared" si="14"/>
        <v>3.990679362861535E-2</v>
      </c>
    </row>
    <row r="130" spans="1:17">
      <c r="A130" s="7" t="s">
        <v>5</v>
      </c>
      <c r="B130" s="7">
        <v>84</v>
      </c>
      <c r="C130" s="8">
        <v>-0.36</v>
      </c>
      <c r="D130" s="1">
        <v>-1.28</v>
      </c>
      <c r="E130" s="8">
        <v>0.16320000000000001</v>
      </c>
      <c r="F130" s="8">
        <v>0.4321133508890268</v>
      </c>
      <c r="G130" s="8">
        <v>0.35</v>
      </c>
      <c r="H130" s="8">
        <v>0.2</v>
      </c>
      <c r="I130" s="8">
        <v>0.35</v>
      </c>
      <c r="J130" s="8">
        <v>0.2</v>
      </c>
      <c r="K130" s="8">
        <v>0.8</v>
      </c>
      <c r="L130" s="8">
        <v>0.8</v>
      </c>
      <c r="M130" s="8">
        <v>0.4</v>
      </c>
      <c r="N130" s="8">
        <v>0.6</v>
      </c>
      <c r="O130" s="8">
        <f t="shared" si="12"/>
        <v>0.6</v>
      </c>
      <c r="P130" s="6">
        <f t="shared" si="13"/>
        <v>1.3927882360853253E-2</v>
      </c>
      <c r="Q130" s="8">
        <f t="shared" si="14"/>
        <v>-0.34607211763914675</v>
      </c>
    </row>
    <row r="131" spans="1:17">
      <c r="A131" s="7" t="s">
        <v>5</v>
      </c>
      <c r="B131" s="7">
        <v>85</v>
      </c>
      <c r="C131" s="8">
        <v>-0.22</v>
      </c>
      <c r="D131" s="1">
        <v>-1.28</v>
      </c>
      <c r="E131" s="8">
        <v>0.1686</v>
      </c>
      <c r="F131" s="8">
        <v>0.77961776992006082</v>
      </c>
      <c r="G131" s="8">
        <v>0.35</v>
      </c>
      <c r="H131" s="8">
        <v>0.2</v>
      </c>
      <c r="I131" s="8">
        <v>0.35</v>
      </c>
      <c r="J131" s="8">
        <v>0.2</v>
      </c>
      <c r="K131" s="8">
        <v>0.8</v>
      </c>
      <c r="L131" s="8">
        <v>0.8</v>
      </c>
      <c r="M131" s="8">
        <v>0.4</v>
      </c>
      <c r="N131" s="8">
        <v>0.6</v>
      </c>
      <c r="O131" s="8">
        <f t="shared" si="12"/>
        <v>0.6</v>
      </c>
      <c r="P131" s="6">
        <f t="shared" si="13"/>
        <v>0.10423778159599827</v>
      </c>
      <c r="Q131" s="8">
        <f t="shared" si="14"/>
        <v>-0.11576221840400173</v>
      </c>
    </row>
    <row r="132" spans="1:17">
      <c r="A132" s="7" t="s">
        <v>5</v>
      </c>
      <c r="B132" s="7">
        <v>86</v>
      </c>
      <c r="C132" s="8">
        <v>-0.03</v>
      </c>
      <c r="D132" s="1">
        <v>-1.28</v>
      </c>
      <c r="E132" s="8">
        <v>0.2112</v>
      </c>
      <c r="F132" s="8">
        <v>-2.7405335499471808</v>
      </c>
      <c r="G132" s="8">
        <v>0.35</v>
      </c>
      <c r="H132" s="8">
        <v>0.2</v>
      </c>
      <c r="I132" s="8">
        <v>0.35</v>
      </c>
      <c r="J132" s="8">
        <v>0.2</v>
      </c>
      <c r="K132" s="8">
        <v>0.8</v>
      </c>
      <c r="L132" s="8">
        <v>0.8</v>
      </c>
      <c r="M132" s="8">
        <v>0.4</v>
      </c>
      <c r="N132" s="8">
        <v>0.6</v>
      </c>
      <c r="O132" s="8">
        <f t="shared" si="12"/>
        <v>0.6</v>
      </c>
      <c r="P132" s="6">
        <f t="shared" si="13"/>
        <v>-0.3424911870725294</v>
      </c>
      <c r="Q132" s="8">
        <f t="shared" si="14"/>
        <v>-0.37249118707252937</v>
      </c>
    </row>
    <row r="133" spans="1:17">
      <c r="A133" s="7" t="s">
        <v>5</v>
      </c>
      <c r="B133" s="7">
        <v>87</v>
      </c>
      <c r="D133" s="1">
        <v>-1.28</v>
      </c>
      <c r="E133" s="8">
        <v>0.24529999999999999</v>
      </c>
      <c r="F133" s="8">
        <v>-1.3961505249144159</v>
      </c>
      <c r="G133" s="8">
        <v>0.35</v>
      </c>
      <c r="H133" s="8">
        <v>0.2</v>
      </c>
      <c r="I133" s="8">
        <v>0.35</v>
      </c>
      <c r="J133" s="8">
        <v>0.2</v>
      </c>
      <c r="K133" s="8">
        <v>0.8</v>
      </c>
      <c r="L133" s="8">
        <v>0.8</v>
      </c>
      <c r="M133" s="8">
        <v>0.4</v>
      </c>
      <c r="N133" s="8">
        <v>0.6</v>
      </c>
      <c r="O133" s="8">
        <f t="shared" si="12"/>
        <v>0.6</v>
      </c>
      <c r="P133" s="6">
        <f t="shared" si="13"/>
        <v>-0.38737466883508448</v>
      </c>
    </row>
    <row r="134" spans="1:17">
      <c r="A134" s="7" t="s">
        <v>5</v>
      </c>
      <c r="B134" s="7">
        <v>88</v>
      </c>
      <c r="C134" s="8">
        <v>-0.18</v>
      </c>
      <c r="D134" s="1">
        <v>-0.89</v>
      </c>
      <c r="E134" s="8">
        <v>0.2626</v>
      </c>
      <c r="F134" s="8">
        <v>0.19118874840181113</v>
      </c>
      <c r="G134" s="8">
        <v>0.35</v>
      </c>
      <c r="H134" s="8">
        <v>0.2</v>
      </c>
      <c r="I134" s="8">
        <v>0.35</v>
      </c>
      <c r="J134" s="8">
        <v>0.2</v>
      </c>
      <c r="K134" s="8">
        <v>0.8</v>
      </c>
      <c r="L134" s="8">
        <v>0.8</v>
      </c>
      <c r="M134" s="8">
        <v>0.4</v>
      </c>
      <c r="N134" s="8">
        <v>0.6</v>
      </c>
      <c r="O134" s="8">
        <f t="shared" si="12"/>
        <v>0.6</v>
      </c>
      <c r="P134" s="6">
        <f t="shared" si="13"/>
        <v>-5.4854921564197842E-2</v>
      </c>
      <c r="Q134" s="8">
        <f t="shared" si="14"/>
        <v>-0.23485492156419785</v>
      </c>
    </row>
    <row r="135" spans="1:17">
      <c r="A135" s="7" t="s">
        <v>5</v>
      </c>
      <c r="B135" s="7">
        <v>89</v>
      </c>
      <c r="C135" s="8">
        <v>0.19</v>
      </c>
      <c r="D135" s="1">
        <v>-0.89</v>
      </c>
      <c r="E135" s="8">
        <v>0.25640000000000002</v>
      </c>
      <c r="F135" s="8">
        <v>1.4487166533460352</v>
      </c>
      <c r="G135" s="8">
        <v>0.35</v>
      </c>
      <c r="H135" s="8">
        <v>0.2</v>
      </c>
      <c r="I135" s="8">
        <v>0.35</v>
      </c>
      <c r="J135" s="8">
        <v>0.2</v>
      </c>
      <c r="K135" s="8">
        <v>0.8</v>
      </c>
      <c r="L135" s="8">
        <v>0.8</v>
      </c>
      <c r="M135" s="8">
        <v>0.4</v>
      </c>
      <c r="N135" s="8">
        <v>0.6</v>
      </c>
      <c r="O135" s="8">
        <f t="shared" si="12"/>
        <v>0.6</v>
      </c>
      <c r="P135" s="6">
        <f t="shared" si="13"/>
        <v>0.25692261776748337</v>
      </c>
      <c r="Q135" s="8">
        <f t="shared" si="14"/>
        <v>0.44692261776748338</v>
      </c>
    </row>
    <row r="136" spans="1:17">
      <c r="A136" s="7" t="s">
        <v>5</v>
      </c>
      <c r="B136" s="7">
        <v>90</v>
      </c>
      <c r="C136" s="8">
        <v>0.71</v>
      </c>
      <c r="D136" s="1">
        <v>-0.89</v>
      </c>
      <c r="E136" s="8">
        <v>0.30719999999999997</v>
      </c>
      <c r="F136" s="8">
        <v>-0.18827290687196338</v>
      </c>
      <c r="G136" s="8">
        <v>0.35</v>
      </c>
      <c r="H136" s="8">
        <v>0.2</v>
      </c>
      <c r="I136" s="8">
        <v>0.35</v>
      </c>
      <c r="J136" s="8">
        <v>0.2</v>
      </c>
      <c r="K136" s="8">
        <v>0.8</v>
      </c>
      <c r="L136" s="8">
        <v>0.8</v>
      </c>
      <c r="M136" s="8">
        <v>0.4</v>
      </c>
      <c r="N136" s="8">
        <v>0.6</v>
      </c>
      <c r="O136" s="8">
        <f t="shared" si="12"/>
        <v>0.6</v>
      </c>
      <c r="P136" s="6">
        <f t="shared" si="13"/>
        <v>6.8638273003792147E-2</v>
      </c>
      <c r="Q136" s="8">
        <f t="shared" si="14"/>
        <v>0.77863827300379207</v>
      </c>
    </row>
    <row r="137" spans="1:17">
      <c r="A137" s="7" t="s">
        <v>5</v>
      </c>
      <c r="B137" s="7">
        <v>91</v>
      </c>
      <c r="C137" s="8">
        <v>0.04</v>
      </c>
      <c r="D137" s="1">
        <v>-0.89</v>
      </c>
      <c r="E137" s="8">
        <v>0.28029999999999999</v>
      </c>
      <c r="F137" s="8">
        <v>-0.26933292337158882</v>
      </c>
      <c r="G137" s="8">
        <v>0.35</v>
      </c>
      <c r="H137" s="8">
        <v>0.2</v>
      </c>
      <c r="I137" s="8">
        <v>0.35</v>
      </c>
      <c r="J137" s="8">
        <v>0.2</v>
      </c>
      <c r="K137" s="8">
        <v>0.8</v>
      </c>
      <c r="L137" s="8">
        <v>0.8</v>
      </c>
      <c r="M137" s="8">
        <v>0.4</v>
      </c>
      <c r="N137" s="8">
        <v>0.6</v>
      </c>
      <c r="O137" s="8">
        <f t="shared" si="12"/>
        <v>0.6</v>
      </c>
      <c r="P137" s="6">
        <f t="shared" si="13"/>
        <v>-6.2491547148987907E-2</v>
      </c>
      <c r="Q137" s="8">
        <f t="shared" si="14"/>
        <v>-2.2491547148987906E-2</v>
      </c>
    </row>
    <row r="138" spans="1:17">
      <c r="A138" s="7" t="s">
        <v>5</v>
      </c>
      <c r="B138" s="7">
        <v>92</v>
      </c>
      <c r="C138" s="8">
        <v>-0.35</v>
      </c>
      <c r="D138" s="1">
        <v>-0.86</v>
      </c>
      <c r="E138" s="8">
        <v>0.2858</v>
      </c>
      <c r="F138" s="8">
        <v>-0.73030378840474375</v>
      </c>
      <c r="G138" s="8">
        <v>0.35</v>
      </c>
      <c r="H138" s="8">
        <v>0.2</v>
      </c>
      <c r="I138" s="8">
        <v>0.35</v>
      </c>
      <c r="J138" s="8">
        <v>0.2</v>
      </c>
      <c r="K138" s="8">
        <v>0.8</v>
      </c>
      <c r="L138" s="8">
        <v>0.8</v>
      </c>
      <c r="M138" s="8">
        <v>0.4</v>
      </c>
      <c r="N138" s="8">
        <v>0.6</v>
      </c>
      <c r="O138" s="8">
        <f t="shared" si="12"/>
        <v>0.6</v>
      </c>
      <c r="P138" s="6">
        <f t="shared" si="13"/>
        <v>-0.15622982687911405</v>
      </c>
      <c r="Q138" s="8">
        <f t="shared" si="14"/>
        <v>-0.506229826879114</v>
      </c>
    </row>
    <row r="139" spans="1:17">
      <c r="A139" s="7" t="s">
        <v>5</v>
      </c>
      <c r="B139" s="7">
        <v>93</v>
      </c>
      <c r="C139" s="8">
        <v>-0.76</v>
      </c>
      <c r="D139" s="1">
        <v>-0.86</v>
      </c>
      <c r="E139" s="8">
        <v>0.25059999999999999</v>
      </c>
      <c r="F139" s="8">
        <v>-1.6768713820321079</v>
      </c>
      <c r="G139" s="8">
        <v>0.35</v>
      </c>
      <c r="H139" s="8">
        <v>0.2</v>
      </c>
      <c r="I139" s="8">
        <v>0.35</v>
      </c>
      <c r="J139" s="8">
        <v>0.2</v>
      </c>
      <c r="K139" s="8">
        <v>0.8</v>
      </c>
      <c r="L139" s="8">
        <v>0.8</v>
      </c>
      <c r="M139" s="8">
        <v>0.4</v>
      </c>
      <c r="N139" s="8">
        <v>0.6</v>
      </c>
      <c r="O139" s="8">
        <f t="shared" si="12"/>
        <v>0.6</v>
      </c>
      <c r="P139" s="6">
        <f t="shared" si="13"/>
        <v>-0.32127121015239746</v>
      </c>
      <c r="Q139" s="8">
        <f t="shared" si="14"/>
        <v>-1.0812712101523974</v>
      </c>
    </row>
    <row r="140" spans="1:17">
      <c r="A140" s="7" t="s">
        <v>5</v>
      </c>
      <c r="B140" s="7">
        <v>94</v>
      </c>
      <c r="C140" s="8">
        <v>-1.61</v>
      </c>
      <c r="D140" s="1">
        <v>-0.86</v>
      </c>
      <c r="E140" s="8">
        <v>0.26679999999999998</v>
      </c>
      <c r="F140" s="8">
        <v>1.5151179384750857E-2</v>
      </c>
      <c r="G140" s="8">
        <v>0.35</v>
      </c>
      <c r="H140" s="8">
        <v>0.2</v>
      </c>
      <c r="I140" s="8">
        <v>0.35</v>
      </c>
      <c r="J140" s="8">
        <v>0.2</v>
      </c>
      <c r="K140" s="8">
        <v>0.8</v>
      </c>
      <c r="L140" s="8">
        <v>0.8</v>
      </c>
      <c r="M140" s="8">
        <v>0.4</v>
      </c>
      <c r="N140" s="8">
        <v>0.6</v>
      </c>
      <c r="O140" s="8">
        <f t="shared" si="12"/>
        <v>0.6</v>
      </c>
      <c r="P140" s="6">
        <f t="shared" si="13"/>
        <v>-0.10470548745877792</v>
      </c>
      <c r="Q140" s="8">
        <f t="shared" si="14"/>
        <v>-1.7147054874587779</v>
      </c>
    </row>
    <row r="141" spans="1:17">
      <c r="A141" s="7" t="s">
        <v>5</v>
      </c>
      <c r="B141" s="7">
        <v>95</v>
      </c>
      <c r="C141" s="8">
        <v>-2.86</v>
      </c>
      <c r="D141" s="1">
        <v>-0.86</v>
      </c>
      <c r="E141" s="8">
        <v>0.3281</v>
      </c>
      <c r="F141" s="8">
        <v>-1.3552515837832442</v>
      </c>
      <c r="G141" s="8">
        <v>0.35</v>
      </c>
      <c r="H141" s="8">
        <v>0.2</v>
      </c>
      <c r="I141" s="8">
        <v>0.35</v>
      </c>
      <c r="J141" s="8">
        <v>0.2</v>
      </c>
      <c r="K141" s="8">
        <v>0.8</v>
      </c>
      <c r="L141" s="8">
        <v>0.8</v>
      </c>
      <c r="M141" s="8">
        <v>0.4</v>
      </c>
      <c r="N141" s="8">
        <v>0.6</v>
      </c>
      <c r="O141" s="8">
        <f t="shared" si="12"/>
        <v>0.6</v>
      </c>
      <c r="P141" s="6">
        <f t="shared" si="13"/>
        <v>-0.29228124499245356</v>
      </c>
      <c r="Q141" s="8">
        <f t="shared" si="14"/>
        <v>-3.1522812449924533</v>
      </c>
    </row>
    <row r="142" spans="1:17">
      <c r="A142" s="7" t="s">
        <v>5</v>
      </c>
      <c r="B142" s="7">
        <v>96</v>
      </c>
      <c r="C142" s="8">
        <v>-2.84</v>
      </c>
      <c r="D142" s="1">
        <v>-0.98</v>
      </c>
      <c r="E142" s="8">
        <v>0.318</v>
      </c>
      <c r="F142" s="8">
        <v>0.91597930128959004</v>
      </c>
      <c r="G142" s="8">
        <v>0.35</v>
      </c>
      <c r="H142" s="8">
        <v>0.2</v>
      </c>
      <c r="I142" s="8">
        <v>0.35</v>
      </c>
      <c r="J142" s="8">
        <v>0.2</v>
      </c>
      <c r="K142" s="8">
        <v>0.8</v>
      </c>
      <c r="L142" s="8">
        <v>0.8</v>
      </c>
      <c r="M142" s="8">
        <v>0.4</v>
      </c>
      <c r="N142" s="8">
        <v>0.6</v>
      </c>
      <c r="O142" s="8">
        <f t="shared" si="12"/>
        <v>0.6</v>
      </c>
      <c r="P142" s="6">
        <f t="shared" si="13"/>
        <v>8.8812934880321964E-2</v>
      </c>
      <c r="Q142" s="8">
        <f t="shared" si="14"/>
        <v>-2.7511870651196779</v>
      </c>
    </row>
    <row r="143" spans="1:17">
      <c r="A143" s="7" t="s">
        <v>5</v>
      </c>
      <c r="B143" s="7">
        <v>97</v>
      </c>
      <c r="C143" s="8">
        <v>-2.4300000000000002</v>
      </c>
      <c r="D143" s="1">
        <v>-0.98</v>
      </c>
      <c r="E143" s="8">
        <v>0.30630000000000002</v>
      </c>
      <c r="F143" s="8">
        <v>2.5664418094344201</v>
      </c>
      <c r="G143" s="8">
        <v>0.35</v>
      </c>
      <c r="H143" s="8">
        <v>0.2</v>
      </c>
      <c r="I143" s="8">
        <v>0.35</v>
      </c>
      <c r="J143" s="8">
        <v>0.2</v>
      </c>
      <c r="K143" s="8">
        <v>0.8</v>
      </c>
      <c r="L143" s="8">
        <v>0.8</v>
      </c>
      <c r="M143" s="8">
        <v>0.4</v>
      </c>
      <c r="N143" s="8">
        <v>0.6</v>
      </c>
      <c r="O143" s="8">
        <f t="shared" si="12"/>
        <v>0.6</v>
      </c>
      <c r="P143" s="6">
        <f t="shared" si="13"/>
        <v>0.58616221370804389</v>
      </c>
      <c r="Q143" s="8">
        <f t="shared" si="14"/>
        <v>-1.8438377862919562</v>
      </c>
    </row>
    <row r="144" spans="1:17">
      <c r="A144" s="7" t="s">
        <v>5</v>
      </c>
      <c r="B144" s="7">
        <v>98</v>
      </c>
      <c r="C144" s="8">
        <v>-1.6</v>
      </c>
      <c r="D144" s="1">
        <v>-0.98</v>
      </c>
      <c r="E144" s="8">
        <v>0.31630000000000003</v>
      </c>
      <c r="F144" s="8">
        <v>0.11504658594383224</v>
      </c>
      <c r="G144" s="8">
        <v>0.35</v>
      </c>
      <c r="H144" s="8">
        <v>0.2</v>
      </c>
      <c r="I144" s="8">
        <v>0.35</v>
      </c>
      <c r="J144" s="8">
        <v>0.2</v>
      </c>
      <c r="K144" s="8">
        <v>0.8</v>
      </c>
      <c r="L144" s="8">
        <v>0.8</v>
      </c>
      <c r="M144" s="8">
        <v>0.4</v>
      </c>
      <c r="N144" s="8">
        <v>0.6</v>
      </c>
      <c r="O144" s="8">
        <f t="shared" si="12"/>
        <v>0.6</v>
      </c>
      <c r="P144" s="6">
        <f t="shared" si="13"/>
        <v>0.21884062582624825</v>
      </c>
      <c r="Q144" s="8">
        <f t="shared" si="14"/>
        <v>-1.3811593741737518</v>
      </c>
    </row>
    <row r="145" spans="1:17">
      <c r="A145" s="7" t="s">
        <v>5</v>
      </c>
      <c r="B145" s="7">
        <v>99</v>
      </c>
      <c r="C145" s="8">
        <v>-1.63</v>
      </c>
      <c r="D145" s="1">
        <v>-0.98</v>
      </c>
      <c r="E145" s="8">
        <v>0.29630000000000001</v>
      </c>
      <c r="F145" s="8">
        <v>0.23376341825804975</v>
      </c>
      <c r="G145" s="8">
        <v>0.35</v>
      </c>
      <c r="H145" s="8">
        <v>0.2</v>
      </c>
      <c r="I145" s="8">
        <v>0.35</v>
      </c>
      <c r="J145" s="8">
        <v>0.2</v>
      </c>
      <c r="K145" s="8">
        <v>0.8</v>
      </c>
      <c r="L145" s="8">
        <v>0.8</v>
      </c>
      <c r="M145" s="8">
        <v>0.4</v>
      </c>
      <c r="N145" s="8">
        <v>0.6</v>
      </c>
      <c r="O145" s="8">
        <f t="shared" si="12"/>
        <v>0.6</v>
      </c>
      <c r="P145" s="6">
        <f t="shared" si="13"/>
        <v>5.3895499367345494E-2</v>
      </c>
      <c r="Q145" s="8">
        <f t="shared" si="14"/>
        <v>-1.5761045006326544</v>
      </c>
    </row>
    <row r="146" spans="1:17">
      <c r="A146" s="7" t="s">
        <v>5</v>
      </c>
      <c r="B146" s="7">
        <v>0</v>
      </c>
      <c r="C146" s="8">
        <v>-0.74</v>
      </c>
      <c r="D146" s="1">
        <v>-0.88</v>
      </c>
      <c r="E146" s="8">
        <v>0.27850000000000003</v>
      </c>
      <c r="F146" s="8">
        <v>1.0611662811174003</v>
      </c>
      <c r="G146" s="8">
        <v>0.35</v>
      </c>
      <c r="H146" s="8">
        <v>0.2</v>
      </c>
      <c r="I146" s="8">
        <v>0.35</v>
      </c>
      <c r="J146" s="8">
        <v>0.2</v>
      </c>
      <c r="K146" s="8">
        <v>0.8</v>
      </c>
      <c r="L146" s="8">
        <v>0.8</v>
      </c>
      <c r="M146" s="8">
        <v>0.4</v>
      </c>
      <c r="N146" s="8">
        <v>0.6</v>
      </c>
      <c r="O146" s="8">
        <f t="shared" si="12"/>
        <v>0.6</v>
      </c>
      <c r="P146" s="6">
        <f t="shared" si="13"/>
        <v>0.21067772100855742</v>
      </c>
      <c r="Q146" s="8">
        <f t="shared" si="14"/>
        <v>-0.52932227899144257</v>
      </c>
    </row>
    <row r="147" spans="1:17">
      <c r="A147" s="7" t="s">
        <v>5</v>
      </c>
      <c r="B147" s="7">
        <v>1</v>
      </c>
      <c r="C147" s="8">
        <v>-0.82</v>
      </c>
      <c r="D147" s="1">
        <v>-0.88</v>
      </c>
      <c r="E147" s="8">
        <v>0.28560000000000002</v>
      </c>
      <c r="F147" s="8">
        <v>0.44102701653267323</v>
      </c>
      <c r="G147" s="8">
        <v>0.35</v>
      </c>
      <c r="H147" s="8">
        <v>0.2</v>
      </c>
      <c r="I147" s="8">
        <v>0.35</v>
      </c>
      <c r="J147" s="8">
        <v>0.2</v>
      </c>
      <c r="K147" s="8">
        <v>0.8</v>
      </c>
      <c r="L147" s="8">
        <v>0.8</v>
      </c>
      <c r="M147" s="8">
        <v>0.4</v>
      </c>
      <c r="N147" s="8">
        <v>0.6</v>
      </c>
      <c r="O147" s="8">
        <f t="shared" si="12"/>
        <v>0.6</v>
      </c>
      <c r="P147" s="6">
        <f t="shared" si="13"/>
        <v>0.15586841008125388</v>
      </c>
      <c r="Q147" s="8">
        <f t="shared" si="14"/>
        <v>-0.6641315899187461</v>
      </c>
    </row>
    <row r="148" spans="1:17">
      <c r="A148" s="7" t="s">
        <v>5</v>
      </c>
      <c r="B148" s="7">
        <v>2</v>
      </c>
      <c r="C148" s="8">
        <v>2.68</v>
      </c>
      <c r="D148" s="1">
        <v>-0.88</v>
      </c>
      <c r="E148" s="8">
        <v>0.30649999999999999</v>
      </c>
      <c r="F148" s="8">
        <v>-9.376414648911563E-2</v>
      </c>
      <c r="G148" s="8">
        <v>0.35</v>
      </c>
      <c r="H148" s="8">
        <v>0.2</v>
      </c>
      <c r="I148" s="8">
        <v>0.35</v>
      </c>
      <c r="J148" s="8">
        <v>0.2</v>
      </c>
      <c r="K148" s="8">
        <v>0.8</v>
      </c>
      <c r="L148" s="8">
        <v>0.8</v>
      </c>
      <c r="M148" s="8">
        <v>0.4</v>
      </c>
      <c r="N148" s="8">
        <v>0.6</v>
      </c>
      <c r="O148" s="8">
        <f t="shared" si="12"/>
        <v>0.6</v>
      </c>
      <c r="P148" s="6">
        <f t="shared" si="13"/>
        <v>1.3474398142860241E-2</v>
      </c>
      <c r="Q148" s="8">
        <f t="shared" si="14"/>
        <v>2.6934743981428606</v>
      </c>
    </row>
    <row r="149" spans="1:17">
      <c r="A149" s="7" t="s">
        <v>5</v>
      </c>
      <c r="B149" s="7">
        <v>3</v>
      </c>
      <c r="C149" s="8">
        <v>1.7</v>
      </c>
      <c r="D149" s="1">
        <v>-0.88</v>
      </c>
      <c r="E149" s="8">
        <v>0.3921</v>
      </c>
      <c r="F149" s="8">
        <v>-0.91342066750008111</v>
      </c>
      <c r="G149" s="8">
        <v>0.35</v>
      </c>
      <c r="H149" s="8">
        <v>0.2</v>
      </c>
      <c r="I149" s="8">
        <v>0.35</v>
      </c>
      <c r="J149" s="8">
        <v>0.2</v>
      </c>
      <c r="K149" s="8">
        <v>0.8</v>
      </c>
      <c r="L149" s="8">
        <v>0.8</v>
      </c>
      <c r="M149" s="8">
        <v>0.4</v>
      </c>
      <c r="N149" s="8">
        <v>0.6</v>
      </c>
      <c r="O149" s="8">
        <f t="shared" si="12"/>
        <v>0.6</v>
      </c>
      <c r="P149" s="6">
        <f t="shared" si="13"/>
        <v>-0.24520406210088774</v>
      </c>
      <c r="Q149" s="8">
        <f t="shared" si="14"/>
        <v>1.4547959378991122</v>
      </c>
    </row>
    <row r="150" spans="1:17">
      <c r="A150" s="7" t="s">
        <v>5</v>
      </c>
      <c r="B150" s="7">
        <v>4</v>
      </c>
      <c r="C150" s="8">
        <v>2.081</v>
      </c>
      <c r="D150" s="1">
        <v>-0.66448346999999952</v>
      </c>
      <c r="E150" s="8">
        <v>0.43930000000000002</v>
      </c>
      <c r="F150" s="8">
        <v>-1.4836329313957369E-2</v>
      </c>
      <c r="G150" s="8">
        <v>0.35</v>
      </c>
      <c r="H150" s="8">
        <v>0.2</v>
      </c>
      <c r="I150" s="8">
        <v>0.35</v>
      </c>
      <c r="J150" s="8">
        <v>0.2</v>
      </c>
      <c r="K150" s="8">
        <v>0.8</v>
      </c>
      <c r="L150" s="8">
        <v>0.8</v>
      </c>
      <c r="M150" s="8">
        <v>0.4</v>
      </c>
      <c r="N150" s="8">
        <v>0.6</v>
      </c>
      <c r="O150" s="8">
        <f t="shared" si="12"/>
        <v>0.6</v>
      </c>
      <c r="P150" s="6">
        <f t="shared" si="13"/>
        <v>-0.10060538346449874</v>
      </c>
      <c r="Q150" s="8">
        <f t="shared" si="14"/>
        <v>1.9803946165355013</v>
      </c>
    </row>
    <row r="151" spans="1:17">
      <c r="A151" s="7" t="s">
        <v>5</v>
      </c>
      <c r="B151" s="7">
        <v>5</v>
      </c>
      <c r="C151" s="8">
        <v>2.0169999999999999</v>
      </c>
      <c r="D151" s="1">
        <v>-0.66448346999999952</v>
      </c>
      <c r="E151" s="8">
        <v>0.46279999999999999</v>
      </c>
      <c r="F151" s="8">
        <v>-0.22980092144954598</v>
      </c>
      <c r="G151" s="8">
        <v>0.35</v>
      </c>
      <c r="H151" s="8">
        <v>0.2</v>
      </c>
      <c r="I151" s="8">
        <v>0.35</v>
      </c>
      <c r="J151" s="8">
        <v>0.2</v>
      </c>
      <c r="K151" s="8">
        <v>0.8</v>
      </c>
      <c r="L151" s="8">
        <v>0.8</v>
      </c>
      <c r="M151" s="8">
        <v>0.4</v>
      </c>
      <c r="N151" s="8">
        <v>0.6</v>
      </c>
      <c r="O151" s="8">
        <f t="shared" si="12"/>
        <v>0.6</v>
      </c>
      <c r="P151" s="6">
        <f t="shared" si="13"/>
        <v>-7.1840132624480801E-2</v>
      </c>
      <c r="Q151" s="8">
        <f t="shared" si="14"/>
        <v>1.945159867375519</v>
      </c>
    </row>
    <row r="152" spans="1:17">
      <c r="A152" s="7" t="s">
        <v>5</v>
      </c>
      <c r="B152" s="7">
        <v>6</v>
      </c>
      <c r="C152" s="8">
        <v>2.8330000000000002</v>
      </c>
      <c r="D152" s="1">
        <v>-0.66448346999999952</v>
      </c>
      <c r="E152" s="8">
        <v>0.51980000000000004</v>
      </c>
      <c r="F152" s="8">
        <v>0.284867890216145</v>
      </c>
      <c r="G152" s="8">
        <v>0.35</v>
      </c>
      <c r="H152" s="8">
        <v>0.2</v>
      </c>
      <c r="I152" s="8">
        <v>0.35</v>
      </c>
      <c r="J152" s="8">
        <v>0.2</v>
      </c>
      <c r="K152" s="8">
        <v>0.8</v>
      </c>
      <c r="L152" s="8">
        <v>0.8</v>
      </c>
      <c r="M152" s="8">
        <v>0.4</v>
      </c>
      <c r="N152" s="8">
        <v>0.6</v>
      </c>
      <c r="O152" s="8">
        <f t="shared" si="12"/>
        <v>0.6</v>
      </c>
      <c r="P152" s="6">
        <f t="shared" si="13"/>
        <v>6.9060932807998673E-2</v>
      </c>
      <c r="Q152" s="8">
        <f t="shared" si="14"/>
        <v>2.9020609328079989</v>
      </c>
    </row>
    <row r="153" spans="1:17">
      <c r="A153" s="7" t="s">
        <v>5</v>
      </c>
      <c r="B153" s="7">
        <v>7</v>
      </c>
      <c r="C153" s="8">
        <v>3.1070000000000002</v>
      </c>
      <c r="D153" s="1">
        <v>-0.66448346999999952</v>
      </c>
      <c r="E153" s="8">
        <v>0.59299999999999997</v>
      </c>
      <c r="F153" s="8">
        <v>-0.49441655427177811</v>
      </c>
      <c r="G153" s="8">
        <v>0.35</v>
      </c>
      <c r="H153" s="8">
        <v>0.2</v>
      </c>
      <c r="I153" s="8">
        <v>0.35</v>
      </c>
      <c r="J153" s="8">
        <v>0.2</v>
      </c>
      <c r="K153" s="8">
        <v>0.8</v>
      </c>
      <c r="L153" s="8">
        <v>0.8</v>
      </c>
      <c r="M153" s="8">
        <v>0.4</v>
      </c>
      <c r="N153" s="8">
        <v>0.6</v>
      </c>
      <c r="O153" s="8">
        <f t="shared" si="12"/>
        <v>0.6</v>
      </c>
      <c r="P153" s="6">
        <f t="shared" si="13"/>
        <v>-0.15296235287532675</v>
      </c>
      <c r="Q153" s="8">
        <f t="shared" si="14"/>
        <v>2.9540376471246734</v>
      </c>
    </row>
    <row r="154" spans="1:17">
      <c r="A154" s="7" t="s">
        <v>5</v>
      </c>
      <c r="B154" s="7">
        <v>8</v>
      </c>
      <c r="C154" s="8">
        <v>3.484</v>
      </c>
      <c r="D154" s="1">
        <v>-0.32836183798997975</v>
      </c>
      <c r="E154" s="8">
        <v>0.69279999999999997</v>
      </c>
      <c r="F154" s="8">
        <v>-0.30382892938735429</v>
      </c>
      <c r="G154" s="8">
        <v>0.35</v>
      </c>
      <c r="H154" s="8">
        <v>0.2</v>
      </c>
      <c r="I154" s="8">
        <v>0.35</v>
      </c>
      <c r="J154" s="8">
        <v>0.2</v>
      </c>
      <c r="K154" s="8">
        <v>0.8</v>
      </c>
      <c r="L154" s="8">
        <v>0.8</v>
      </c>
      <c r="M154" s="8">
        <v>0.4</v>
      </c>
      <c r="N154" s="8">
        <v>0.6</v>
      </c>
      <c r="O154" s="8">
        <f t="shared" si="12"/>
        <v>0.6</v>
      </c>
      <c r="P154" s="6">
        <f t="shared" si="13"/>
        <v>-0.22113279961638604</v>
      </c>
      <c r="Q154" s="8">
        <f t="shared" si="14"/>
        <v>3.2628672003836141</v>
      </c>
    </row>
    <row r="155" spans="1:17">
      <c r="A155" s="7" t="s">
        <v>5</v>
      </c>
      <c r="B155" s="7">
        <v>9</v>
      </c>
      <c r="C155" s="8">
        <v>1.3959999999999999</v>
      </c>
      <c r="D155" s="1">
        <v>-0.32836183798997975</v>
      </c>
      <c r="E155" s="8">
        <v>0.69279999999999997</v>
      </c>
      <c r="F155" s="8">
        <v>-2.5976032670791294</v>
      </c>
      <c r="G155" s="8">
        <v>0.35</v>
      </c>
      <c r="H155" s="8">
        <v>0.2</v>
      </c>
      <c r="I155" s="8">
        <v>0.35</v>
      </c>
      <c r="J155" s="8">
        <v>0.2</v>
      </c>
      <c r="K155" s="8">
        <v>0.8</v>
      </c>
      <c r="L155" s="8">
        <v>0.8</v>
      </c>
      <c r="M155" s="8">
        <v>0.4</v>
      </c>
      <c r="N155" s="8">
        <v>0.6</v>
      </c>
      <c r="O155" s="8">
        <f t="shared" si="12"/>
        <v>0.6</v>
      </c>
      <c r="P155" s="6">
        <f t="shared" si="13"/>
        <v>-1.2382671424124918</v>
      </c>
      <c r="Q155" s="8">
        <f>C155+P155</f>
        <v>0.1577328575875081</v>
      </c>
    </row>
    <row r="156" spans="1:17" s="9" customFormat="1">
      <c r="A156" s="9" t="s">
        <v>5</v>
      </c>
      <c r="B156" s="9">
        <v>10</v>
      </c>
      <c r="C156" s="10">
        <v>1.774</v>
      </c>
      <c r="D156" s="11">
        <v>-0.32836183798998597</v>
      </c>
      <c r="E156" s="10">
        <v>0.69279999999999997</v>
      </c>
      <c r="F156" s="10">
        <v>2.59649147341361</v>
      </c>
      <c r="G156" s="10">
        <v>0.35</v>
      </c>
      <c r="H156" s="10">
        <v>0.2</v>
      </c>
      <c r="I156" s="10">
        <v>0.35</v>
      </c>
      <c r="J156" s="10">
        <v>0.2</v>
      </c>
      <c r="K156" s="10">
        <v>0.8</v>
      </c>
      <c r="L156" s="10">
        <v>0.8</v>
      </c>
      <c r="M156" s="10">
        <v>0.4</v>
      </c>
      <c r="N156" s="10">
        <v>0.6</v>
      </c>
      <c r="O156" s="10">
        <f>(1-M156)</f>
        <v>0.6</v>
      </c>
      <c r="P156" s="12">
        <f>E156*((O156*(G156+H156)+N156*(I156+J156))*F156+(O156*H156+N156*J156)*F155)</f>
        <v>0.75533184281164534</v>
      </c>
      <c r="Q156" s="10">
        <f t="shared" si="14"/>
        <v>2.5293318428116454</v>
      </c>
    </row>
    <row r="157" spans="1:17">
      <c r="A157" s="7" t="s">
        <v>6</v>
      </c>
      <c r="B157" s="7">
        <v>80</v>
      </c>
      <c r="C157" s="8">
        <v>-2.72</v>
      </c>
      <c r="D157" s="1">
        <v>0.91</v>
      </c>
      <c r="E157" s="8">
        <v>0.26629999999999998</v>
      </c>
      <c r="G157" s="8">
        <v>0.35</v>
      </c>
      <c r="H157" s="8">
        <v>0.2</v>
      </c>
      <c r="I157" s="8">
        <v>0.35</v>
      </c>
      <c r="J157" s="8">
        <v>0.2</v>
      </c>
      <c r="K157" s="8">
        <v>0.8</v>
      </c>
      <c r="L157" s="8">
        <v>1</v>
      </c>
      <c r="M157" s="8">
        <v>0.4</v>
      </c>
      <c r="N157" s="8">
        <v>0.6</v>
      </c>
      <c r="O157" s="8">
        <f t="shared" ref="O157:O186" si="15">(1-M157)</f>
        <v>0.6</v>
      </c>
      <c r="P157" s="6">
        <f t="shared" ref="P157:P187" si="16">E157*((O157*(G157+H157)+N157*(I157+J157))*F157+(O157*H157+N157*J157)*F156)</f>
        <v>0.16594696304881063</v>
      </c>
    </row>
    <row r="158" spans="1:17">
      <c r="A158" s="7" t="s">
        <v>6</v>
      </c>
      <c r="B158" s="7">
        <v>81</v>
      </c>
      <c r="C158" s="8">
        <v>-0.8</v>
      </c>
      <c r="D158" s="1">
        <v>0.91</v>
      </c>
      <c r="E158" s="8">
        <v>0.26939999999999997</v>
      </c>
      <c r="F158" s="8">
        <v>-2.3598246011850557</v>
      </c>
      <c r="G158" s="8">
        <v>0.35</v>
      </c>
      <c r="H158" s="8">
        <v>0.2</v>
      </c>
      <c r="I158" s="8">
        <v>0.35</v>
      </c>
      <c r="J158" s="8">
        <v>0.2</v>
      </c>
      <c r="K158" s="8">
        <v>0.8</v>
      </c>
      <c r="L158" s="8">
        <v>1</v>
      </c>
      <c r="M158" s="8">
        <v>0.4</v>
      </c>
      <c r="N158" s="8">
        <v>0.6</v>
      </c>
      <c r="O158" s="8">
        <f t="shared" si="15"/>
        <v>0.6</v>
      </c>
      <c r="P158" s="6">
        <f t="shared" si="16"/>
        <v>-0.41958625338910766</v>
      </c>
    </row>
    <row r="159" spans="1:17">
      <c r="A159" s="7" t="s">
        <v>6</v>
      </c>
      <c r="B159" s="7">
        <v>82</v>
      </c>
      <c r="C159" s="8">
        <v>-1.7</v>
      </c>
      <c r="D159" s="1">
        <v>0.91</v>
      </c>
      <c r="E159" s="8">
        <v>0.25</v>
      </c>
      <c r="F159" s="8">
        <v>-0.66314508459892119</v>
      </c>
      <c r="G159" s="8">
        <v>0.35</v>
      </c>
      <c r="H159" s="8">
        <v>0.2</v>
      </c>
      <c r="I159" s="8">
        <v>0.35</v>
      </c>
      <c r="J159" s="8">
        <v>0.2</v>
      </c>
      <c r="K159" s="8">
        <v>0.8</v>
      </c>
      <c r="L159" s="8">
        <v>1</v>
      </c>
      <c r="M159" s="8">
        <v>0.4</v>
      </c>
      <c r="N159" s="8">
        <v>0.6</v>
      </c>
      <c r="O159" s="8">
        <f t="shared" si="15"/>
        <v>0.6</v>
      </c>
      <c r="P159" s="6">
        <f t="shared" si="16"/>
        <v>-0.25100841502992532</v>
      </c>
      <c r="Q159" s="8">
        <f t="shared" ref="Q159:Q187" si="17">C159+P159</f>
        <v>-1.9510084150299254</v>
      </c>
    </row>
    <row r="160" spans="1:17">
      <c r="A160" s="7" t="s">
        <v>6</v>
      </c>
      <c r="B160" s="7">
        <v>83</v>
      </c>
      <c r="C160" s="8">
        <v>-2.08</v>
      </c>
      <c r="D160" s="1">
        <v>0.91</v>
      </c>
      <c r="E160" s="8">
        <v>0.2482</v>
      </c>
      <c r="F160" s="8">
        <v>0.86436541849542592</v>
      </c>
      <c r="G160" s="8">
        <v>0.35</v>
      </c>
      <c r="H160" s="8">
        <v>0.2</v>
      </c>
      <c r="I160" s="8">
        <v>0.35</v>
      </c>
      <c r="J160" s="8">
        <v>0.2</v>
      </c>
      <c r="K160" s="8">
        <v>0.8</v>
      </c>
      <c r="L160" s="8">
        <v>1</v>
      </c>
      <c r="M160" s="8">
        <v>0.4</v>
      </c>
      <c r="N160" s="8">
        <v>0.6</v>
      </c>
      <c r="O160" s="8">
        <f t="shared" si="15"/>
        <v>0.6</v>
      </c>
      <c r="P160" s="6">
        <f t="shared" si="16"/>
        <v>0.10209120153518418</v>
      </c>
      <c r="Q160" s="8">
        <f t="shared" si="17"/>
        <v>-1.9779087984648158</v>
      </c>
    </row>
    <row r="161" spans="1:17">
      <c r="A161" s="7" t="s">
        <v>6</v>
      </c>
      <c r="B161" s="7">
        <v>84</v>
      </c>
      <c r="C161" s="8">
        <v>7.0000000000000007E-2</v>
      </c>
      <c r="D161" s="1">
        <v>1.04</v>
      </c>
      <c r="E161" s="8">
        <v>0.25800000000000001</v>
      </c>
      <c r="F161" s="8">
        <v>-0.85773060259309331</v>
      </c>
      <c r="G161" s="8">
        <v>0.35</v>
      </c>
      <c r="H161" s="8">
        <v>0.2</v>
      </c>
      <c r="I161" s="8">
        <v>0.35</v>
      </c>
      <c r="J161" s="8">
        <v>0.2</v>
      </c>
      <c r="K161" s="8">
        <v>0.8</v>
      </c>
      <c r="L161" s="8">
        <v>1</v>
      </c>
      <c r="M161" s="8">
        <v>0.4</v>
      </c>
      <c r="N161" s="8">
        <v>0.6</v>
      </c>
      <c r="O161" s="8">
        <f t="shared" si="15"/>
        <v>0.6</v>
      </c>
      <c r="P161" s="6">
        <f t="shared" si="16"/>
        <v>-9.2532860296315175E-2</v>
      </c>
      <c r="Q161" s="8">
        <f t="shared" si="17"/>
        <v>-2.2532860296315169E-2</v>
      </c>
    </row>
    <row r="162" spans="1:17">
      <c r="A162" s="7" t="s">
        <v>6</v>
      </c>
      <c r="B162" s="7">
        <v>85</v>
      </c>
      <c r="C162" s="8">
        <v>-1.33</v>
      </c>
      <c r="D162" s="1">
        <v>1.04</v>
      </c>
      <c r="E162" s="8">
        <v>0.24399999999999999</v>
      </c>
      <c r="F162" s="8">
        <v>-0.74801820408253583</v>
      </c>
      <c r="G162" s="8">
        <v>0.35</v>
      </c>
      <c r="H162" s="8">
        <v>0.2</v>
      </c>
      <c r="I162" s="8">
        <v>0.35</v>
      </c>
      <c r="J162" s="8">
        <v>0.2</v>
      </c>
      <c r="K162" s="8">
        <v>0.8</v>
      </c>
      <c r="L162" s="8">
        <v>1</v>
      </c>
      <c r="M162" s="8">
        <v>0.4</v>
      </c>
      <c r="N162" s="8">
        <v>0.6</v>
      </c>
      <c r="O162" s="8">
        <f t="shared" si="15"/>
        <v>0.6</v>
      </c>
      <c r="P162" s="6">
        <f t="shared" si="16"/>
        <v>-0.1706895556733031</v>
      </c>
      <c r="Q162" s="8">
        <f t="shared" si="17"/>
        <v>-1.5006895556733031</v>
      </c>
    </row>
    <row r="163" spans="1:17">
      <c r="A163" s="7" t="s">
        <v>6</v>
      </c>
      <c r="B163" s="7">
        <v>86</v>
      </c>
      <c r="C163" s="8">
        <v>-0.93</v>
      </c>
      <c r="D163" s="1">
        <v>1.04</v>
      </c>
      <c r="E163" s="8">
        <v>0.22489999999999999</v>
      </c>
      <c r="F163" s="8">
        <v>-0.75767101083463151</v>
      </c>
      <c r="G163" s="8">
        <v>0.35</v>
      </c>
      <c r="H163" s="8">
        <v>0.2</v>
      </c>
      <c r="I163" s="8">
        <v>0.35</v>
      </c>
      <c r="J163" s="8">
        <v>0.2</v>
      </c>
      <c r="K163" s="8">
        <v>0.8</v>
      </c>
      <c r="L163" s="8">
        <v>1</v>
      </c>
      <c r="M163" s="8">
        <v>0.4</v>
      </c>
      <c r="N163" s="8">
        <v>0.6</v>
      </c>
      <c r="O163" s="8">
        <f t="shared" si="15"/>
        <v>0.6</v>
      </c>
      <c r="P163" s="6">
        <f t="shared" si="16"/>
        <v>-0.15283916940578665</v>
      </c>
      <c r="Q163" s="8">
        <f t="shared" si="17"/>
        <v>-1.0828391694057866</v>
      </c>
    </row>
    <row r="164" spans="1:17">
      <c r="A164" s="7" t="s">
        <v>6</v>
      </c>
      <c r="B164" s="7">
        <v>87</v>
      </c>
      <c r="C164" s="8">
        <v>-1.9</v>
      </c>
      <c r="D164" s="1">
        <v>1.04</v>
      </c>
      <c r="E164" s="8">
        <v>0.22159999999999999</v>
      </c>
      <c r="F164" s="8">
        <v>-1.1906648508016804</v>
      </c>
      <c r="G164" s="8">
        <v>0.35</v>
      </c>
      <c r="H164" s="8">
        <v>0.2</v>
      </c>
      <c r="I164" s="8">
        <v>0.35</v>
      </c>
      <c r="J164" s="8">
        <v>0.2</v>
      </c>
      <c r="K164" s="8">
        <v>0.8</v>
      </c>
      <c r="L164" s="8">
        <v>1</v>
      </c>
      <c r="M164" s="8">
        <v>0.4</v>
      </c>
      <c r="N164" s="8">
        <v>0.6</v>
      </c>
      <c r="O164" s="8">
        <f t="shared" si="15"/>
        <v>0.6</v>
      </c>
      <c r="P164" s="6">
        <f t="shared" si="16"/>
        <v>-0.21443785345907962</v>
      </c>
      <c r="Q164" s="8">
        <f t="shared" si="17"/>
        <v>-2.1144378534590795</v>
      </c>
    </row>
    <row r="165" spans="1:17">
      <c r="A165" s="7" t="s">
        <v>6</v>
      </c>
      <c r="B165" s="7">
        <v>88</v>
      </c>
      <c r="C165" s="8">
        <v>-2.5099999999999998</v>
      </c>
      <c r="D165" s="1">
        <v>0.88</v>
      </c>
      <c r="E165" s="8">
        <v>0.20100000000000001</v>
      </c>
      <c r="F165" s="8">
        <v>-1.4325116507051219</v>
      </c>
      <c r="G165" s="8">
        <v>0.35</v>
      </c>
      <c r="H165" s="8">
        <v>0.2</v>
      </c>
      <c r="I165" s="8">
        <v>0.35</v>
      </c>
      <c r="J165" s="8">
        <v>0.2</v>
      </c>
      <c r="K165" s="8">
        <v>0.8</v>
      </c>
      <c r="L165" s="8">
        <v>1</v>
      </c>
      <c r="M165" s="8">
        <v>0.4</v>
      </c>
      <c r="N165" s="8">
        <v>0.6</v>
      </c>
      <c r="O165" s="8">
        <f t="shared" si="15"/>
        <v>0.6</v>
      </c>
      <c r="P165" s="6">
        <f t="shared" si="16"/>
        <v>-0.24747466798521453</v>
      </c>
      <c r="Q165" s="8">
        <f t="shared" si="17"/>
        <v>-2.7574746679852145</v>
      </c>
    </row>
    <row r="166" spans="1:17">
      <c r="A166" s="7" t="s">
        <v>6</v>
      </c>
      <c r="B166" s="7">
        <v>89</v>
      </c>
      <c r="C166" s="8">
        <v>-4.91</v>
      </c>
      <c r="D166" s="1">
        <v>0.88</v>
      </c>
      <c r="E166" s="8">
        <v>0.19800000000000001</v>
      </c>
      <c r="F166" s="8">
        <v>-2.3954162114996445</v>
      </c>
      <c r="G166" s="8">
        <v>0.35</v>
      </c>
      <c r="H166" s="8">
        <v>0.2</v>
      </c>
      <c r="I166" s="8">
        <v>0.35</v>
      </c>
      <c r="J166" s="8">
        <v>0.2</v>
      </c>
      <c r="K166" s="8">
        <v>0.8</v>
      </c>
      <c r="L166" s="8">
        <v>1</v>
      </c>
      <c r="M166" s="8">
        <v>0.4</v>
      </c>
      <c r="N166" s="8">
        <v>0.6</v>
      </c>
      <c r="O166" s="8">
        <f t="shared" si="15"/>
        <v>0.6</v>
      </c>
      <c r="P166" s="6">
        <f t="shared" si="16"/>
        <v>-0.38110594416028093</v>
      </c>
      <c r="Q166" s="8">
        <f t="shared" si="17"/>
        <v>-5.2911059441602815</v>
      </c>
    </row>
    <row r="167" spans="1:17">
      <c r="A167" s="7" t="s">
        <v>6</v>
      </c>
      <c r="B167" s="7">
        <v>90</v>
      </c>
      <c r="C167" s="8">
        <v>-5</v>
      </c>
      <c r="D167" s="1">
        <v>0.88</v>
      </c>
      <c r="E167" s="8">
        <v>0.19059999999999999</v>
      </c>
      <c r="F167" s="8">
        <v>-0.4335738133289635</v>
      </c>
      <c r="G167" s="8">
        <v>0.35</v>
      </c>
      <c r="H167" s="8">
        <v>0.2</v>
      </c>
      <c r="I167" s="8">
        <v>0.35</v>
      </c>
      <c r="J167" s="8">
        <v>0.2</v>
      </c>
      <c r="K167" s="8">
        <v>0.8</v>
      </c>
      <c r="L167" s="8">
        <v>1</v>
      </c>
      <c r="M167" s="8">
        <v>0.4</v>
      </c>
      <c r="N167" s="8">
        <v>0.6</v>
      </c>
      <c r="O167" s="8">
        <f t="shared" si="15"/>
        <v>0.6</v>
      </c>
      <c r="P167" s="6">
        <f t="shared" si="16"/>
        <v>-0.16411777060037003</v>
      </c>
      <c r="Q167" s="8">
        <f t="shared" si="17"/>
        <v>-5.1641177706003702</v>
      </c>
    </row>
    <row r="168" spans="1:17">
      <c r="A168" s="7" t="s">
        <v>6</v>
      </c>
      <c r="B168" s="7">
        <v>91</v>
      </c>
      <c r="C168" s="8">
        <v>-5.33</v>
      </c>
      <c r="D168" s="1">
        <v>0.88</v>
      </c>
      <c r="E168" s="8">
        <v>0.18210000000000001</v>
      </c>
      <c r="F168" s="8">
        <v>1.1018228682557598</v>
      </c>
      <c r="G168" s="8">
        <v>0.35</v>
      </c>
      <c r="H168" s="8">
        <v>0.2</v>
      </c>
      <c r="I168" s="8">
        <v>0.35</v>
      </c>
      <c r="J168" s="8">
        <v>0.2</v>
      </c>
      <c r="K168" s="8">
        <v>0.8</v>
      </c>
      <c r="L168" s="8">
        <v>1</v>
      </c>
      <c r="M168" s="8">
        <v>0.4</v>
      </c>
      <c r="N168" s="8">
        <v>0.6</v>
      </c>
      <c r="O168" s="8">
        <f t="shared" si="15"/>
        <v>0.6</v>
      </c>
      <c r="P168" s="6">
        <f t="shared" si="16"/>
        <v>0.11347477330645774</v>
      </c>
      <c r="Q168" s="8">
        <f t="shared" si="17"/>
        <v>-5.216525226693542</v>
      </c>
    </row>
    <row r="169" spans="1:17">
      <c r="A169" s="7" t="s">
        <v>6</v>
      </c>
      <c r="B169" s="7">
        <v>92</v>
      </c>
      <c r="C169" s="8">
        <v>-4.62</v>
      </c>
      <c r="D169" s="1">
        <v>0.23</v>
      </c>
      <c r="E169" s="8">
        <v>0.2162</v>
      </c>
      <c r="F169" s="8">
        <v>6.2604541557099385</v>
      </c>
      <c r="G169" s="8">
        <v>0.35</v>
      </c>
      <c r="H169" s="8">
        <v>0.2</v>
      </c>
      <c r="I169" s="8">
        <v>0.35</v>
      </c>
      <c r="J169" s="8">
        <v>0.2</v>
      </c>
      <c r="K169" s="8">
        <v>0.8</v>
      </c>
      <c r="L169" s="8">
        <v>1</v>
      </c>
      <c r="M169" s="8">
        <v>0.4</v>
      </c>
      <c r="N169" s="8">
        <v>0.6</v>
      </c>
      <c r="O169" s="8">
        <f t="shared" si="15"/>
        <v>0.6</v>
      </c>
      <c r="P169" s="6">
        <f t="shared" si="16"/>
        <v>0.95048810937461747</v>
      </c>
      <c r="Q169" s="8">
        <f t="shared" si="17"/>
        <v>-3.6695118906253827</v>
      </c>
    </row>
    <row r="170" spans="1:17">
      <c r="A170" s="7" t="s">
        <v>6</v>
      </c>
      <c r="B170" s="7">
        <v>93</v>
      </c>
      <c r="C170" s="8">
        <v>-1.29</v>
      </c>
      <c r="D170" s="1">
        <v>0.23</v>
      </c>
      <c r="E170" s="8">
        <v>0.26850000000000002</v>
      </c>
      <c r="F170" s="8">
        <v>6.9666644737655394</v>
      </c>
      <c r="G170" s="8">
        <v>0.35</v>
      </c>
      <c r="H170" s="8">
        <v>0.2</v>
      </c>
      <c r="I170" s="8">
        <v>0.35</v>
      </c>
      <c r="J170" s="8">
        <v>0.2</v>
      </c>
      <c r="K170" s="8">
        <v>0.8</v>
      </c>
      <c r="L170" s="8">
        <v>1</v>
      </c>
      <c r="M170" s="8">
        <v>0.4</v>
      </c>
      <c r="N170" s="8">
        <v>0.6</v>
      </c>
      <c r="O170" s="8">
        <f t="shared" si="15"/>
        <v>0.6</v>
      </c>
      <c r="P170" s="6">
        <f t="shared" si="16"/>
        <v>1.6379862771899398</v>
      </c>
      <c r="Q170" s="8">
        <f t="shared" si="17"/>
        <v>0.3479862771899398</v>
      </c>
    </row>
    <row r="171" spans="1:17">
      <c r="A171" s="7" t="s">
        <v>6</v>
      </c>
      <c r="B171" s="7">
        <v>94</v>
      </c>
      <c r="C171" s="8">
        <v>1.0900000000000001</v>
      </c>
      <c r="D171" s="1">
        <v>0.23</v>
      </c>
      <c r="E171" s="8">
        <v>0.29549999999999998</v>
      </c>
      <c r="F171" s="8">
        <v>-2.73695950111625</v>
      </c>
      <c r="G171" s="8">
        <v>0.35</v>
      </c>
      <c r="H171" s="8">
        <v>0.2</v>
      </c>
      <c r="I171" s="8">
        <v>0.35</v>
      </c>
      <c r="J171" s="8">
        <v>0.2</v>
      </c>
      <c r="K171" s="8">
        <v>0.8</v>
      </c>
      <c r="L171" s="8">
        <v>1</v>
      </c>
      <c r="M171" s="8">
        <v>0.4</v>
      </c>
      <c r="N171" s="8">
        <v>0.6</v>
      </c>
      <c r="O171" s="8">
        <f t="shared" si="15"/>
        <v>0.6</v>
      </c>
      <c r="P171" s="6">
        <f t="shared" si="16"/>
        <v>-3.9713367023250262E-2</v>
      </c>
      <c r="Q171" s="8">
        <f t="shared" si="17"/>
        <v>1.0502866329767497</v>
      </c>
    </row>
    <row r="172" spans="1:17">
      <c r="A172" s="7" t="s">
        <v>6</v>
      </c>
      <c r="B172" s="7">
        <v>95</v>
      </c>
      <c r="C172" s="8">
        <v>4.0999999999999996</v>
      </c>
      <c r="D172" s="1">
        <v>0.23</v>
      </c>
      <c r="E172" s="8">
        <v>0.30909999999999999</v>
      </c>
      <c r="F172" s="8">
        <v>-4.0315731131020005</v>
      </c>
      <c r="G172" s="8">
        <v>0.35</v>
      </c>
      <c r="H172" s="8">
        <v>0.2</v>
      </c>
      <c r="I172" s="8">
        <v>0.35</v>
      </c>
      <c r="J172" s="8">
        <v>0.2</v>
      </c>
      <c r="K172" s="8">
        <v>0.8</v>
      </c>
      <c r="L172" s="8">
        <v>1</v>
      </c>
      <c r="M172" s="8">
        <v>0.4</v>
      </c>
      <c r="N172" s="8">
        <v>0.6</v>
      </c>
      <c r="O172" s="8">
        <f t="shared" si="15"/>
        <v>0.6</v>
      </c>
      <c r="P172" s="6">
        <f t="shared" si="16"/>
        <v>-1.0255037081422946</v>
      </c>
      <c r="Q172" s="8">
        <f t="shared" si="17"/>
        <v>3.074496291857705</v>
      </c>
    </row>
    <row r="173" spans="1:17">
      <c r="A173" s="7" t="s">
        <v>6</v>
      </c>
      <c r="B173" s="7">
        <v>96</v>
      </c>
      <c r="C173" s="8">
        <v>4.01</v>
      </c>
      <c r="D173" s="1">
        <v>0.09</v>
      </c>
      <c r="E173" s="8">
        <v>0.31559999999999999</v>
      </c>
      <c r="F173" s="8">
        <v>1.4894686476138022</v>
      </c>
      <c r="G173" s="8">
        <v>0.35</v>
      </c>
      <c r="H173" s="8">
        <v>0.2</v>
      </c>
      <c r="I173" s="8">
        <v>0.35</v>
      </c>
      <c r="J173" s="8">
        <v>0.2</v>
      </c>
      <c r="K173" s="8">
        <v>0.8</v>
      </c>
      <c r="L173" s="8">
        <v>1</v>
      </c>
      <c r="M173" s="8">
        <v>0.4</v>
      </c>
      <c r="N173" s="8">
        <v>0.6</v>
      </c>
      <c r="O173" s="8">
        <f t="shared" si="15"/>
        <v>0.6</v>
      </c>
      <c r="P173" s="6">
        <f t="shared" si="16"/>
        <v>4.8828875445666243E-3</v>
      </c>
      <c r="Q173" s="8">
        <f t="shared" si="17"/>
        <v>4.0148828875445668</v>
      </c>
    </row>
    <row r="174" spans="1:17">
      <c r="A174" s="7" t="s">
        <v>6</v>
      </c>
      <c r="B174" s="7">
        <v>97</v>
      </c>
      <c r="C174" s="8">
        <v>5.55</v>
      </c>
      <c r="D174" s="1">
        <v>0.09</v>
      </c>
      <c r="E174" s="8">
        <v>0.33200000000000002</v>
      </c>
      <c r="F174" s="8">
        <v>3.0520511181978729</v>
      </c>
      <c r="G174" s="8">
        <v>0.35</v>
      </c>
      <c r="H174" s="8">
        <v>0.2</v>
      </c>
      <c r="I174" s="8">
        <v>0.35</v>
      </c>
      <c r="J174" s="8">
        <v>0.2</v>
      </c>
      <c r="K174" s="8">
        <v>0.8</v>
      </c>
      <c r="L174" s="8">
        <v>1</v>
      </c>
      <c r="M174" s="8">
        <v>0.4</v>
      </c>
      <c r="N174" s="8">
        <v>0.6</v>
      </c>
      <c r="O174" s="8">
        <f t="shared" si="15"/>
        <v>0.6</v>
      </c>
      <c r="P174" s="6">
        <f t="shared" si="16"/>
        <v>0.78744630286138573</v>
      </c>
      <c r="Q174" s="8">
        <f t="shared" si="17"/>
        <v>6.3374463028613857</v>
      </c>
    </row>
    <row r="175" spans="1:17">
      <c r="A175" s="7" t="s">
        <v>6</v>
      </c>
      <c r="B175" s="7">
        <v>98</v>
      </c>
      <c r="C175" s="8">
        <v>5.59</v>
      </c>
      <c r="D175" s="1">
        <v>0.09</v>
      </c>
      <c r="E175" s="8">
        <v>0.33119999999999999</v>
      </c>
      <c r="F175" s="8">
        <v>0.88369407708190906</v>
      </c>
      <c r="G175" s="8">
        <v>0.35</v>
      </c>
      <c r="H175" s="8">
        <v>0.2</v>
      </c>
      <c r="I175" s="8">
        <v>0.35</v>
      </c>
      <c r="J175" s="8">
        <v>0.2</v>
      </c>
      <c r="K175" s="8">
        <v>0.8</v>
      </c>
      <c r="L175" s="8">
        <v>1</v>
      </c>
      <c r="M175" s="8">
        <v>0.4</v>
      </c>
      <c r="N175" s="8">
        <v>0.6</v>
      </c>
      <c r="O175" s="8">
        <f t="shared" si="15"/>
        <v>0.6</v>
      </c>
      <c r="P175" s="6">
        <f t="shared" si="16"/>
        <v>0.43576989498080115</v>
      </c>
      <c r="Q175" s="8">
        <f t="shared" si="17"/>
        <v>6.025769894980801</v>
      </c>
    </row>
    <row r="176" spans="1:17">
      <c r="A176" s="7" t="s">
        <v>6</v>
      </c>
      <c r="B176" s="7">
        <v>99</v>
      </c>
      <c r="C176" s="8">
        <v>5.93</v>
      </c>
      <c r="D176" s="1">
        <v>0.09</v>
      </c>
      <c r="E176" s="8">
        <v>0.31890000000000002</v>
      </c>
      <c r="F176" s="8">
        <v>0.21260626720915124</v>
      </c>
      <c r="G176" s="8">
        <v>0.35</v>
      </c>
      <c r="H176" s="8">
        <v>0.2</v>
      </c>
      <c r="I176" s="8">
        <v>0.35</v>
      </c>
      <c r="J176" s="8">
        <v>0.2</v>
      </c>
      <c r="K176" s="8">
        <v>0.8</v>
      </c>
      <c r="L176" s="8">
        <v>1</v>
      </c>
      <c r="M176" s="8">
        <v>0.4</v>
      </c>
      <c r="N176" s="8">
        <v>0.6</v>
      </c>
      <c r="O176" s="8">
        <f t="shared" si="15"/>
        <v>0.6</v>
      </c>
      <c r="P176" s="6">
        <f t="shared" si="16"/>
        <v>0.11238250136811991</v>
      </c>
      <c r="Q176" s="8">
        <f t="shared" si="17"/>
        <v>6.0423825013681194</v>
      </c>
    </row>
    <row r="177" spans="1:17">
      <c r="A177" s="7" t="s">
        <v>6</v>
      </c>
      <c r="B177" s="7">
        <v>0</v>
      </c>
      <c r="C177" s="8">
        <v>8.11</v>
      </c>
      <c r="D177" s="1">
        <v>-0.2</v>
      </c>
      <c r="E177" s="8">
        <v>0.37209999999999999</v>
      </c>
      <c r="F177" s="8">
        <v>1.7296906064599438</v>
      </c>
      <c r="G177" s="8">
        <v>0.35</v>
      </c>
      <c r="H177" s="8">
        <v>0.2</v>
      </c>
      <c r="I177" s="8">
        <v>0.35</v>
      </c>
      <c r="J177" s="8">
        <v>0.2</v>
      </c>
      <c r="K177" s="8">
        <v>0.8</v>
      </c>
      <c r="L177" s="8">
        <v>1</v>
      </c>
      <c r="M177" s="8">
        <v>0.4</v>
      </c>
      <c r="N177" s="8">
        <v>0.6</v>
      </c>
      <c r="O177" s="8">
        <f t="shared" si="15"/>
        <v>0.6</v>
      </c>
      <c r="P177" s="6">
        <f t="shared" si="16"/>
        <v>0.44377438736491781</v>
      </c>
      <c r="Q177" s="8">
        <f t="shared" si="17"/>
        <v>8.5537743873649177</v>
      </c>
    </row>
    <row r="178" spans="1:17">
      <c r="A178" s="7" t="s">
        <v>6</v>
      </c>
      <c r="B178" s="7">
        <v>1</v>
      </c>
      <c r="C178" s="8">
        <v>8.57</v>
      </c>
      <c r="D178" s="1">
        <v>-0.2</v>
      </c>
      <c r="E178" s="8">
        <v>0.34179999999999999</v>
      </c>
      <c r="F178" s="8">
        <v>0.36565063750937932</v>
      </c>
      <c r="G178" s="8">
        <v>0.35</v>
      </c>
      <c r="H178" s="8">
        <v>0.2</v>
      </c>
      <c r="I178" s="8">
        <v>0.35</v>
      </c>
      <c r="J178" s="8">
        <v>0.2</v>
      </c>
      <c r="K178" s="8">
        <v>0.8</v>
      </c>
      <c r="L178" s="8">
        <v>1</v>
      </c>
      <c r="M178" s="8">
        <v>0.4</v>
      </c>
      <c r="N178" s="8">
        <v>0.6</v>
      </c>
      <c r="O178" s="8">
        <f t="shared" si="15"/>
        <v>0.6</v>
      </c>
      <c r="P178" s="6">
        <f t="shared" si="16"/>
        <v>0.22437637584358797</v>
      </c>
      <c r="Q178" s="8">
        <f t="shared" si="17"/>
        <v>8.7943763758435889</v>
      </c>
    </row>
    <row r="179" spans="1:17">
      <c r="A179" s="7" t="s">
        <v>6</v>
      </c>
      <c r="B179" s="7">
        <v>2</v>
      </c>
      <c r="C179" s="8">
        <v>8.82</v>
      </c>
      <c r="D179" s="1">
        <v>-0.2</v>
      </c>
      <c r="E179" s="8">
        <v>0.32740000000000002</v>
      </c>
      <c r="F179" s="8">
        <v>-0.96330056756599025</v>
      </c>
      <c r="G179" s="8">
        <v>0.35</v>
      </c>
      <c r="H179" s="8">
        <v>0.2</v>
      </c>
      <c r="I179" s="8">
        <v>0.35</v>
      </c>
      <c r="J179" s="8">
        <v>0.2</v>
      </c>
      <c r="K179" s="8">
        <v>0.8</v>
      </c>
      <c r="L179" s="8">
        <v>1</v>
      </c>
      <c r="M179" s="8">
        <v>0.4</v>
      </c>
      <c r="N179" s="8">
        <v>0.6</v>
      </c>
      <c r="O179" s="8">
        <f t="shared" si="15"/>
        <v>0.6</v>
      </c>
      <c r="P179" s="6">
        <f t="shared" si="16"/>
        <v>-0.17942247534899247</v>
      </c>
      <c r="Q179" s="8">
        <f t="shared" si="17"/>
        <v>8.6405775246510075</v>
      </c>
    </row>
    <row r="180" spans="1:17">
      <c r="A180" s="7" t="s">
        <v>6</v>
      </c>
      <c r="B180" s="7">
        <v>3</v>
      </c>
      <c r="C180" s="8">
        <v>5.15</v>
      </c>
      <c r="D180" s="1">
        <v>-0.2</v>
      </c>
      <c r="E180" s="8">
        <v>0.31809999999999999</v>
      </c>
      <c r="F180" s="8">
        <v>-2.5383443765660956</v>
      </c>
      <c r="G180" s="8">
        <v>0.35</v>
      </c>
      <c r="H180" s="8">
        <v>0.2</v>
      </c>
      <c r="I180" s="8">
        <v>0.35</v>
      </c>
      <c r="J180" s="8">
        <v>0.2</v>
      </c>
      <c r="K180" s="8">
        <v>0.8</v>
      </c>
      <c r="L180" s="8">
        <v>1</v>
      </c>
      <c r="M180" s="8">
        <v>0.4</v>
      </c>
      <c r="N180" s="8">
        <v>0.6</v>
      </c>
      <c r="O180" s="8">
        <f t="shared" si="15"/>
        <v>0.6</v>
      </c>
      <c r="P180" s="6">
        <f t="shared" si="16"/>
        <v>-0.60645746701280345</v>
      </c>
      <c r="Q180" s="8">
        <f t="shared" si="17"/>
        <v>4.543542532987197</v>
      </c>
    </row>
    <row r="181" spans="1:17">
      <c r="A181" s="7" t="s">
        <v>6</v>
      </c>
      <c r="B181" s="7">
        <v>4</v>
      </c>
      <c r="C181" s="8">
        <v>6.5510000000000002</v>
      </c>
      <c r="D181" s="1">
        <v>0.81</v>
      </c>
      <c r="E181" s="8">
        <v>0.3216</v>
      </c>
      <c r="F181" s="8">
        <v>0.1868792037085662</v>
      </c>
      <c r="G181" s="8">
        <v>0.35</v>
      </c>
      <c r="H181" s="8">
        <v>0.2</v>
      </c>
      <c r="I181" s="8">
        <v>0.35</v>
      </c>
      <c r="J181" s="8">
        <v>0.2</v>
      </c>
      <c r="K181" s="8">
        <v>0.8</v>
      </c>
      <c r="L181" s="8">
        <v>1</v>
      </c>
      <c r="M181" s="8">
        <v>0.4</v>
      </c>
      <c r="N181" s="8">
        <v>0.6</v>
      </c>
      <c r="O181" s="8">
        <f t="shared" si="15"/>
        <v>0.6</v>
      </c>
      <c r="P181" s="6">
        <f t="shared" si="16"/>
        <v>-0.15625334009851208</v>
      </c>
      <c r="Q181" s="8">
        <f t="shared" si="17"/>
        <v>6.3947466599014877</v>
      </c>
    </row>
    <row r="182" spans="1:17">
      <c r="A182" s="7" t="s">
        <v>6</v>
      </c>
      <c r="B182" s="7">
        <v>5</v>
      </c>
      <c r="C182" s="8">
        <v>3.6219999999999999</v>
      </c>
      <c r="D182" s="1">
        <v>0.81</v>
      </c>
      <c r="E182" s="8">
        <v>0.33279999999999998</v>
      </c>
      <c r="F182" s="8">
        <v>0.39655285481372882</v>
      </c>
      <c r="G182" s="8">
        <v>0.35</v>
      </c>
      <c r="H182" s="8">
        <v>0.2</v>
      </c>
      <c r="I182" s="8">
        <v>0.35</v>
      </c>
      <c r="J182" s="8">
        <v>0.2</v>
      </c>
      <c r="K182" s="8">
        <v>0.8</v>
      </c>
      <c r="L182" s="8">
        <v>1</v>
      </c>
      <c r="M182" s="8">
        <v>0.4</v>
      </c>
      <c r="N182" s="8">
        <v>0.6</v>
      </c>
      <c r="O182" s="8">
        <f t="shared" si="15"/>
        <v>0.6</v>
      </c>
      <c r="P182" s="6">
        <f t="shared" si="16"/>
        <v>0.1020284572127365</v>
      </c>
      <c r="Q182" s="8">
        <f t="shared" si="17"/>
        <v>3.7240284572127362</v>
      </c>
    </row>
    <row r="183" spans="1:17">
      <c r="A183" s="7" t="s">
        <v>6</v>
      </c>
      <c r="B183" s="7">
        <v>6</v>
      </c>
      <c r="C183" s="8">
        <v>4.5599999999999996</v>
      </c>
      <c r="D183" s="1">
        <v>0.81</v>
      </c>
      <c r="E183" s="8">
        <v>0.36840000000000001</v>
      </c>
      <c r="F183" s="8">
        <v>0.49998092880755507</v>
      </c>
      <c r="G183" s="8">
        <v>0.35</v>
      </c>
      <c r="H183" s="8">
        <v>0.2</v>
      </c>
      <c r="I183" s="8">
        <v>0.35</v>
      </c>
      <c r="J183" s="8">
        <v>0.2</v>
      </c>
      <c r="K183" s="8">
        <v>0.8</v>
      </c>
      <c r="L183" s="8">
        <v>1</v>
      </c>
      <c r="M183" s="8">
        <v>0.4</v>
      </c>
      <c r="N183" s="8">
        <v>0.6</v>
      </c>
      <c r="O183" s="8">
        <f t="shared" si="15"/>
        <v>0.6</v>
      </c>
      <c r="P183" s="6">
        <f t="shared" si="16"/>
        <v>0.15662898016519483</v>
      </c>
      <c r="Q183" s="8">
        <f t="shared" si="17"/>
        <v>4.7166289801651944</v>
      </c>
    </row>
    <row r="184" spans="1:17">
      <c r="A184" s="7" t="s">
        <v>6</v>
      </c>
      <c r="B184" s="7">
        <v>7</v>
      </c>
      <c r="C184" s="8">
        <v>4.2089999999999996</v>
      </c>
      <c r="D184" s="1">
        <v>0.81</v>
      </c>
      <c r="E184" s="8">
        <v>0.36720000000000003</v>
      </c>
      <c r="F184" s="8">
        <v>-0.4701468550176946</v>
      </c>
      <c r="G184" s="8">
        <v>0.35</v>
      </c>
      <c r="H184" s="8">
        <v>0.2</v>
      </c>
      <c r="I184" s="8">
        <v>0.35</v>
      </c>
      <c r="J184" s="8">
        <v>0.2</v>
      </c>
      <c r="K184" s="8">
        <v>0.8</v>
      </c>
      <c r="L184" s="8">
        <v>1</v>
      </c>
      <c r="M184" s="8">
        <v>0.4</v>
      </c>
      <c r="N184" s="8">
        <v>0.6</v>
      </c>
      <c r="O184" s="8">
        <f t="shared" si="15"/>
        <v>0.6</v>
      </c>
      <c r="P184" s="6">
        <f t="shared" si="16"/>
        <v>-6.9878711313296121E-2</v>
      </c>
      <c r="Q184" s="8">
        <f t="shared" si="17"/>
        <v>4.1391212886867033</v>
      </c>
    </row>
    <row r="185" spans="1:17">
      <c r="A185" s="7" t="s">
        <v>6</v>
      </c>
      <c r="B185" s="7">
        <v>8</v>
      </c>
      <c r="C185" s="8">
        <v>3.0219999999999998</v>
      </c>
      <c r="D185" s="1">
        <v>1.0900000000000001</v>
      </c>
      <c r="E185" s="8">
        <v>0.39579999999999999</v>
      </c>
      <c r="F185" s="8">
        <v>-1.0809674893028691</v>
      </c>
      <c r="G185" s="8">
        <v>0.35</v>
      </c>
      <c r="H185" s="8">
        <v>0.2</v>
      </c>
      <c r="I185" s="8">
        <v>0.35</v>
      </c>
      <c r="J185" s="8">
        <v>0.2</v>
      </c>
      <c r="K185" s="8">
        <v>0.8</v>
      </c>
      <c r="L185" s="8">
        <v>1</v>
      </c>
      <c r="M185" s="8">
        <v>0.4</v>
      </c>
      <c r="N185" s="8">
        <v>0.6</v>
      </c>
      <c r="O185" s="8">
        <f t="shared" si="15"/>
        <v>0.6</v>
      </c>
      <c r="P185" s="6">
        <f t="shared" si="16"/>
        <v>-0.3270391653474507</v>
      </c>
      <c r="Q185" s="8">
        <f t="shared" si="17"/>
        <v>2.6949608346525489</v>
      </c>
    </row>
    <row r="186" spans="1:17">
      <c r="A186" s="7" t="s">
        <v>6</v>
      </c>
      <c r="B186" s="7">
        <v>9</v>
      </c>
      <c r="C186" s="8">
        <v>1.3839999999999999</v>
      </c>
      <c r="D186" s="1">
        <v>1.0900000000000001</v>
      </c>
      <c r="E186" s="8">
        <v>0.39579999999999999</v>
      </c>
      <c r="F186" s="8">
        <v>-2.8864153377261434</v>
      </c>
      <c r="G186" s="8">
        <v>0.35</v>
      </c>
      <c r="H186" s="8">
        <v>0.2</v>
      </c>
      <c r="I186" s="8">
        <v>0.35</v>
      </c>
      <c r="J186" s="8">
        <v>0.2</v>
      </c>
      <c r="K186" s="8">
        <v>0.8</v>
      </c>
      <c r="L186" s="8">
        <v>1</v>
      </c>
      <c r="M186" s="8">
        <v>0.4</v>
      </c>
      <c r="N186" s="8">
        <v>0.6</v>
      </c>
      <c r="O186" s="8">
        <f t="shared" si="15"/>
        <v>0.6</v>
      </c>
      <c r="P186" s="6">
        <f t="shared" si="16"/>
        <v>-0.85669576958738314</v>
      </c>
      <c r="Q186" s="8">
        <f t="shared" si="17"/>
        <v>0.52730423041261676</v>
      </c>
    </row>
    <row r="187" spans="1:17" s="9" customFormat="1">
      <c r="A187" s="9" t="s">
        <v>6</v>
      </c>
      <c r="B187" s="9">
        <v>10</v>
      </c>
      <c r="C187" s="10">
        <v>2.0179999999999998</v>
      </c>
      <c r="D187" s="11">
        <v>1.0900000000000001</v>
      </c>
      <c r="E187" s="10">
        <v>0.39579999999999999</v>
      </c>
      <c r="F187" s="10">
        <v>2.9393731303026716</v>
      </c>
      <c r="G187" s="10">
        <v>0.35</v>
      </c>
      <c r="H187" s="10">
        <v>0.2</v>
      </c>
      <c r="I187" s="10">
        <v>0.35</v>
      </c>
      <c r="J187" s="10">
        <v>0.2</v>
      </c>
      <c r="K187" s="10">
        <v>0.8</v>
      </c>
      <c r="L187" s="10">
        <v>1</v>
      </c>
      <c r="M187" s="10">
        <v>0.4</v>
      </c>
      <c r="N187" s="10">
        <v>0.6</v>
      </c>
      <c r="O187" s="10">
        <f>(1-M187)</f>
        <v>0.6</v>
      </c>
      <c r="P187" s="12">
        <f t="shared" si="16"/>
        <v>0.49366019832142455</v>
      </c>
      <c r="Q187" s="10">
        <f t="shared" si="17"/>
        <v>2.5116601983214242</v>
      </c>
    </row>
    <row r="188" spans="1:17">
      <c r="A188" s="7" t="s">
        <v>7</v>
      </c>
      <c r="B188" s="7">
        <v>80</v>
      </c>
      <c r="C188" s="8">
        <v>-10.82</v>
      </c>
      <c r="D188" s="1">
        <v>-4.55</v>
      </c>
      <c r="E188" s="8">
        <v>0.39910000000000001</v>
      </c>
      <c r="G188" s="8">
        <v>0.35</v>
      </c>
      <c r="H188" s="8">
        <v>0.2</v>
      </c>
      <c r="I188" s="8">
        <v>0.35</v>
      </c>
      <c r="J188" s="8">
        <v>0.2</v>
      </c>
      <c r="K188" s="8">
        <v>2.2999999999999998</v>
      </c>
      <c r="L188" s="8">
        <v>0.8</v>
      </c>
      <c r="M188" s="8">
        <v>0.4</v>
      </c>
      <c r="N188" s="8">
        <v>0.6</v>
      </c>
      <c r="O188" s="8">
        <f t="shared" ref="O188:O217" si="18">(1-M188)</f>
        <v>0.6</v>
      </c>
      <c r="P188" s="6">
        <f t="shared" ref="P188:P217" si="19">E188*((O188*(G188+H188)+N188*(I188+J188))*F188+(O188*H188+N188*J188)*F187)</f>
        <v>0.28154491591291109</v>
      </c>
    </row>
    <row r="189" spans="1:17">
      <c r="A189" s="7" t="s">
        <v>7</v>
      </c>
      <c r="B189" s="7">
        <v>81</v>
      </c>
      <c r="C189" s="8">
        <v>-13.66</v>
      </c>
      <c r="D189" s="1">
        <v>-4.55</v>
      </c>
      <c r="E189" s="8">
        <v>0.3846</v>
      </c>
      <c r="F189" s="8">
        <v>-0.57394754656109326</v>
      </c>
      <c r="G189" s="8">
        <v>0.35</v>
      </c>
      <c r="H189" s="8">
        <v>0.2</v>
      </c>
      <c r="I189" s="8">
        <v>0.35</v>
      </c>
      <c r="J189" s="8">
        <v>0.2</v>
      </c>
      <c r="K189" s="8">
        <v>2.2999999999999998</v>
      </c>
      <c r="L189" s="8">
        <v>0.8</v>
      </c>
      <c r="M189" s="8">
        <v>0.4</v>
      </c>
      <c r="N189" s="8">
        <v>0.6</v>
      </c>
      <c r="O189" s="8">
        <f t="shared" si="18"/>
        <v>0.6</v>
      </c>
      <c r="P189" s="6">
        <f t="shared" si="19"/>
        <v>-0.14568854942888168</v>
      </c>
    </row>
    <row r="190" spans="1:17">
      <c r="A190" s="7" t="s">
        <v>7</v>
      </c>
      <c r="B190" s="7">
        <v>82</v>
      </c>
      <c r="C190" s="8">
        <v>-9.81</v>
      </c>
      <c r="D190" s="1">
        <v>-4.55</v>
      </c>
      <c r="E190" s="8">
        <v>0.38150000000000001</v>
      </c>
      <c r="F190" s="8">
        <v>-3.2768039524783092</v>
      </c>
      <c r="G190" s="8">
        <v>0.35</v>
      </c>
      <c r="H190" s="8">
        <v>0.2</v>
      </c>
      <c r="I190" s="8">
        <v>0.35</v>
      </c>
      <c r="J190" s="8">
        <v>0.2</v>
      </c>
      <c r="K190" s="8">
        <v>2.2999999999999998</v>
      </c>
      <c r="L190" s="8">
        <v>0.8</v>
      </c>
      <c r="M190" s="8">
        <v>0.4</v>
      </c>
      <c r="N190" s="8">
        <v>0.6</v>
      </c>
      <c r="O190" s="8">
        <f t="shared" si="18"/>
        <v>0.6</v>
      </c>
      <c r="P190" s="6">
        <f t="shared" si="19"/>
        <v>-0.87761710455764719</v>
      </c>
      <c r="Q190" s="8">
        <f t="shared" ref="Q190:Q217" si="20">C190+P190</f>
        <v>-10.687617104557647</v>
      </c>
    </row>
    <row r="191" spans="1:17">
      <c r="A191" s="7" t="s">
        <v>7</v>
      </c>
      <c r="B191" s="7">
        <v>83</v>
      </c>
      <c r="C191" s="8">
        <v>-6.63</v>
      </c>
      <c r="D191" s="1">
        <v>-4.55</v>
      </c>
      <c r="E191" s="8">
        <v>0.42120000000000002</v>
      </c>
      <c r="F191" s="8">
        <v>-1.1740565656070692</v>
      </c>
      <c r="G191" s="8">
        <v>0.35</v>
      </c>
      <c r="H191" s="8">
        <v>0.2</v>
      </c>
      <c r="I191" s="8">
        <v>0.35</v>
      </c>
      <c r="J191" s="8">
        <v>0.2</v>
      </c>
      <c r="K191" s="8">
        <v>2.2999999999999998</v>
      </c>
      <c r="L191" s="8">
        <v>0.8</v>
      </c>
      <c r="M191" s="8">
        <v>0.4</v>
      </c>
      <c r="N191" s="8">
        <v>0.6</v>
      </c>
      <c r="O191" s="8">
        <f t="shared" si="18"/>
        <v>0.6</v>
      </c>
      <c r="P191" s="6">
        <f t="shared" si="19"/>
        <v>-0.65762389073436767</v>
      </c>
      <c r="Q191" s="8">
        <f t="shared" si="20"/>
        <v>-7.287623890734368</v>
      </c>
    </row>
    <row r="192" spans="1:17">
      <c r="A192" s="7" t="s">
        <v>7</v>
      </c>
      <c r="B192" s="7">
        <v>84</v>
      </c>
      <c r="C192" s="8">
        <v>-5.84</v>
      </c>
      <c r="D192" s="1">
        <v>-4.8</v>
      </c>
      <c r="E192" s="8">
        <v>0.48830000000000001</v>
      </c>
      <c r="F192" s="8">
        <v>-0.34435832031913555</v>
      </c>
      <c r="G192" s="8">
        <v>0.35</v>
      </c>
      <c r="H192" s="8">
        <v>0.2</v>
      </c>
      <c r="I192" s="8">
        <v>0.35</v>
      </c>
      <c r="J192" s="8">
        <v>0.2</v>
      </c>
      <c r="K192" s="8">
        <v>2.2999999999999998</v>
      </c>
      <c r="L192" s="8">
        <v>0.8</v>
      </c>
      <c r="M192" s="8">
        <v>0.4</v>
      </c>
      <c r="N192" s="8">
        <v>0.6</v>
      </c>
      <c r="O192" s="8">
        <f t="shared" si="18"/>
        <v>0.6</v>
      </c>
      <c r="P192" s="6">
        <f t="shared" si="19"/>
        <v>-0.24856914779243403</v>
      </c>
      <c r="Q192" s="8">
        <f t="shared" si="20"/>
        <v>-6.088569147792434</v>
      </c>
    </row>
    <row r="193" spans="1:17">
      <c r="A193" s="7" t="s">
        <v>7</v>
      </c>
      <c r="B193" s="7">
        <v>85</v>
      </c>
      <c r="C193" s="8">
        <v>-4.26</v>
      </c>
      <c r="D193" s="1">
        <v>-4.8</v>
      </c>
      <c r="E193" s="8">
        <v>0.49540000000000001</v>
      </c>
      <c r="F193" s="8">
        <v>-0.67155973093223498</v>
      </c>
      <c r="G193" s="8">
        <v>0.35</v>
      </c>
      <c r="H193" s="8">
        <v>0.2</v>
      </c>
      <c r="I193" s="8">
        <v>0.35</v>
      </c>
      <c r="J193" s="8">
        <v>0.2</v>
      </c>
      <c r="K193" s="8">
        <v>2.2999999999999998</v>
      </c>
      <c r="L193" s="8">
        <v>0.8</v>
      </c>
      <c r="M193" s="8">
        <v>0.4</v>
      </c>
      <c r="N193" s="8">
        <v>0.6</v>
      </c>
      <c r="O193" s="8">
        <f t="shared" si="18"/>
        <v>0.6</v>
      </c>
      <c r="P193" s="6">
        <f t="shared" si="19"/>
        <v>-0.26051868271719125</v>
      </c>
      <c r="Q193" s="8">
        <f t="shared" si="20"/>
        <v>-4.5205186827171913</v>
      </c>
    </row>
    <row r="194" spans="1:17">
      <c r="A194" s="7" t="s">
        <v>7</v>
      </c>
      <c r="B194" s="7">
        <v>86</v>
      </c>
      <c r="C194" s="8">
        <v>-3.19</v>
      </c>
      <c r="D194" s="1">
        <v>-4.8</v>
      </c>
      <c r="E194" s="8">
        <v>0.44779999999999998</v>
      </c>
      <c r="F194" s="8">
        <v>-2.5837664630110369</v>
      </c>
      <c r="G194" s="8">
        <v>0.35</v>
      </c>
      <c r="H194" s="8">
        <v>0.2</v>
      </c>
      <c r="I194" s="8">
        <v>0.35</v>
      </c>
      <c r="J194" s="8">
        <v>0.2</v>
      </c>
      <c r="K194" s="8">
        <v>2.2999999999999998</v>
      </c>
      <c r="L194" s="8">
        <v>0.8</v>
      </c>
      <c r="M194" s="8">
        <v>0.4</v>
      </c>
      <c r="N194" s="8">
        <v>0.6</v>
      </c>
      <c r="O194" s="8">
        <f t="shared" si="18"/>
        <v>0.6</v>
      </c>
      <c r="P194" s="6">
        <f t="shared" si="19"/>
        <v>-0.83580087801273506</v>
      </c>
      <c r="Q194" s="8">
        <f t="shared" si="20"/>
        <v>-4.0258008780127348</v>
      </c>
    </row>
    <row r="195" spans="1:17">
      <c r="A195" s="7" t="s">
        <v>7</v>
      </c>
      <c r="B195" s="7">
        <v>87</v>
      </c>
      <c r="C195" s="8">
        <v>-0.26</v>
      </c>
      <c r="D195" s="1">
        <v>-4.8</v>
      </c>
      <c r="E195" s="8">
        <v>0.47849999999999998</v>
      </c>
      <c r="F195" s="8">
        <v>0.77330045679796089</v>
      </c>
      <c r="G195" s="8">
        <v>0.35</v>
      </c>
      <c r="H195" s="8">
        <v>0.2</v>
      </c>
      <c r="I195" s="8">
        <v>0.35</v>
      </c>
      <c r="J195" s="8">
        <v>0.2</v>
      </c>
      <c r="K195" s="8">
        <v>2.2999999999999998</v>
      </c>
      <c r="L195" s="8">
        <v>0.8</v>
      </c>
      <c r="M195" s="8">
        <v>0.4</v>
      </c>
      <c r="N195" s="8">
        <v>0.6</v>
      </c>
      <c r="O195" s="8">
        <f t="shared" si="18"/>
        <v>0.6</v>
      </c>
      <c r="P195" s="6">
        <f t="shared" si="19"/>
        <v>-5.2503723350823428E-2</v>
      </c>
      <c r="Q195" s="8">
        <f t="shared" si="20"/>
        <v>-0.31250372335082344</v>
      </c>
    </row>
    <row r="196" spans="1:17">
      <c r="A196" s="7" t="s">
        <v>7</v>
      </c>
      <c r="B196" s="7">
        <v>88</v>
      </c>
      <c r="C196" s="8">
        <v>-0.11</v>
      </c>
      <c r="D196" s="1">
        <v>-3.32</v>
      </c>
      <c r="E196" s="8">
        <v>0.49469999999999997</v>
      </c>
      <c r="F196" s="8">
        <v>1.5553050094220922</v>
      </c>
      <c r="G196" s="8">
        <v>0.35</v>
      </c>
      <c r="H196" s="8">
        <v>0.2</v>
      </c>
      <c r="I196" s="8">
        <v>0.35</v>
      </c>
      <c r="J196" s="8">
        <v>0.2</v>
      </c>
      <c r="K196" s="8">
        <v>2.2999999999999998</v>
      </c>
      <c r="L196" s="8">
        <v>0.8</v>
      </c>
      <c r="M196" s="8">
        <v>0.4</v>
      </c>
      <c r="N196" s="8">
        <v>0.6</v>
      </c>
      <c r="O196" s="8">
        <f t="shared" si="18"/>
        <v>0.6</v>
      </c>
      <c r="P196" s="6">
        <f t="shared" si="19"/>
        <v>0.59962261282104012</v>
      </c>
      <c r="Q196" s="8">
        <f t="shared" si="20"/>
        <v>0.48962261282104014</v>
      </c>
    </row>
    <row r="197" spans="1:17">
      <c r="A197" s="7" t="s">
        <v>7</v>
      </c>
      <c r="B197" s="7">
        <v>89</v>
      </c>
      <c r="C197" s="8">
        <v>-1.63</v>
      </c>
      <c r="D197" s="1">
        <v>-3.32</v>
      </c>
      <c r="E197" s="8">
        <v>0.54869999999999997</v>
      </c>
      <c r="F197" s="8">
        <v>0.57405269083953492</v>
      </c>
      <c r="G197" s="8">
        <v>0.35</v>
      </c>
      <c r="H197" s="8">
        <v>0.2</v>
      </c>
      <c r="I197" s="8">
        <v>0.35</v>
      </c>
      <c r="J197" s="8">
        <v>0.2</v>
      </c>
      <c r="K197" s="8">
        <v>2.2999999999999998</v>
      </c>
      <c r="L197" s="8">
        <v>0.8</v>
      </c>
      <c r="M197" s="8">
        <v>0.4</v>
      </c>
      <c r="N197" s="8">
        <v>0.6</v>
      </c>
      <c r="O197" s="8">
        <f t="shared" si="18"/>
        <v>0.6</v>
      </c>
      <c r="P197" s="6">
        <f t="shared" si="19"/>
        <v>0.41270359564678732</v>
      </c>
      <c r="Q197" s="8">
        <f t="shared" si="20"/>
        <v>-1.2172964043532126</v>
      </c>
    </row>
    <row r="198" spans="1:17">
      <c r="A198" s="7" t="s">
        <v>7</v>
      </c>
      <c r="B198" s="7">
        <v>90</v>
      </c>
      <c r="C198" s="8">
        <v>-1.58</v>
      </c>
      <c r="D198" s="1">
        <v>-3.32</v>
      </c>
      <c r="E198" s="8">
        <v>0.498</v>
      </c>
      <c r="F198" s="8">
        <v>-1.529508287368061</v>
      </c>
      <c r="G198" s="8">
        <v>0.35</v>
      </c>
      <c r="H198" s="8">
        <v>0.2</v>
      </c>
      <c r="I198" s="8">
        <v>0.35</v>
      </c>
      <c r="J198" s="8">
        <v>0.2</v>
      </c>
      <c r="K198" s="8">
        <v>2.2999999999999998</v>
      </c>
      <c r="L198" s="8">
        <v>0.8</v>
      </c>
      <c r="M198" s="8">
        <v>0.4</v>
      </c>
      <c r="N198" s="8">
        <v>0.6</v>
      </c>
      <c r="O198" s="8">
        <f t="shared" si="18"/>
        <v>0.6</v>
      </c>
      <c r="P198" s="6">
        <f t="shared" si="19"/>
        <v>-0.43410800628299306</v>
      </c>
      <c r="Q198" s="8">
        <f t="shared" si="20"/>
        <v>-2.014108006282993</v>
      </c>
    </row>
    <row r="199" spans="1:17">
      <c r="A199" s="7" t="s">
        <v>7</v>
      </c>
      <c r="B199" s="7">
        <v>91</v>
      </c>
      <c r="C199" s="8">
        <v>-0.22</v>
      </c>
      <c r="D199" s="1">
        <v>-3.32</v>
      </c>
      <c r="E199" s="8">
        <v>0.50049999999999994</v>
      </c>
      <c r="F199" s="8">
        <v>0.91669838408328197</v>
      </c>
      <c r="G199" s="8">
        <v>0.35</v>
      </c>
      <c r="H199" s="8">
        <v>0.2</v>
      </c>
      <c r="I199" s="8">
        <v>0.35</v>
      </c>
      <c r="J199" s="8">
        <v>0.2</v>
      </c>
      <c r="K199" s="8">
        <v>2.2999999999999998</v>
      </c>
      <c r="L199" s="8">
        <v>0.8</v>
      </c>
      <c r="M199" s="8">
        <v>0.4</v>
      </c>
      <c r="N199" s="8">
        <v>0.6</v>
      </c>
      <c r="O199" s="8">
        <f t="shared" si="18"/>
        <v>0.6</v>
      </c>
      <c r="P199" s="6">
        <f t="shared" si="19"/>
        <v>0.11908844173557906</v>
      </c>
      <c r="Q199" s="8">
        <f t="shared" si="20"/>
        <v>-0.10091155826442094</v>
      </c>
    </row>
    <row r="200" spans="1:17">
      <c r="A200" s="7" t="s">
        <v>7</v>
      </c>
      <c r="B200" s="7">
        <v>92</v>
      </c>
      <c r="C200" s="8">
        <v>0.56000000000000005</v>
      </c>
      <c r="D200" s="1">
        <v>-1.66</v>
      </c>
      <c r="E200" s="8">
        <v>0.52029999999999998</v>
      </c>
      <c r="F200" s="8">
        <v>-1.3365925617735277</v>
      </c>
      <c r="G200" s="8">
        <v>0.35</v>
      </c>
      <c r="H200" s="8">
        <v>0.2</v>
      </c>
      <c r="I200" s="8">
        <v>0.35</v>
      </c>
      <c r="J200" s="8">
        <v>0.2</v>
      </c>
      <c r="K200" s="8">
        <v>2.2999999999999998</v>
      </c>
      <c r="L200" s="8">
        <v>0.8</v>
      </c>
      <c r="M200" s="8">
        <v>0.4</v>
      </c>
      <c r="N200" s="8">
        <v>0.6</v>
      </c>
      <c r="O200" s="8">
        <f t="shared" si="18"/>
        <v>0.6</v>
      </c>
      <c r="P200" s="6">
        <f t="shared" si="19"/>
        <v>-0.34451325191065829</v>
      </c>
      <c r="Q200" s="8">
        <f t="shared" si="20"/>
        <v>0.21548674808934176</v>
      </c>
    </row>
    <row r="201" spans="1:17">
      <c r="A201" s="7" t="s">
        <v>7</v>
      </c>
      <c r="B201" s="7">
        <v>93</v>
      </c>
      <c r="C201" s="8">
        <v>3.81</v>
      </c>
      <c r="D201" s="1">
        <v>-1.66</v>
      </c>
      <c r="E201" s="8">
        <v>0.57189999999999996</v>
      </c>
      <c r="F201" s="8">
        <v>2.7191021343287458</v>
      </c>
      <c r="G201" s="8">
        <v>0.35</v>
      </c>
      <c r="H201" s="8">
        <v>0.2</v>
      </c>
      <c r="I201" s="8">
        <v>0.35</v>
      </c>
      <c r="J201" s="8">
        <v>0.2</v>
      </c>
      <c r="K201" s="8">
        <v>2.2999999999999998</v>
      </c>
      <c r="L201" s="8">
        <v>0.8</v>
      </c>
      <c r="M201" s="8">
        <v>0.4</v>
      </c>
      <c r="N201" s="8">
        <v>0.6</v>
      </c>
      <c r="O201" s="8">
        <f t="shared" si="18"/>
        <v>0.6</v>
      </c>
      <c r="P201" s="6">
        <f t="shared" si="19"/>
        <v>0.84288062835213517</v>
      </c>
      <c r="Q201" s="8">
        <f t="shared" si="20"/>
        <v>4.6528806283521353</v>
      </c>
    </row>
    <row r="202" spans="1:17">
      <c r="A202" s="7" t="s">
        <v>7</v>
      </c>
      <c r="B202" s="7">
        <v>94</v>
      </c>
      <c r="C202" s="8">
        <v>2.99</v>
      </c>
      <c r="D202" s="1">
        <v>-1.66</v>
      </c>
      <c r="E202" s="8">
        <v>0.62119999999999997</v>
      </c>
      <c r="F202" s="8">
        <v>-0.11652385444408547</v>
      </c>
      <c r="G202" s="8">
        <v>0.35</v>
      </c>
      <c r="H202" s="8">
        <v>0.2</v>
      </c>
      <c r="I202" s="8">
        <v>0.35</v>
      </c>
      <c r="J202" s="8">
        <v>0.2</v>
      </c>
      <c r="K202" s="8">
        <v>2.2999999999999998</v>
      </c>
      <c r="L202" s="8">
        <v>0.8</v>
      </c>
      <c r="M202" s="8">
        <v>0.4</v>
      </c>
      <c r="N202" s="8">
        <v>0.6</v>
      </c>
      <c r="O202" s="8">
        <f t="shared" si="18"/>
        <v>0.6</v>
      </c>
      <c r="P202" s="6">
        <f t="shared" si="19"/>
        <v>0.35761165087156455</v>
      </c>
      <c r="Q202" s="8">
        <f t="shared" si="20"/>
        <v>3.3476116508715648</v>
      </c>
    </row>
    <row r="203" spans="1:17">
      <c r="A203" s="7" t="s">
        <v>7</v>
      </c>
      <c r="B203" s="7">
        <v>95</v>
      </c>
      <c r="C203" s="8">
        <v>2.96</v>
      </c>
      <c r="D203" s="1">
        <v>-1.66</v>
      </c>
      <c r="E203" s="8">
        <v>0.65249999999999997</v>
      </c>
      <c r="F203" s="8">
        <v>-0.3706235489662798</v>
      </c>
      <c r="G203" s="8">
        <v>0.35</v>
      </c>
      <c r="H203" s="8">
        <v>0.2</v>
      </c>
      <c r="I203" s="8">
        <v>0.35</v>
      </c>
      <c r="J203" s="8">
        <v>0.2</v>
      </c>
      <c r="K203" s="8">
        <v>2.2999999999999998</v>
      </c>
      <c r="L203" s="8">
        <v>0.8</v>
      </c>
      <c r="M203" s="8">
        <v>0.4</v>
      </c>
      <c r="N203" s="8">
        <v>0.6</v>
      </c>
      <c r="O203" s="8">
        <f t="shared" si="18"/>
        <v>0.6</v>
      </c>
      <c r="P203" s="6">
        <f t="shared" si="19"/>
        <v>-0.17785666696827218</v>
      </c>
      <c r="Q203" s="8">
        <f t="shared" si="20"/>
        <v>2.782143333031728</v>
      </c>
    </row>
    <row r="204" spans="1:17">
      <c r="A204" s="7" t="s">
        <v>7</v>
      </c>
      <c r="B204" s="7">
        <v>96</v>
      </c>
      <c r="C204" s="8">
        <v>3.45</v>
      </c>
      <c r="D204" s="1">
        <v>-0.09</v>
      </c>
      <c r="E204" s="8">
        <v>0.61480000000000001</v>
      </c>
      <c r="F204" s="8">
        <v>-1.106210663767647</v>
      </c>
      <c r="G204" s="8">
        <v>0.35</v>
      </c>
      <c r="H204" s="8">
        <v>0.2</v>
      </c>
      <c r="I204" s="8">
        <v>0.35</v>
      </c>
      <c r="J204" s="8">
        <v>0.2</v>
      </c>
      <c r="K204" s="8">
        <v>2.2999999999999998</v>
      </c>
      <c r="L204" s="8">
        <v>0.8</v>
      </c>
      <c r="M204" s="8">
        <v>0.4</v>
      </c>
      <c r="N204" s="8">
        <v>0.6</v>
      </c>
      <c r="O204" s="8">
        <f t="shared" si="18"/>
        <v>0.6</v>
      </c>
      <c r="P204" s="6">
        <f t="shared" si="19"/>
        <v>-0.50355113451274314</v>
      </c>
      <c r="Q204" s="8">
        <f t="shared" si="20"/>
        <v>2.9464488654872572</v>
      </c>
    </row>
    <row r="205" spans="1:17">
      <c r="A205" s="7" t="s">
        <v>7</v>
      </c>
      <c r="B205" s="7">
        <v>97</v>
      </c>
      <c r="C205" s="8">
        <v>3.25</v>
      </c>
      <c r="D205" s="1">
        <v>-0.09</v>
      </c>
      <c r="E205" s="8">
        <v>0.65910000000000002</v>
      </c>
      <c r="F205" s="8">
        <v>0.75813771192655233</v>
      </c>
      <c r="G205" s="8">
        <v>0.35</v>
      </c>
      <c r="H205" s="8">
        <v>0.2</v>
      </c>
      <c r="I205" s="8">
        <v>0.35</v>
      </c>
      <c r="J205" s="8">
        <v>0.2</v>
      </c>
      <c r="K205" s="8">
        <v>2.2999999999999998</v>
      </c>
      <c r="L205" s="8">
        <v>0.8</v>
      </c>
      <c r="M205" s="8">
        <v>0.4</v>
      </c>
      <c r="N205" s="8">
        <v>0.6</v>
      </c>
      <c r="O205" s="8">
        <f t="shared" si="18"/>
        <v>0.6</v>
      </c>
      <c r="P205" s="6">
        <f t="shared" si="19"/>
        <v>0.15480962587690039</v>
      </c>
      <c r="Q205" s="8">
        <f t="shared" si="20"/>
        <v>3.4048096258769003</v>
      </c>
    </row>
    <row r="206" spans="1:17">
      <c r="A206" s="7" t="s">
        <v>7</v>
      </c>
      <c r="B206" s="7">
        <v>98</v>
      </c>
      <c r="C206" s="8">
        <v>0.8</v>
      </c>
      <c r="D206" s="1">
        <v>-0.09</v>
      </c>
      <c r="E206" s="8">
        <v>0.72729999999999995</v>
      </c>
      <c r="F206" s="8">
        <v>1.9493700452541014</v>
      </c>
      <c r="G206" s="8">
        <v>0.35</v>
      </c>
      <c r="H206" s="8">
        <v>0.2</v>
      </c>
      <c r="I206" s="8">
        <v>0.35</v>
      </c>
      <c r="J206" s="8">
        <v>0.2</v>
      </c>
      <c r="K206" s="8">
        <v>2.2999999999999998</v>
      </c>
      <c r="L206" s="8">
        <v>0.8</v>
      </c>
      <c r="M206" s="8">
        <v>0.4</v>
      </c>
      <c r="N206" s="8">
        <v>0.6</v>
      </c>
      <c r="O206" s="8">
        <f t="shared" si="18"/>
        <v>0.6</v>
      </c>
      <c r="P206" s="6">
        <f t="shared" si="19"/>
        <v>1.0680671642749868</v>
      </c>
      <c r="Q206" s="8">
        <f t="shared" si="20"/>
        <v>1.8680671642749869</v>
      </c>
    </row>
    <row r="207" spans="1:17">
      <c r="A207" s="7" t="s">
        <v>7</v>
      </c>
      <c r="B207" s="7">
        <v>99</v>
      </c>
      <c r="C207" s="8">
        <v>0.25</v>
      </c>
      <c r="D207" s="1">
        <v>-0.09</v>
      </c>
      <c r="E207" s="8">
        <v>0.73650000000000004</v>
      </c>
      <c r="F207" s="8">
        <v>0.3509622939152558</v>
      </c>
      <c r="G207" s="8">
        <v>0.35</v>
      </c>
      <c r="H207" s="8">
        <v>0.2</v>
      </c>
      <c r="I207" s="8">
        <v>0.35</v>
      </c>
      <c r="J207" s="8">
        <v>0.2</v>
      </c>
      <c r="K207" s="8">
        <v>2.2999999999999998</v>
      </c>
      <c r="L207" s="8">
        <v>0.8</v>
      </c>
      <c r="M207" s="8">
        <v>0.4</v>
      </c>
      <c r="N207" s="8">
        <v>0.6</v>
      </c>
      <c r="O207" s="8">
        <f t="shared" si="18"/>
        <v>0.6</v>
      </c>
      <c r="P207" s="6">
        <f t="shared" si="19"/>
        <v>0.51516991064838169</v>
      </c>
      <c r="Q207" s="8">
        <f t="shared" si="20"/>
        <v>0.76516991064838169</v>
      </c>
    </row>
    <row r="208" spans="1:17">
      <c r="A208" s="7" t="s">
        <v>7</v>
      </c>
      <c r="B208" s="7">
        <v>0</v>
      </c>
      <c r="C208" s="8">
        <v>-0.36</v>
      </c>
      <c r="D208" s="1">
        <v>1.57</v>
      </c>
      <c r="E208" s="8">
        <v>0.78910000000000002</v>
      </c>
      <c r="F208" s="8">
        <v>1.8097423650047988</v>
      </c>
      <c r="G208" s="8">
        <v>0.35</v>
      </c>
      <c r="H208" s="8">
        <v>0.2</v>
      </c>
      <c r="I208" s="8">
        <v>0.35</v>
      </c>
      <c r="J208" s="8">
        <v>0.2</v>
      </c>
      <c r="K208" s="8">
        <v>2.2999999999999998</v>
      </c>
      <c r="L208" s="8">
        <v>0.8</v>
      </c>
      <c r="M208" s="8">
        <v>0.4</v>
      </c>
      <c r="N208" s="8">
        <v>0.6</v>
      </c>
      <c r="O208" s="8">
        <f t="shared" si="18"/>
        <v>0.6</v>
      </c>
      <c r="P208" s="6">
        <f t="shared" si="19"/>
        <v>1.0089913252195362</v>
      </c>
      <c r="Q208" s="8">
        <f t="shared" si="20"/>
        <v>0.64899132521953617</v>
      </c>
    </row>
    <row r="209" spans="1:17">
      <c r="A209" s="7" t="s">
        <v>7</v>
      </c>
      <c r="B209" s="7">
        <v>1</v>
      </c>
      <c r="C209" s="8">
        <v>-0.65</v>
      </c>
      <c r="D209" s="1">
        <v>1.57</v>
      </c>
      <c r="E209" s="8">
        <v>0.79220000000000002</v>
      </c>
      <c r="F209" s="8">
        <v>-1.0562652673939452</v>
      </c>
      <c r="G209" s="8">
        <v>0.35</v>
      </c>
      <c r="H209" s="8">
        <v>0.2</v>
      </c>
      <c r="I209" s="8">
        <v>0.35</v>
      </c>
      <c r="J209" s="8">
        <v>0.2</v>
      </c>
      <c r="K209" s="8">
        <v>2.2999999999999998</v>
      </c>
      <c r="L209" s="8">
        <v>0.8</v>
      </c>
      <c r="M209" s="8">
        <v>0.4</v>
      </c>
      <c r="N209" s="8">
        <v>0.6</v>
      </c>
      <c r="O209" s="8">
        <f t="shared" si="18"/>
        <v>0.6</v>
      </c>
      <c r="P209" s="6">
        <f t="shared" si="19"/>
        <v>-0.20818771121382668</v>
      </c>
      <c r="Q209" s="8">
        <f t="shared" si="20"/>
        <v>-0.85818771121382675</v>
      </c>
    </row>
    <row r="210" spans="1:17">
      <c r="A210" s="7" t="s">
        <v>7</v>
      </c>
      <c r="B210" s="7">
        <v>2</v>
      </c>
      <c r="C210" s="8">
        <v>-1</v>
      </c>
      <c r="D210" s="1">
        <v>1.57</v>
      </c>
      <c r="E210" s="8">
        <v>0.71950000000000003</v>
      </c>
      <c r="F210" s="8">
        <v>-1.8434861285193143</v>
      </c>
      <c r="G210" s="8">
        <v>0.35</v>
      </c>
      <c r="H210" s="8">
        <v>0.2</v>
      </c>
      <c r="I210" s="8">
        <v>0.35</v>
      </c>
      <c r="J210" s="8">
        <v>0.2</v>
      </c>
      <c r="K210" s="8">
        <v>2.2999999999999998</v>
      </c>
      <c r="L210" s="8">
        <v>0.8</v>
      </c>
      <c r="M210" s="8">
        <v>0.4</v>
      </c>
      <c r="N210" s="8">
        <v>0.6</v>
      </c>
      <c r="O210" s="8">
        <f t="shared" si="18"/>
        <v>0.6</v>
      </c>
      <c r="P210" s="6">
        <f t="shared" si="19"/>
        <v>-1.0578121442235533</v>
      </c>
      <c r="Q210" s="8">
        <f t="shared" si="20"/>
        <v>-2.0578121442235533</v>
      </c>
    </row>
    <row r="211" spans="1:17">
      <c r="A211" s="7" t="s">
        <v>7</v>
      </c>
      <c r="B211" s="7">
        <v>3</v>
      </c>
      <c r="C211" s="8">
        <v>0</v>
      </c>
      <c r="D211" s="1">
        <v>1.57</v>
      </c>
      <c r="E211" s="8">
        <v>0.59009999999999996</v>
      </c>
      <c r="F211" s="8">
        <v>-4.0897958165581887</v>
      </c>
      <c r="G211" s="8">
        <v>0.35</v>
      </c>
      <c r="H211" s="8">
        <v>0.2</v>
      </c>
      <c r="I211" s="8">
        <v>0.35</v>
      </c>
      <c r="J211" s="8">
        <v>0.2</v>
      </c>
      <c r="K211" s="8">
        <v>2.2999999999999998</v>
      </c>
      <c r="L211" s="8">
        <v>0.8</v>
      </c>
      <c r="M211" s="8">
        <v>0.4</v>
      </c>
      <c r="N211" s="8">
        <v>0.6</v>
      </c>
      <c r="O211" s="8">
        <f t="shared" si="18"/>
        <v>0.6</v>
      </c>
      <c r="P211" s="6">
        <f t="shared" si="19"/>
        <v>-1.8539182969570707</v>
      </c>
      <c r="Q211" s="8">
        <f t="shared" si="20"/>
        <v>-1.8539182969570707</v>
      </c>
    </row>
    <row r="212" spans="1:17">
      <c r="A212" s="7" t="s">
        <v>7</v>
      </c>
      <c r="B212" s="7">
        <v>4</v>
      </c>
      <c r="C212" s="8">
        <v>-0.58099999999999996</v>
      </c>
      <c r="D212" s="1">
        <v>1.7699736800000005</v>
      </c>
      <c r="E212" s="8">
        <v>0.56499999999999995</v>
      </c>
      <c r="F212" s="8">
        <v>-0.89395457451770455</v>
      </c>
      <c r="G212" s="8">
        <v>0.35</v>
      </c>
      <c r="H212" s="8">
        <v>0.2</v>
      </c>
      <c r="I212" s="8">
        <v>0.35</v>
      </c>
      <c r="J212" s="8">
        <v>0.2</v>
      </c>
      <c r="K212" s="8">
        <v>2.2999999999999998</v>
      </c>
      <c r="L212" s="8">
        <v>0.8</v>
      </c>
      <c r="M212" s="8">
        <v>0.4</v>
      </c>
      <c r="N212" s="8">
        <v>0.6</v>
      </c>
      <c r="O212" s="8">
        <f t="shared" si="18"/>
        <v>0.6</v>
      </c>
      <c r="P212" s="6">
        <f t="shared" si="19"/>
        <v>-0.88793197356294229</v>
      </c>
      <c r="Q212" s="8">
        <f t="shared" si="20"/>
        <v>-1.4689319735629423</v>
      </c>
    </row>
    <row r="213" spans="1:17">
      <c r="A213" s="7" t="s">
        <v>7</v>
      </c>
      <c r="B213" s="7">
        <v>5</v>
      </c>
      <c r="C213" s="8">
        <v>-3.51</v>
      </c>
      <c r="D213" s="1">
        <v>1.7699736800000005</v>
      </c>
      <c r="E213" s="8">
        <v>0.54669999999999996</v>
      </c>
      <c r="F213" s="8">
        <v>-0.28682712157533585</v>
      </c>
      <c r="G213" s="8">
        <v>0.35</v>
      </c>
      <c r="H213" s="8">
        <v>0.2</v>
      </c>
      <c r="I213" s="8">
        <v>0.35</v>
      </c>
      <c r="J213" s="8">
        <v>0.2</v>
      </c>
      <c r="K213" s="8">
        <v>2.2999999999999998</v>
      </c>
      <c r="L213" s="8">
        <v>0.8</v>
      </c>
      <c r="M213" s="8">
        <v>0.4</v>
      </c>
      <c r="N213" s="8">
        <v>0.6</v>
      </c>
      <c r="O213" s="8">
        <f t="shared" si="18"/>
        <v>0.6</v>
      </c>
      <c r="P213" s="6">
        <f t="shared" si="19"/>
        <v>-0.2207875274743748</v>
      </c>
      <c r="Q213" s="8">
        <f t="shared" si="20"/>
        <v>-3.7307875274743747</v>
      </c>
    </row>
    <row r="214" spans="1:17">
      <c r="A214" s="7" t="s">
        <v>7</v>
      </c>
      <c r="B214" s="7">
        <v>6</v>
      </c>
      <c r="C214" s="8">
        <v>-3.5659999999999998</v>
      </c>
      <c r="D214" s="1">
        <v>1.7699736800000005</v>
      </c>
      <c r="E214" s="8">
        <v>0.49619999999999997</v>
      </c>
      <c r="F214" s="8">
        <v>-4.3583801144497086E-2</v>
      </c>
      <c r="G214" s="8">
        <v>0.35</v>
      </c>
      <c r="H214" s="8">
        <v>0.2</v>
      </c>
      <c r="I214" s="8">
        <v>0.35</v>
      </c>
      <c r="J214" s="8">
        <v>0.2</v>
      </c>
      <c r="K214" s="8">
        <v>2.2999999999999998</v>
      </c>
      <c r="L214" s="8">
        <v>0.8</v>
      </c>
      <c r="M214" s="8">
        <v>0.4</v>
      </c>
      <c r="N214" s="8">
        <v>0.6</v>
      </c>
      <c r="O214" s="8">
        <f t="shared" si="18"/>
        <v>0.6</v>
      </c>
      <c r="P214" s="6">
        <f t="shared" si="19"/>
        <v>-4.8431014458577233E-2</v>
      </c>
      <c r="Q214" s="8">
        <f t="shared" si="20"/>
        <v>-3.6144310144585772</v>
      </c>
    </row>
    <row r="215" spans="1:17">
      <c r="A215" s="7" t="s">
        <v>7</v>
      </c>
      <c r="B215" s="7">
        <v>7</v>
      </c>
      <c r="C215" s="8">
        <v>-5.335</v>
      </c>
      <c r="D215" s="1">
        <v>1.7699736800000005</v>
      </c>
      <c r="E215" s="8">
        <v>0.44629999999999997</v>
      </c>
      <c r="F215" s="8">
        <v>-1.2008314442781838</v>
      </c>
      <c r="G215" s="8">
        <v>0.35</v>
      </c>
      <c r="H215" s="8">
        <v>0.2</v>
      </c>
      <c r="I215" s="8">
        <v>0.35</v>
      </c>
      <c r="J215" s="8">
        <v>0.2</v>
      </c>
      <c r="K215" s="8">
        <v>2.2999999999999998</v>
      </c>
      <c r="L215" s="8">
        <v>0.8</v>
      </c>
      <c r="M215" s="8">
        <v>0.4</v>
      </c>
      <c r="N215" s="8">
        <v>0.6</v>
      </c>
      <c r="O215" s="8">
        <f t="shared" si="18"/>
        <v>0.6</v>
      </c>
      <c r="P215" s="6">
        <f t="shared" si="19"/>
        <v>-0.35838285667188258</v>
      </c>
      <c r="Q215" s="8">
        <f t="shared" si="20"/>
        <v>-5.6933828566718825</v>
      </c>
    </row>
    <row r="216" spans="1:17">
      <c r="A216" s="7" t="s">
        <v>7</v>
      </c>
      <c r="B216" s="7">
        <v>8</v>
      </c>
      <c r="C216" s="8">
        <v>-5.1890000000000001</v>
      </c>
      <c r="D216" s="1">
        <v>1.5833664666774778</v>
      </c>
      <c r="E216" s="8">
        <v>0.4325</v>
      </c>
      <c r="F216" s="8">
        <v>-1.7182389796476474</v>
      </c>
      <c r="G216" s="8">
        <v>0.35</v>
      </c>
      <c r="H216" s="8">
        <v>0.2</v>
      </c>
      <c r="I216" s="8">
        <v>0.35</v>
      </c>
      <c r="J216" s="8">
        <v>0.2</v>
      </c>
      <c r="K216" s="8">
        <v>2.2999999999999998</v>
      </c>
      <c r="L216" s="8">
        <v>0.8</v>
      </c>
      <c r="M216" s="8">
        <v>0.4</v>
      </c>
      <c r="N216" s="8">
        <v>0.6</v>
      </c>
      <c r="O216" s="8">
        <f t="shared" si="18"/>
        <v>0.6</v>
      </c>
      <c r="P216" s="6">
        <f t="shared" si="19"/>
        <v>-0.61511762065649644</v>
      </c>
      <c r="Q216" s="8">
        <f t="shared" si="20"/>
        <v>-5.8041176206564966</v>
      </c>
    </row>
    <row r="217" spans="1:17">
      <c r="A217" s="7" t="s">
        <v>7</v>
      </c>
      <c r="B217" s="7">
        <v>9</v>
      </c>
      <c r="C217" s="8">
        <v>-2.944</v>
      </c>
      <c r="D217" s="1">
        <v>1.5833664666774778</v>
      </c>
      <c r="E217" s="8">
        <v>0.4325</v>
      </c>
      <c r="F217" s="8">
        <v>-1.715666161497774</v>
      </c>
      <c r="G217" s="8">
        <v>0.35</v>
      </c>
      <c r="H217" s="8">
        <v>0.2</v>
      </c>
      <c r="I217" s="8">
        <v>0.35</v>
      </c>
      <c r="J217" s="8">
        <v>0.2</v>
      </c>
      <c r="K217" s="8">
        <v>2.2999999999999998</v>
      </c>
      <c r="L217" s="8">
        <v>0.8</v>
      </c>
      <c r="M217" s="8">
        <v>0.4</v>
      </c>
      <c r="N217" s="8">
        <v>0.6</v>
      </c>
      <c r="O217" s="8">
        <f t="shared" si="18"/>
        <v>0.6</v>
      </c>
      <c r="P217" s="6">
        <f t="shared" si="19"/>
        <v>-0.66809011188696532</v>
      </c>
      <c r="Q217" s="8">
        <f t="shared" si="20"/>
        <v>-3.6120901118869653</v>
      </c>
    </row>
    <row r="218" spans="1:17" s="9" customFormat="1">
      <c r="A218" s="9" t="s">
        <v>7</v>
      </c>
      <c r="B218" s="9">
        <v>10</v>
      </c>
      <c r="C218" s="10">
        <v>0.39300000000000002</v>
      </c>
      <c r="D218" s="11">
        <v>1.5833664666774778</v>
      </c>
      <c r="E218" s="10">
        <v>0.4325</v>
      </c>
      <c r="F218" s="10">
        <v>4.5833697214146047</v>
      </c>
      <c r="G218" s="10">
        <v>0.35</v>
      </c>
      <c r="H218" s="10">
        <v>0.2</v>
      </c>
      <c r="I218" s="10">
        <v>0.35</v>
      </c>
      <c r="J218" s="10">
        <v>0.2</v>
      </c>
      <c r="K218" s="10">
        <v>2.2999999999999998</v>
      </c>
      <c r="L218" s="10">
        <v>0.8</v>
      </c>
      <c r="M218" s="10">
        <v>0.4</v>
      </c>
      <c r="N218" s="10">
        <v>0.6</v>
      </c>
      <c r="O218" s="10">
        <f>(1-M218)</f>
        <v>0.6</v>
      </c>
      <c r="P218" s="12">
        <f>E218*((O218*(G218+H218)+N218*(I218+J218))*F218+(O218*H218+N218*J218)*F217)</f>
        <v>1.1302367394143302</v>
      </c>
      <c r="Q218" s="10">
        <f>C218+P218</f>
        <v>1.5232367394143302</v>
      </c>
    </row>
    <row r="219" spans="1:17">
      <c r="A219" s="7" t="s">
        <v>8</v>
      </c>
      <c r="B219" s="7">
        <v>80</v>
      </c>
      <c r="D219" s="1">
        <v>3.35</v>
      </c>
      <c r="E219" s="8">
        <v>0.41360000000000002</v>
      </c>
      <c r="G219" s="8">
        <v>0.35</v>
      </c>
      <c r="H219" s="8">
        <v>0.2</v>
      </c>
      <c r="I219" s="8">
        <v>0.35</v>
      </c>
      <c r="J219" s="8">
        <v>0.2</v>
      </c>
      <c r="K219" s="8">
        <v>1.88</v>
      </c>
      <c r="L219" s="8">
        <v>0.76</v>
      </c>
      <c r="M219" s="8">
        <v>0.4</v>
      </c>
      <c r="N219" s="8">
        <v>0.6</v>
      </c>
      <c r="O219" s="8">
        <f t="shared" ref="O219:O248" si="21">(1-M219)</f>
        <v>0.6</v>
      </c>
      <c r="P219" s="6">
        <f t="shared" ref="P219:P248" si="22">E219*((O219*(G219+H219)+N219*(I219+J219))*F219+(O219*H219+N219*J219)*F218)</f>
        <v>0.45496361202649938</v>
      </c>
    </row>
    <row r="220" spans="1:17">
      <c r="A220" s="7" t="s">
        <v>8</v>
      </c>
      <c r="B220" s="7">
        <v>81</v>
      </c>
      <c r="C220" s="8">
        <v>5.46</v>
      </c>
      <c r="D220" s="1">
        <v>3.35</v>
      </c>
      <c r="E220" s="8">
        <v>0.45500000000000002</v>
      </c>
      <c r="F220" s="8">
        <v>2.3126627320876647</v>
      </c>
      <c r="G220" s="8">
        <v>0.35</v>
      </c>
      <c r="H220" s="8">
        <v>0.2</v>
      </c>
      <c r="I220" s="8">
        <v>0.35</v>
      </c>
      <c r="J220" s="8">
        <v>0.2</v>
      </c>
      <c r="K220" s="8">
        <v>1.88</v>
      </c>
      <c r="L220" s="8">
        <v>0.76</v>
      </c>
      <c r="M220" s="8">
        <v>0.4</v>
      </c>
      <c r="N220" s="8">
        <v>0.6</v>
      </c>
      <c r="O220" s="8">
        <f t="shared" si="21"/>
        <v>0.6</v>
      </c>
      <c r="P220" s="6">
        <f t="shared" si="22"/>
        <v>0.6944926184459258</v>
      </c>
    </row>
    <row r="221" spans="1:17">
      <c r="A221" s="7" t="s">
        <v>8</v>
      </c>
      <c r="B221" s="7">
        <v>82</v>
      </c>
      <c r="C221" s="8">
        <v>7.54</v>
      </c>
      <c r="D221" s="1">
        <v>3.35</v>
      </c>
      <c r="E221" s="8">
        <v>0.45350000000000001</v>
      </c>
      <c r="F221" s="8">
        <v>-1.1857083708451461</v>
      </c>
      <c r="G221" s="8">
        <v>0.35</v>
      </c>
      <c r="H221" s="8">
        <v>0.2</v>
      </c>
      <c r="I221" s="8">
        <v>0.35</v>
      </c>
      <c r="J221" s="8">
        <v>0.2</v>
      </c>
      <c r="K221" s="8">
        <v>1.88</v>
      </c>
      <c r="L221" s="8">
        <v>0.76</v>
      </c>
      <c r="M221" s="8">
        <v>0.4</v>
      </c>
      <c r="N221" s="8">
        <v>0.6</v>
      </c>
      <c r="O221" s="8">
        <f t="shared" si="21"/>
        <v>0.6</v>
      </c>
      <c r="P221" s="6">
        <f t="shared" si="22"/>
        <v>-0.10318416071723928</v>
      </c>
      <c r="Q221" s="8">
        <f t="shared" ref="Q221:Q248" si="23">C221+P221</f>
        <v>7.4368158392827608</v>
      </c>
    </row>
    <row r="222" spans="1:17">
      <c r="A222" s="7" t="s">
        <v>8</v>
      </c>
      <c r="B222" s="7">
        <v>83</v>
      </c>
      <c r="C222" s="8">
        <v>7.81</v>
      </c>
      <c r="D222" s="1">
        <v>3.35</v>
      </c>
      <c r="E222" s="8">
        <v>0.4657</v>
      </c>
      <c r="F222" s="8">
        <v>4.0675262128105419E-2</v>
      </c>
      <c r="G222" s="8">
        <v>0.35</v>
      </c>
      <c r="H222" s="8">
        <v>0.2</v>
      </c>
      <c r="I222" s="8">
        <v>0.35</v>
      </c>
      <c r="J222" s="8">
        <v>0.2</v>
      </c>
      <c r="K222" s="8">
        <v>1.88</v>
      </c>
      <c r="L222" s="8">
        <v>0.76</v>
      </c>
      <c r="M222" s="8">
        <v>0.4</v>
      </c>
      <c r="N222" s="8">
        <v>0.6</v>
      </c>
      <c r="O222" s="8">
        <f t="shared" si="21"/>
        <v>0.6</v>
      </c>
      <c r="P222" s="6">
        <f t="shared" si="22"/>
        <v>-0.12002222327440155</v>
      </c>
      <c r="Q222" s="8">
        <f t="shared" si="23"/>
        <v>7.6899777767255983</v>
      </c>
    </row>
    <row r="223" spans="1:17">
      <c r="A223" s="7" t="s">
        <v>8</v>
      </c>
      <c r="B223" s="7">
        <v>84</v>
      </c>
      <c r="C223" s="8">
        <v>10.64</v>
      </c>
      <c r="D223" s="1">
        <v>4.57</v>
      </c>
      <c r="E223" s="8">
        <v>0.50190000000000001</v>
      </c>
      <c r="F223" s="8">
        <v>1.4033869541936552</v>
      </c>
      <c r="G223" s="8">
        <v>0.35</v>
      </c>
      <c r="H223" s="8">
        <v>0.2</v>
      </c>
      <c r="I223" s="8">
        <v>0.35</v>
      </c>
      <c r="J223" s="8">
        <v>0.2</v>
      </c>
      <c r="K223" s="8">
        <v>1.88</v>
      </c>
      <c r="L223" s="8">
        <v>0.76</v>
      </c>
      <c r="M223" s="8">
        <v>0.4</v>
      </c>
      <c r="N223" s="8">
        <v>0.6</v>
      </c>
      <c r="O223" s="8">
        <f t="shared" si="21"/>
        <v>0.6</v>
      </c>
      <c r="P223" s="6">
        <f t="shared" si="22"/>
        <v>0.46977712149936818</v>
      </c>
      <c r="Q223" s="8">
        <f t="shared" si="23"/>
        <v>11.109777121499368</v>
      </c>
    </row>
    <row r="224" spans="1:17">
      <c r="A224" s="7" t="s">
        <v>8</v>
      </c>
      <c r="B224" s="7">
        <v>85</v>
      </c>
      <c r="C224" s="8">
        <v>7.15</v>
      </c>
      <c r="D224" s="1">
        <v>4.57</v>
      </c>
      <c r="E224" s="8">
        <v>0.51270000000000004</v>
      </c>
      <c r="F224" s="8">
        <v>0.9426586985372718</v>
      </c>
      <c r="G224" s="8">
        <v>0.35</v>
      </c>
      <c r="H224" s="8">
        <v>0.2</v>
      </c>
      <c r="I224" s="8">
        <v>0.35</v>
      </c>
      <c r="J224" s="8">
        <v>0.2</v>
      </c>
      <c r="K224" s="8">
        <v>1.88</v>
      </c>
      <c r="L224" s="8">
        <v>0.76</v>
      </c>
      <c r="M224" s="8">
        <v>0.4</v>
      </c>
      <c r="N224" s="8">
        <v>0.6</v>
      </c>
      <c r="O224" s="8">
        <f t="shared" si="21"/>
        <v>0.6</v>
      </c>
      <c r="P224" s="6">
        <f t="shared" si="22"/>
        <v>0.49166269366806004</v>
      </c>
      <c r="Q224" s="8">
        <f t="shared" si="23"/>
        <v>7.6416626936680601</v>
      </c>
    </row>
    <row r="225" spans="1:17">
      <c r="A225" s="7" t="s">
        <v>8</v>
      </c>
      <c r="B225" s="7">
        <v>86</v>
      </c>
      <c r="C225" s="8">
        <v>2.42</v>
      </c>
      <c r="D225" s="1">
        <v>4.57</v>
      </c>
      <c r="E225" s="8">
        <v>0.434</v>
      </c>
      <c r="F225" s="8">
        <v>-1.9271929549195617</v>
      </c>
      <c r="G225" s="8">
        <v>0.35</v>
      </c>
      <c r="H225" s="8">
        <v>0.2</v>
      </c>
      <c r="I225" s="8">
        <v>0.35</v>
      </c>
      <c r="J225" s="8">
        <v>0.2</v>
      </c>
      <c r="K225" s="8">
        <v>1.88</v>
      </c>
      <c r="L225" s="8">
        <v>0.76</v>
      </c>
      <c r="M225" s="8">
        <v>0.4</v>
      </c>
      <c r="N225" s="8">
        <v>0.6</v>
      </c>
      <c r="O225" s="8">
        <f t="shared" si="21"/>
        <v>0.6</v>
      </c>
      <c r="P225" s="6">
        <f t="shared" si="22"/>
        <v>-0.45383781996751704</v>
      </c>
      <c r="Q225" s="8">
        <f t="shared" si="23"/>
        <v>1.9661621800324829</v>
      </c>
    </row>
    <row r="226" spans="1:17">
      <c r="A226" s="7" t="s">
        <v>8</v>
      </c>
      <c r="B226" s="7">
        <v>87</v>
      </c>
      <c r="C226" s="8">
        <v>1.84</v>
      </c>
      <c r="D226" s="1">
        <v>4.57</v>
      </c>
      <c r="E226" s="8">
        <v>0.41020000000000001</v>
      </c>
      <c r="F226" s="8">
        <v>-0.36340910060825815</v>
      </c>
      <c r="G226" s="8">
        <v>0.35</v>
      </c>
      <c r="H226" s="8">
        <v>0.2</v>
      </c>
      <c r="I226" s="8">
        <v>0.35</v>
      </c>
      <c r="J226" s="8">
        <v>0.2</v>
      </c>
      <c r="K226" s="8">
        <v>1.88</v>
      </c>
      <c r="L226" s="8">
        <v>0.76</v>
      </c>
      <c r="M226" s="8">
        <v>0.4</v>
      </c>
      <c r="N226" s="8">
        <v>0.6</v>
      </c>
      <c r="O226" s="8">
        <f t="shared" si="21"/>
        <v>0.6</v>
      </c>
      <c r="P226" s="6">
        <f t="shared" si="22"/>
        <v>-0.28811476465179597</v>
      </c>
      <c r="Q226" s="8">
        <f t="shared" si="23"/>
        <v>1.551885235348204</v>
      </c>
    </row>
    <row r="227" spans="1:17">
      <c r="A227" s="7" t="s">
        <v>8</v>
      </c>
      <c r="B227" s="7">
        <v>88</v>
      </c>
      <c r="C227" s="8">
        <v>2.92</v>
      </c>
      <c r="D227" s="1">
        <v>4.92</v>
      </c>
      <c r="E227" s="8">
        <v>0.42899999999999999</v>
      </c>
      <c r="F227" s="8">
        <v>1.0920211816269971</v>
      </c>
      <c r="G227" s="8">
        <v>0.35</v>
      </c>
      <c r="H227" s="8">
        <v>0.2</v>
      </c>
      <c r="I227" s="8">
        <v>0.35</v>
      </c>
      <c r="J227" s="8">
        <v>0.2</v>
      </c>
      <c r="K227" s="8">
        <v>1.88</v>
      </c>
      <c r="L227" s="8">
        <v>0.76</v>
      </c>
      <c r="M227" s="8">
        <v>0.4</v>
      </c>
      <c r="N227" s="8">
        <v>0.6</v>
      </c>
      <c r="O227" s="8">
        <f t="shared" si="21"/>
        <v>0.6</v>
      </c>
      <c r="P227" s="6">
        <f t="shared" si="22"/>
        <v>0.27177827636724172</v>
      </c>
      <c r="Q227" s="8">
        <f t="shared" si="23"/>
        <v>3.1917782763672418</v>
      </c>
    </row>
    <row r="228" spans="1:17">
      <c r="A228" s="7" t="s">
        <v>8</v>
      </c>
      <c r="B228" s="7">
        <v>89</v>
      </c>
      <c r="C228" s="8">
        <v>3.94</v>
      </c>
      <c r="D228" s="1">
        <v>4.92</v>
      </c>
      <c r="E228" s="8">
        <v>0.45290000000000002</v>
      </c>
      <c r="F228" s="8">
        <v>1.9876666480462557</v>
      </c>
      <c r="G228" s="8">
        <v>0.35</v>
      </c>
      <c r="H228" s="8">
        <v>0.2</v>
      </c>
      <c r="I228" s="8">
        <v>0.35</v>
      </c>
      <c r="J228" s="8">
        <v>0.2</v>
      </c>
      <c r="K228" s="8">
        <v>1.88</v>
      </c>
      <c r="L228" s="8">
        <v>0.76</v>
      </c>
      <c r="M228" s="8">
        <v>0.4</v>
      </c>
      <c r="N228" s="8">
        <v>0.6</v>
      </c>
      <c r="O228" s="8">
        <f t="shared" si="21"/>
        <v>0.6</v>
      </c>
      <c r="P228" s="6">
        <f t="shared" si="22"/>
        <v>0.71283972279222663</v>
      </c>
      <c r="Q228" s="8">
        <f t="shared" si="23"/>
        <v>4.6528397227922262</v>
      </c>
    </row>
    <row r="229" spans="1:17">
      <c r="A229" s="7" t="s">
        <v>8</v>
      </c>
      <c r="B229" s="7">
        <v>90</v>
      </c>
      <c r="C229" s="8">
        <v>2.74</v>
      </c>
      <c r="D229" s="1">
        <v>4.92</v>
      </c>
      <c r="E229" s="8">
        <v>0.4451</v>
      </c>
      <c r="F229" s="8">
        <v>-0.14527238847355031</v>
      </c>
      <c r="G229" s="8">
        <v>0.35</v>
      </c>
      <c r="H229" s="8">
        <v>0.2</v>
      </c>
      <c r="I229" s="8">
        <v>0.35</v>
      </c>
      <c r="J229" s="8">
        <v>0.2</v>
      </c>
      <c r="K229" s="8">
        <v>1.88</v>
      </c>
      <c r="L229" s="8">
        <v>0.76</v>
      </c>
      <c r="M229" s="8">
        <v>0.4</v>
      </c>
      <c r="N229" s="8">
        <v>0.6</v>
      </c>
      <c r="O229" s="8">
        <f t="shared" si="21"/>
        <v>0.6</v>
      </c>
      <c r="P229" s="6">
        <f t="shared" si="22"/>
        <v>0.16965441353857222</v>
      </c>
      <c r="Q229" s="8">
        <f t="shared" si="23"/>
        <v>2.9096544135385725</v>
      </c>
    </row>
    <row r="230" spans="1:17">
      <c r="A230" s="7" t="s">
        <v>8</v>
      </c>
      <c r="B230" s="7">
        <v>91</v>
      </c>
      <c r="C230" s="8">
        <v>2.42</v>
      </c>
      <c r="D230" s="1">
        <v>4.92</v>
      </c>
      <c r="E230" s="8">
        <v>0.44009999999999999</v>
      </c>
      <c r="F230" s="8">
        <v>-6.0586804470107863E-2</v>
      </c>
      <c r="G230" s="8">
        <v>0.35</v>
      </c>
      <c r="H230" s="8">
        <v>0.2</v>
      </c>
      <c r="I230" s="8">
        <v>0.35</v>
      </c>
      <c r="J230" s="8">
        <v>0.2</v>
      </c>
      <c r="K230" s="8">
        <v>1.88</v>
      </c>
      <c r="L230" s="8">
        <v>0.76</v>
      </c>
      <c r="M230" s="8">
        <v>0.4</v>
      </c>
      <c r="N230" s="8">
        <v>0.6</v>
      </c>
      <c r="O230" s="8">
        <f t="shared" si="21"/>
        <v>0.6</v>
      </c>
      <c r="P230" s="6">
        <f t="shared" si="22"/>
        <v>-3.2942657507344625E-2</v>
      </c>
      <c r="Q230" s="8">
        <f t="shared" si="23"/>
        <v>2.3870573424926551</v>
      </c>
    </row>
    <row r="231" spans="1:17">
      <c r="A231" s="7" t="s">
        <v>8</v>
      </c>
      <c r="B231" s="7">
        <v>92</v>
      </c>
      <c r="C231" s="8">
        <v>2.06</v>
      </c>
      <c r="D231" s="1">
        <v>4.8600000000000003</v>
      </c>
      <c r="E231" s="8">
        <v>0.41810000000000003</v>
      </c>
      <c r="F231" s="8">
        <v>-0.88331580284555999</v>
      </c>
      <c r="G231" s="8">
        <v>0.35</v>
      </c>
      <c r="H231" s="8">
        <v>0.2</v>
      </c>
      <c r="I231" s="8">
        <v>0.35</v>
      </c>
      <c r="J231" s="8">
        <v>0.2</v>
      </c>
      <c r="K231" s="8">
        <v>1.88</v>
      </c>
      <c r="L231" s="8">
        <v>0.76</v>
      </c>
      <c r="M231" s="8">
        <v>0.4</v>
      </c>
      <c r="N231" s="8">
        <v>0.6</v>
      </c>
      <c r="O231" s="8">
        <f t="shared" si="21"/>
        <v>0.6</v>
      </c>
      <c r="P231" s="6">
        <f t="shared" si="22"/>
        <v>-0.24982698483976942</v>
      </c>
      <c r="Q231" s="8">
        <f t="shared" si="23"/>
        <v>1.8101730151602307</v>
      </c>
    </row>
    <row r="232" spans="1:17">
      <c r="A232" s="7" t="s">
        <v>8</v>
      </c>
      <c r="B232" s="7">
        <v>93</v>
      </c>
      <c r="C232" s="8">
        <v>4.09</v>
      </c>
      <c r="D232" s="1">
        <v>4.8600000000000003</v>
      </c>
      <c r="E232" s="8">
        <v>0.40429999999999999</v>
      </c>
      <c r="F232" s="8">
        <v>-1.8070834589853333</v>
      </c>
      <c r="G232" s="8">
        <v>0.35</v>
      </c>
      <c r="H232" s="8">
        <v>0.2</v>
      </c>
      <c r="I232" s="8">
        <v>0.35</v>
      </c>
      <c r="J232" s="8">
        <v>0.2</v>
      </c>
      <c r="K232" s="8">
        <v>1.88</v>
      </c>
      <c r="L232" s="8">
        <v>0.76</v>
      </c>
      <c r="M232" s="8">
        <v>0.4</v>
      </c>
      <c r="N232" s="8">
        <v>0.6</v>
      </c>
      <c r="O232" s="8">
        <f t="shared" si="21"/>
        <v>0.6</v>
      </c>
      <c r="P232" s="6">
        <f t="shared" si="22"/>
        <v>-0.56790843501043875</v>
      </c>
      <c r="Q232" s="8">
        <f t="shared" si="23"/>
        <v>3.522091564989561</v>
      </c>
    </row>
    <row r="233" spans="1:17">
      <c r="A233" s="7" t="s">
        <v>8</v>
      </c>
      <c r="B233" s="7">
        <v>94</v>
      </c>
      <c r="C233" s="8">
        <v>4.96</v>
      </c>
      <c r="D233" s="1">
        <v>4.8600000000000003</v>
      </c>
      <c r="E233" s="8">
        <v>0.41789999999999999</v>
      </c>
      <c r="F233" s="8">
        <v>-6.279129703910119E-2</v>
      </c>
      <c r="G233" s="8">
        <v>0.35</v>
      </c>
      <c r="H233" s="8">
        <v>0.2</v>
      </c>
      <c r="I233" s="8">
        <v>0.35</v>
      </c>
      <c r="J233" s="8">
        <v>0.2</v>
      </c>
      <c r="K233" s="8">
        <v>1.88</v>
      </c>
      <c r="L233" s="8">
        <v>0.76</v>
      </c>
      <c r="M233" s="8">
        <v>0.4</v>
      </c>
      <c r="N233" s="8">
        <v>0.6</v>
      </c>
      <c r="O233" s="8">
        <f t="shared" si="21"/>
        <v>0.6</v>
      </c>
      <c r="P233" s="6">
        <f t="shared" si="22"/>
        <v>-0.19856196140393562</v>
      </c>
      <c r="Q233" s="8">
        <f t="shared" si="23"/>
        <v>4.7614380385960642</v>
      </c>
    </row>
    <row r="234" spans="1:17">
      <c r="A234" s="7" t="s">
        <v>8</v>
      </c>
      <c r="B234" s="7">
        <v>95</v>
      </c>
      <c r="C234" s="8">
        <v>6.15</v>
      </c>
      <c r="D234" s="1">
        <v>4.8600000000000003</v>
      </c>
      <c r="E234" s="8">
        <v>0.42359999999999998</v>
      </c>
      <c r="F234" s="8">
        <v>-1.7918307341694202</v>
      </c>
      <c r="G234" s="8">
        <v>0.35</v>
      </c>
      <c r="H234" s="8">
        <v>0.2</v>
      </c>
      <c r="I234" s="8">
        <v>0.35</v>
      </c>
      <c r="J234" s="8">
        <v>0.2</v>
      </c>
      <c r="K234" s="8">
        <v>1.88</v>
      </c>
      <c r="L234" s="8">
        <v>0.76</v>
      </c>
      <c r="M234" s="8">
        <v>0.4</v>
      </c>
      <c r="N234" s="8">
        <v>0.6</v>
      </c>
      <c r="O234" s="8">
        <f t="shared" si="21"/>
        <v>0.6</v>
      </c>
      <c r="P234" s="6">
        <f t="shared" si="22"/>
        <v>-0.50733648375833307</v>
      </c>
      <c r="Q234" s="8">
        <f t="shared" si="23"/>
        <v>5.642663516241667</v>
      </c>
    </row>
    <row r="235" spans="1:17">
      <c r="A235" s="7" t="s">
        <v>8</v>
      </c>
      <c r="B235" s="7">
        <v>96</v>
      </c>
      <c r="C235" s="8">
        <v>5.12</v>
      </c>
      <c r="D235" s="1">
        <v>4.03</v>
      </c>
      <c r="E235" s="8">
        <v>0.42420000000000002</v>
      </c>
      <c r="F235" s="8">
        <v>1.2206521808566104</v>
      </c>
      <c r="G235" s="8">
        <v>0.35</v>
      </c>
      <c r="H235" s="8">
        <v>0.2</v>
      </c>
      <c r="I235" s="8">
        <v>0.35</v>
      </c>
      <c r="J235" s="8">
        <v>0.2</v>
      </c>
      <c r="K235" s="8">
        <v>1.88</v>
      </c>
      <c r="L235" s="8">
        <v>0.76</v>
      </c>
      <c r="M235" s="8">
        <v>0.4</v>
      </c>
      <c r="N235" s="8">
        <v>0.6</v>
      </c>
      <c r="O235" s="8">
        <f t="shared" si="21"/>
        <v>0.6</v>
      </c>
      <c r="P235" s="6">
        <f t="shared" si="22"/>
        <v>0.15932572899446662</v>
      </c>
      <c r="Q235" s="8">
        <f t="shared" si="23"/>
        <v>5.2793257289944666</v>
      </c>
    </row>
    <row r="236" spans="1:17">
      <c r="A236" s="7" t="s">
        <v>8</v>
      </c>
      <c r="B236" s="7">
        <v>97</v>
      </c>
      <c r="C236" s="8">
        <v>6.48</v>
      </c>
      <c r="D236" s="1">
        <v>4.03</v>
      </c>
      <c r="E236" s="8">
        <v>0.47660000000000002</v>
      </c>
      <c r="F236" s="8">
        <v>2.9131287843213336</v>
      </c>
      <c r="G236" s="8">
        <v>0.35</v>
      </c>
      <c r="H236" s="8">
        <v>0.2</v>
      </c>
      <c r="I236" s="8">
        <v>0.35</v>
      </c>
      <c r="J236" s="8">
        <v>0.2</v>
      </c>
      <c r="K236" s="8">
        <v>1.88</v>
      </c>
      <c r="L236" s="8">
        <v>0.76</v>
      </c>
      <c r="M236" s="8">
        <v>0.4</v>
      </c>
      <c r="N236" s="8">
        <v>0.6</v>
      </c>
      <c r="O236" s="8">
        <f t="shared" si="21"/>
        <v>0.6</v>
      </c>
      <c r="P236" s="6">
        <f t="shared" si="22"/>
        <v>1.055965216936084</v>
      </c>
      <c r="Q236" s="8">
        <f t="shared" si="23"/>
        <v>7.5359652169360842</v>
      </c>
    </row>
    <row r="237" spans="1:17">
      <c r="A237" s="7" t="s">
        <v>8</v>
      </c>
      <c r="B237" s="7">
        <v>98</v>
      </c>
      <c r="C237" s="8">
        <v>3.22</v>
      </c>
      <c r="D237" s="1">
        <v>4.03</v>
      </c>
      <c r="E237" s="8">
        <v>0.41570000000000001</v>
      </c>
      <c r="F237" s="8">
        <v>-1.1379360162853264E-2</v>
      </c>
      <c r="G237" s="8">
        <v>0.35</v>
      </c>
      <c r="H237" s="8">
        <v>0.2</v>
      </c>
      <c r="I237" s="8">
        <v>0.35</v>
      </c>
      <c r="J237" s="8">
        <v>0.2</v>
      </c>
      <c r="K237" s="8">
        <v>1.88</v>
      </c>
      <c r="L237" s="8">
        <v>0.76</v>
      </c>
      <c r="M237" s="8">
        <v>0.4</v>
      </c>
      <c r="N237" s="8">
        <v>0.6</v>
      </c>
      <c r="O237" s="8">
        <f t="shared" si="21"/>
        <v>0.6</v>
      </c>
      <c r="P237" s="6">
        <f t="shared" si="22"/>
        <v>0.28751496854117004</v>
      </c>
      <c r="Q237" s="8">
        <f t="shared" si="23"/>
        <v>3.5075149685411704</v>
      </c>
    </row>
    <row r="238" spans="1:17">
      <c r="A238" s="7" t="s">
        <v>8</v>
      </c>
      <c r="B238" s="7">
        <v>99</v>
      </c>
      <c r="C238" s="8">
        <v>3.8</v>
      </c>
      <c r="D238" s="1">
        <v>4.03</v>
      </c>
      <c r="E238" s="8">
        <v>0.41389999999999999</v>
      </c>
      <c r="F238" s="8">
        <v>-0.4484328821695846</v>
      </c>
      <c r="G238" s="8">
        <v>0.35</v>
      </c>
      <c r="H238" s="8">
        <v>0.2</v>
      </c>
      <c r="I238" s="8">
        <v>0.35</v>
      </c>
      <c r="J238" s="8">
        <v>0.2</v>
      </c>
      <c r="K238" s="8">
        <v>1.88</v>
      </c>
      <c r="L238" s="8">
        <v>0.76</v>
      </c>
      <c r="M238" s="8">
        <v>0.4</v>
      </c>
      <c r="N238" s="8">
        <v>0.6</v>
      </c>
      <c r="O238" s="8">
        <f t="shared" si="21"/>
        <v>0.6</v>
      </c>
      <c r="P238" s="6">
        <f t="shared" si="22"/>
        <v>-0.1236305842749313</v>
      </c>
      <c r="Q238" s="8">
        <f t="shared" si="23"/>
        <v>3.6763694157250684</v>
      </c>
    </row>
    <row r="239" spans="1:17">
      <c r="A239" s="7" t="s">
        <v>8</v>
      </c>
      <c r="B239" s="7">
        <v>0</v>
      </c>
      <c r="C239" s="8">
        <v>1.88</v>
      </c>
      <c r="D239" s="1">
        <v>3.82</v>
      </c>
      <c r="E239" s="8">
        <v>0.46629999999999999</v>
      </c>
      <c r="F239" s="8">
        <v>1.0894124482810359</v>
      </c>
      <c r="G239" s="8">
        <v>0.35</v>
      </c>
      <c r="H239" s="8">
        <v>0.2</v>
      </c>
      <c r="I239" s="8">
        <v>0.35</v>
      </c>
      <c r="J239" s="8">
        <v>0.2</v>
      </c>
      <c r="K239" s="8">
        <v>1.88</v>
      </c>
      <c r="L239" s="8">
        <v>0.76</v>
      </c>
      <c r="M239" s="8">
        <v>0.4</v>
      </c>
      <c r="N239" s="8">
        <v>0.6</v>
      </c>
      <c r="O239" s="8">
        <f t="shared" si="21"/>
        <v>0.6</v>
      </c>
      <c r="P239" s="6">
        <f t="shared" si="22"/>
        <v>0.28509037554871247</v>
      </c>
      <c r="Q239" s="8">
        <f t="shared" si="23"/>
        <v>2.1650903755487123</v>
      </c>
    </row>
    <row r="240" spans="1:17">
      <c r="A240" s="7" t="s">
        <v>8</v>
      </c>
      <c r="B240" s="7">
        <v>1</v>
      </c>
      <c r="C240" s="8">
        <v>2.44</v>
      </c>
      <c r="D240" s="1">
        <v>3.82</v>
      </c>
      <c r="E240" s="8">
        <v>0.42259999999999998</v>
      </c>
      <c r="F240" s="8">
        <v>-1.1968817397850025</v>
      </c>
      <c r="G240" s="8">
        <v>0.35</v>
      </c>
      <c r="H240" s="8">
        <v>0.2</v>
      </c>
      <c r="I240" s="8">
        <v>0.35</v>
      </c>
      <c r="J240" s="8">
        <v>0.2</v>
      </c>
      <c r="K240" s="8">
        <v>1.88</v>
      </c>
      <c r="L240" s="8">
        <v>0.76</v>
      </c>
      <c r="M240" s="8">
        <v>0.4</v>
      </c>
      <c r="N240" s="8">
        <v>0.6</v>
      </c>
      <c r="O240" s="8">
        <f t="shared" si="21"/>
        <v>0.6</v>
      </c>
      <c r="P240" s="6">
        <f t="shared" si="22"/>
        <v>-0.2233368991794179</v>
      </c>
      <c r="Q240" s="8">
        <f t="shared" si="23"/>
        <v>2.2166631008205822</v>
      </c>
    </row>
    <row r="241" spans="1:17">
      <c r="A241" s="7" t="s">
        <v>8</v>
      </c>
      <c r="B241" s="7">
        <v>2</v>
      </c>
      <c r="C241" s="8">
        <v>2.4900000000000002</v>
      </c>
      <c r="D241" s="1">
        <v>3.82</v>
      </c>
      <c r="E241" s="8">
        <v>0.3992</v>
      </c>
      <c r="F241" s="8">
        <v>-0.82505234995443111</v>
      </c>
      <c r="G241" s="8">
        <v>0.35</v>
      </c>
      <c r="H241" s="8">
        <v>0.2</v>
      </c>
      <c r="I241" s="8">
        <v>0.35</v>
      </c>
      <c r="J241" s="8">
        <v>0.2</v>
      </c>
      <c r="K241" s="8">
        <v>1.88</v>
      </c>
      <c r="L241" s="8">
        <v>0.76</v>
      </c>
      <c r="M241" s="8">
        <v>0.4</v>
      </c>
      <c r="N241" s="8">
        <v>0.6</v>
      </c>
      <c r="O241" s="8">
        <f t="shared" si="21"/>
        <v>0.6</v>
      </c>
      <c r="P241" s="6">
        <f t="shared" si="22"/>
        <v>-0.33204903847251538</v>
      </c>
      <c r="Q241" s="8">
        <f t="shared" si="23"/>
        <v>2.1579509615274848</v>
      </c>
    </row>
    <row r="242" spans="1:17">
      <c r="A242" s="7" t="s">
        <v>8</v>
      </c>
      <c r="B242" s="7">
        <v>3</v>
      </c>
      <c r="C242" s="8">
        <v>5.48</v>
      </c>
      <c r="D242" s="1">
        <v>3.82</v>
      </c>
      <c r="E242" s="8">
        <v>0.42149999999999999</v>
      </c>
      <c r="F242" s="8">
        <v>-1.6522661096748257</v>
      </c>
      <c r="G242" s="8">
        <v>0.35</v>
      </c>
      <c r="H242" s="8">
        <v>0.2</v>
      </c>
      <c r="I242" s="8">
        <v>0.35</v>
      </c>
      <c r="J242" s="8">
        <v>0.2</v>
      </c>
      <c r="K242" s="8">
        <v>1.88</v>
      </c>
      <c r="L242" s="8">
        <v>0.76</v>
      </c>
      <c r="M242" s="8">
        <v>0.4</v>
      </c>
      <c r="N242" s="8">
        <v>0.6</v>
      </c>
      <c r="O242" s="8">
        <f t="shared" si="21"/>
        <v>0.6</v>
      </c>
      <c r="P242" s="6">
        <f t="shared" si="22"/>
        <v>-0.54310620477183003</v>
      </c>
      <c r="Q242" s="8">
        <f t="shared" si="23"/>
        <v>4.9368937952281708</v>
      </c>
    </row>
    <row r="243" spans="1:17">
      <c r="A243" s="7" t="s">
        <v>8</v>
      </c>
      <c r="B243" s="7">
        <v>4</v>
      </c>
      <c r="C243" s="8">
        <v>7.516</v>
      </c>
      <c r="D243" s="1">
        <v>3.95</v>
      </c>
      <c r="E243" s="8">
        <v>0.47570000000000001</v>
      </c>
      <c r="F243" s="8">
        <v>0.41387806739700239</v>
      </c>
      <c r="G243" s="8">
        <v>0.35</v>
      </c>
      <c r="H243" s="8">
        <v>0.2</v>
      </c>
      <c r="I243" s="8">
        <v>0.35</v>
      </c>
      <c r="J243" s="8">
        <v>0.2</v>
      </c>
      <c r="K243" s="8">
        <v>1.88</v>
      </c>
      <c r="L243" s="8">
        <v>0.76</v>
      </c>
      <c r="M243" s="8">
        <v>0.4</v>
      </c>
      <c r="N243" s="8">
        <v>0.6</v>
      </c>
      <c r="O243" s="8">
        <f t="shared" si="21"/>
        <v>0.6</v>
      </c>
      <c r="P243" s="6">
        <f t="shared" si="22"/>
        <v>-5.8693931413257829E-2</v>
      </c>
      <c r="Q243" s="8">
        <f t="shared" si="23"/>
        <v>7.4573060685867425</v>
      </c>
    </row>
    <row r="244" spans="1:17">
      <c r="A244" s="7" t="s">
        <v>8</v>
      </c>
      <c r="B244" s="7">
        <v>5</v>
      </c>
      <c r="C244" s="8">
        <v>7.26</v>
      </c>
      <c r="D244" s="1">
        <v>3.95</v>
      </c>
      <c r="E244" s="8">
        <v>0.50480000000000003</v>
      </c>
      <c r="F244" s="8">
        <v>3.4157676589856995E-2</v>
      </c>
      <c r="G244" s="8">
        <v>0.35</v>
      </c>
      <c r="H244" s="8">
        <v>0.2</v>
      </c>
      <c r="I244" s="8">
        <v>0.35</v>
      </c>
      <c r="J244" s="8">
        <v>0.2</v>
      </c>
      <c r="K244" s="8">
        <v>1.88</v>
      </c>
      <c r="L244" s="8">
        <v>0.76</v>
      </c>
      <c r="M244" s="8">
        <v>0.4</v>
      </c>
      <c r="N244" s="8">
        <v>0.6</v>
      </c>
      <c r="O244" s="8">
        <f t="shared" si="21"/>
        <v>0.6</v>
      </c>
      <c r="P244" s="6">
        <f t="shared" si="22"/>
        <v>6.152240041537111E-2</v>
      </c>
      <c r="Q244" s="8">
        <f t="shared" si="23"/>
        <v>7.3215224004153709</v>
      </c>
    </row>
    <row r="245" spans="1:17">
      <c r="A245" s="7" t="s">
        <v>8</v>
      </c>
      <c r="B245" s="7">
        <v>6</v>
      </c>
      <c r="C245" s="8">
        <v>9.3360000000000003</v>
      </c>
      <c r="D245" s="1">
        <v>3.95</v>
      </c>
      <c r="E245" s="8">
        <v>0.55179999999999996</v>
      </c>
      <c r="F245" s="8">
        <v>0.33363295403744403</v>
      </c>
      <c r="G245" s="8">
        <v>0.35</v>
      </c>
      <c r="H245" s="8">
        <v>0.2</v>
      </c>
      <c r="I245" s="8">
        <v>0.35</v>
      </c>
      <c r="J245" s="8">
        <v>0.2</v>
      </c>
      <c r="K245" s="8">
        <v>1.88</v>
      </c>
      <c r="L245" s="8">
        <v>0.76</v>
      </c>
      <c r="M245" s="8">
        <v>0.4</v>
      </c>
      <c r="N245" s="8">
        <v>0.6</v>
      </c>
      <c r="O245" s="8">
        <f t="shared" si="21"/>
        <v>0.6</v>
      </c>
      <c r="P245" s="6">
        <f t="shared" si="22"/>
        <v>0.12602868769113659</v>
      </c>
      <c r="Q245" s="8">
        <f t="shared" si="23"/>
        <v>9.4620286876911361</v>
      </c>
    </row>
    <row r="246" spans="1:17">
      <c r="A246" s="7" t="s">
        <v>8</v>
      </c>
      <c r="B246" s="7">
        <v>7</v>
      </c>
      <c r="C246" s="8">
        <v>8.6720000000000006</v>
      </c>
      <c r="D246" s="1">
        <v>3.95</v>
      </c>
      <c r="E246" s="8">
        <v>0.59440000000000004</v>
      </c>
      <c r="F246" s="8">
        <v>-8.3085026060254058E-2</v>
      </c>
      <c r="G246" s="8">
        <v>0.35</v>
      </c>
      <c r="H246" s="8">
        <v>0.2</v>
      </c>
      <c r="I246" s="8">
        <v>0.35</v>
      </c>
      <c r="J246" s="8">
        <v>0.2</v>
      </c>
      <c r="K246" s="8">
        <v>1.88</v>
      </c>
      <c r="L246" s="8">
        <v>0.76</v>
      </c>
      <c r="M246" s="8">
        <v>0.4</v>
      </c>
      <c r="N246" s="8">
        <v>0.6</v>
      </c>
      <c r="O246" s="8">
        <f t="shared" si="21"/>
        <v>0.6</v>
      </c>
      <c r="P246" s="6">
        <f t="shared" si="22"/>
        <v>1.500015462762371E-2</v>
      </c>
      <c r="Q246" s="8">
        <f t="shared" si="23"/>
        <v>8.6870001546276239</v>
      </c>
    </row>
    <row r="247" spans="1:17">
      <c r="A247" s="7" t="s">
        <v>8</v>
      </c>
      <c r="B247" s="7">
        <v>8</v>
      </c>
      <c r="C247" s="8">
        <v>4.7869999999999999</v>
      </c>
      <c r="D247" s="1">
        <v>4.3499999999999996</v>
      </c>
      <c r="E247" s="8">
        <v>0.67810000000000004</v>
      </c>
      <c r="F247" s="8">
        <v>-0.40724313923218969</v>
      </c>
      <c r="G247" s="8">
        <v>0.35</v>
      </c>
      <c r="H247" s="8">
        <v>0.2</v>
      </c>
      <c r="I247" s="8">
        <v>0.35</v>
      </c>
      <c r="J247" s="8">
        <v>0.2</v>
      </c>
      <c r="K247" s="8">
        <v>1.88</v>
      </c>
      <c r="L247" s="8">
        <v>0.76</v>
      </c>
      <c r="M247" s="8">
        <v>0.4</v>
      </c>
      <c r="N247" s="8">
        <v>0.6</v>
      </c>
      <c r="O247" s="8">
        <f t="shared" si="21"/>
        <v>0.6</v>
      </c>
      <c r="P247" s="6">
        <f t="shared" si="22"/>
        <v>-0.19578162747195957</v>
      </c>
      <c r="Q247" s="8">
        <f t="shared" si="23"/>
        <v>4.59121837252804</v>
      </c>
    </row>
    <row r="248" spans="1:17">
      <c r="A248" s="7" t="s">
        <v>8</v>
      </c>
      <c r="B248" s="7">
        <v>9</v>
      </c>
      <c r="C248" s="8">
        <v>5.2409999999999997</v>
      </c>
      <c r="D248" s="1">
        <v>4.3499999999999996</v>
      </c>
      <c r="E248" s="8">
        <v>0.67810000000000004</v>
      </c>
      <c r="F248" s="8">
        <v>-3.4998106628783074</v>
      </c>
      <c r="G248" s="8">
        <v>0.35</v>
      </c>
      <c r="H248" s="8">
        <v>0.2</v>
      </c>
      <c r="I248" s="8">
        <v>0.35</v>
      </c>
      <c r="J248" s="8">
        <v>0.2</v>
      </c>
      <c r="K248" s="8">
        <v>1.88</v>
      </c>
      <c r="L248" s="8">
        <v>0.76</v>
      </c>
      <c r="M248" s="8">
        <v>0.4</v>
      </c>
      <c r="N248" s="8">
        <v>0.6</v>
      </c>
      <c r="O248" s="8">
        <f t="shared" si="21"/>
        <v>0.6</v>
      </c>
      <c r="P248" s="6">
        <f t="shared" si="22"/>
        <v>-1.6326026403797387</v>
      </c>
      <c r="Q248" s="8">
        <f t="shared" si="23"/>
        <v>3.6083973596202608</v>
      </c>
    </row>
    <row r="249" spans="1:17" s="9" customFormat="1">
      <c r="A249" s="9" t="s">
        <v>8</v>
      </c>
      <c r="B249" s="9">
        <v>10</v>
      </c>
      <c r="C249" s="10">
        <v>5</v>
      </c>
      <c r="D249" s="11">
        <v>4.3499999999999996</v>
      </c>
      <c r="E249" s="10">
        <v>0.67810000000000004</v>
      </c>
      <c r="F249" s="10">
        <v>2.961941274313455</v>
      </c>
      <c r="G249" s="10">
        <v>0.35</v>
      </c>
      <c r="H249" s="10">
        <v>0.2</v>
      </c>
      <c r="I249" s="10">
        <v>0.35</v>
      </c>
      <c r="J249" s="10">
        <v>0.2</v>
      </c>
      <c r="K249" s="10">
        <v>1.88</v>
      </c>
      <c r="L249" s="10">
        <v>0.76</v>
      </c>
      <c r="M249" s="10">
        <v>0.4</v>
      </c>
      <c r="N249" s="10">
        <v>0.6</v>
      </c>
      <c r="O249" s="10">
        <f>(1-M249)</f>
        <v>0.6</v>
      </c>
      <c r="P249" s="12">
        <f>E249*((O249*(G249+H249)+N249*(I249+J249))*F249+(O249*H249+N249*J249)*F248)</f>
        <v>0.75603178303442231</v>
      </c>
      <c r="Q249" s="10">
        <f>C249+P249</f>
        <v>5.7560317830344223</v>
      </c>
    </row>
    <row r="250" spans="1:17">
      <c r="A250" s="7" t="s">
        <v>9</v>
      </c>
      <c r="B250" s="7">
        <v>80</v>
      </c>
      <c r="C250" s="8">
        <v>-3.41</v>
      </c>
      <c r="D250" s="1">
        <v>-5.92</v>
      </c>
      <c r="E250" s="8">
        <v>0.14849999999999999</v>
      </c>
      <c r="G250" s="8">
        <v>0.35</v>
      </c>
      <c r="H250" s="8">
        <v>0.2</v>
      </c>
      <c r="I250" s="8">
        <v>0.35</v>
      </c>
      <c r="J250" s="8">
        <v>0.2</v>
      </c>
      <c r="K250" s="8">
        <v>1.1000000000000001</v>
      </c>
      <c r="L250" s="8">
        <v>0.8</v>
      </c>
      <c r="M250" s="8">
        <v>0.6</v>
      </c>
      <c r="N250" s="8">
        <v>0.8</v>
      </c>
      <c r="O250" s="8">
        <f t="shared" ref="O250:O279" si="24">(1-M250)</f>
        <v>0.4</v>
      </c>
      <c r="P250" s="6">
        <f t="shared" ref="P250:P279" si="25">E250*((O250*(G250+H250)+N250*(I250+J250))*F250+(O250*H250+N250*J250)*F249)</f>
        <v>0.10556358701653155</v>
      </c>
    </row>
    <row r="251" spans="1:17">
      <c r="A251" s="7" t="s">
        <v>9</v>
      </c>
      <c r="B251" s="7">
        <v>81</v>
      </c>
      <c r="C251" s="8">
        <v>-15.09</v>
      </c>
      <c r="D251" s="1">
        <v>-5.92</v>
      </c>
      <c r="E251" s="8">
        <v>0.1346</v>
      </c>
      <c r="F251" s="8">
        <v>-3.0174803363980733</v>
      </c>
      <c r="G251" s="8">
        <v>0.35</v>
      </c>
      <c r="H251" s="8">
        <v>0.2</v>
      </c>
      <c r="I251" s="8">
        <v>0.35</v>
      </c>
      <c r="J251" s="8">
        <v>0.2</v>
      </c>
      <c r="K251" s="8">
        <v>1.1000000000000001</v>
      </c>
      <c r="L251" s="8">
        <v>0.8</v>
      </c>
      <c r="M251" s="8">
        <v>0.6</v>
      </c>
      <c r="N251" s="8">
        <v>0.8</v>
      </c>
      <c r="O251" s="8">
        <f t="shared" si="24"/>
        <v>0.4</v>
      </c>
      <c r="P251" s="6">
        <f t="shared" si="25"/>
        <v>-0.2680608831642593</v>
      </c>
    </row>
    <row r="252" spans="1:17">
      <c r="A252" s="7" t="s">
        <v>9</v>
      </c>
      <c r="B252" s="7">
        <v>82</v>
      </c>
      <c r="C252" s="8">
        <v>-11.11</v>
      </c>
      <c r="D252" s="1">
        <v>-5.92</v>
      </c>
      <c r="E252" s="8">
        <v>0.14219999999999999</v>
      </c>
      <c r="F252" s="8">
        <v>0.4219590338169113</v>
      </c>
      <c r="G252" s="8">
        <v>0.35</v>
      </c>
      <c r="H252" s="8">
        <v>0.2</v>
      </c>
      <c r="I252" s="8">
        <v>0.35</v>
      </c>
      <c r="J252" s="8">
        <v>0.2</v>
      </c>
      <c r="K252" s="8">
        <v>1.1000000000000001</v>
      </c>
      <c r="L252" s="8">
        <v>0.8</v>
      </c>
      <c r="M252" s="8">
        <v>0.6</v>
      </c>
      <c r="N252" s="8">
        <v>0.8</v>
      </c>
      <c r="O252" s="8">
        <f t="shared" si="24"/>
        <v>0.4</v>
      </c>
      <c r="P252" s="6">
        <f t="shared" si="25"/>
        <v>-6.3378869678808694E-2</v>
      </c>
      <c r="Q252" s="8">
        <f t="shared" ref="Q252:Q279" si="26">C252+P252</f>
        <v>-11.173378869678809</v>
      </c>
    </row>
    <row r="253" spans="1:17">
      <c r="A253" s="7" t="s">
        <v>9</v>
      </c>
      <c r="B253" s="7">
        <v>83</v>
      </c>
      <c r="C253" s="8">
        <v>-6.04</v>
      </c>
      <c r="D253" s="1">
        <v>-5.92</v>
      </c>
      <c r="E253" s="8">
        <v>0.17019999999999999</v>
      </c>
      <c r="F253" s="8">
        <v>2.9194669627920904</v>
      </c>
      <c r="G253" s="8">
        <v>0.35</v>
      </c>
      <c r="H253" s="8">
        <v>0.2</v>
      </c>
      <c r="I253" s="8">
        <v>0.35</v>
      </c>
      <c r="J253" s="8">
        <v>0.2</v>
      </c>
      <c r="K253" s="8">
        <v>1.1000000000000001</v>
      </c>
      <c r="L253" s="8">
        <v>0.8</v>
      </c>
      <c r="M253" s="8">
        <v>0.6</v>
      </c>
      <c r="N253" s="8">
        <v>0.8</v>
      </c>
      <c r="O253" s="8">
        <f t="shared" si="24"/>
        <v>0.4</v>
      </c>
      <c r="P253" s="6">
        <f t="shared" si="25"/>
        <v>0.3451857454777143</v>
      </c>
      <c r="Q253" s="8">
        <f t="shared" si="26"/>
        <v>-5.694814254522286</v>
      </c>
    </row>
    <row r="254" spans="1:17">
      <c r="A254" s="7" t="s">
        <v>9</v>
      </c>
      <c r="B254" s="7">
        <v>84</v>
      </c>
      <c r="C254" s="8">
        <v>-2.5099999999999998</v>
      </c>
      <c r="D254" s="1">
        <v>-6.28</v>
      </c>
      <c r="E254" s="8">
        <v>0.20979999999999999</v>
      </c>
      <c r="F254" s="8">
        <v>-0.96440679772465954</v>
      </c>
      <c r="G254" s="8">
        <v>0.35</v>
      </c>
      <c r="H254" s="8">
        <v>0.2</v>
      </c>
      <c r="I254" s="8">
        <v>0.35</v>
      </c>
      <c r="J254" s="8">
        <v>0.2</v>
      </c>
      <c r="K254" s="8">
        <v>1.1000000000000001</v>
      </c>
      <c r="L254" s="8">
        <v>0.8</v>
      </c>
      <c r="M254" s="8">
        <v>0.6</v>
      </c>
      <c r="N254" s="8">
        <v>0.8</v>
      </c>
      <c r="O254" s="8">
        <f t="shared" si="24"/>
        <v>0.4</v>
      </c>
      <c r="P254" s="6">
        <f t="shared" si="25"/>
        <v>1.3461520043169193E-2</v>
      </c>
      <c r="Q254" s="8">
        <f t="shared" si="26"/>
        <v>-2.4965384799568304</v>
      </c>
    </row>
    <row r="255" spans="1:17">
      <c r="A255" s="7" t="s">
        <v>9</v>
      </c>
      <c r="B255" s="7">
        <v>85</v>
      </c>
      <c r="C255" s="8">
        <v>1.46</v>
      </c>
      <c r="D255" s="1">
        <v>-6.28</v>
      </c>
      <c r="E255" s="8">
        <v>0.21829999999999999</v>
      </c>
      <c r="F255" s="8">
        <v>-0.57204639898334331</v>
      </c>
      <c r="G255" s="8">
        <v>0.35</v>
      </c>
      <c r="H255" s="8">
        <v>0.2</v>
      </c>
      <c r="I255" s="8">
        <v>0.35</v>
      </c>
      <c r="J255" s="8">
        <v>0.2</v>
      </c>
      <c r="K255" s="8">
        <v>1.1000000000000001</v>
      </c>
      <c r="L255" s="8">
        <v>0.8</v>
      </c>
      <c r="M255" s="8">
        <v>0.6</v>
      </c>
      <c r="N255" s="8">
        <v>0.8</v>
      </c>
      <c r="O255" s="8">
        <f t="shared" si="24"/>
        <v>0.4</v>
      </c>
      <c r="P255" s="6">
        <f t="shared" si="25"/>
        <v>-0.13294650201911251</v>
      </c>
      <c r="Q255" s="8">
        <f t="shared" si="26"/>
        <v>1.3270534979808875</v>
      </c>
    </row>
    <row r="256" spans="1:17">
      <c r="A256" s="7" t="s">
        <v>9</v>
      </c>
      <c r="B256" s="7">
        <v>86</v>
      </c>
      <c r="C256" s="8">
        <v>3.22</v>
      </c>
      <c r="D256" s="1">
        <v>-6.28</v>
      </c>
      <c r="E256" s="8">
        <v>0.19769999999999999</v>
      </c>
      <c r="F256" s="8">
        <v>-0.83282401537703166</v>
      </c>
      <c r="G256" s="8">
        <v>0.35</v>
      </c>
      <c r="H256" s="8">
        <v>0.2</v>
      </c>
      <c r="I256" s="8">
        <v>0.35</v>
      </c>
      <c r="J256" s="8">
        <v>0.2</v>
      </c>
      <c r="K256" s="8">
        <v>1.1000000000000001</v>
      </c>
      <c r="L256" s="8">
        <v>0.8</v>
      </c>
      <c r="M256" s="8">
        <v>0.6</v>
      </c>
      <c r="N256" s="8">
        <v>0.8</v>
      </c>
      <c r="O256" s="8">
        <f t="shared" si="24"/>
        <v>0.4</v>
      </c>
      <c r="P256" s="6">
        <f t="shared" si="25"/>
        <v>-0.13581100071338753</v>
      </c>
      <c r="Q256" s="8">
        <f t="shared" si="26"/>
        <v>3.0841889992866127</v>
      </c>
    </row>
    <row r="257" spans="1:17">
      <c r="A257" s="7" t="s">
        <v>9</v>
      </c>
      <c r="B257" s="7">
        <v>87</v>
      </c>
      <c r="C257" s="8">
        <v>0.96</v>
      </c>
      <c r="D257" s="1">
        <v>-6.28</v>
      </c>
      <c r="E257" s="8">
        <v>0.20230000000000001</v>
      </c>
      <c r="F257" s="8">
        <v>0.93462630985326611</v>
      </c>
      <c r="G257" s="8">
        <v>0.35</v>
      </c>
      <c r="H257" s="8">
        <v>0.2</v>
      </c>
      <c r="I257" s="8">
        <v>0.35</v>
      </c>
      <c r="J257" s="8">
        <v>0.2</v>
      </c>
      <c r="K257" s="8">
        <v>1.1000000000000001</v>
      </c>
      <c r="L257" s="8">
        <v>0.8</v>
      </c>
      <c r="M257" s="8">
        <v>0.6</v>
      </c>
      <c r="N257" s="8">
        <v>0.8</v>
      </c>
      <c r="O257" s="8">
        <f t="shared" si="24"/>
        <v>0.4</v>
      </c>
      <c r="P257" s="6">
        <f t="shared" si="25"/>
        <v>8.4354164044402768E-2</v>
      </c>
      <c r="Q257" s="8">
        <f t="shared" si="26"/>
        <v>1.0443541640444027</v>
      </c>
    </row>
    <row r="258" spans="1:17">
      <c r="A258" s="7" t="s">
        <v>9</v>
      </c>
      <c r="B258" s="7">
        <v>88</v>
      </c>
      <c r="C258" s="8">
        <v>-2.0099999999999998</v>
      </c>
      <c r="D258" s="1">
        <v>-4.5199999999999996</v>
      </c>
      <c r="E258" s="8">
        <v>0.20749999999999999</v>
      </c>
      <c r="F258" s="8">
        <v>-0.6077343041387504</v>
      </c>
      <c r="G258" s="8">
        <v>0.35</v>
      </c>
      <c r="H258" s="8">
        <v>0.2</v>
      </c>
      <c r="I258" s="8">
        <v>0.35</v>
      </c>
      <c r="J258" s="8">
        <v>0.2</v>
      </c>
      <c r="K258" s="8">
        <v>1.1000000000000001</v>
      </c>
      <c r="L258" s="8">
        <v>0.8</v>
      </c>
      <c r="M258" s="8">
        <v>0.6</v>
      </c>
      <c r="N258" s="8">
        <v>0.8</v>
      </c>
      <c r="O258" s="8">
        <f t="shared" si="24"/>
        <v>0.4</v>
      </c>
      <c r="P258" s="6">
        <f t="shared" si="25"/>
        <v>-3.6684822721109227E-2</v>
      </c>
      <c r="Q258" s="8">
        <f t="shared" si="26"/>
        <v>-2.046684822721109</v>
      </c>
    </row>
    <row r="259" spans="1:17">
      <c r="A259" s="7" t="s">
        <v>9</v>
      </c>
      <c r="B259" s="7">
        <v>89</v>
      </c>
      <c r="C259" s="8">
        <v>0.27</v>
      </c>
      <c r="D259" s="1">
        <v>-4.5199999999999996</v>
      </c>
      <c r="E259" s="8">
        <v>0.2238</v>
      </c>
      <c r="F259" s="8">
        <v>-2.1065579279173297</v>
      </c>
      <c r="G259" s="8">
        <v>0.35</v>
      </c>
      <c r="H259" s="8">
        <v>0.2</v>
      </c>
      <c r="I259" s="8">
        <v>0.35</v>
      </c>
      <c r="J259" s="8">
        <v>0.2</v>
      </c>
      <c r="K259" s="8">
        <v>1.1000000000000001</v>
      </c>
      <c r="L259" s="8">
        <v>0.8</v>
      </c>
      <c r="M259" s="8">
        <v>0.6</v>
      </c>
      <c r="N259" s="8">
        <v>0.8</v>
      </c>
      <c r="O259" s="8">
        <f t="shared" si="24"/>
        <v>0.4</v>
      </c>
      <c r="P259" s="6">
        <f t="shared" si="25"/>
        <v>-0.34379808336071355</v>
      </c>
      <c r="Q259" s="8">
        <f t="shared" si="26"/>
        <v>-7.3798083360713529E-2</v>
      </c>
    </row>
    <row r="260" spans="1:17">
      <c r="A260" s="7" t="s">
        <v>9</v>
      </c>
      <c r="B260" s="7">
        <v>90</v>
      </c>
      <c r="C260" s="8">
        <v>-0.24</v>
      </c>
      <c r="D260" s="1">
        <v>-4.5199999999999996</v>
      </c>
      <c r="E260" s="8">
        <v>0.2162</v>
      </c>
      <c r="F260" s="8">
        <v>-2.3871727733068409</v>
      </c>
      <c r="G260" s="8">
        <v>0.35</v>
      </c>
      <c r="H260" s="8">
        <v>0.2</v>
      </c>
      <c r="I260" s="8">
        <v>0.35</v>
      </c>
      <c r="J260" s="8">
        <v>0.2</v>
      </c>
      <c r="K260" s="8">
        <v>1.1000000000000001</v>
      </c>
      <c r="L260" s="8">
        <v>0.8</v>
      </c>
      <c r="M260" s="8">
        <v>0.6</v>
      </c>
      <c r="N260" s="8">
        <v>0.8</v>
      </c>
      <c r="O260" s="8">
        <f t="shared" si="24"/>
        <v>0.4</v>
      </c>
      <c r="P260" s="6">
        <f t="shared" si="25"/>
        <v>-0.44993553513247425</v>
      </c>
      <c r="Q260" s="8">
        <f t="shared" si="26"/>
        <v>-0.6899355351324743</v>
      </c>
    </row>
    <row r="261" spans="1:17">
      <c r="A261" s="7" t="s">
        <v>9</v>
      </c>
      <c r="B261" s="7">
        <v>91</v>
      </c>
      <c r="C261" s="8">
        <v>-0.83</v>
      </c>
      <c r="D261" s="1">
        <v>-4.5199999999999996</v>
      </c>
      <c r="E261" s="8">
        <v>0.19009999999999999</v>
      </c>
      <c r="F261" s="8">
        <v>-3.9245968582686364</v>
      </c>
      <c r="G261" s="8">
        <v>0.35</v>
      </c>
      <c r="H261" s="8">
        <v>0.2</v>
      </c>
      <c r="I261" s="8">
        <v>0.35</v>
      </c>
      <c r="J261" s="8">
        <v>0.2</v>
      </c>
      <c r="K261" s="8">
        <v>1.1000000000000001</v>
      </c>
      <c r="L261" s="8">
        <v>0.8</v>
      </c>
      <c r="M261" s="8">
        <v>0.6</v>
      </c>
      <c r="N261" s="8">
        <v>0.8</v>
      </c>
      <c r="O261" s="8">
        <f t="shared" si="24"/>
        <v>0.4</v>
      </c>
      <c r="P261" s="6">
        <f t="shared" si="25"/>
        <v>-0.60131584002888416</v>
      </c>
      <c r="Q261" s="8">
        <f t="shared" si="26"/>
        <v>-1.4313158400288841</v>
      </c>
    </row>
    <row r="262" spans="1:17">
      <c r="A262" s="7" t="s">
        <v>9</v>
      </c>
      <c r="B262" s="7">
        <v>92</v>
      </c>
      <c r="C262" s="8">
        <v>-0.18</v>
      </c>
      <c r="D262" s="1">
        <v>-3.45</v>
      </c>
      <c r="E262" s="8">
        <v>0.17960000000000001</v>
      </c>
      <c r="F262" s="8">
        <v>-3.47294440931854</v>
      </c>
      <c r="G262" s="8">
        <v>0.35</v>
      </c>
      <c r="H262" s="8">
        <v>0.2</v>
      </c>
      <c r="I262" s="8">
        <v>0.35</v>
      </c>
      <c r="J262" s="8">
        <v>0.2</v>
      </c>
      <c r="K262" s="8">
        <v>1.1000000000000001</v>
      </c>
      <c r="L262" s="8">
        <v>0.8</v>
      </c>
      <c r="M262" s="8">
        <v>0.6</v>
      </c>
      <c r="N262" s="8">
        <v>0.8</v>
      </c>
      <c r="O262" s="8">
        <f t="shared" si="24"/>
        <v>0.4</v>
      </c>
      <c r="P262" s="6">
        <f t="shared" si="25"/>
        <v>-0.58083476148179392</v>
      </c>
      <c r="Q262" s="8">
        <f t="shared" si="26"/>
        <v>-0.76083476148179385</v>
      </c>
    </row>
    <row r="263" spans="1:17">
      <c r="A263" s="7" t="s">
        <v>9</v>
      </c>
      <c r="B263" s="7">
        <v>93</v>
      </c>
      <c r="C263" s="8">
        <v>0.26</v>
      </c>
      <c r="D263" s="1">
        <v>-3.45</v>
      </c>
      <c r="E263" s="8">
        <v>0.16950000000000001</v>
      </c>
      <c r="F263" s="8">
        <v>2.2473021459717879</v>
      </c>
      <c r="G263" s="8">
        <v>0.35</v>
      </c>
      <c r="H263" s="8">
        <v>0.2</v>
      </c>
      <c r="I263" s="8">
        <v>0.35</v>
      </c>
      <c r="J263" s="8">
        <v>0.2</v>
      </c>
      <c r="K263" s="8">
        <v>1.1000000000000001</v>
      </c>
      <c r="L263" s="8">
        <v>0.8</v>
      </c>
      <c r="M263" s="8">
        <v>0.6</v>
      </c>
      <c r="N263" s="8">
        <v>0.8</v>
      </c>
      <c r="O263" s="8">
        <f t="shared" si="24"/>
        <v>0.4</v>
      </c>
      <c r="P263" s="6">
        <f t="shared" si="25"/>
        <v>0.11012631249878574</v>
      </c>
      <c r="Q263" s="8">
        <f t="shared" si="26"/>
        <v>0.37012631249878575</v>
      </c>
    </row>
    <row r="264" spans="1:17">
      <c r="A264" s="7" t="s">
        <v>9</v>
      </c>
      <c r="B264" s="7">
        <v>94</v>
      </c>
      <c r="C264" s="8">
        <v>-2.2999999999999998</v>
      </c>
      <c r="D264" s="1">
        <v>-3.45</v>
      </c>
      <c r="E264" s="8">
        <v>0.18859999999999999</v>
      </c>
      <c r="F264" s="8">
        <v>1.1579591528980069</v>
      </c>
      <c r="G264" s="8">
        <v>0.35</v>
      </c>
      <c r="H264" s="8">
        <v>0.2</v>
      </c>
      <c r="I264" s="8">
        <v>0.35</v>
      </c>
      <c r="J264" s="8">
        <v>0.2</v>
      </c>
      <c r="K264" s="8">
        <v>1.1000000000000001</v>
      </c>
      <c r="L264" s="8">
        <v>0.8</v>
      </c>
      <c r="M264" s="8">
        <v>0.6</v>
      </c>
      <c r="N264" s="8">
        <v>0.8</v>
      </c>
      <c r="O264" s="8">
        <f t="shared" si="24"/>
        <v>0.4</v>
      </c>
      <c r="P264" s="6">
        <f t="shared" si="25"/>
        <v>0.24586000785139933</v>
      </c>
      <c r="Q264" s="8">
        <f t="shared" si="26"/>
        <v>-2.0541399921486003</v>
      </c>
    </row>
    <row r="265" spans="1:17">
      <c r="A265" s="7" t="s">
        <v>9</v>
      </c>
      <c r="B265" s="7">
        <v>95</v>
      </c>
      <c r="C265" s="8">
        <v>-0.12</v>
      </c>
      <c r="D265" s="1">
        <v>-3.45</v>
      </c>
      <c r="E265" s="8">
        <v>0.20680000000000001</v>
      </c>
      <c r="F265" s="8">
        <v>-1.6653929314501763</v>
      </c>
      <c r="G265" s="8">
        <v>0.35</v>
      </c>
      <c r="H265" s="8">
        <v>0.2</v>
      </c>
      <c r="I265" s="8">
        <v>0.35</v>
      </c>
      <c r="J265" s="8">
        <v>0.2</v>
      </c>
      <c r="K265" s="8">
        <v>1.1000000000000001</v>
      </c>
      <c r="L265" s="8">
        <v>0.8</v>
      </c>
      <c r="M265" s="8">
        <v>0.6</v>
      </c>
      <c r="N265" s="8">
        <v>0.8</v>
      </c>
      <c r="O265" s="8">
        <f t="shared" si="24"/>
        <v>0.4</v>
      </c>
      <c r="P265" s="6">
        <f t="shared" si="25"/>
        <v>-0.16983432175113786</v>
      </c>
      <c r="Q265" s="8">
        <f t="shared" si="26"/>
        <v>-0.28983432175113788</v>
      </c>
    </row>
    <row r="266" spans="1:17">
      <c r="A266" s="7" t="s">
        <v>9</v>
      </c>
      <c r="B266" s="7">
        <v>96</v>
      </c>
      <c r="C266" s="8">
        <v>-3.48</v>
      </c>
      <c r="D266" s="1">
        <v>-2.98</v>
      </c>
      <c r="E266" s="8">
        <v>0.19700000000000001</v>
      </c>
      <c r="F266" s="8">
        <v>-0.2961998298272987</v>
      </c>
      <c r="G266" s="8">
        <v>0.35</v>
      </c>
      <c r="H266" s="8">
        <v>0.2</v>
      </c>
      <c r="I266" s="8">
        <v>0.35</v>
      </c>
      <c r="J266" s="8">
        <v>0.2</v>
      </c>
      <c r="K266" s="8">
        <v>1.1000000000000001</v>
      </c>
      <c r="L266" s="8">
        <v>0.8</v>
      </c>
      <c r="M266" s="8">
        <v>0.6</v>
      </c>
      <c r="N266" s="8">
        <v>0.8</v>
      </c>
      <c r="O266" s="8">
        <f t="shared" si="24"/>
        <v>0.4</v>
      </c>
      <c r="P266" s="6">
        <f t="shared" si="25"/>
        <v>-0.11725167967310975</v>
      </c>
      <c r="Q266" s="8">
        <f t="shared" si="26"/>
        <v>-3.5972516796731098</v>
      </c>
    </row>
    <row r="267" spans="1:17">
      <c r="A267" s="7" t="s">
        <v>9</v>
      </c>
      <c r="B267" s="7">
        <v>97</v>
      </c>
      <c r="C267" s="8">
        <v>-5.83</v>
      </c>
      <c r="D267" s="1">
        <v>-2.98</v>
      </c>
      <c r="E267" s="8">
        <v>0.20979999999999999</v>
      </c>
      <c r="F267" s="8">
        <v>2.1078850866960908</v>
      </c>
      <c r="G267" s="8">
        <v>0.35</v>
      </c>
      <c r="H267" s="8">
        <v>0.2</v>
      </c>
      <c r="I267" s="8">
        <v>0.35</v>
      </c>
      <c r="J267" s="8">
        <v>0.2</v>
      </c>
      <c r="K267" s="8">
        <v>1.1000000000000001</v>
      </c>
      <c r="L267" s="8">
        <v>0.8</v>
      </c>
      <c r="M267" s="8">
        <v>0.6</v>
      </c>
      <c r="N267" s="8">
        <v>0.8</v>
      </c>
      <c r="O267" s="8">
        <f t="shared" si="24"/>
        <v>0.4</v>
      </c>
      <c r="P267" s="6">
        <f t="shared" si="25"/>
        <v>0.27696037835317022</v>
      </c>
      <c r="Q267" s="8">
        <f t="shared" si="26"/>
        <v>-5.5530396216468301</v>
      </c>
    </row>
    <row r="268" spans="1:17">
      <c r="A268" s="7" t="s">
        <v>9</v>
      </c>
      <c r="B268" s="7">
        <v>98</v>
      </c>
      <c r="C268" s="8">
        <v>-7.05</v>
      </c>
      <c r="D268" s="1">
        <v>-2.98</v>
      </c>
      <c r="E268" s="8">
        <v>0.20399999999999999</v>
      </c>
      <c r="F268" s="8">
        <v>0.25770715130519828</v>
      </c>
      <c r="G268" s="8">
        <v>0.35</v>
      </c>
      <c r="H268" s="8">
        <v>0.2</v>
      </c>
      <c r="I268" s="8">
        <v>0.35</v>
      </c>
      <c r="J268" s="8">
        <v>0.2</v>
      </c>
      <c r="K268" s="8">
        <v>1.1000000000000001</v>
      </c>
      <c r="L268" s="8">
        <v>0.8</v>
      </c>
      <c r="M268" s="8">
        <v>0.6</v>
      </c>
      <c r="N268" s="8">
        <v>0.8</v>
      </c>
      <c r="O268" s="8">
        <f t="shared" si="24"/>
        <v>0.4</v>
      </c>
      <c r="P268" s="6">
        <f t="shared" si="25"/>
        <v>0.13789974469637251</v>
      </c>
      <c r="Q268" s="8">
        <f t="shared" si="26"/>
        <v>-6.9121002553036277</v>
      </c>
    </row>
    <row r="269" spans="1:17">
      <c r="A269" s="7" t="s">
        <v>9</v>
      </c>
      <c r="B269" s="7">
        <v>99</v>
      </c>
      <c r="C269" s="8">
        <v>-8.4600000000000009</v>
      </c>
      <c r="D269" s="1">
        <v>-2.98</v>
      </c>
      <c r="E269" s="8">
        <v>0.2011</v>
      </c>
      <c r="F269" s="8">
        <v>-0.48474744952842347</v>
      </c>
      <c r="G269" s="8">
        <v>0.35</v>
      </c>
      <c r="H269" s="8">
        <v>0.2</v>
      </c>
      <c r="I269" s="8">
        <v>0.35</v>
      </c>
      <c r="J269" s="8">
        <v>0.2</v>
      </c>
      <c r="K269" s="8">
        <v>1.1000000000000001</v>
      </c>
      <c r="L269" s="8">
        <v>0.8</v>
      </c>
      <c r="M269" s="8">
        <v>0.6</v>
      </c>
      <c r="N269" s="8">
        <v>0.8</v>
      </c>
      <c r="O269" s="8">
        <f t="shared" si="24"/>
        <v>0.4</v>
      </c>
      <c r="P269" s="6">
        <f t="shared" si="25"/>
        <v>-5.1900612035515457E-2</v>
      </c>
      <c r="Q269" s="8">
        <f t="shared" si="26"/>
        <v>-8.5119006120355163</v>
      </c>
    </row>
    <row r="270" spans="1:17">
      <c r="A270" s="7" t="s">
        <v>9</v>
      </c>
      <c r="B270" s="7">
        <v>0</v>
      </c>
      <c r="C270" s="8">
        <v>-10.24</v>
      </c>
      <c r="D270" s="1">
        <v>-3.42</v>
      </c>
      <c r="E270" s="8">
        <v>0.2157</v>
      </c>
      <c r="F270" s="8">
        <v>0.62313350086741282</v>
      </c>
      <c r="G270" s="8">
        <v>0.35</v>
      </c>
      <c r="H270" s="8">
        <v>0.2</v>
      </c>
      <c r="I270" s="8">
        <v>0.35</v>
      </c>
      <c r="J270" s="8">
        <v>0.2</v>
      </c>
      <c r="K270" s="8">
        <v>1.1000000000000001</v>
      </c>
      <c r="L270" s="8">
        <v>0.8</v>
      </c>
      <c r="M270" s="8">
        <v>0.6</v>
      </c>
      <c r="N270" s="8">
        <v>0.8</v>
      </c>
      <c r="O270" s="8">
        <f t="shared" si="24"/>
        <v>0.4</v>
      </c>
      <c r="P270" s="6">
        <f t="shared" si="25"/>
        <v>6.361612548329923E-2</v>
      </c>
      <c r="Q270" s="8">
        <f t="shared" si="26"/>
        <v>-10.1763838745167</v>
      </c>
    </row>
    <row r="271" spans="1:17">
      <c r="A271" s="7" t="s">
        <v>9</v>
      </c>
      <c r="B271" s="7">
        <v>1</v>
      </c>
      <c r="C271" s="8">
        <v>-9.9</v>
      </c>
      <c r="D271" s="1">
        <v>-3.42</v>
      </c>
      <c r="E271" s="8">
        <v>0.20799999999999999</v>
      </c>
      <c r="F271" s="8">
        <v>-0.94125758961198736</v>
      </c>
      <c r="G271" s="8">
        <v>0.35</v>
      </c>
      <c r="H271" s="8">
        <v>0.2</v>
      </c>
      <c r="I271" s="8">
        <v>0.35</v>
      </c>
      <c r="J271" s="8">
        <v>0.2</v>
      </c>
      <c r="K271" s="8">
        <v>1.1000000000000001</v>
      </c>
      <c r="L271" s="8">
        <v>0.8</v>
      </c>
      <c r="M271" s="8">
        <v>0.6</v>
      </c>
      <c r="N271" s="8">
        <v>0.8</v>
      </c>
      <c r="O271" s="8">
        <f t="shared" si="24"/>
        <v>0.4</v>
      </c>
      <c r="P271" s="6">
        <f t="shared" si="25"/>
        <v>-9.8109017538632395E-2</v>
      </c>
      <c r="Q271" s="8">
        <f t="shared" si="26"/>
        <v>-9.9981090175386331</v>
      </c>
    </row>
    <row r="272" spans="1:17">
      <c r="A272" s="7" t="s">
        <v>9</v>
      </c>
      <c r="B272" s="7">
        <v>2</v>
      </c>
      <c r="C272" s="8">
        <v>-8.09</v>
      </c>
      <c r="D272" s="1">
        <v>-3.42</v>
      </c>
      <c r="E272" s="8">
        <v>0.20200000000000001</v>
      </c>
      <c r="F272" s="8">
        <v>-0.80911382661699516</v>
      </c>
      <c r="G272" s="8">
        <v>0.35</v>
      </c>
      <c r="H272" s="8">
        <v>0.2</v>
      </c>
      <c r="I272" s="8">
        <v>0.35</v>
      </c>
      <c r="J272" s="8">
        <v>0.2</v>
      </c>
      <c r="K272" s="8">
        <v>1.1000000000000001</v>
      </c>
      <c r="L272" s="8">
        <v>0.8</v>
      </c>
      <c r="M272" s="8">
        <v>0.6</v>
      </c>
      <c r="N272" s="8">
        <v>0.8</v>
      </c>
      <c r="O272" s="8">
        <f t="shared" si="24"/>
        <v>0.4</v>
      </c>
      <c r="P272" s="6">
        <f t="shared" si="25"/>
        <v>-0.15350322330896696</v>
      </c>
      <c r="Q272" s="8">
        <f t="shared" si="26"/>
        <v>-8.2435032233089665</v>
      </c>
    </row>
    <row r="273" spans="1:46">
      <c r="A273" s="7" t="s">
        <v>9</v>
      </c>
      <c r="B273" s="7">
        <v>3</v>
      </c>
      <c r="C273" s="8">
        <v>-6.1</v>
      </c>
      <c r="D273" s="1">
        <v>-3.42</v>
      </c>
      <c r="E273" s="8">
        <v>0.2031</v>
      </c>
      <c r="F273" s="8">
        <v>-1.7917899876433903</v>
      </c>
      <c r="G273" s="8">
        <v>0.35</v>
      </c>
      <c r="H273" s="8">
        <v>0.2</v>
      </c>
      <c r="I273" s="8">
        <v>0.35</v>
      </c>
      <c r="J273" s="8">
        <v>0.2</v>
      </c>
      <c r="K273" s="8">
        <v>1.1000000000000001</v>
      </c>
      <c r="L273" s="8">
        <v>0.8</v>
      </c>
      <c r="M273" s="8">
        <v>0.6</v>
      </c>
      <c r="N273" s="8">
        <v>0.8</v>
      </c>
      <c r="O273" s="8">
        <f t="shared" si="24"/>
        <v>0.4</v>
      </c>
      <c r="P273" s="6">
        <f t="shared" si="25"/>
        <v>-0.27962172504826477</v>
      </c>
      <c r="Q273" s="8">
        <f t="shared" si="26"/>
        <v>-6.3796217250482643</v>
      </c>
    </row>
    <row r="274" spans="1:46">
      <c r="A274" s="7" t="s">
        <v>9</v>
      </c>
      <c r="B274" s="7">
        <v>4</v>
      </c>
      <c r="C274" s="8">
        <v>-7.5780000000000003</v>
      </c>
      <c r="D274" s="1">
        <v>-3.9658941700000003</v>
      </c>
      <c r="E274" s="8">
        <v>0.1993</v>
      </c>
      <c r="F274" s="8">
        <v>-9.149386185688807E-2</v>
      </c>
      <c r="G274" s="8">
        <v>0.35</v>
      </c>
      <c r="H274" s="8">
        <v>0.2</v>
      </c>
      <c r="I274" s="8">
        <v>0.35</v>
      </c>
      <c r="J274" s="8">
        <v>0.2</v>
      </c>
      <c r="K274" s="8">
        <v>1.1000000000000001</v>
      </c>
      <c r="L274" s="8">
        <v>0.8</v>
      </c>
      <c r="M274" s="8">
        <v>0.6</v>
      </c>
      <c r="N274" s="8">
        <v>0.8</v>
      </c>
      <c r="O274" s="8">
        <f t="shared" si="24"/>
        <v>0.4</v>
      </c>
      <c r="P274" s="6">
        <f t="shared" si="25"/>
        <v>-9.7739818289890007E-2</v>
      </c>
      <c r="Q274" s="8">
        <f t="shared" si="26"/>
        <v>-7.6757398182898902</v>
      </c>
    </row>
    <row r="275" spans="1:46">
      <c r="A275" s="7" t="s">
        <v>9</v>
      </c>
      <c r="B275" s="7">
        <v>5</v>
      </c>
      <c r="C275" s="8">
        <v>-9.4809999999999999</v>
      </c>
      <c r="D275" s="1">
        <v>-3.9658941700000003</v>
      </c>
      <c r="E275" s="8">
        <v>0.20499999999999999</v>
      </c>
      <c r="F275" s="8">
        <v>-0.27762632801348142</v>
      </c>
      <c r="G275" s="8">
        <v>0.35</v>
      </c>
      <c r="H275" s="8">
        <v>0.2</v>
      </c>
      <c r="I275" s="8">
        <v>0.35</v>
      </c>
      <c r="J275" s="8">
        <v>0.2</v>
      </c>
      <c r="K275" s="8">
        <v>1.1000000000000001</v>
      </c>
      <c r="L275" s="8">
        <v>0.8</v>
      </c>
      <c r="M275" s="8">
        <v>0.6</v>
      </c>
      <c r="N275" s="8">
        <v>0.8</v>
      </c>
      <c r="O275" s="8">
        <f t="shared" si="24"/>
        <v>0.4</v>
      </c>
      <c r="P275" s="6">
        <f t="shared" si="25"/>
        <v>-4.2064340183582939E-2</v>
      </c>
      <c r="Q275" s="8">
        <f t="shared" si="26"/>
        <v>-9.5230643401835824</v>
      </c>
    </row>
    <row r="276" spans="1:46">
      <c r="A276" s="7" t="s">
        <v>9</v>
      </c>
      <c r="B276" s="7">
        <v>6</v>
      </c>
      <c r="C276" s="8">
        <v>-10.029</v>
      </c>
      <c r="D276" s="1">
        <v>-3.9658941700000003</v>
      </c>
      <c r="E276" s="8">
        <v>0.22239999999999999</v>
      </c>
      <c r="F276" s="8">
        <v>-0.10695754915789543</v>
      </c>
      <c r="G276" s="8">
        <v>0.35</v>
      </c>
      <c r="H276" s="8">
        <v>0.2</v>
      </c>
      <c r="I276" s="8">
        <v>0.35</v>
      </c>
      <c r="J276" s="8">
        <v>0.2</v>
      </c>
      <c r="K276" s="8">
        <v>1.1000000000000001</v>
      </c>
      <c r="L276" s="8">
        <v>0.8</v>
      </c>
      <c r="M276" s="8">
        <v>0.6</v>
      </c>
      <c r="N276" s="8">
        <v>0.8</v>
      </c>
      <c r="O276" s="8">
        <f t="shared" si="24"/>
        <v>0.4</v>
      </c>
      <c r="P276" s="6">
        <f t="shared" si="25"/>
        <v>-3.0518239779640112E-2</v>
      </c>
      <c r="Q276" s="8">
        <f t="shared" si="26"/>
        <v>-10.05951823977964</v>
      </c>
    </row>
    <row r="277" spans="1:46">
      <c r="A277" s="7" t="s">
        <v>9</v>
      </c>
      <c r="B277" s="7">
        <v>7</v>
      </c>
      <c r="C277" s="8">
        <v>-9.4290000000000003</v>
      </c>
      <c r="D277" s="1">
        <v>-3.9658941700000003</v>
      </c>
      <c r="E277" s="8">
        <v>0.23150000000000001</v>
      </c>
      <c r="F277" s="8">
        <v>-0.47426193240596332</v>
      </c>
      <c r="G277" s="8">
        <v>0.35</v>
      </c>
      <c r="H277" s="8">
        <v>0.2</v>
      </c>
      <c r="I277" s="8">
        <v>0.35</v>
      </c>
      <c r="J277" s="8">
        <v>0.2</v>
      </c>
      <c r="K277" s="8">
        <v>1.1000000000000001</v>
      </c>
      <c r="L277" s="8">
        <v>0.8</v>
      </c>
      <c r="M277" s="8">
        <v>0.6</v>
      </c>
      <c r="N277" s="8">
        <v>0.8</v>
      </c>
      <c r="O277" s="8">
        <f t="shared" si="24"/>
        <v>0.4</v>
      </c>
      <c r="P277" s="6">
        <f t="shared" si="25"/>
        <v>-7.8405042083519824E-2</v>
      </c>
      <c r="Q277" s="8">
        <f t="shared" si="26"/>
        <v>-9.5074050420835192</v>
      </c>
    </row>
    <row r="278" spans="1:46">
      <c r="A278" s="7" t="s">
        <v>9</v>
      </c>
      <c r="B278" s="7">
        <v>8</v>
      </c>
      <c r="C278" s="8">
        <v>-12.115</v>
      </c>
      <c r="D278" s="1">
        <v>-4.3057533511185104</v>
      </c>
      <c r="E278" s="8">
        <v>0.24909999999999999</v>
      </c>
      <c r="F278" s="8">
        <v>-0.50784417484225597</v>
      </c>
      <c r="G278" s="8">
        <v>0.35</v>
      </c>
      <c r="H278" s="8">
        <v>0.2</v>
      </c>
      <c r="I278" s="8">
        <v>0.35</v>
      </c>
      <c r="J278" s="8">
        <v>0.2</v>
      </c>
      <c r="K278" s="8">
        <v>1.1000000000000001</v>
      </c>
      <c r="L278" s="8">
        <v>0.8</v>
      </c>
      <c r="M278" s="8">
        <v>0.6</v>
      </c>
      <c r="N278" s="8">
        <v>0.8</v>
      </c>
      <c r="O278" s="8">
        <f t="shared" si="24"/>
        <v>0.4</v>
      </c>
      <c r="P278" s="6">
        <f t="shared" si="25"/>
        <v>-0.11184590477607406</v>
      </c>
      <c r="Q278" s="8">
        <f t="shared" si="26"/>
        <v>-12.226845904776074</v>
      </c>
    </row>
    <row r="279" spans="1:46">
      <c r="A279" s="7" t="s">
        <v>9</v>
      </c>
      <c r="B279" s="7">
        <v>9</v>
      </c>
      <c r="C279" s="8">
        <v>-10.057</v>
      </c>
      <c r="D279" s="1">
        <v>-4.3057533511185104</v>
      </c>
      <c r="E279" s="8">
        <v>0.24909999999999999</v>
      </c>
      <c r="F279" s="8">
        <v>-2.5609674675448586</v>
      </c>
      <c r="G279" s="8">
        <v>0.35</v>
      </c>
      <c r="H279" s="8">
        <v>0.2</v>
      </c>
      <c r="I279" s="8">
        <v>0.35</v>
      </c>
      <c r="J279" s="8">
        <v>0.2</v>
      </c>
      <c r="K279" s="8">
        <v>1.1000000000000001</v>
      </c>
      <c r="L279" s="8">
        <v>0.8</v>
      </c>
      <c r="M279" s="8">
        <v>0.6</v>
      </c>
      <c r="N279" s="8">
        <v>0.8</v>
      </c>
      <c r="O279" s="8">
        <f t="shared" si="24"/>
        <v>0.4</v>
      </c>
      <c r="P279" s="6">
        <f t="shared" si="25"/>
        <v>-0.45139937361794957</v>
      </c>
      <c r="Q279" s="8">
        <f t="shared" si="26"/>
        <v>-10.50839937361795</v>
      </c>
    </row>
    <row r="280" spans="1:46" s="9" customFormat="1">
      <c r="A280" s="9" t="s">
        <v>9</v>
      </c>
      <c r="B280" s="9">
        <v>10</v>
      </c>
      <c r="C280" s="10">
        <v>-8.9760000000000009</v>
      </c>
      <c r="D280" s="11">
        <v>-4.3057533511185104</v>
      </c>
      <c r="E280" s="10">
        <v>0.24909999999999999</v>
      </c>
      <c r="F280" s="10">
        <v>3.0037236894139969</v>
      </c>
      <c r="G280" s="10">
        <v>0.35</v>
      </c>
      <c r="H280" s="10">
        <v>0.2</v>
      </c>
      <c r="I280" s="10">
        <v>0.35</v>
      </c>
      <c r="J280" s="10">
        <v>0.2</v>
      </c>
      <c r="K280" s="10">
        <v>1.1000000000000001</v>
      </c>
      <c r="L280" s="10">
        <v>0.8</v>
      </c>
      <c r="M280" s="10">
        <v>0.6</v>
      </c>
      <c r="N280" s="10">
        <v>0.8</v>
      </c>
      <c r="O280" s="10">
        <f>(1-M280)</f>
        <v>0.4</v>
      </c>
      <c r="P280" s="12">
        <f>E280*((O280*(G280+H280)+N280*(I280+J280))*F280+(O280*H280+N280*J280)*F279)</f>
        <v>0.34072531780209586</v>
      </c>
      <c r="Q280" s="10">
        <f>C280+P280</f>
        <v>-8.6352746821979043</v>
      </c>
    </row>
    <row r="281" spans="1:46">
      <c r="A281" s="7" t="s">
        <v>44</v>
      </c>
      <c r="B281" s="7">
        <v>1980</v>
      </c>
      <c r="C281" s="8">
        <v>-3.875</v>
      </c>
      <c r="D281" s="1">
        <v>-5.6133764625389926</v>
      </c>
      <c r="E281" s="8">
        <v>9.585316733468803E-2</v>
      </c>
      <c r="G281" s="8">
        <f>0.35*K281</f>
        <v>0.22749999999999998</v>
      </c>
      <c r="H281" s="8">
        <f>0.2*K281</f>
        <v>0.13</v>
      </c>
      <c r="I281" s="8">
        <f>0.35*L281</f>
        <v>0.27999999999999997</v>
      </c>
      <c r="J281" s="8">
        <f>0.2*L281</f>
        <v>0.16000000000000003</v>
      </c>
      <c r="K281" s="8">
        <v>0.65</v>
      </c>
      <c r="L281" s="8">
        <v>0.8</v>
      </c>
      <c r="M281" s="13">
        <v>0.6</v>
      </c>
      <c r="N281" s="8">
        <v>0.8</v>
      </c>
      <c r="O281" s="8">
        <f t="shared" ref="O281:O311" si="27">(1-M281)</f>
        <v>0.4</v>
      </c>
      <c r="P281" s="6">
        <f>E281*((O281*(G281+H281)+N281*(I281+J281))*F281+(O281*H281+N281*J281)*F280)</f>
        <v>5.1824957297141955E-2</v>
      </c>
      <c r="R281" s="1">
        <v>-5.6133764625389926</v>
      </c>
      <c r="S281" s="7">
        <v>25.261746403619473</v>
      </c>
      <c r="T281" s="7">
        <f>S281/100</f>
        <v>0.25261746403619473</v>
      </c>
      <c r="U281" s="7">
        <v>1.91</v>
      </c>
      <c r="V281" s="7">
        <v>3.7440000000000002</v>
      </c>
      <c r="W281" s="7">
        <f t="shared" ref="W281:W317" si="28">V281/100</f>
        <v>3.7440000000000001E-2</v>
      </c>
      <c r="X281" s="7">
        <v>19.324077397404043</v>
      </c>
      <c r="Y281" s="7">
        <f>X281/100</f>
        <v>0.19324077397404044</v>
      </c>
      <c r="Z281" s="7">
        <v>1</v>
      </c>
      <c r="AA281" s="7">
        <v>1.5484180658051117E-2</v>
      </c>
      <c r="AB281" s="7">
        <v>0.11709365753192269</v>
      </c>
      <c r="AC281" s="7">
        <v>4.3935710343473199E-3</v>
      </c>
      <c r="AD281" s="7">
        <v>6.9219234820210543E-2</v>
      </c>
      <c r="AE281" s="7">
        <v>0.79380935595546831</v>
      </c>
      <c r="AF281">
        <v>-6.8710000000000004</v>
      </c>
      <c r="AG281">
        <v>-0.69</v>
      </c>
      <c r="AH281" s="7">
        <v>8.6709877583439905</v>
      </c>
      <c r="AI281">
        <v>-2.2999999999999998</v>
      </c>
      <c r="AK281" s="7">
        <f t="shared" ref="AK281:AK291" si="29">AA281*AF281+AB281*AG281+AC281*AH281+AD281*AI281+AE281*AJ281</f>
        <v>-0.30829406843073975</v>
      </c>
      <c r="AL281" s="7">
        <f t="shared" ref="AL281:AL291" si="30">AK281/100</f>
        <v>-3.0829406843073974E-3</v>
      </c>
      <c r="AM281" s="7">
        <f t="shared" ref="AM281:AM291" si="31">T281*U281*W281</f>
        <v>1.8064775900213902E-2</v>
      </c>
      <c r="AN281" s="7">
        <f t="shared" ref="AN281:AN297" si="32">Y281*Z281*AL281</f>
        <v>-5.9574984395161933E-4</v>
      </c>
      <c r="AO281" s="7">
        <f t="shared" ref="AO281:AO317" si="33">AM281-AN281</f>
        <v>1.8660525744165522E-2</v>
      </c>
      <c r="AP281" s="8">
        <f t="shared" ref="AP281:AP317" si="34">AO281*100</f>
        <v>1.8660525744165521</v>
      </c>
      <c r="AQ281" s="22"/>
      <c r="AR281" s="7">
        <f t="shared" ref="AR281:AR317" si="35">R281</f>
        <v>-5.6133764625389926</v>
      </c>
      <c r="AS281" s="7">
        <f>V281/100</f>
        <v>3.7440000000000001E-2</v>
      </c>
      <c r="AT281" s="7">
        <f>AK281/100</f>
        <v>-3.0829406843073974E-3</v>
      </c>
    </row>
    <row r="282" spans="1:46">
      <c r="A282" s="7" t="s">
        <v>44</v>
      </c>
      <c r="B282" s="7">
        <v>1981</v>
      </c>
      <c r="C282" s="8">
        <v>-4.5780000000000003</v>
      </c>
      <c r="D282" s="1">
        <v>-5.6133764625389926</v>
      </c>
      <c r="E282" s="8">
        <v>8.5854294458697591E-2</v>
      </c>
      <c r="F282" s="8">
        <v>-2.3114727107409947</v>
      </c>
      <c r="G282" s="8">
        <f t="shared" ref="G282:G312" si="36">0.35*K282</f>
        <v>0.22749999999999998</v>
      </c>
      <c r="H282" s="8">
        <f t="shared" ref="H282:H312" si="37">0.2*K282</f>
        <v>0.13</v>
      </c>
      <c r="I282" s="8">
        <f t="shared" ref="I282:I312" si="38">0.35*L282</f>
        <v>0.27999999999999997</v>
      </c>
      <c r="J282" s="8">
        <f t="shared" ref="J282:J312" si="39">0.2*L282</f>
        <v>0.16000000000000003</v>
      </c>
      <c r="K282" s="8">
        <v>0.65</v>
      </c>
      <c r="L282" s="8">
        <v>0.8</v>
      </c>
      <c r="M282" s="13">
        <v>0.6</v>
      </c>
      <c r="N282" s="8">
        <v>0.8</v>
      </c>
      <c r="O282" s="8">
        <f t="shared" si="27"/>
        <v>0.4</v>
      </c>
      <c r="P282" s="6">
        <f t="shared" ref="P282:P311" si="40">E282*((O282*(G282+H282)+N282*(I282+J282))*F282+(O282*H282+N282*J282)*F281)</f>
        <v>-9.8232680076894632E-2</v>
      </c>
      <c r="Q282" s="8">
        <f t="shared" ref="Q282:Q311" si="41">C282+P282</f>
        <v>-4.676232680076895</v>
      </c>
      <c r="R282" s="1">
        <v>-5.6133764625389926</v>
      </c>
      <c r="S282" s="7">
        <v>25.750871866098151</v>
      </c>
      <c r="T282" s="7">
        <f t="shared" ref="T282:T317" si="42">S282/100</f>
        <v>0.25750871866098152</v>
      </c>
      <c r="U282" s="7">
        <v>1.91</v>
      </c>
      <c r="V282" s="7">
        <v>0.753</v>
      </c>
      <c r="W282" s="7">
        <f t="shared" si="28"/>
        <v>7.5300000000000002E-3</v>
      </c>
      <c r="X282" s="7">
        <v>21.389463608480533</v>
      </c>
      <c r="Y282" s="7">
        <f t="shared" ref="Y282:Y317" si="43">X282/100</f>
        <v>0.21389463608480533</v>
      </c>
      <c r="Z282" s="7">
        <v>1</v>
      </c>
      <c r="AA282" s="7">
        <v>1.6157436091011598E-2</v>
      </c>
      <c r="AB282" s="7">
        <v>0.12296293144256709</v>
      </c>
      <c r="AC282" s="7">
        <v>4.5142680370750966E-3</v>
      </c>
      <c r="AD282" s="7">
        <v>8.7530203751806687E-2</v>
      </c>
      <c r="AE282" s="7">
        <v>0.76883516067753943</v>
      </c>
      <c r="AF282">
        <v>-5.6840000000000002</v>
      </c>
      <c r="AG282">
        <v>-3.5129999999999999</v>
      </c>
      <c r="AH282" s="7">
        <v>0.21664738435800149</v>
      </c>
      <c r="AI282">
        <v>-1.5409999999999999</v>
      </c>
      <c r="AK282" s="7">
        <f t="shared" si="29"/>
        <v>-0.65771368451805889</v>
      </c>
      <c r="AL282" s="7">
        <f t="shared" si="30"/>
        <v>-6.5771368451805886E-3</v>
      </c>
      <c r="AM282" s="7">
        <f t="shared" si="31"/>
        <v>3.7035676443978346E-3</v>
      </c>
      <c r="AN282" s="7">
        <f t="shared" si="32"/>
        <v>-1.4068142919798667E-3</v>
      </c>
      <c r="AO282" s="7">
        <f t="shared" si="33"/>
        <v>5.1103819363777017E-3</v>
      </c>
      <c r="AP282" s="8">
        <f t="shared" si="34"/>
        <v>0.51103819363777014</v>
      </c>
      <c r="AQ282" s="22">
        <f t="shared" ref="AQ282:AQ291" si="44">Q282+AP282</f>
        <v>-4.165194486439125</v>
      </c>
      <c r="AR282" s="7">
        <f>R282</f>
        <v>-5.6133764625389926</v>
      </c>
      <c r="AS282" s="7">
        <f t="shared" ref="AS282:AS317" si="45">V282/100</f>
        <v>7.5300000000000002E-3</v>
      </c>
      <c r="AT282" s="7">
        <f t="shared" ref="AT282:AT317" si="46">AK282/100</f>
        <v>-6.5771368451805886E-3</v>
      </c>
    </row>
    <row r="283" spans="1:46">
      <c r="A283" s="7" t="s">
        <v>44</v>
      </c>
      <c r="B283" s="7">
        <v>1982</v>
      </c>
      <c r="C283" s="8">
        <v>-3.4470000000000001</v>
      </c>
      <c r="D283" s="1">
        <v>-5.6133764625389926</v>
      </c>
      <c r="E283" s="8">
        <v>8.3189569016920081E-2</v>
      </c>
      <c r="F283" s="8">
        <v>-2.1660244496660432</v>
      </c>
      <c r="G283" s="8">
        <f t="shared" si="36"/>
        <v>0.22749999999999998</v>
      </c>
      <c r="H283" s="8">
        <f t="shared" si="37"/>
        <v>0.13</v>
      </c>
      <c r="I283" s="8">
        <f t="shared" si="38"/>
        <v>0.27999999999999997</v>
      </c>
      <c r="J283" s="8">
        <f t="shared" si="39"/>
        <v>0.16000000000000003</v>
      </c>
      <c r="K283" s="8">
        <v>0.65</v>
      </c>
      <c r="L283" s="8">
        <v>0.8</v>
      </c>
      <c r="M283" s="13">
        <v>0.6</v>
      </c>
      <c r="N283" s="8">
        <v>0.8</v>
      </c>
      <c r="O283" s="8">
        <f t="shared" si="27"/>
        <v>0.4</v>
      </c>
      <c r="P283" s="6">
        <f t="shared" si="40"/>
        <v>-0.12380664236984043</v>
      </c>
      <c r="Q283" s="8">
        <f t="shared" si="41"/>
        <v>-3.5708066423698406</v>
      </c>
      <c r="R283" s="1">
        <v>-5.6133764625389926</v>
      </c>
      <c r="S283" s="7">
        <v>24.642429487263499</v>
      </c>
      <c r="T283" s="7">
        <f t="shared" si="42"/>
        <v>0.24642429487263498</v>
      </c>
      <c r="U283" s="7">
        <v>1.91</v>
      </c>
      <c r="V283" s="7">
        <v>-1.4139999999999999</v>
      </c>
      <c r="W283" s="7">
        <f t="shared" si="28"/>
        <v>-1.414E-2</v>
      </c>
      <c r="X283" s="7">
        <v>17.209102894937352</v>
      </c>
      <c r="Y283" s="7">
        <f t="shared" si="43"/>
        <v>0.17209102894937353</v>
      </c>
      <c r="Z283" s="7">
        <v>1</v>
      </c>
      <c r="AA283" s="7">
        <v>1.8646457684757978E-2</v>
      </c>
      <c r="AB283" s="7">
        <v>0.12233769854579035</v>
      </c>
      <c r="AC283" s="7">
        <v>6.1969022850739911E-3</v>
      </c>
      <c r="AD283" s="7">
        <v>8.8864555371811302E-2</v>
      </c>
      <c r="AE283" s="7">
        <v>0.76395438611256639</v>
      </c>
      <c r="AF283">
        <v>-5.1289999999999996</v>
      </c>
      <c r="AG283">
        <v>-3.633</v>
      </c>
      <c r="AH283" s="7">
        <v>-2.9521732944217964</v>
      </c>
      <c r="AI283">
        <v>-6.17</v>
      </c>
      <c r="AK283" s="7">
        <f t="shared" si="29"/>
        <v>-1.1066791763601926</v>
      </c>
      <c r="AL283" s="7">
        <f t="shared" si="30"/>
        <v>-1.1066791763601926E-2</v>
      </c>
      <c r="AM283" s="7">
        <f t="shared" si="31"/>
        <v>-6.6552795013432023E-3</v>
      </c>
      <c r="AN283" s="7">
        <f t="shared" si="32"/>
        <v>-1.9044955817667077E-3</v>
      </c>
      <c r="AO283" s="7">
        <f t="shared" si="33"/>
        <v>-4.7507839195764946E-3</v>
      </c>
      <c r="AP283" s="8">
        <f t="shared" si="34"/>
        <v>-0.47507839195764945</v>
      </c>
      <c r="AQ283" s="22">
        <f t="shared" si="44"/>
        <v>-4.0458850343274904</v>
      </c>
      <c r="AR283" s="7">
        <f t="shared" si="35"/>
        <v>-5.6133764625389926</v>
      </c>
      <c r="AS283" s="7">
        <f t="shared" si="45"/>
        <v>-1.414E-2</v>
      </c>
      <c r="AT283" s="7">
        <f t="shared" si="46"/>
        <v>-1.1066791763601926E-2</v>
      </c>
    </row>
    <row r="284" spans="1:46">
      <c r="A284" s="7" t="s">
        <v>44</v>
      </c>
      <c r="B284" s="7">
        <v>1983</v>
      </c>
      <c r="C284" s="8">
        <v>-3.7839999999999998</v>
      </c>
      <c r="D284" s="1">
        <v>-5.6133764625389926</v>
      </c>
      <c r="E284" s="8">
        <v>9.447416183114575E-2</v>
      </c>
      <c r="F284" s="8">
        <v>2.3416746655259342</v>
      </c>
      <c r="G284" s="8">
        <f t="shared" si="36"/>
        <v>0.22749999999999998</v>
      </c>
      <c r="H284" s="8">
        <f t="shared" si="37"/>
        <v>0.13</v>
      </c>
      <c r="I284" s="8">
        <f t="shared" si="38"/>
        <v>0.27999999999999997</v>
      </c>
      <c r="J284" s="8">
        <f t="shared" si="39"/>
        <v>0.16000000000000003</v>
      </c>
      <c r="K284" s="8">
        <v>0.65</v>
      </c>
      <c r="L284" s="8">
        <v>0.8</v>
      </c>
      <c r="M284" s="13">
        <v>0.6</v>
      </c>
      <c r="N284" s="8">
        <v>0.8</v>
      </c>
      <c r="O284" s="8">
        <f t="shared" si="27"/>
        <v>0.4</v>
      </c>
      <c r="P284" s="6">
        <f t="shared" si="40"/>
        <v>7.267373490702736E-2</v>
      </c>
      <c r="Q284" s="8">
        <f t="shared" si="41"/>
        <v>-3.7113262650929726</v>
      </c>
      <c r="R284" s="1">
        <v>-5.6133764625389926</v>
      </c>
      <c r="S284" s="7">
        <v>24.699404866925502</v>
      </c>
      <c r="T284" s="7">
        <f t="shared" si="42"/>
        <v>0.24699404866925501</v>
      </c>
      <c r="U284" s="7">
        <v>1.91</v>
      </c>
      <c r="V284" s="7">
        <v>-3.2949999999999999</v>
      </c>
      <c r="W284" s="7">
        <f t="shared" si="28"/>
        <v>-3.295E-2</v>
      </c>
      <c r="X284" s="7">
        <v>16.476137526537944</v>
      </c>
      <c r="Y284" s="7">
        <f t="shared" si="43"/>
        <v>0.16476137526537943</v>
      </c>
      <c r="Z284" s="7">
        <v>1</v>
      </c>
      <c r="AA284" s="7">
        <v>1.9026993494545136E-2</v>
      </c>
      <c r="AB284" s="7">
        <v>0.12772447904403197</v>
      </c>
      <c r="AC284" s="7">
        <v>7.9007407269078549E-3</v>
      </c>
      <c r="AD284" s="7">
        <v>9.6353124340852803E-2</v>
      </c>
      <c r="AE284" s="7">
        <v>0.74899466239366219</v>
      </c>
      <c r="AF284">
        <v>-4.8239999999999998</v>
      </c>
      <c r="AG284">
        <v>-1.907</v>
      </c>
      <c r="AH284" s="7">
        <v>-3.7394828710898262</v>
      </c>
      <c r="AI284">
        <v>-4.7320000000000002</v>
      </c>
      <c r="AK284" s="7">
        <f t="shared" si="29"/>
        <v>-0.82084446715276393</v>
      </c>
      <c r="AL284" s="7">
        <f t="shared" si="30"/>
        <v>-8.2084446715276396E-3</v>
      </c>
      <c r="AM284" s="7">
        <f t="shared" si="31"/>
        <v>-1.5544446955975228E-2</v>
      </c>
      <c r="AN284" s="7">
        <f t="shared" si="32"/>
        <v>-1.3524346328706695E-3</v>
      </c>
      <c r="AO284" s="7">
        <f t="shared" si="33"/>
        <v>-1.4192012323104557E-2</v>
      </c>
      <c r="AP284" s="8">
        <f t="shared" si="34"/>
        <v>-1.4192012323104557</v>
      </c>
      <c r="AQ284" s="22">
        <f t="shared" si="44"/>
        <v>-5.1305274974034285</v>
      </c>
      <c r="AR284" s="7">
        <f t="shared" si="35"/>
        <v>-5.6133764625389926</v>
      </c>
      <c r="AS284" s="7">
        <f t="shared" si="45"/>
        <v>-3.295E-2</v>
      </c>
      <c r="AT284" s="7">
        <f t="shared" si="46"/>
        <v>-8.2084446715276396E-3</v>
      </c>
    </row>
    <row r="285" spans="1:46">
      <c r="A285" s="7" t="s">
        <v>44</v>
      </c>
      <c r="B285" s="7">
        <v>1984</v>
      </c>
      <c r="C285" s="8">
        <v>-4.4109999999999996</v>
      </c>
      <c r="D285" s="1">
        <v>-5.2998129010469839</v>
      </c>
      <c r="E285" s="8">
        <v>0.10695094780467404</v>
      </c>
      <c r="F285" s="8">
        <v>2.1466678329062563</v>
      </c>
      <c r="G285" s="8">
        <f t="shared" si="36"/>
        <v>0.22749999999999998</v>
      </c>
      <c r="H285" s="8">
        <f t="shared" si="37"/>
        <v>0.13</v>
      </c>
      <c r="I285" s="8">
        <f t="shared" si="38"/>
        <v>0.27999999999999997</v>
      </c>
      <c r="J285" s="8">
        <f t="shared" si="39"/>
        <v>0.16000000000000003</v>
      </c>
      <c r="K285" s="8">
        <v>0.65</v>
      </c>
      <c r="L285" s="8">
        <v>0.8</v>
      </c>
      <c r="M285" s="13">
        <v>0.6</v>
      </c>
      <c r="N285" s="8">
        <v>0.8</v>
      </c>
      <c r="O285" s="8">
        <f t="shared" si="27"/>
        <v>0.4</v>
      </c>
      <c r="P285" s="6">
        <f t="shared" si="40"/>
        <v>0.15872611736588374</v>
      </c>
      <c r="Q285" s="8">
        <f t="shared" si="41"/>
        <v>-4.2522738826341158</v>
      </c>
      <c r="R285" s="1">
        <v>-5.2998129010469839</v>
      </c>
      <c r="S285" s="7">
        <v>24.097523880385403</v>
      </c>
      <c r="T285" s="7">
        <f t="shared" si="42"/>
        <v>0.24097523880385402</v>
      </c>
      <c r="U285" s="7">
        <v>1.91</v>
      </c>
      <c r="V285" s="7">
        <v>-2.097</v>
      </c>
      <c r="W285" s="7">
        <f t="shared" si="28"/>
        <v>-2.0969999999999999E-2</v>
      </c>
      <c r="X285" s="7">
        <v>16.80096149932211</v>
      </c>
      <c r="Y285" s="7">
        <f t="shared" si="43"/>
        <v>0.16800961499322109</v>
      </c>
      <c r="Z285" s="7">
        <v>1</v>
      </c>
      <c r="AA285" s="7">
        <v>1.7224018585189536E-2</v>
      </c>
      <c r="AB285" s="7">
        <v>0.12896567622716704</v>
      </c>
      <c r="AC285" s="7">
        <v>5.2747217014731691E-3</v>
      </c>
      <c r="AD285" s="7">
        <v>0.1243222891937128</v>
      </c>
      <c r="AE285" s="7">
        <v>0.72421329429245751</v>
      </c>
      <c r="AF285">
        <v>-3.4670000000000001</v>
      </c>
      <c r="AG285">
        <v>-2.2650000000000001</v>
      </c>
      <c r="AH285" s="7">
        <v>-0.19943558429470037</v>
      </c>
      <c r="AI285">
        <v>-0.995</v>
      </c>
      <c r="AK285" s="7">
        <f t="shared" si="29"/>
        <v>-0.47657557404165496</v>
      </c>
      <c r="AL285" s="7">
        <f t="shared" si="30"/>
        <v>-4.7657557404165492E-3</v>
      </c>
      <c r="AM285" s="7">
        <f t="shared" si="31"/>
        <v>-9.6517089472391224E-3</v>
      </c>
      <c r="AN285" s="7">
        <f t="shared" si="32"/>
        <v>-8.0069278709911775E-4</v>
      </c>
      <c r="AO285" s="7">
        <f t="shared" si="33"/>
        <v>-8.8510161601400052E-3</v>
      </c>
      <c r="AP285" s="8">
        <f t="shared" si="34"/>
        <v>-0.8851016160140005</v>
      </c>
      <c r="AQ285" s="22">
        <f t="shared" si="44"/>
        <v>-5.1373754986481162</v>
      </c>
      <c r="AR285" s="7">
        <f t="shared" si="35"/>
        <v>-5.2998129010469839</v>
      </c>
      <c r="AS285" s="7">
        <f t="shared" si="45"/>
        <v>-2.0969999999999999E-2</v>
      </c>
      <c r="AT285" s="7">
        <f t="shared" si="46"/>
        <v>-4.7657557404165492E-3</v>
      </c>
    </row>
    <row r="286" spans="1:46">
      <c r="A286" s="7" t="s">
        <v>44</v>
      </c>
      <c r="B286" s="7">
        <v>1985</v>
      </c>
      <c r="C286" s="8">
        <v>-6.83</v>
      </c>
      <c r="D286" s="1">
        <v>-5.2998129010469839</v>
      </c>
      <c r="E286" s="8">
        <v>0.10051499567934061</v>
      </c>
      <c r="F286" s="8">
        <v>2.0584193728922986</v>
      </c>
      <c r="G286" s="8">
        <f t="shared" si="36"/>
        <v>0.22749999999999998</v>
      </c>
      <c r="H286" s="8">
        <f t="shared" si="37"/>
        <v>0.13</v>
      </c>
      <c r="I286" s="8">
        <f t="shared" si="38"/>
        <v>0.27999999999999997</v>
      </c>
      <c r="J286" s="8">
        <f t="shared" si="39"/>
        <v>0.16000000000000003</v>
      </c>
      <c r="K286" s="8">
        <v>0.65</v>
      </c>
      <c r="L286" s="8">
        <v>0.8</v>
      </c>
      <c r="M286" s="13">
        <v>0.6</v>
      </c>
      <c r="N286" s="8">
        <v>0.8</v>
      </c>
      <c r="O286" s="8">
        <f t="shared" si="27"/>
        <v>0.4</v>
      </c>
      <c r="P286" s="6">
        <f t="shared" si="40"/>
        <v>0.14125551254532684</v>
      </c>
      <c r="Q286" s="8">
        <f t="shared" si="41"/>
        <v>-6.6887444874546729</v>
      </c>
      <c r="R286" s="1">
        <v>-5.2998129010469839</v>
      </c>
      <c r="S286" s="7">
        <v>24.254179215193165</v>
      </c>
      <c r="T286" s="7">
        <f t="shared" si="42"/>
        <v>0.24254179215193164</v>
      </c>
      <c r="U286" s="7">
        <v>1.91</v>
      </c>
      <c r="V286" s="7">
        <v>-0.38400000000000001</v>
      </c>
      <c r="W286" s="7">
        <f t="shared" si="28"/>
        <v>-3.8400000000000001E-3</v>
      </c>
      <c r="X286" s="7">
        <v>16.133796490395529</v>
      </c>
      <c r="Y286" s="7">
        <f t="shared" si="43"/>
        <v>0.1613379649039553</v>
      </c>
      <c r="Z286" s="7">
        <v>1</v>
      </c>
      <c r="AA286" s="7">
        <v>1.7250428959826116E-2</v>
      </c>
      <c r="AB286" s="7">
        <v>0.13006597217009697</v>
      </c>
      <c r="AC286" s="7">
        <v>1.2238714644235527E-2</v>
      </c>
      <c r="AD286" s="7">
        <v>0.13206485390506675</v>
      </c>
      <c r="AE286" s="7">
        <v>0.70838003032077468</v>
      </c>
      <c r="AF286">
        <v>-0.92300000000000004</v>
      </c>
      <c r="AG286">
        <v>-0.98199999999999998</v>
      </c>
      <c r="AH286" s="7">
        <v>2.4478269643289572</v>
      </c>
      <c r="AI286">
        <v>-0.28399999999999997</v>
      </c>
      <c r="AK286" s="7">
        <f t="shared" si="29"/>
        <v>-0.15119509339510626</v>
      </c>
      <c r="AL286" s="7">
        <f t="shared" si="30"/>
        <v>-1.5119509339510625E-3</v>
      </c>
      <c r="AM286" s="7">
        <f t="shared" si="31"/>
        <v>-1.7788985203591272E-3</v>
      </c>
      <c r="AN286" s="7">
        <f t="shared" si="32"/>
        <v>-2.4393508671829897E-4</v>
      </c>
      <c r="AO286" s="7">
        <f t="shared" si="33"/>
        <v>-1.5349634336408282E-3</v>
      </c>
      <c r="AP286" s="8">
        <f t="shared" si="34"/>
        <v>-0.15349634336408283</v>
      </c>
      <c r="AQ286" s="22">
        <f t="shared" si="44"/>
        <v>-6.8422408308187554</v>
      </c>
      <c r="AR286" s="7">
        <f t="shared" si="35"/>
        <v>-5.2998129010469839</v>
      </c>
      <c r="AS286" s="7">
        <f t="shared" si="45"/>
        <v>-3.8400000000000001E-3</v>
      </c>
      <c r="AT286" s="7">
        <f t="shared" si="46"/>
        <v>-1.5119509339510625E-3</v>
      </c>
    </row>
    <row r="287" spans="1:46">
      <c r="A287" s="7" t="s">
        <v>44</v>
      </c>
      <c r="B287" s="7">
        <v>1986</v>
      </c>
      <c r="C287" s="8">
        <v>-2.97</v>
      </c>
      <c r="D287" s="1">
        <v>-5.2998129010469839</v>
      </c>
      <c r="E287" s="8">
        <v>0.10659286786057266</v>
      </c>
      <c r="F287" s="8">
        <v>1.6616320840541945</v>
      </c>
      <c r="G287" s="8">
        <f t="shared" si="36"/>
        <v>0.22749999999999998</v>
      </c>
      <c r="H287" s="8">
        <f t="shared" si="37"/>
        <v>0.13</v>
      </c>
      <c r="I287" s="8">
        <f t="shared" si="38"/>
        <v>0.27999999999999997</v>
      </c>
      <c r="J287" s="8">
        <f t="shared" si="39"/>
        <v>0.16000000000000003</v>
      </c>
      <c r="K287" s="8">
        <v>0.65</v>
      </c>
      <c r="L287" s="8">
        <v>0.8</v>
      </c>
      <c r="M287" s="13">
        <v>0.6</v>
      </c>
      <c r="N287" s="8">
        <v>0.8</v>
      </c>
      <c r="O287" s="8">
        <f t="shared" si="27"/>
        <v>0.4</v>
      </c>
      <c r="P287" s="6">
        <f t="shared" si="40"/>
        <v>0.12716778229733927</v>
      </c>
      <c r="Q287" s="8">
        <f t="shared" si="41"/>
        <v>-2.8428322177026608</v>
      </c>
      <c r="R287" s="1">
        <v>-5.2998129010469839</v>
      </c>
      <c r="S287" s="7">
        <v>24.957523480545877</v>
      </c>
      <c r="T287" s="7">
        <f t="shared" si="42"/>
        <v>0.24957523480545876</v>
      </c>
      <c r="U287" s="7">
        <v>1.91</v>
      </c>
      <c r="V287" s="7">
        <v>-0.66300000000000003</v>
      </c>
      <c r="W287" s="7">
        <f t="shared" si="28"/>
        <v>-6.6300000000000005E-3</v>
      </c>
      <c r="X287" s="7">
        <v>17.694521475311767</v>
      </c>
      <c r="Y287" s="7">
        <f t="shared" si="43"/>
        <v>0.17694521475311767</v>
      </c>
      <c r="Z287" s="7">
        <v>1</v>
      </c>
      <c r="AA287" s="7">
        <v>1.8875626972367377E-2</v>
      </c>
      <c r="AB287" s="7">
        <v>0.12891081900169979</v>
      </c>
      <c r="AC287" s="7">
        <v>8.1601716033895492E-3</v>
      </c>
      <c r="AD287" s="7">
        <v>0.10820129755948386</v>
      </c>
      <c r="AE287" s="7">
        <v>0.73585208486305942</v>
      </c>
      <c r="AF287">
        <v>-1.97</v>
      </c>
      <c r="AG287">
        <v>-0.7</v>
      </c>
      <c r="AH287" s="7">
        <v>1.3718801184560057</v>
      </c>
      <c r="AI287">
        <v>-0.41699999999999998</v>
      </c>
      <c r="AK287" s="7">
        <f t="shared" si="29"/>
        <v>-0.16134772233317898</v>
      </c>
      <c r="AL287" s="7">
        <f t="shared" si="30"/>
        <v>-1.6134772233317898E-3</v>
      </c>
      <c r="AM287" s="7">
        <f t="shared" si="31"/>
        <v>-3.1604460709119659E-3</v>
      </c>
      <c r="AN287" s="7">
        <f t="shared" si="32"/>
        <v>-2.8549707378170753E-4</v>
      </c>
      <c r="AO287" s="7">
        <f t="shared" si="33"/>
        <v>-2.8749489971302581E-3</v>
      </c>
      <c r="AP287" s="8">
        <f t="shared" si="34"/>
        <v>-0.28749489971302583</v>
      </c>
      <c r="AQ287" s="22">
        <f t="shared" si="44"/>
        <v>-3.1303271174156868</v>
      </c>
      <c r="AR287" s="7">
        <f t="shared" si="35"/>
        <v>-5.2998129010469839</v>
      </c>
      <c r="AS287" s="7">
        <f t="shared" si="45"/>
        <v>-6.6300000000000005E-3</v>
      </c>
      <c r="AT287" s="7">
        <f t="shared" si="46"/>
        <v>-1.6134772233317898E-3</v>
      </c>
    </row>
    <row r="288" spans="1:46">
      <c r="A288" s="7" t="s">
        <v>44</v>
      </c>
      <c r="B288" s="7">
        <v>1987</v>
      </c>
      <c r="C288" s="8">
        <v>-1.863</v>
      </c>
      <c r="D288" s="1">
        <v>-5.2998129010469839</v>
      </c>
      <c r="E288" s="8">
        <v>0.10503578617441392</v>
      </c>
      <c r="F288" s="8">
        <v>-0.76819814242113094</v>
      </c>
      <c r="G288" s="8">
        <f t="shared" si="36"/>
        <v>0.22749999999999998</v>
      </c>
      <c r="H288" s="8">
        <f t="shared" si="37"/>
        <v>0.13</v>
      </c>
      <c r="I288" s="8">
        <f t="shared" si="38"/>
        <v>0.27999999999999997</v>
      </c>
      <c r="J288" s="8">
        <f t="shared" si="39"/>
        <v>0.16000000000000003</v>
      </c>
      <c r="K288" s="8">
        <v>0.65</v>
      </c>
      <c r="L288" s="8">
        <v>0.8</v>
      </c>
      <c r="M288" s="13">
        <v>0.6</v>
      </c>
      <c r="N288" s="8">
        <v>0.8</v>
      </c>
      <c r="O288" s="8">
        <f t="shared" si="27"/>
        <v>0.4</v>
      </c>
      <c r="P288" s="6">
        <f t="shared" si="40"/>
        <v>-8.5251566237021046E-3</v>
      </c>
      <c r="Q288" s="8">
        <f t="shared" si="41"/>
        <v>-1.8715251566237021</v>
      </c>
      <c r="R288" s="1">
        <v>-5.2998129010469839</v>
      </c>
      <c r="S288" s="7">
        <v>24.194280661042907</v>
      </c>
      <c r="T288" s="7">
        <f t="shared" si="42"/>
        <v>0.24194280661042908</v>
      </c>
      <c r="U288" s="7">
        <v>1.91</v>
      </c>
      <c r="V288" s="7">
        <v>-3.7679999999999998</v>
      </c>
      <c r="W288" s="7">
        <f t="shared" si="28"/>
        <v>-3.7679999999999998E-2</v>
      </c>
      <c r="X288" s="7">
        <v>18.124076295899958</v>
      </c>
      <c r="Y288" s="7">
        <f t="shared" si="43"/>
        <v>0.18124076295899957</v>
      </c>
      <c r="Z288" s="7">
        <v>1</v>
      </c>
      <c r="AA288" s="7">
        <v>2.0792805215349829E-2</v>
      </c>
      <c r="AB288" s="7">
        <v>0.13195789753347315</v>
      </c>
      <c r="AC288" s="7">
        <v>8.3459351203571067E-3</v>
      </c>
      <c r="AD288" s="7">
        <v>9.6841549047685188E-2</v>
      </c>
      <c r="AE288" s="7">
        <v>0.74206181308313468</v>
      </c>
      <c r="AF288">
        <v>-1.9490000000000001</v>
      </c>
      <c r="AG288">
        <v>1.86</v>
      </c>
      <c r="AH288" s="7">
        <v>3.250277158710444</v>
      </c>
      <c r="AI288">
        <v>-0.316</v>
      </c>
      <c r="AK288" s="7">
        <f t="shared" si="29"/>
        <v>0.20144118483825074</v>
      </c>
      <c r="AL288" s="7">
        <f t="shared" si="30"/>
        <v>2.0144118483825073E-3</v>
      </c>
      <c r="AM288" s="7">
        <f t="shared" si="31"/>
        <v>-1.7412333460384649E-2</v>
      </c>
      <c r="AN288" s="7">
        <f t="shared" si="32"/>
        <v>3.6509354031449419E-4</v>
      </c>
      <c r="AO288" s="7">
        <f t="shared" si="33"/>
        <v>-1.7777427000699144E-2</v>
      </c>
      <c r="AP288" s="8">
        <f t="shared" si="34"/>
        <v>-1.7777427000699144</v>
      </c>
      <c r="AQ288" s="22">
        <f t="shared" si="44"/>
        <v>-3.6492678566936165</v>
      </c>
      <c r="AR288" s="7">
        <f t="shared" si="35"/>
        <v>-5.2998129010469839</v>
      </c>
      <c r="AS288" s="7">
        <f t="shared" si="45"/>
        <v>-3.7679999999999998E-2</v>
      </c>
      <c r="AT288" s="7">
        <f t="shared" si="46"/>
        <v>2.0144118483825073E-3</v>
      </c>
    </row>
    <row r="289" spans="1:46">
      <c r="A289" s="7" t="s">
        <v>44</v>
      </c>
      <c r="B289" s="7">
        <v>1988</v>
      </c>
      <c r="C289" s="8">
        <v>-1.2529999999999999</v>
      </c>
      <c r="D289" s="1">
        <v>-4.6583850686387969</v>
      </c>
      <c r="E289" s="8">
        <v>7.5473071799861013E-2</v>
      </c>
      <c r="F289" s="8">
        <v>-1.0690121925112011</v>
      </c>
      <c r="G289" s="8">
        <f t="shared" si="36"/>
        <v>0.22749999999999998</v>
      </c>
      <c r="H289" s="8">
        <f t="shared" si="37"/>
        <v>0.13</v>
      </c>
      <c r="I289" s="8">
        <f t="shared" si="38"/>
        <v>0.27999999999999997</v>
      </c>
      <c r="J289" s="8">
        <f t="shared" si="39"/>
        <v>0.16000000000000003</v>
      </c>
      <c r="K289" s="8">
        <v>0.65</v>
      </c>
      <c r="L289" s="8">
        <v>0.8</v>
      </c>
      <c r="M289" s="13">
        <v>0.6</v>
      </c>
      <c r="N289" s="8">
        <v>0.8</v>
      </c>
      <c r="O289" s="8">
        <f t="shared" si="27"/>
        <v>0.4</v>
      </c>
      <c r="P289" s="6">
        <f t="shared" si="40"/>
        <v>-5.0373498051065314E-2</v>
      </c>
      <c r="Q289" s="8">
        <f t="shared" si="41"/>
        <v>-1.3033734980510652</v>
      </c>
      <c r="R289" s="1">
        <v>-4.6583850686387969</v>
      </c>
      <c r="S289" s="7">
        <v>23.29865578185256</v>
      </c>
      <c r="T289" s="7">
        <f t="shared" si="42"/>
        <v>0.23298655781852559</v>
      </c>
      <c r="U289" s="7">
        <v>1.91</v>
      </c>
      <c r="V289" s="7">
        <v>-0.67600000000000005</v>
      </c>
      <c r="W289" s="7">
        <f t="shared" si="28"/>
        <v>-6.7600000000000004E-3</v>
      </c>
      <c r="X289" s="7">
        <v>16.314578934295891</v>
      </c>
      <c r="Y289" s="7">
        <f t="shared" si="43"/>
        <v>0.16314578934295892</v>
      </c>
      <c r="Z289" s="7">
        <v>1</v>
      </c>
      <c r="AA289" s="7">
        <v>2.4409233506899143E-2</v>
      </c>
      <c r="AB289" s="7">
        <v>0.14053889649072243</v>
      </c>
      <c r="AC289" s="7">
        <v>7.9465897493184515E-3</v>
      </c>
      <c r="AD289" s="7">
        <v>9.6874803696469322E-2</v>
      </c>
      <c r="AE289" s="7">
        <v>0.73023047655659057</v>
      </c>
      <c r="AF289">
        <v>0.66500000000000004</v>
      </c>
      <c r="AG289">
        <v>4.8570000000000002</v>
      </c>
      <c r="AH289" s="7">
        <v>5.0237895280881091</v>
      </c>
      <c r="AI289">
        <v>0.68600000000000005</v>
      </c>
      <c r="AK289" s="7">
        <f t="shared" si="29"/>
        <v>0.80520767023994322</v>
      </c>
      <c r="AL289" s="7">
        <f t="shared" si="30"/>
        <v>8.052076702399432E-3</v>
      </c>
      <c r="AM289" s="7">
        <f t="shared" si="31"/>
        <v>-3.0082292399296749E-3</v>
      </c>
      <c r="AN289" s="7">
        <f t="shared" si="32"/>
        <v>1.3136624094630051E-3</v>
      </c>
      <c r="AO289" s="7">
        <f t="shared" si="33"/>
        <v>-4.3218916493926798E-3</v>
      </c>
      <c r="AP289" s="8">
        <f t="shared" si="34"/>
        <v>-0.43218916493926796</v>
      </c>
      <c r="AQ289" s="22">
        <f t="shared" si="44"/>
        <v>-1.7355626629903331</v>
      </c>
      <c r="AR289" s="7">
        <f t="shared" si="35"/>
        <v>-4.6583850686387969</v>
      </c>
      <c r="AS289" s="7">
        <f t="shared" si="45"/>
        <v>-6.7600000000000004E-3</v>
      </c>
      <c r="AT289" s="7">
        <f t="shared" si="46"/>
        <v>8.052076702399432E-3</v>
      </c>
    </row>
    <row r="290" spans="1:46">
      <c r="A290" s="7" t="s">
        <v>44</v>
      </c>
      <c r="B290" s="7">
        <v>1989</v>
      </c>
      <c r="C290" s="8">
        <v>-3.2320000000000002</v>
      </c>
      <c r="D290" s="1">
        <v>-4.6583850686387969</v>
      </c>
      <c r="E290" s="8">
        <v>0.10116403553993884</v>
      </c>
      <c r="F290" s="8">
        <v>-0.37530373652366611</v>
      </c>
      <c r="G290" s="8">
        <f t="shared" si="36"/>
        <v>0.22749999999999998</v>
      </c>
      <c r="H290" s="8">
        <f t="shared" si="37"/>
        <v>0.13</v>
      </c>
      <c r="I290" s="8">
        <f t="shared" si="38"/>
        <v>0.27999999999999997</v>
      </c>
      <c r="J290" s="8">
        <f t="shared" si="39"/>
        <v>0.16000000000000003</v>
      </c>
      <c r="K290" s="8">
        <v>0.65</v>
      </c>
      <c r="L290" s="8">
        <v>0.8</v>
      </c>
      <c r="M290" s="13">
        <v>0.6</v>
      </c>
      <c r="N290" s="8">
        <v>0.8</v>
      </c>
      <c r="O290" s="8">
        <f t="shared" si="27"/>
        <v>0.4</v>
      </c>
      <c r="P290" s="6">
        <f t="shared" si="40"/>
        <v>-3.8259989805725841E-2</v>
      </c>
      <c r="Q290" s="8">
        <f t="shared" si="41"/>
        <v>-3.2702599898057261</v>
      </c>
      <c r="R290" s="1">
        <v>-4.6583850686387969</v>
      </c>
      <c r="S290" s="7">
        <v>24.838103189014305</v>
      </c>
      <c r="T290" s="7">
        <f t="shared" si="42"/>
        <v>0.24838103189014304</v>
      </c>
      <c r="U290" s="7">
        <v>1.91</v>
      </c>
      <c r="V290" s="7">
        <v>1.88</v>
      </c>
      <c r="W290" s="7">
        <f t="shared" si="28"/>
        <v>1.8799999999999997E-2</v>
      </c>
      <c r="X290" s="7">
        <v>15.945752119326345</v>
      </c>
      <c r="Y290" s="7">
        <f t="shared" si="43"/>
        <v>0.15945752119326345</v>
      </c>
      <c r="Z290" s="7">
        <v>1</v>
      </c>
      <c r="AA290" s="7">
        <v>2.6846086870765683E-2</v>
      </c>
      <c r="AB290" s="7">
        <v>0.13759056493683722</v>
      </c>
      <c r="AC290" s="7">
        <v>1.110630931899842E-2</v>
      </c>
      <c r="AD290" s="7">
        <v>9.1929688670112669E-2</v>
      </c>
      <c r="AE290" s="7">
        <v>0.73252735020328608</v>
      </c>
      <c r="AF290">
        <v>1.534</v>
      </c>
      <c r="AG290">
        <v>4.7290000000000001</v>
      </c>
      <c r="AH290" s="7">
        <v>3.9496598446830407E-2</v>
      </c>
      <c r="AI290">
        <v>1.3120000000000001</v>
      </c>
      <c r="AK290" s="7">
        <f t="shared" si="29"/>
        <v>0.81289809182064432</v>
      </c>
      <c r="AL290" s="7">
        <f t="shared" si="30"/>
        <v>8.1289809182064424E-3</v>
      </c>
      <c r="AM290" s="7">
        <f t="shared" si="31"/>
        <v>8.9188660931112558E-3</v>
      </c>
      <c r="AN290" s="7">
        <f t="shared" si="32"/>
        <v>1.2962271470445381E-3</v>
      </c>
      <c r="AO290" s="7">
        <f t="shared" si="33"/>
        <v>7.6226389460667173E-3</v>
      </c>
      <c r="AP290" s="8">
        <f t="shared" si="34"/>
        <v>0.76226389460667177</v>
      </c>
      <c r="AQ290" s="22">
        <f t="shared" si="44"/>
        <v>-2.5079960951990543</v>
      </c>
      <c r="AR290" s="7">
        <f t="shared" si="35"/>
        <v>-4.6583850686387969</v>
      </c>
      <c r="AS290" s="7">
        <f t="shared" si="45"/>
        <v>1.8799999999999997E-2</v>
      </c>
      <c r="AT290" s="7">
        <f t="shared" si="46"/>
        <v>8.1289809182064424E-3</v>
      </c>
    </row>
    <row r="291" spans="1:46">
      <c r="A291" s="7" t="s">
        <v>44</v>
      </c>
      <c r="B291" s="7">
        <v>1990</v>
      </c>
      <c r="C291" s="8">
        <v>-3.61</v>
      </c>
      <c r="D291" s="1">
        <v>-4.6583850686387969</v>
      </c>
      <c r="E291" s="8">
        <v>8.7419603221432843E-2</v>
      </c>
      <c r="F291" s="8">
        <v>-1.5933451609887739</v>
      </c>
      <c r="G291" s="8">
        <f t="shared" si="36"/>
        <v>0.22749999999999998</v>
      </c>
      <c r="H291" s="8">
        <f t="shared" si="37"/>
        <v>0.13</v>
      </c>
      <c r="I291" s="8">
        <f t="shared" si="38"/>
        <v>0.27999999999999997</v>
      </c>
      <c r="J291" s="8">
        <f t="shared" si="39"/>
        <v>0.16000000000000003</v>
      </c>
      <c r="K291" s="8">
        <v>0.65</v>
      </c>
      <c r="L291" s="8">
        <v>0.8</v>
      </c>
      <c r="M291" s="13">
        <v>0.6</v>
      </c>
      <c r="N291" s="8">
        <v>0.8</v>
      </c>
      <c r="O291" s="8">
        <f t="shared" si="27"/>
        <v>0.4</v>
      </c>
      <c r="P291" s="6">
        <f t="shared" si="40"/>
        <v>-7.4853955547567796E-2</v>
      </c>
      <c r="Q291" s="8">
        <f t="shared" si="41"/>
        <v>-3.6848539555475677</v>
      </c>
      <c r="R291" s="1">
        <v>-4.6583850686387969</v>
      </c>
      <c r="S291" s="7">
        <v>25.349718154918222</v>
      </c>
      <c r="T291" s="7">
        <f t="shared" si="42"/>
        <v>0.25349718154918222</v>
      </c>
      <c r="U291" s="7">
        <v>1.91</v>
      </c>
      <c r="V291" s="7">
        <v>0.52700000000000002</v>
      </c>
      <c r="W291" s="7">
        <f t="shared" si="28"/>
        <v>5.2700000000000004E-3</v>
      </c>
      <c r="X291" s="7">
        <v>14.778588972506835</v>
      </c>
      <c r="Y291" s="7">
        <f t="shared" si="43"/>
        <v>0.14778588972506834</v>
      </c>
      <c r="Z291" s="7">
        <v>1</v>
      </c>
      <c r="AA291" s="7">
        <v>2.6719082855386656E-2</v>
      </c>
      <c r="AB291" s="7">
        <v>0.13292581048382648</v>
      </c>
      <c r="AC291" s="7">
        <v>9.183847533049485E-3</v>
      </c>
      <c r="AD291" s="7">
        <v>8.1246735964751293E-2</v>
      </c>
      <c r="AE291" s="7">
        <v>0.74992452316298608</v>
      </c>
      <c r="AF291">
        <v>2.9460000000000002</v>
      </c>
      <c r="AG291">
        <v>0.70899999999999996</v>
      </c>
      <c r="AH291" s="7">
        <v>-5.244220179214266</v>
      </c>
      <c r="AI291">
        <v>-2.1999999999999999E-2</v>
      </c>
      <c r="AK291" s="7">
        <f t="shared" si="29"/>
        <v>0.12300927097813226</v>
      </c>
      <c r="AL291" s="7">
        <f t="shared" si="30"/>
        <v>1.2300927097813226E-3</v>
      </c>
      <c r="AM291" s="7">
        <f t="shared" si="31"/>
        <v>2.5516265803196036E-3</v>
      </c>
      <c r="AN291" s="7">
        <f t="shared" si="32"/>
        <v>1.8179034555935303E-4</v>
      </c>
      <c r="AO291" s="7">
        <f t="shared" si="33"/>
        <v>2.3698362347602505E-3</v>
      </c>
      <c r="AP291" s="8">
        <f t="shared" si="34"/>
        <v>0.23698362347602506</v>
      </c>
      <c r="AQ291" s="22">
        <f t="shared" si="44"/>
        <v>-3.4478703320715427</v>
      </c>
      <c r="AR291" s="7">
        <f t="shared" si="35"/>
        <v>-4.6583850686387969</v>
      </c>
      <c r="AS291" s="7">
        <f t="shared" si="45"/>
        <v>5.2700000000000004E-3</v>
      </c>
      <c r="AT291" s="7">
        <f t="shared" si="46"/>
        <v>1.2300927097813226E-3</v>
      </c>
    </row>
    <row r="292" spans="1:46">
      <c r="A292" s="7" t="s">
        <v>44</v>
      </c>
      <c r="B292" s="7">
        <v>1991</v>
      </c>
      <c r="C292" s="8">
        <v>-1.4890000000000001</v>
      </c>
      <c r="D292" s="1">
        <v>-4.6583850686387969</v>
      </c>
      <c r="E292" s="8">
        <v>8.6974207710567075E-2</v>
      </c>
      <c r="F292" s="8">
        <v>-1.4959137668763611</v>
      </c>
      <c r="G292" s="8">
        <f t="shared" si="36"/>
        <v>0.22749999999999998</v>
      </c>
      <c r="H292" s="8">
        <f t="shared" si="37"/>
        <v>0.13</v>
      </c>
      <c r="I292" s="8">
        <f t="shared" si="38"/>
        <v>0.27999999999999997</v>
      </c>
      <c r="J292" s="8">
        <f t="shared" si="39"/>
        <v>0.16000000000000003</v>
      </c>
      <c r="K292" s="8">
        <v>0.65</v>
      </c>
      <c r="L292" s="8">
        <v>0.8</v>
      </c>
      <c r="M292" s="13">
        <v>0.6</v>
      </c>
      <c r="N292" s="8">
        <v>0.8</v>
      </c>
      <c r="O292" s="8">
        <f t="shared" si="27"/>
        <v>0.4</v>
      </c>
      <c r="P292" s="6">
        <f t="shared" si="40"/>
        <v>-8.9346815702877336E-2</v>
      </c>
      <c r="Q292" s="8">
        <f t="shared" si="41"/>
        <v>-1.5783468157028775</v>
      </c>
      <c r="R292" s="1">
        <v>-4.6583850686387969</v>
      </c>
      <c r="S292" s="7">
        <v>24.393147966572144</v>
      </c>
      <c r="T292" s="7">
        <f t="shared" si="42"/>
        <v>0.24393147966572143</v>
      </c>
      <c r="U292" s="7">
        <v>1.91</v>
      </c>
      <c r="V292" s="7">
        <v>2.0960000000000001</v>
      </c>
      <c r="W292" s="7">
        <f t="shared" si="28"/>
        <v>2.0959999999999999E-2</v>
      </c>
      <c r="X292" s="7">
        <v>14.199639356367669</v>
      </c>
      <c r="Y292" s="7">
        <f t="shared" si="43"/>
        <v>0.14199639356367669</v>
      </c>
      <c r="Z292" s="7">
        <v>1</v>
      </c>
      <c r="AA292" s="7">
        <v>2.7725766445640222E-2</v>
      </c>
      <c r="AB292" s="7">
        <v>0.11953582050234497</v>
      </c>
      <c r="AC292" s="7">
        <v>8.7868395979781334E-3</v>
      </c>
      <c r="AD292" s="7">
        <v>8.0811112461386003E-2</v>
      </c>
      <c r="AE292" s="7">
        <v>0.76314046099265076</v>
      </c>
      <c r="AF292">
        <v>2.6720000000000002</v>
      </c>
      <c r="AG292">
        <v>-2.0099999999999998</v>
      </c>
      <c r="AH292" s="7">
        <v>-6.1103345245730649</v>
      </c>
      <c r="AI292">
        <v>-2.85</v>
      </c>
      <c r="AJ292">
        <v>1.5449999999999999</v>
      </c>
      <c r="AK292" s="7">
        <f>AA292*AF292+AB292*AG292+AC292*AH292+AD292*AI292+AE292*AJ292</f>
        <v>0.72886606109432117</v>
      </c>
      <c r="AL292" s="7">
        <f>AK292/100</f>
        <v>7.2886606109432116E-3</v>
      </c>
      <c r="AM292" s="7">
        <f>T292*U292*W292</f>
        <v>9.7654552843456244E-3</v>
      </c>
      <c r="AN292" s="7">
        <f t="shared" si="32"/>
        <v>1.0349635206635605E-3</v>
      </c>
      <c r="AO292" s="7">
        <f t="shared" si="33"/>
        <v>8.7304917636820637E-3</v>
      </c>
      <c r="AP292" s="8">
        <f t="shared" si="34"/>
        <v>0.87304917636820634</v>
      </c>
      <c r="AQ292" s="22">
        <f>Q292+AP292</f>
        <v>-0.70529763933467116</v>
      </c>
      <c r="AR292" s="7">
        <f t="shared" si="35"/>
        <v>-4.6583850686387969</v>
      </c>
      <c r="AS292" s="7">
        <f t="shared" si="45"/>
        <v>2.0959999999999999E-2</v>
      </c>
      <c r="AT292" s="7">
        <f t="shared" si="46"/>
        <v>7.2886606109432116E-3</v>
      </c>
    </row>
    <row r="293" spans="1:46">
      <c r="A293" s="7" t="s">
        <v>44</v>
      </c>
      <c r="B293" s="7">
        <v>1992</v>
      </c>
      <c r="C293" s="8">
        <v>-1.8380000000000001</v>
      </c>
      <c r="D293" s="1">
        <v>-4.0040526628127555</v>
      </c>
      <c r="E293" s="8">
        <v>8.9801200491072972E-2</v>
      </c>
      <c r="F293" s="8">
        <v>-1.25332546455225</v>
      </c>
      <c r="G293" s="8">
        <f t="shared" si="36"/>
        <v>0.22749999999999998</v>
      </c>
      <c r="H293" s="8">
        <f t="shared" si="37"/>
        <v>0.13</v>
      </c>
      <c r="I293" s="8">
        <f t="shared" si="38"/>
        <v>0.27999999999999997</v>
      </c>
      <c r="J293" s="8">
        <f t="shared" si="39"/>
        <v>0.16000000000000003</v>
      </c>
      <c r="K293" s="8">
        <v>0.65</v>
      </c>
      <c r="L293" s="8">
        <v>0.8</v>
      </c>
      <c r="M293" s="13">
        <v>0.6</v>
      </c>
      <c r="N293" s="8">
        <v>0.8</v>
      </c>
      <c r="O293" s="8">
        <f t="shared" si="27"/>
        <v>0.4</v>
      </c>
      <c r="P293" s="6">
        <f t="shared" si="40"/>
        <v>-7.9892588382189433E-2</v>
      </c>
      <c r="Q293" s="8">
        <f t="shared" si="41"/>
        <v>-1.9178925883821896</v>
      </c>
      <c r="R293" s="1">
        <v>-4.0040526628127555</v>
      </c>
      <c r="S293" s="7">
        <v>23.943753602464461</v>
      </c>
      <c r="T293" s="7">
        <f t="shared" si="42"/>
        <v>0.23943753602464463</v>
      </c>
      <c r="U293" s="7">
        <v>1.91</v>
      </c>
      <c r="V293" s="7">
        <v>1.075</v>
      </c>
      <c r="W293" s="7">
        <f t="shared" si="28"/>
        <v>1.0749999999999999E-2</v>
      </c>
      <c r="X293" s="7">
        <v>14.878839338736469</v>
      </c>
      <c r="Y293" s="7">
        <f t="shared" si="43"/>
        <v>0.14878839338736469</v>
      </c>
      <c r="Z293" s="7">
        <v>1</v>
      </c>
      <c r="AA293" s="7">
        <v>2.4896984474627046E-2</v>
      </c>
      <c r="AB293" s="7">
        <v>0.12301324484264574</v>
      </c>
      <c r="AC293" s="7">
        <v>8.2463825011561531E-3</v>
      </c>
      <c r="AD293" s="7">
        <v>8.3611307686765654E-2</v>
      </c>
      <c r="AE293" s="7">
        <v>0.7602320804948054</v>
      </c>
      <c r="AF293">
        <v>0.78200000000000003</v>
      </c>
      <c r="AG293">
        <v>-3.177</v>
      </c>
      <c r="AH293" s="7">
        <v>-3.0059381783789982</v>
      </c>
      <c r="AI293">
        <v>-2.137</v>
      </c>
      <c r="AJ293">
        <v>0.68500000000000005</v>
      </c>
      <c r="AK293" s="7">
        <f t="shared" ref="AK293:AK317" si="47">AA293*AF293+AB293*AG293+AC293*AH293+AD293*AI293+AE293*AJ293</f>
        <v>-5.4050142387345401E-2</v>
      </c>
      <c r="AL293" s="7">
        <f t="shared" ref="AL293:AL317" si="48">AK293/100</f>
        <v>-5.40501423873454E-4</v>
      </c>
      <c r="AM293" s="7">
        <f t="shared" ref="AM293:AM317" si="49">T293*U293*W293</f>
        <v>4.9162512084260151E-3</v>
      </c>
      <c r="AN293" s="7">
        <f t="shared" si="32"/>
        <v>-8.0420338481714221E-5</v>
      </c>
      <c r="AO293" s="7">
        <f t="shared" si="33"/>
        <v>4.9966715469077294E-3</v>
      </c>
      <c r="AP293" s="8">
        <f t="shared" si="34"/>
        <v>0.49966715469077294</v>
      </c>
      <c r="AQ293" s="22">
        <f t="shared" ref="AQ293:AQ317" si="50">Q293+AP293</f>
        <v>-1.4182254336914166</v>
      </c>
      <c r="AR293" s="7">
        <f t="shared" si="35"/>
        <v>-4.0040526628127555</v>
      </c>
      <c r="AS293" s="7">
        <f t="shared" si="45"/>
        <v>1.0749999999999999E-2</v>
      </c>
      <c r="AT293" s="7">
        <f t="shared" si="46"/>
        <v>-5.40501423873454E-4</v>
      </c>
    </row>
    <row r="294" spans="1:46">
      <c r="A294" s="7" t="s">
        <v>44</v>
      </c>
      <c r="B294" s="7">
        <v>1993</v>
      </c>
      <c r="C294" s="8">
        <v>-0.68500000000000005</v>
      </c>
      <c r="D294" s="1">
        <v>-4.0040526628127555</v>
      </c>
      <c r="E294" s="8">
        <v>8.5604494649539897E-2</v>
      </c>
      <c r="F294" s="8">
        <v>-0.4049269040108624</v>
      </c>
      <c r="G294" s="8">
        <f t="shared" si="36"/>
        <v>0.22749999999999998</v>
      </c>
      <c r="H294" s="8">
        <f t="shared" si="37"/>
        <v>0.13</v>
      </c>
      <c r="I294" s="8">
        <f t="shared" si="38"/>
        <v>0.27999999999999997</v>
      </c>
      <c r="J294" s="8">
        <f t="shared" si="39"/>
        <v>0.16000000000000003</v>
      </c>
      <c r="K294" s="8">
        <v>0.65</v>
      </c>
      <c r="L294" s="8">
        <v>0.8</v>
      </c>
      <c r="M294" s="13">
        <v>0.6</v>
      </c>
      <c r="N294" s="8">
        <v>0.8</v>
      </c>
      <c r="O294" s="8">
        <f t="shared" si="27"/>
        <v>0.4</v>
      </c>
      <c r="P294" s="6">
        <f t="shared" si="40"/>
        <v>-3.6470716423378187E-2</v>
      </c>
      <c r="Q294" s="8">
        <f t="shared" si="41"/>
        <v>-0.72147071642337823</v>
      </c>
      <c r="R294" s="1">
        <v>-4.0040526628127555</v>
      </c>
      <c r="S294" s="7">
        <v>22.978131241553477</v>
      </c>
      <c r="T294" s="7">
        <f t="shared" si="42"/>
        <v>0.22978131241553476</v>
      </c>
      <c r="U294" s="7">
        <v>1.91</v>
      </c>
      <c r="V294" s="7">
        <v>-2.448</v>
      </c>
      <c r="W294" s="7">
        <f t="shared" si="28"/>
        <v>-2.4479999999999998E-2</v>
      </c>
      <c r="X294" s="7">
        <v>14.047767364704264</v>
      </c>
      <c r="Y294" s="7">
        <f t="shared" si="43"/>
        <v>0.14047767364704264</v>
      </c>
      <c r="Z294" s="7">
        <v>1</v>
      </c>
      <c r="AA294" s="7">
        <v>2.8212863190738596E-2</v>
      </c>
      <c r="AB294" s="7">
        <v>0.13109572705459932</v>
      </c>
      <c r="AC294" s="7">
        <v>1.0952955959754066E-2</v>
      </c>
      <c r="AD294" s="7">
        <v>9.8799771267500655E-2</v>
      </c>
      <c r="AE294" s="7">
        <v>0.73093868252740746</v>
      </c>
      <c r="AF294">
        <v>-1.095</v>
      </c>
      <c r="AG294">
        <v>-2.5920000000000001</v>
      </c>
      <c r="AH294" s="7">
        <v>-0.26298194919710405</v>
      </c>
      <c r="AI294">
        <v>-1.98</v>
      </c>
      <c r="AJ294">
        <v>-2.59</v>
      </c>
      <c r="AK294" s="7">
        <f t="shared" si="47"/>
        <v>-2.4623283742827828</v>
      </c>
      <c r="AL294" s="7">
        <f t="shared" si="48"/>
        <v>-2.462328374282783E-2</v>
      </c>
      <c r="AM294" s="7">
        <f t="shared" si="49"/>
        <v>-1.0743838868350675E-2</v>
      </c>
      <c r="AN294" s="7">
        <f t="shared" si="32"/>
        <v>-3.4590216177434983E-3</v>
      </c>
      <c r="AO294" s="7">
        <f t="shared" si="33"/>
        <v>-7.2848172506071764E-3</v>
      </c>
      <c r="AP294" s="8">
        <f t="shared" si="34"/>
        <v>-0.72848172506071762</v>
      </c>
      <c r="AQ294" s="22">
        <f t="shared" si="50"/>
        <v>-1.4499524414840959</v>
      </c>
      <c r="AR294" s="7">
        <f t="shared" si="35"/>
        <v>-4.0040526628127555</v>
      </c>
      <c r="AS294" s="7">
        <f t="shared" si="45"/>
        <v>-2.4479999999999998E-2</v>
      </c>
      <c r="AT294" s="7">
        <f t="shared" si="46"/>
        <v>-2.462328374282783E-2</v>
      </c>
    </row>
    <row r="295" spans="1:46">
      <c r="A295" s="7" t="s">
        <v>44</v>
      </c>
      <c r="B295" s="7">
        <v>1994</v>
      </c>
      <c r="C295" s="8">
        <v>-0.125</v>
      </c>
      <c r="D295" s="1">
        <v>-4.0040526628127555</v>
      </c>
      <c r="E295" s="8">
        <v>8.5587265980113639E-2</v>
      </c>
      <c r="F295" s="8">
        <v>-0.57416311436910805</v>
      </c>
      <c r="G295" s="8">
        <f t="shared" si="36"/>
        <v>0.22749999999999998</v>
      </c>
      <c r="H295" s="8">
        <f t="shared" si="37"/>
        <v>0.13</v>
      </c>
      <c r="I295" s="8">
        <f t="shared" si="38"/>
        <v>0.27999999999999997</v>
      </c>
      <c r="J295" s="8">
        <f t="shared" si="39"/>
        <v>0.16000000000000003</v>
      </c>
      <c r="K295" s="8">
        <v>0.65</v>
      </c>
      <c r="L295" s="8">
        <v>0.8</v>
      </c>
      <c r="M295" s="13">
        <v>0.6</v>
      </c>
      <c r="N295" s="8">
        <v>0.8</v>
      </c>
      <c r="O295" s="8">
        <f t="shared" si="27"/>
        <v>0.4</v>
      </c>
      <c r="P295" s="6">
        <f t="shared" si="40"/>
        <v>-3.0563005931306928E-2</v>
      </c>
      <c r="Q295" s="8">
        <f t="shared" si="41"/>
        <v>-0.15556300593130692</v>
      </c>
      <c r="R295" s="1">
        <v>-4.0040526628127555</v>
      </c>
      <c r="S295" s="7">
        <v>21.717512747164442</v>
      </c>
      <c r="T295" s="7">
        <f t="shared" si="42"/>
        <v>0.21717512747164441</v>
      </c>
      <c r="U295" s="7">
        <v>1.91</v>
      </c>
      <c r="V295" s="7">
        <v>-2.6909999999999998</v>
      </c>
      <c r="W295" s="7">
        <f t="shared" si="28"/>
        <v>-2.691E-2</v>
      </c>
      <c r="X295" s="7">
        <v>14.445609146304763</v>
      </c>
      <c r="Y295" s="7">
        <f t="shared" si="43"/>
        <v>0.14445609146304764</v>
      </c>
      <c r="Z295" s="7">
        <v>1</v>
      </c>
      <c r="AA295" s="7">
        <v>2.7056336735173697E-2</v>
      </c>
      <c r="AB295" s="7">
        <v>0.13622122002409975</v>
      </c>
      <c r="AC295" s="7">
        <v>1.2912497190518754E-2</v>
      </c>
      <c r="AD295" s="7">
        <v>9.7429607112005573E-2</v>
      </c>
      <c r="AE295" s="7">
        <v>0.72638033893820231</v>
      </c>
      <c r="AF295">
        <v>-1.589</v>
      </c>
      <c r="AG295">
        <v>-1.29</v>
      </c>
      <c r="AH295" s="7">
        <v>2.0267821493700282</v>
      </c>
      <c r="AI295">
        <v>-0.73299999999999998</v>
      </c>
      <c r="AJ295">
        <v>-1.998</v>
      </c>
      <c r="AK295" s="7">
        <f t="shared" si="47"/>
        <v>-1.715270893305374</v>
      </c>
      <c r="AL295" s="7">
        <f t="shared" si="48"/>
        <v>-1.7152708933053741E-2</v>
      </c>
      <c r="AM295" s="7">
        <f t="shared" si="49"/>
        <v>-1.1162388919300326E-2</v>
      </c>
      <c r="AN295" s="7">
        <f t="shared" si="32"/>
        <v>-2.4778132904722454E-3</v>
      </c>
      <c r="AO295" s="7">
        <f t="shared" si="33"/>
        <v>-8.6845756288280798E-3</v>
      </c>
      <c r="AP295" s="8">
        <f t="shared" si="34"/>
        <v>-0.86845756288280795</v>
      </c>
      <c r="AQ295" s="22">
        <f t="shared" si="50"/>
        <v>-1.0240205688141149</v>
      </c>
      <c r="AR295" s="7">
        <f t="shared" si="35"/>
        <v>-4.0040526628127555</v>
      </c>
      <c r="AS295" s="7">
        <f t="shared" si="45"/>
        <v>-2.691E-2</v>
      </c>
      <c r="AT295" s="7">
        <f t="shared" si="46"/>
        <v>-1.7152708933053741E-2</v>
      </c>
    </row>
    <row r="296" spans="1:46">
      <c r="A296" s="7" t="s">
        <v>44</v>
      </c>
      <c r="B296" s="7">
        <v>1995</v>
      </c>
      <c r="C296" s="8">
        <v>-2.347</v>
      </c>
      <c r="D296" s="1">
        <v>-4.0040526628127555</v>
      </c>
      <c r="E296" s="8">
        <v>8.4988711695566155E-2</v>
      </c>
      <c r="F296" s="8">
        <v>-0.90349541750909967</v>
      </c>
      <c r="G296" s="8">
        <f t="shared" si="36"/>
        <v>0.22749999999999998</v>
      </c>
      <c r="H296" s="8">
        <f t="shared" si="37"/>
        <v>0.13</v>
      </c>
      <c r="I296" s="8">
        <f t="shared" si="38"/>
        <v>0.27999999999999997</v>
      </c>
      <c r="J296" s="8">
        <f t="shared" si="39"/>
        <v>0.16000000000000003</v>
      </c>
      <c r="K296" s="8">
        <v>0.65</v>
      </c>
      <c r="L296" s="8">
        <v>0.8</v>
      </c>
      <c r="M296" s="13">
        <v>0.6</v>
      </c>
      <c r="N296" s="8">
        <v>0.8</v>
      </c>
      <c r="O296" s="8">
        <f t="shared" si="27"/>
        <v>0.4</v>
      </c>
      <c r="P296" s="6">
        <f t="shared" si="40"/>
        <v>-4.6793050231490302E-2</v>
      </c>
      <c r="Q296" s="8">
        <f t="shared" si="41"/>
        <v>-2.3937930502314901</v>
      </c>
      <c r="R296" s="1">
        <v>-4.0040526628127555</v>
      </c>
      <c r="S296" s="7">
        <v>22.682597307442258</v>
      </c>
      <c r="T296" s="7">
        <f t="shared" si="42"/>
        <v>0.22682597307442257</v>
      </c>
      <c r="U296" s="7">
        <v>1.91</v>
      </c>
      <c r="V296" s="7">
        <v>-3.1509999999999998</v>
      </c>
      <c r="W296" s="7">
        <f t="shared" si="28"/>
        <v>-3.1509999999999996E-2</v>
      </c>
      <c r="X296" s="7">
        <v>14.42528349096381</v>
      </c>
      <c r="Y296" s="7">
        <f t="shared" si="43"/>
        <v>0.14425283490963811</v>
      </c>
      <c r="Z296" s="7">
        <v>1</v>
      </c>
      <c r="AA296" s="7">
        <v>2.808351072701579E-2</v>
      </c>
      <c r="AB296" s="7">
        <v>0.12997147118439034</v>
      </c>
      <c r="AC296" s="7">
        <v>1.3142709060078687E-2</v>
      </c>
      <c r="AD296" s="7">
        <v>8.3808266917580435E-2</v>
      </c>
      <c r="AE296" s="7">
        <v>0.74499404211093478</v>
      </c>
      <c r="AF296">
        <v>-0.47699999999999998</v>
      </c>
      <c r="AG296">
        <v>-1.167</v>
      </c>
      <c r="AH296" s="7">
        <v>2.8366239068731764</v>
      </c>
      <c r="AI296">
        <v>-0.89</v>
      </c>
      <c r="AJ296">
        <v>-1.486</v>
      </c>
      <c r="AK296" s="7">
        <f t="shared" si="47"/>
        <v>-1.309442122901568</v>
      </c>
      <c r="AL296" s="7">
        <f t="shared" si="48"/>
        <v>-1.309442122901568E-2</v>
      </c>
      <c r="AM296" s="7">
        <f t="shared" si="49"/>
        <v>-1.3651317046108353E-2</v>
      </c>
      <c r="AN296" s="7">
        <f t="shared" si="32"/>
        <v>-1.8889073837864594E-3</v>
      </c>
      <c r="AO296" s="7">
        <f t="shared" si="33"/>
        <v>-1.1762409662321893E-2</v>
      </c>
      <c r="AP296" s="8">
        <f t="shared" si="34"/>
        <v>-1.1762409662321893</v>
      </c>
      <c r="AQ296" s="22">
        <f t="shared" si="50"/>
        <v>-3.5700340164636795</v>
      </c>
      <c r="AR296" s="7">
        <f t="shared" si="35"/>
        <v>-4.0040526628127555</v>
      </c>
      <c r="AS296" s="7">
        <f t="shared" si="45"/>
        <v>-3.1509999999999996E-2</v>
      </c>
      <c r="AT296" s="7">
        <f t="shared" si="46"/>
        <v>-1.309442122901568E-2</v>
      </c>
    </row>
    <row r="297" spans="1:46">
      <c r="A297" s="7" t="s">
        <v>44</v>
      </c>
      <c r="B297" s="7">
        <v>1996</v>
      </c>
      <c r="C297" s="8">
        <v>-3.492</v>
      </c>
      <c r="D297" s="1">
        <v>-3.4083576615051485</v>
      </c>
      <c r="E297" s="8">
        <v>8.7174967711872497E-2</v>
      </c>
      <c r="F297" s="8">
        <v>-2.0216589584292937</v>
      </c>
      <c r="G297" s="8">
        <f t="shared" si="36"/>
        <v>0.22749999999999998</v>
      </c>
      <c r="H297" s="8">
        <f t="shared" si="37"/>
        <v>0.13</v>
      </c>
      <c r="I297" s="8">
        <f t="shared" si="38"/>
        <v>0.27999999999999997</v>
      </c>
      <c r="J297" s="8">
        <f t="shared" si="39"/>
        <v>0.16000000000000003</v>
      </c>
      <c r="K297" s="8">
        <v>0.65</v>
      </c>
      <c r="L297" s="8">
        <v>0.8</v>
      </c>
      <c r="M297" s="13">
        <v>0.6</v>
      </c>
      <c r="N297" s="8">
        <v>0.8</v>
      </c>
      <c r="O297" s="8">
        <f t="shared" si="27"/>
        <v>0.4</v>
      </c>
      <c r="P297" s="6">
        <f t="shared" si="40"/>
        <v>-0.10141503003347077</v>
      </c>
      <c r="Q297" s="8">
        <f t="shared" si="41"/>
        <v>-3.5934150300334706</v>
      </c>
      <c r="R297" s="1">
        <v>-3.4083576615051485</v>
      </c>
      <c r="S297" s="7">
        <v>23.20927617019915</v>
      </c>
      <c r="T297" s="7">
        <f t="shared" si="42"/>
        <v>0.2320927617019915</v>
      </c>
      <c r="U297" s="7">
        <v>1.91</v>
      </c>
      <c r="V297" s="7">
        <v>-3.117</v>
      </c>
      <c r="W297" s="7">
        <f t="shared" si="28"/>
        <v>-3.117E-2</v>
      </c>
      <c r="X297" s="7">
        <v>14.286957269307704</v>
      </c>
      <c r="Y297" s="7">
        <f t="shared" si="43"/>
        <v>0.14286957269307704</v>
      </c>
      <c r="Z297" s="7">
        <v>1</v>
      </c>
      <c r="AA297" s="7">
        <v>2.6754285287890003E-2</v>
      </c>
      <c r="AB297" s="7">
        <v>0.13395966200307868</v>
      </c>
      <c r="AC297" s="7">
        <v>1.2021424837536293E-2</v>
      </c>
      <c r="AD297" s="7">
        <v>8.7815867894521754E-2</v>
      </c>
      <c r="AE297" s="7">
        <v>0.73944875997697324</v>
      </c>
      <c r="AF297">
        <v>1.0289999999999999</v>
      </c>
      <c r="AG297">
        <v>-1.0069999999999999</v>
      </c>
      <c r="AH297" s="7">
        <v>3.100622104208083</v>
      </c>
      <c r="AI297">
        <v>-0.30199999999999999</v>
      </c>
      <c r="AJ297">
        <v>-2.0190000000000001</v>
      </c>
      <c r="AK297" s="7">
        <f t="shared" si="47"/>
        <v>-1.5895607629981749</v>
      </c>
      <c r="AL297" s="7">
        <f t="shared" si="48"/>
        <v>-1.589560762998175E-2</v>
      </c>
      <c r="AM297" s="7">
        <f t="shared" si="49"/>
        <v>-1.3817572940099552E-2</v>
      </c>
      <c r="AN297" s="7">
        <f t="shared" si="32"/>
        <v>-2.2709986697923078E-3</v>
      </c>
      <c r="AO297" s="7">
        <f t="shared" si="33"/>
        <v>-1.1546574270307244E-2</v>
      </c>
      <c r="AP297" s="8">
        <f t="shared" si="34"/>
        <v>-1.1546574270307244</v>
      </c>
      <c r="AQ297" s="22">
        <f t="shared" si="50"/>
        <v>-4.748072457064195</v>
      </c>
      <c r="AR297" s="7">
        <f t="shared" si="35"/>
        <v>-3.4083576615051485</v>
      </c>
      <c r="AS297" s="7">
        <f t="shared" si="45"/>
        <v>-3.117E-2</v>
      </c>
      <c r="AT297" s="7">
        <f t="shared" si="46"/>
        <v>-1.589560762998175E-2</v>
      </c>
    </row>
    <row r="298" spans="1:46">
      <c r="A298" s="7" t="s">
        <v>44</v>
      </c>
      <c r="B298" s="7">
        <v>1997</v>
      </c>
      <c r="C298" s="8">
        <v>-3.7189999999999999</v>
      </c>
      <c r="D298" s="1">
        <v>-3.4083576615051485</v>
      </c>
      <c r="E298" s="8">
        <v>8.3881599941409771E-2</v>
      </c>
      <c r="F298" s="8">
        <v>6.7150258312272462E-2</v>
      </c>
      <c r="G298" s="8">
        <f t="shared" si="36"/>
        <v>0.22749999999999998</v>
      </c>
      <c r="H298" s="8">
        <f t="shared" si="37"/>
        <v>0.13</v>
      </c>
      <c r="I298" s="8">
        <f t="shared" si="38"/>
        <v>0.27999999999999997</v>
      </c>
      <c r="J298" s="8">
        <f t="shared" si="39"/>
        <v>0.16000000000000003</v>
      </c>
      <c r="K298" s="8">
        <v>0.65</v>
      </c>
      <c r="L298" s="8">
        <v>0.8</v>
      </c>
      <c r="M298" s="13">
        <v>0.6</v>
      </c>
      <c r="N298" s="8">
        <v>0.8</v>
      </c>
      <c r="O298" s="8">
        <f t="shared" si="27"/>
        <v>0.4</v>
      </c>
      <c r="P298" s="6">
        <f t="shared" si="40"/>
        <v>-2.773622563807036E-2</v>
      </c>
      <c r="Q298" s="8">
        <f t="shared" si="41"/>
        <v>-3.7467362256380703</v>
      </c>
      <c r="R298" s="1">
        <v>-3.4083576615051485</v>
      </c>
      <c r="S298" s="7">
        <v>23.051963505927432</v>
      </c>
      <c r="T298" s="7">
        <f t="shared" si="42"/>
        <v>0.23051963505927431</v>
      </c>
      <c r="U298" s="7">
        <v>1.91</v>
      </c>
      <c r="V298" s="7">
        <v>-1.9570000000000001</v>
      </c>
      <c r="W298" s="7">
        <f t="shared" si="28"/>
        <v>-1.9570000000000001E-2</v>
      </c>
      <c r="X298" s="7">
        <v>16.222265242547916</v>
      </c>
      <c r="Y298" s="7">
        <f t="shared" si="43"/>
        <v>0.16222265242547917</v>
      </c>
      <c r="Z298" s="7">
        <v>1</v>
      </c>
      <c r="AA298" s="7">
        <v>2.4480714521584079E-2</v>
      </c>
      <c r="AB298" s="7">
        <v>0.14322800643467795</v>
      </c>
      <c r="AC298" s="7">
        <v>1.710805982798571E-2</v>
      </c>
      <c r="AD298" s="7">
        <v>9.4777010992549454E-2</v>
      </c>
      <c r="AE298" s="7">
        <v>0.72040620822320267</v>
      </c>
      <c r="AF298">
        <v>1.4750000000000001</v>
      </c>
      <c r="AG298">
        <v>-0.60899999999999999</v>
      </c>
      <c r="AH298" s="7">
        <v>3.1227586526381628</v>
      </c>
      <c r="AI298">
        <v>0.84099999999999997</v>
      </c>
      <c r="AJ298">
        <v>-1.5660000000000001</v>
      </c>
      <c r="AK298" s="7">
        <f t="shared" si="47"/>
        <v>-1.04614111597449</v>
      </c>
      <c r="AL298" s="7">
        <f t="shared" si="48"/>
        <v>-1.04614111597449E-2</v>
      </c>
      <c r="AM298" s="7">
        <f t="shared" si="49"/>
        <v>-8.616524282990097E-3</v>
      </c>
      <c r="AN298" s="7">
        <f t="shared" ref="AN298:AN317" si="51">Y298*Z298*AL298</f>
        <v>-1.697077866447326E-3</v>
      </c>
      <c r="AO298" s="7">
        <f t="shared" si="33"/>
        <v>-6.9194464165427709E-3</v>
      </c>
      <c r="AP298" s="8">
        <f t="shared" si="34"/>
        <v>-0.69194464165427705</v>
      </c>
      <c r="AQ298" s="22">
        <f t="shared" si="50"/>
        <v>-4.438680867292347</v>
      </c>
      <c r="AR298" s="7">
        <f t="shared" si="35"/>
        <v>-3.4083576615051485</v>
      </c>
      <c r="AS298" s="7">
        <f t="shared" si="45"/>
        <v>-1.9570000000000001E-2</v>
      </c>
      <c r="AT298" s="7">
        <f t="shared" si="46"/>
        <v>-1.04614111597449E-2</v>
      </c>
    </row>
    <row r="299" spans="1:46">
      <c r="A299" s="7" t="s">
        <v>44</v>
      </c>
      <c r="B299" s="7">
        <v>1998</v>
      </c>
      <c r="C299" s="8">
        <v>-2.6240000000000001</v>
      </c>
      <c r="D299" s="1">
        <v>-3.4083576615051485</v>
      </c>
      <c r="E299" s="8">
        <v>8.1181867497329488E-2</v>
      </c>
      <c r="F299" s="8">
        <v>1.660028202106191</v>
      </c>
      <c r="G299" s="8">
        <f t="shared" si="36"/>
        <v>0.22749999999999998</v>
      </c>
      <c r="H299" s="8">
        <f t="shared" si="37"/>
        <v>0.13</v>
      </c>
      <c r="I299" s="8">
        <f t="shared" si="38"/>
        <v>0.27999999999999997</v>
      </c>
      <c r="J299" s="8">
        <f t="shared" si="39"/>
        <v>0.16000000000000003</v>
      </c>
      <c r="K299" s="8">
        <v>0.65</v>
      </c>
      <c r="L299" s="8">
        <v>0.8</v>
      </c>
      <c r="M299" s="13">
        <v>0.6</v>
      </c>
      <c r="N299" s="8">
        <v>0.8</v>
      </c>
      <c r="O299" s="8">
        <f t="shared" si="27"/>
        <v>0.4</v>
      </c>
      <c r="P299" s="6">
        <f t="shared" si="40"/>
        <v>6.7689522831970675E-2</v>
      </c>
      <c r="Q299" s="8">
        <f t="shared" si="41"/>
        <v>-2.5563104771680294</v>
      </c>
      <c r="R299" s="1">
        <v>-3.4083576615051485</v>
      </c>
      <c r="S299" s="7">
        <v>25.971696874458516</v>
      </c>
      <c r="T299" s="7">
        <f t="shared" si="42"/>
        <v>0.25971696874458516</v>
      </c>
      <c r="U299" s="7">
        <v>1.91</v>
      </c>
      <c r="V299" s="7">
        <v>-1.401</v>
      </c>
      <c r="W299" s="7">
        <f t="shared" si="28"/>
        <v>-1.401E-2</v>
      </c>
      <c r="X299" s="7">
        <v>16.296583375675265</v>
      </c>
      <c r="Y299" s="7">
        <f t="shared" si="43"/>
        <v>0.16296583375675266</v>
      </c>
      <c r="Z299" s="7">
        <v>1</v>
      </c>
      <c r="AA299" s="7">
        <v>2.2657354306805082E-2</v>
      </c>
      <c r="AB299" s="7">
        <v>0.14018301245437137</v>
      </c>
      <c r="AC299" s="7">
        <v>1.5397200642808376E-2</v>
      </c>
      <c r="AD299" s="7">
        <v>0.10506684076509083</v>
      </c>
      <c r="AE299" s="7">
        <v>0.71669559183092435</v>
      </c>
      <c r="AF299">
        <v>-1.266</v>
      </c>
      <c r="AG299">
        <v>-0.187</v>
      </c>
      <c r="AH299" s="7">
        <v>2.0800848128822729</v>
      </c>
      <c r="AI299">
        <v>1.736</v>
      </c>
      <c r="AJ299">
        <v>-0.96799999999999997</v>
      </c>
      <c r="AK299" s="7">
        <f t="shared" si="47"/>
        <v>-0.5342362479875129</v>
      </c>
      <c r="AL299" s="7">
        <f t="shared" si="48"/>
        <v>-5.342362479875129E-3</v>
      </c>
      <c r="AM299" s="7">
        <f t="shared" si="49"/>
        <v>-6.9497923383332293E-3</v>
      </c>
      <c r="AN299" s="7">
        <f t="shared" si="51"/>
        <v>-8.7062255576364316E-4</v>
      </c>
      <c r="AO299" s="7">
        <f t="shared" si="33"/>
        <v>-6.0791697825695861E-3</v>
      </c>
      <c r="AP299" s="8">
        <f t="shared" si="34"/>
        <v>-0.60791697825695856</v>
      </c>
      <c r="AQ299" s="22">
        <f t="shared" si="50"/>
        <v>-3.1642274554249878</v>
      </c>
      <c r="AR299" s="7">
        <f t="shared" si="35"/>
        <v>-3.4083576615051485</v>
      </c>
      <c r="AS299" s="7">
        <f t="shared" si="45"/>
        <v>-1.401E-2</v>
      </c>
      <c r="AT299" s="7">
        <f t="shared" si="46"/>
        <v>-5.342362479875129E-3</v>
      </c>
    </row>
    <row r="300" spans="1:46">
      <c r="A300" s="7" t="s">
        <v>44</v>
      </c>
      <c r="B300" s="7">
        <v>1999</v>
      </c>
      <c r="C300" s="8">
        <v>-3.5880000000000001</v>
      </c>
      <c r="D300" s="1">
        <v>-3.4083576615051485</v>
      </c>
      <c r="E300" s="8">
        <v>8.0063512656988009E-2</v>
      </c>
      <c r="F300" s="8">
        <v>-0.5444079790546561</v>
      </c>
      <c r="G300" s="8">
        <f t="shared" si="36"/>
        <v>0.22749999999999998</v>
      </c>
      <c r="H300" s="8">
        <f t="shared" si="37"/>
        <v>0.13</v>
      </c>
      <c r="I300" s="8">
        <f t="shared" si="38"/>
        <v>0.27999999999999997</v>
      </c>
      <c r="J300" s="8">
        <f t="shared" si="39"/>
        <v>0.16000000000000003</v>
      </c>
      <c r="K300" s="8">
        <v>0.65</v>
      </c>
      <c r="L300" s="8">
        <v>0.8</v>
      </c>
      <c r="M300" s="13">
        <v>0.6</v>
      </c>
      <c r="N300" s="8">
        <v>0.8</v>
      </c>
      <c r="O300" s="8">
        <f t="shared" si="27"/>
        <v>0.4</v>
      </c>
      <c r="P300" s="6">
        <f t="shared" si="40"/>
        <v>2.3477125294556799E-3</v>
      </c>
      <c r="Q300" s="8">
        <f t="shared" si="41"/>
        <v>-3.5856522874705443</v>
      </c>
      <c r="R300" s="1">
        <v>-3.4083576615051485</v>
      </c>
      <c r="S300" s="7">
        <v>28.12151958254432</v>
      </c>
      <c r="T300" s="7">
        <f t="shared" si="42"/>
        <v>0.28121519582544319</v>
      </c>
      <c r="U300" s="7">
        <v>1.91</v>
      </c>
      <c r="V300" s="7">
        <v>-1.9319999999999999</v>
      </c>
      <c r="W300" s="7">
        <f t="shared" si="28"/>
        <v>-1.932E-2</v>
      </c>
      <c r="X300" s="7">
        <v>19.256078854033085</v>
      </c>
      <c r="Y300" s="7">
        <f t="shared" si="43"/>
        <v>0.19256078854033085</v>
      </c>
      <c r="Z300" s="7">
        <v>1</v>
      </c>
      <c r="AA300" s="7">
        <v>2.3367303695439309E-2</v>
      </c>
      <c r="AB300" s="7">
        <v>0.14071693862970738</v>
      </c>
      <c r="AC300" s="7">
        <v>1.5116286175163364E-2</v>
      </c>
      <c r="AD300" s="7">
        <v>0.10827062140229535</v>
      </c>
      <c r="AE300" s="7">
        <v>0.71252885009739464</v>
      </c>
      <c r="AF300">
        <v>-1.8540000000000001</v>
      </c>
      <c r="AG300">
        <v>0.06</v>
      </c>
      <c r="AH300" s="7">
        <v>0.89778107834079457</v>
      </c>
      <c r="AI300">
        <v>2.8239999999999998</v>
      </c>
      <c r="AJ300">
        <v>-0.436</v>
      </c>
      <c r="AK300" s="7">
        <f t="shared" si="47"/>
        <v>-2.6215192833097867E-2</v>
      </c>
      <c r="AL300" s="7">
        <f t="shared" si="48"/>
        <v>-2.6215192833097868E-4</v>
      </c>
      <c r="AM300" s="7">
        <f t="shared" si="49"/>
        <v>-1.0377178184193843E-2</v>
      </c>
      <c r="AN300" s="7">
        <f t="shared" si="51"/>
        <v>-5.0480182036781554E-5</v>
      </c>
      <c r="AO300" s="7">
        <f t="shared" si="33"/>
        <v>-1.0326698002157061E-2</v>
      </c>
      <c r="AP300" s="8">
        <f t="shared" si="34"/>
        <v>-1.0326698002157062</v>
      </c>
      <c r="AQ300" s="22">
        <f t="shared" si="50"/>
        <v>-4.6183220876862503</v>
      </c>
      <c r="AR300" s="7">
        <f t="shared" si="35"/>
        <v>-3.4083576615051485</v>
      </c>
      <c r="AS300" s="7">
        <f t="shared" si="45"/>
        <v>-1.932E-2</v>
      </c>
      <c r="AT300" s="7">
        <f t="shared" si="46"/>
        <v>-2.6215192833097868E-4</v>
      </c>
    </row>
    <row r="301" spans="1:46">
      <c r="A301" s="7" t="s">
        <v>44</v>
      </c>
      <c r="B301" s="7">
        <v>2000</v>
      </c>
      <c r="C301" s="8">
        <v>-5.9269999999999996</v>
      </c>
      <c r="D301" s="1">
        <v>-3.9638746788706478</v>
      </c>
      <c r="E301" s="8">
        <v>8.5925899250807181E-2</v>
      </c>
      <c r="F301" s="8">
        <v>2.1423323552960531</v>
      </c>
      <c r="G301" s="8">
        <f t="shared" si="36"/>
        <v>0.22749999999999998</v>
      </c>
      <c r="H301" s="8">
        <f t="shared" si="37"/>
        <v>0.13</v>
      </c>
      <c r="I301" s="8">
        <f t="shared" si="38"/>
        <v>0.27999999999999997</v>
      </c>
      <c r="J301" s="8">
        <f t="shared" si="39"/>
        <v>0.16000000000000003</v>
      </c>
      <c r="K301" s="8">
        <v>0.65</v>
      </c>
      <c r="L301" s="8">
        <v>0.8</v>
      </c>
      <c r="M301" s="13">
        <v>0.6</v>
      </c>
      <c r="N301" s="8">
        <v>0.8</v>
      </c>
      <c r="O301" s="8">
        <f t="shared" si="27"/>
        <v>0.4</v>
      </c>
      <c r="P301" s="6">
        <f t="shared" si="40"/>
        <v>8.2700333762116524E-2</v>
      </c>
      <c r="Q301" s="8">
        <f t="shared" si="41"/>
        <v>-5.844299666237883</v>
      </c>
      <c r="R301" s="1">
        <v>-3.9638746788706478</v>
      </c>
      <c r="S301" s="7">
        <v>34.697296626524263</v>
      </c>
      <c r="T301" s="7">
        <f t="shared" si="42"/>
        <v>0.34697296626524265</v>
      </c>
      <c r="U301" s="7">
        <v>1.91</v>
      </c>
      <c r="V301" s="7">
        <v>-2.2949999999999999</v>
      </c>
      <c r="W301" s="7">
        <f t="shared" si="28"/>
        <v>-2.2949999999999998E-2</v>
      </c>
      <c r="X301" s="7">
        <v>23.718380914165905</v>
      </c>
      <c r="Y301" s="7">
        <f t="shared" si="43"/>
        <v>0.23718380914165904</v>
      </c>
      <c r="Z301" s="7">
        <v>1</v>
      </c>
      <c r="AA301" s="7">
        <v>2.6015999157366625E-2</v>
      </c>
      <c r="AB301" s="7">
        <v>0.13598107765034184</v>
      </c>
      <c r="AC301" s="7">
        <v>1.3959785790679032E-2</v>
      </c>
      <c r="AD301" s="7">
        <v>0.12648321653248398</v>
      </c>
      <c r="AE301" s="7">
        <v>0.69755992086912855</v>
      </c>
      <c r="AF301">
        <v>-0.36699999999999999</v>
      </c>
      <c r="AG301">
        <v>0.67300000000000004</v>
      </c>
      <c r="AH301" s="7">
        <v>0.28678420498784901</v>
      </c>
      <c r="AI301">
        <v>3.383</v>
      </c>
      <c r="AJ301">
        <v>1.0009999999999999</v>
      </c>
      <c r="AK301" s="7">
        <f t="shared" si="47"/>
        <v>1.212121041957098</v>
      </c>
      <c r="AL301" s="7">
        <f t="shared" si="48"/>
        <v>1.2121210419570981E-2</v>
      </c>
      <c r="AM301" s="7">
        <f t="shared" si="49"/>
        <v>-1.5209386489753778E-2</v>
      </c>
      <c r="AN301" s="7">
        <f t="shared" si="51"/>
        <v>2.8749548587214124E-3</v>
      </c>
      <c r="AO301" s="7">
        <f t="shared" si="33"/>
        <v>-1.808434134847519E-2</v>
      </c>
      <c r="AP301" s="8">
        <f t="shared" si="34"/>
        <v>-1.808434134847519</v>
      </c>
      <c r="AQ301" s="22">
        <f t="shared" si="50"/>
        <v>-7.652733801085402</v>
      </c>
      <c r="AR301" s="7">
        <f t="shared" si="35"/>
        <v>-3.9638746788706478</v>
      </c>
      <c r="AS301" s="7">
        <f t="shared" si="45"/>
        <v>-2.2949999999999998E-2</v>
      </c>
      <c r="AT301" s="7">
        <f t="shared" si="46"/>
        <v>1.2121210419570981E-2</v>
      </c>
    </row>
    <row r="302" spans="1:46">
      <c r="A302" s="7" t="s">
        <v>44</v>
      </c>
      <c r="B302" s="7">
        <v>2001</v>
      </c>
      <c r="C302" s="8">
        <v>-5.3680000000000003</v>
      </c>
      <c r="D302" s="1">
        <v>-3.9638746788706478</v>
      </c>
      <c r="E302" s="8">
        <v>7.8561432821936186E-2</v>
      </c>
      <c r="F302" s="8">
        <v>0.15237917032811174</v>
      </c>
      <c r="G302" s="8">
        <f t="shared" si="36"/>
        <v>0.22749999999999998</v>
      </c>
      <c r="H302" s="8">
        <f t="shared" si="37"/>
        <v>0.13</v>
      </c>
      <c r="I302" s="8">
        <f t="shared" si="38"/>
        <v>0.27999999999999997</v>
      </c>
      <c r="J302" s="8">
        <f t="shared" si="39"/>
        <v>0.16000000000000003</v>
      </c>
      <c r="K302" s="8">
        <v>0.65</v>
      </c>
      <c r="L302" s="8">
        <v>0.8</v>
      </c>
      <c r="M302" s="13">
        <v>0.6</v>
      </c>
      <c r="N302" s="8">
        <v>0.8</v>
      </c>
      <c r="O302" s="8">
        <f t="shared" si="27"/>
        <v>0.4</v>
      </c>
      <c r="P302" s="6">
        <f t="shared" si="40"/>
        <v>3.6220553241144419E-2</v>
      </c>
      <c r="Q302" s="8">
        <f t="shared" si="41"/>
        <v>-5.3317794467588557</v>
      </c>
      <c r="R302" s="1">
        <v>-3.9638746788706478</v>
      </c>
      <c r="S302" s="7">
        <v>33.351224946936505</v>
      </c>
      <c r="T302" s="7">
        <f t="shared" si="42"/>
        <v>0.33351224946936503</v>
      </c>
      <c r="U302" s="7">
        <v>1.91</v>
      </c>
      <c r="V302" s="7">
        <v>-2.0819999999999999</v>
      </c>
      <c r="W302" s="7">
        <f t="shared" si="28"/>
        <v>-2.0819999999999998E-2</v>
      </c>
      <c r="X302" s="7">
        <v>22.788744320873043</v>
      </c>
      <c r="Y302" s="7">
        <f t="shared" si="43"/>
        <v>0.22788744320873044</v>
      </c>
      <c r="Z302" s="7">
        <v>1</v>
      </c>
      <c r="AA302" s="7">
        <v>2.5312290044384633E-2</v>
      </c>
      <c r="AB302" s="7">
        <v>0.1346504594143455</v>
      </c>
      <c r="AC302" s="7">
        <v>1.4325352988705397E-2</v>
      </c>
      <c r="AD302" s="7">
        <v>0.12732075889905503</v>
      </c>
      <c r="AE302" s="7">
        <v>0.69839113865350955</v>
      </c>
      <c r="AF302">
        <v>-0.89400000000000002</v>
      </c>
      <c r="AG302">
        <v>0.55200000000000005</v>
      </c>
      <c r="AH302" s="7">
        <v>-0.76730512944137941</v>
      </c>
      <c r="AI302">
        <v>1.0009999999999999</v>
      </c>
      <c r="AJ302">
        <v>1.1419999999999999</v>
      </c>
      <c r="AK302" s="7">
        <f t="shared" si="47"/>
        <v>0.96571670946800869</v>
      </c>
      <c r="AL302" s="7">
        <f t="shared" si="48"/>
        <v>9.6571670946800862E-3</v>
      </c>
      <c r="AM302" s="7">
        <f t="shared" si="49"/>
        <v>-1.3262514814848662E-2</v>
      </c>
      <c r="AN302" s="7">
        <f t="shared" si="51"/>
        <v>2.2007471178461285E-3</v>
      </c>
      <c r="AO302" s="7">
        <f t="shared" si="33"/>
        <v>-1.546326193269479E-2</v>
      </c>
      <c r="AP302" s="8">
        <f t="shared" si="34"/>
        <v>-1.546326193269479</v>
      </c>
      <c r="AQ302" s="22">
        <f t="shared" si="50"/>
        <v>-6.8781056400283349</v>
      </c>
      <c r="AR302" s="7">
        <f t="shared" si="35"/>
        <v>-3.9638746788706478</v>
      </c>
      <c r="AS302" s="7">
        <f t="shared" si="45"/>
        <v>-2.0819999999999998E-2</v>
      </c>
      <c r="AT302" s="7">
        <f t="shared" si="46"/>
        <v>9.6571670946800862E-3</v>
      </c>
    </row>
    <row r="303" spans="1:46">
      <c r="A303" s="7" t="s">
        <v>44</v>
      </c>
      <c r="B303" s="7">
        <v>2002</v>
      </c>
      <c r="C303" s="8">
        <v>-6.2480000000000002</v>
      </c>
      <c r="D303" s="1">
        <v>-3.9638746788706478</v>
      </c>
      <c r="E303" s="8">
        <v>7.278624772496789E-2</v>
      </c>
      <c r="F303" s="8">
        <v>-0.95656594508506632</v>
      </c>
      <c r="G303" s="8">
        <f t="shared" si="36"/>
        <v>0.22749999999999998</v>
      </c>
      <c r="H303" s="8">
        <f t="shared" si="37"/>
        <v>0.13</v>
      </c>
      <c r="I303" s="8">
        <f t="shared" si="38"/>
        <v>0.27999999999999997</v>
      </c>
      <c r="J303" s="8">
        <f t="shared" si="39"/>
        <v>0.16000000000000003</v>
      </c>
      <c r="K303" s="8">
        <v>0.65</v>
      </c>
      <c r="L303" s="8">
        <v>0.8</v>
      </c>
      <c r="M303" s="13">
        <v>0.6</v>
      </c>
      <c r="N303" s="8">
        <v>0.8</v>
      </c>
      <c r="O303" s="8">
        <f t="shared" si="27"/>
        <v>0.4</v>
      </c>
      <c r="P303" s="6">
        <f t="shared" si="40"/>
        <v>-3.2467899245760823E-2</v>
      </c>
      <c r="Q303" s="8">
        <f t="shared" si="41"/>
        <v>-6.2804678992457612</v>
      </c>
      <c r="R303" s="1">
        <v>-3.9638746788706478</v>
      </c>
      <c r="S303" s="7">
        <v>30.2361418115552</v>
      </c>
      <c r="T303" s="7">
        <f t="shared" si="42"/>
        <v>0.30236141811555201</v>
      </c>
      <c r="U303" s="7">
        <v>1.91</v>
      </c>
      <c r="V303" s="7">
        <v>-1.5609999999999999</v>
      </c>
      <c r="W303" s="7">
        <f t="shared" si="28"/>
        <v>-1.5609999999999999E-2</v>
      </c>
      <c r="X303" s="7">
        <v>20.11285444601338</v>
      </c>
      <c r="Y303" s="7">
        <f t="shared" si="43"/>
        <v>0.20112854446013378</v>
      </c>
      <c r="Z303" s="7">
        <v>1</v>
      </c>
      <c r="AA303" s="7">
        <v>2.5931602129038174E-2</v>
      </c>
      <c r="AB303" s="7">
        <v>0.1353362264039267</v>
      </c>
      <c r="AC303" s="7">
        <v>1.5099864455963645E-2</v>
      </c>
      <c r="AD303" s="7">
        <v>0.11821082058548391</v>
      </c>
      <c r="AE303" s="7">
        <v>0.70542148642558755</v>
      </c>
      <c r="AF303">
        <v>-1.65</v>
      </c>
      <c r="AG303">
        <v>0.433</v>
      </c>
      <c r="AH303" s="7">
        <v>-1.5447945910942937</v>
      </c>
      <c r="AI303">
        <v>-6.7000000000000004E-2</v>
      </c>
      <c r="AJ303">
        <v>7.6999999999999999E-2</v>
      </c>
      <c r="AK303" s="7">
        <f t="shared" si="47"/>
        <v>3.8884583057700484E-2</v>
      </c>
      <c r="AL303" s="7">
        <f t="shared" si="48"/>
        <v>3.8884583057700482E-4</v>
      </c>
      <c r="AM303" s="7">
        <f t="shared" si="49"/>
        <v>-9.0149359172569925E-3</v>
      </c>
      <c r="AN303" s="7">
        <f t="shared" si="51"/>
        <v>7.8207995923344761E-5</v>
      </c>
      <c r="AO303" s="7">
        <f t="shared" si="33"/>
        <v>-9.0931439131803366E-3</v>
      </c>
      <c r="AP303" s="8">
        <f t="shared" si="34"/>
        <v>-0.90931439131803371</v>
      </c>
      <c r="AQ303" s="22">
        <f t="shared" si="50"/>
        <v>-7.1897822905637945</v>
      </c>
      <c r="AR303" s="7">
        <f t="shared" si="35"/>
        <v>-3.9638746788706478</v>
      </c>
      <c r="AS303" s="7">
        <f t="shared" si="45"/>
        <v>-1.5609999999999999E-2</v>
      </c>
      <c r="AT303" s="7">
        <f t="shared" si="46"/>
        <v>3.8884583057700482E-4</v>
      </c>
    </row>
    <row r="304" spans="1:46">
      <c r="A304" s="7" t="s">
        <v>44</v>
      </c>
      <c r="B304" s="7">
        <v>2003</v>
      </c>
      <c r="C304" s="8">
        <v>-6.2960000000000003</v>
      </c>
      <c r="D304" s="1">
        <v>-3.9638746788706478</v>
      </c>
      <c r="E304" s="8">
        <v>7.0113247863993033E-2</v>
      </c>
      <c r="F304" s="8">
        <v>-1.8679188004635638</v>
      </c>
      <c r="G304" s="8">
        <f t="shared" si="36"/>
        <v>0.22749999999999998</v>
      </c>
      <c r="H304" s="8">
        <f t="shared" si="37"/>
        <v>0.13</v>
      </c>
      <c r="I304" s="8">
        <f t="shared" si="38"/>
        <v>0.27999999999999997</v>
      </c>
      <c r="J304" s="8">
        <f t="shared" si="39"/>
        <v>0.16000000000000003</v>
      </c>
      <c r="K304" s="8">
        <v>0.65</v>
      </c>
      <c r="L304" s="8">
        <v>0.8</v>
      </c>
      <c r="M304" s="13">
        <v>0.6</v>
      </c>
      <c r="N304" s="8">
        <v>0.8</v>
      </c>
      <c r="O304" s="8">
        <f t="shared" si="27"/>
        <v>0.4</v>
      </c>
      <c r="P304" s="6">
        <f t="shared" si="40"/>
        <v>-7.6900327791204356E-2</v>
      </c>
      <c r="Q304" s="8">
        <f t="shared" si="41"/>
        <v>-6.3729003277912044</v>
      </c>
      <c r="R304" s="1">
        <v>-3.9638746788706478</v>
      </c>
      <c r="S304" s="7">
        <v>29.645470673194822</v>
      </c>
      <c r="T304" s="7">
        <f t="shared" si="42"/>
        <v>0.29645470673194824</v>
      </c>
      <c r="U304" s="7">
        <v>1.91</v>
      </c>
      <c r="V304" s="7">
        <v>1.117</v>
      </c>
      <c r="W304" s="7">
        <f t="shared" si="28"/>
        <v>1.1169999999999999E-2</v>
      </c>
      <c r="X304" s="7">
        <v>18.544583044365805</v>
      </c>
      <c r="Y304" s="7">
        <f t="shared" si="43"/>
        <v>0.18544583044365803</v>
      </c>
      <c r="Z304" s="7">
        <v>1</v>
      </c>
      <c r="AA304" s="7">
        <v>2.4747990510049878E-2</v>
      </c>
      <c r="AB304" s="7">
        <v>0.13061994513821817</v>
      </c>
      <c r="AC304" s="7">
        <v>2.033343506011915E-2</v>
      </c>
      <c r="AD304" s="7">
        <v>0.10461913534679773</v>
      </c>
      <c r="AE304" s="7">
        <v>0.71967949394481512</v>
      </c>
      <c r="AF304">
        <v>-1.2170000000000001</v>
      </c>
      <c r="AG304">
        <v>0.92</v>
      </c>
      <c r="AH304" s="7">
        <v>-1.9863512428296548</v>
      </c>
      <c r="AI304">
        <v>0.114</v>
      </c>
      <c r="AJ304">
        <v>-0.81499999999999995</v>
      </c>
      <c r="AK304" s="7">
        <f t="shared" si="47"/>
        <v>-0.52494950506172311</v>
      </c>
      <c r="AL304" s="7">
        <f t="shared" si="48"/>
        <v>-5.2494950506172307E-3</v>
      </c>
      <c r="AM304" s="7">
        <f t="shared" si="49"/>
        <v>6.3247722317140952E-3</v>
      </c>
      <c r="AN304" s="7">
        <f t="shared" si="51"/>
        <v>-9.7349696907158504E-4</v>
      </c>
      <c r="AO304" s="7">
        <f t="shared" si="33"/>
        <v>7.2982692007856802E-3</v>
      </c>
      <c r="AP304" s="8">
        <f t="shared" si="34"/>
        <v>0.72982692007856798</v>
      </c>
      <c r="AQ304" s="22">
        <f t="shared" si="50"/>
        <v>-5.6430734077126363</v>
      </c>
      <c r="AR304" s="7">
        <f t="shared" si="35"/>
        <v>-3.9638746788706478</v>
      </c>
      <c r="AS304" s="7">
        <f t="shared" si="45"/>
        <v>1.1169999999999999E-2</v>
      </c>
      <c r="AT304" s="7">
        <f t="shared" si="46"/>
        <v>-5.2494950506172307E-3</v>
      </c>
    </row>
    <row r="305" spans="1:46">
      <c r="A305" s="7" t="s">
        <v>44</v>
      </c>
      <c r="B305" s="7">
        <v>2004</v>
      </c>
      <c r="C305" s="8">
        <v>-5.532</v>
      </c>
      <c r="D305" s="1">
        <v>-4.8367026398888857</v>
      </c>
      <c r="E305" s="8">
        <v>6.6092842638337784E-2</v>
      </c>
      <c r="F305" s="8">
        <v>-0.68311824003356381</v>
      </c>
      <c r="G305" s="8">
        <f t="shared" si="36"/>
        <v>0.22749999999999998</v>
      </c>
      <c r="H305" s="8">
        <f t="shared" si="37"/>
        <v>0.13</v>
      </c>
      <c r="I305" s="8">
        <f t="shared" si="38"/>
        <v>0.27999999999999997</v>
      </c>
      <c r="J305" s="8">
        <f t="shared" si="39"/>
        <v>0.16000000000000003</v>
      </c>
      <c r="K305" s="8">
        <v>0.65</v>
      </c>
      <c r="L305" s="8">
        <v>0.8</v>
      </c>
      <c r="M305" s="13">
        <v>0.6</v>
      </c>
      <c r="N305" s="8">
        <v>0.8</v>
      </c>
      <c r="O305" s="8">
        <f t="shared" si="27"/>
        <v>0.4</v>
      </c>
      <c r="P305" s="6">
        <f t="shared" si="40"/>
        <v>-4.4570958440490298E-2</v>
      </c>
      <c r="Q305" s="8">
        <f t="shared" si="41"/>
        <v>-5.5765709584404899</v>
      </c>
      <c r="R305" s="1">
        <v>-4.8367026398888857</v>
      </c>
      <c r="S305" s="7">
        <v>29.190327020863975</v>
      </c>
      <c r="T305" s="7">
        <f t="shared" si="42"/>
        <v>0.29190327020863976</v>
      </c>
      <c r="U305" s="7">
        <v>1.91</v>
      </c>
      <c r="V305" s="7">
        <v>3.6779999999999999</v>
      </c>
      <c r="W305" s="7">
        <f t="shared" si="28"/>
        <v>3.678E-2</v>
      </c>
      <c r="X305" s="7">
        <v>20.708114574487453</v>
      </c>
      <c r="Y305" s="7">
        <f t="shared" si="43"/>
        <v>0.20708114574487455</v>
      </c>
      <c r="Z305" s="7">
        <v>1</v>
      </c>
      <c r="AA305" s="7">
        <v>2.4086113722667106E-2</v>
      </c>
      <c r="AB305" s="7">
        <v>0.1257187687583719</v>
      </c>
      <c r="AC305" s="7">
        <v>2.2275636633205073E-2</v>
      </c>
      <c r="AD305" s="7">
        <v>9.9670383726905509E-2</v>
      </c>
      <c r="AE305" s="7">
        <v>0.72824909715885044</v>
      </c>
      <c r="AF305">
        <v>-0.27800000000000002</v>
      </c>
      <c r="AG305">
        <v>0.98899999999999999</v>
      </c>
      <c r="AH305" s="7">
        <v>-2.7376141613103337</v>
      </c>
      <c r="AI305">
        <v>1.3959999999999999</v>
      </c>
      <c r="AJ305">
        <v>-0.31</v>
      </c>
      <c r="AK305" s="7">
        <f t="shared" si="47"/>
        <v>-2.9959540048620642E-2</v>
      </c>
      <c r="AL305" s="7">
        <f t="shared" si="48"/>
        <v>-2.9959540048620642E-4</v>
      </c>
      <c r="AM305" s="7">
        <f t="shared" si="49"/>
        <v>2.0506146351502899E-2</v>
      </c>
      <c r="AN305" s="7">
        <f t="shared" si="51"/>
        <v>-6.2040558792578163E-5</v>
      </c>
      <c r="AO305" s="7">
        <f t="shared" si="33"/>
        <v>2.0568186910295477E-2</v>
      </c>
      <c r="AP305" s="8">
        <f t="shared" si="34"/>
        <v>2.0568186910295476</v>
      </c>
      <c r="AQ305" s="22">
        <f t="shared" si="50"/>
        <v>-3.5197522674109423</v>
      </c>
      <c r="AR305" s="7">
        <f t="shared" si="35"/>
        <v>-4.8367026398888857</v>
      </c>
      <c r="AS305" s="7">
        <f t="shared" si="45"/>
        <v>3.678E-2</v>
      </c>
      <c r="AT305" s="7">
        <f t="shared" si="46"/>
        <v>-2.9959540048620642E-4</v>
      </c>
    </row>
    <row r="306" spans="1:46">
      <c r="A306" s="7" t="s">
        <v>44</v>
      </c>
      <c r="B306" s="7">
        <v>2005</v>
      </c>
      <c r="C306" s="8">
        <v>-7.4</v>
      </c>
      <c r="D306" s="1">
        <v>-4.8367026398888857</v>
      </c>
      <c r="E306" s="8">
        <v>7.1836563639285367E-2</v>
      </c>
      <c r="F306" s="8">
        <v>-0.56162774124885528</v>
      </c>
      <c r="G306" s="8">
        <f t="shared" si="36"/>
        <v>0.22749999999999998</v>
      </c>
      <c r="H306" s="8">
        <f t="shared" si="37"/>
        <v>0.13</v>
      </c>
      <c r="I306" s="8">
        <f t="shared" si="38"/>
        <v>0.27999999999999997</v>
      </c>
      <c r="J306" s="8">
        <f t="shared" si="39"/>
        <v>0.16000000000000003</v>
      </c>
      <c r="K306" s="8">
        <v>0.65</v>
      </c>
      <c r="L306" s="8">
        <v>0.8</v>
      </c>
      <c r="M306" s="13">
        <v>0.6</v>
      </c>
      <c r="N306" s="8">
        <v>0.8</v>
      </c>
      <c r="O306" s="8">
        <f t="shared" si="27"/>
        <v>0.4</v>
      </c>
      <c r="P306" s="6">
        <f t="shared" si="40"/>
        <v>-2.8804092499225675E-2</v>
      </c>
      <c r="Q306" s="8">
        <f t="shared" si="41"/>
        <v>-7.4288040924992265</v>
      </c>
      <c r="R306" s="1">
        <v>-4.8367026398888857</v>
      </c>
      <c r="S306" s="7">
        <v>29.588633693016607</v>
      </c>
      <c r="T306" s="7">
        <f t="shared" si="42"/>
        <v>0.29588633693016608</v>
      </c>
      <c r="U306" s="7">
        <v>1.91</v>
      </c>
      <c r="V306" s="7">
        <v>2.4430000000000001</v>
      </c>
      <c r="W306" s="7">
        <f t="shared" si="28"/>
        <v>2.443E-2</v>
      </c>
      <c r="X306" s="7">
        <v>21.312230427553189</v>
      </c>
      <c r="Y306" s="7">
        <f t="shared" si="43"/>
        <v>0.21312230427553189</v>
      </c>
      <c r="Z306" s="7">
        <v>1</v>
      </c>
      <c r="AA306" s="7">
        <v>2.4179888359955316E-2</v>
      </c>
      <c r="AB306" s="7">
        <v>0.12292017336172184</v>
      </c>
      <c r="AC306" s="7">
        <v>2.3642411696324202E-2</v>
      </c>
      <c r="AD306" s="7">
        <v>0.10531040222676172</v>
      </c>
      <c r="AE306" s="7">
        <v>0.723947124355237</v>
      </c>
      <c r="AF306">
        <v>-0.39500000000000002</v>
      </c>
      <c r="AG306">
        <v>1.5309999999999999</v>
      </c>
      <c r="AH306" s="7">
        <v>-2.6881153589466278</v>
      </c>
      <c r="AI306">
        <v>2.339</v>
      </c>
      <c r="AJ306">
        <v>-0.19500000000000001</v>
      </c>
      <c r="AK306" s="7">
        <f t="shared" si="47"/>
        <v>0.22023754107030971</v>
      </c>
      <c r="AL306" s="7">
        <f t="shared" si="48"/>
        <v>2.2023754107030973E-3</v>
      </c>
      <c r="AM306" s="7">
        <f t="shared" si="49"/>
        <v>1.380644113339956E-2</v>
      </c>
      <c r="AN306" s="7">
        <f t="shared" si="51"/>
        <v>4.6937532240881499E-4</v>
      </c>
      <c r="AO306" s="7">
        <f t="shared" si="33"/>
        <v>1.3337065810990745E-2</v>
      </c>
      <c r="AP306" s="8">
        <f t="shared" si="34"/>
        <v>1.3337065810990745</v>
      </c>
      <c r="AQ306" s="22">
        <f t="shared" si="50"/>
        <v>-6.0950975114001515</v>
      </c>
      <c r="AR306" s="7">
        <f t="shared" si="35"/>
        <v>-4.8367026398888857</v>
      </c>
      <c r="AS306" s="7">
        <f t="shared" si="45"/>
        <v>2.443E-2</v>
      </c>
      <c r="AT306" s="7">
        <f t="shared" si="46"/>
        <v>2.2023754107030973E-3</v>
      </c>
    </row>
    <row r="307" spans="1:46">
      <c r="A307" s="7" t="s">
        <v>44</v>
      </c>
      <c r="B307" s="7">
        <v>2006</v>
      </c>
      <c r="C307" s="8">
        <v>-10.904999999999999</v>
      </c>
      <c r="D307" s="1">
        <v>-4.8367026398888857</v>
      </c>
      <c r="E307" s="8">
        <v>7.893456830671082E-2</v>
      </c>
      <c r="F307" s="8">
        <v>-0.60231500871989097</v>
      </c>
      <c r="G307" s="8">
        <f t="shared" si="36"/>
        <v>0.22749999999999998</v>
      </c>
      <c r="H307" s="8">
        <f t="shared" si="37"/>
        <v>0.13</v>
      </c>
      <c r="I307" s="8">
        <f t="shared" si="38"/>
        <v>0.27999999999999997</v>
      </c>
      <c r="J307" s="8">
        <f t="shared" si="39"/>
        <v>0.16000000000000003</v>
      </c>
      <c r="K307" s="8">
        <v>0.65</v>
      </c>
      <c r="L307" s="8">
        <v>0.8</v>
      </c>
      <c r="M307" s="13">
        <v>0.6</v>
      </c>
      <c r="N307" s="8">
        <v>0.8</v>
      </c>
      <c r="O307" s="8">
        <f t="shared" si="27"/>
        <v>0.4</v>
      </c>
      <c r="P307" s="6">
        <f t="shared" si="40"/>
        <v>-3.1513752017808164E-2</v>
      </c>
      <c r="Q307" s="8">
        <f t="shared" si="41"/>
        <v>-10.936513752017808</v>
      </c>
      <c r="R307" s="1">
        <v>-4.8367026398888857</v>
      </c>
      <c r="S307" s="7">
        <v>31.67622985098847</v>
      </c>
      <c r="T307" s="7">
        <f t="shared" si="42"/>
        <v>0.31676229850988469</v>
      </c>
      <c r="U307" s="7">
        <v>1.91</v>
      </c>
      <c r="V307" s="7">
        <v>7.0949999999999998</v>
      </c>
      <c r="W307" s="7">
        <f t="shared" si="28"/>
        <v>7.0949999999999999E-2</v>
      </c>
      <c r="X307" s="7">
        <v>21.174008789678766</v>
      </c>
      <c r="Y307" s="7">
        <f t="shared" si="43"/>
        <v>0.21174008789678767</v>
      </c>
      <c r="Z307" s="7">
        <v>1</v>
      </c>
      <c r="AA307" s="7">
        <v>2.3486751606611688E-2</v>
      </c>
      <c r="AB307" s="7">
        <v>0.12022769610356145</v>
      </c>
      <c r="AC307" s="7">
        <v>3.0565063983649533E-2</v>
      </c>
      <c r="AD307" s="7">
        <v>0.10316910489403143</v>
      </c>
      <c r="AE307" s="7">
        <v>0.72255138341214586</v>
      </c>
      <c r="AF307">
        <v>-6.0000000000000001E-3</v>
      </c>
      <c r="AG307">
        <v>2.1030000000000002</v>
      </c>
      <c r="AH307" s="7">
        <v>-1.4659094191696138</v>
      </c>
      <c r="AI307">
        <v>2.6640000000000001</v>
      </c>
      <c r="AJ307">
        <v>1.472</v>
      </c>
      <c r="AK307" s="7">
        <f t="shared" si="47"/>
        <v>1.5463304410253746</v>
      </c>
      <c r="AL307" s="7">
        <f t="shared" si="48"/>
        <v>1.5463304410253747E-2</v>
      </c>
      <c r="AM307" s="7">
        <f t="shared" si="49"/>
        <v>4.2925884501417766E-2</v>
      </c>
      <c r="AN307" s="7">
        <f t="shared" si="51"/>
        <v>3.2742014350019126E-3</v>
      </c>
      <c r="AO307" s="7">
        <f t="shared" si="33"/>
        <v>3.9651683066415852E-2</v>
      </c>
      <c r="AP307" s="8">
        <f t="shared" si="34"/>
        <v>3.9651683066415853</v>
      </c>
      <c r="AQ307" s="22">
        <f t="shared" si="50"/>
        <v>-6.9713454453762225</v>
      </c>
      <c r="AR307" s="7">
        <f t="shared" si="35"/>
        <v>-4.8367026398888857</v>
      </c>
      <c r="AS307" s="7">
        <f t="shared" si="45"/>
        <v>7.0949999999999999E-2</v>
      </c>
      <c r="AT307" s="7">
        <f t="shared" si="46"/>
        <v>1.5463304410253747E-2</v>
      </c>
    </row>
    <row r="308" spans="1:46">
      <c r="A308" s="7" t="s">
        <v>44</v>
      </c>
      <c r="B308" s="7">
        <v>2007</v>
      </c>
      <c r="C308" s="8">
        <v>-14.010999999999999</v>
      </c>
      <c r="D308" s="1">
        <v>-4.8367026398888857</v>
      </c>
      <c r="E308" s="8">
        <v>7.5518758646171719E-2</v>
      </c>
      <c r="F308" s="8">
        <v>-0.75271968815636559</v>
      </c>
      <c r="G308" s="8">
        <f t="shared" si="36"/>
        <v>0.22749999999999998</v>
      </c>
      <c r="H308" s="8">
        <f t="shared" si="37"/>
        <v>0.13</v>
      </c>
      <c r="I308" s="8">
        <f t="shared" si="38"/>
        <v>0.27999999999999997</v>
      </c>
      <c r="J308" s="8">
        <f t="shared" si="39"/>
        <v>0.16000000000000003</v>
      </c>
      <c r="K308" s="8">
        <v>0.65</v>
      </c>
      <c r="L308" s="8">
        <v>0.8</v>
      </c>
      <c r="M308" s="13">
        <v>0.6</v>
      </c>
      <c r="N308" s="8">
        <v>0.8</v>
      </c>
      <c r="O308" s="8">
        <f t="shared" si="27"/>
        <v>0.4</v>
      </c>
      <c r="P308" s="6">
        <f t="shared" si="40"/>
        <v>-3.632550066580776E-2</v>
      </c>
      <c r="Q308" s="8">
        <f t="shared" si="41"/>
        <v>-14.047325500665806</v>
      </c>
      <c r="R308" s="1">
        <v>-4.8367026398888857</v>
      </c>
      <c r="S308" s="7">
        <v>35.004104459364171</v>
      </c>
      <c r="T308" s="7">
        <f t="shared" si="42"/>
        <v>0.35004104459364171</v>
      </c>
      <c r="U308" s="7">
        <v>1.91</v>
      </c>
      <c r="V308" s="7">
        <v>10.34</v>
      </c>
      <c r="W308" s="7">
        <f t="shared" si="28"/>
        <v>0.10339999999999999</v>
      </c>
      <c r="X308" s="7">
        <v>22.520269763019723</v>
      </c>
      <c r="Y308" s="7">
        <f t="shared" si="43"/>
        <v>0.22520269763019723</v>
      </c>
      <c r="Z308" s="7">
        <v>1</v>
      </c>
      <c r="AA308" s="7">
        <v>2.3486751606611688E-2</v>
      </c>
      <c r="AB308" s="7">
        <v>0.12022769610356145</v>
      </c>
      <c r="AC308" s="7">
        <v>3.0565063983649533E-2</v>
      </c>
      <c r="AD308" s="7">
        <v>0.10316910489403143</v>
      </c>
      <c r="AE308" s="7">
        <v>0.72255138341214586</v>
      </c>
      <c r="AF308">
        <v>0.85799999999999998</v>
      </c>
      <c r="AG308">
        <v>2.617</v>
      </c>
      <c r="AH308" s="7">
        <v>1.2873311122074016</v>
      </c>
      <c r="AI308">
        <v>2.1890000000000001</v>
      </c>
      <c r="AJ308">
        <v>3.1070000000000002</v>
      </c>
      <c r="AK308" s="7">
        <f t="shared" si="47"/>
        <v>2.844939190268827</v>
      </c>
      <c r="AL308" s="7">
        <f t="shared" si="48"/>
        <v>2.8449391902688269E-2</v>
      </c>
      <c r="AM308" s="7">
        <f t="shared" si="49"/>
        <v>6.9131006060976663E-2</v>
      </c>
      <c r="AN308" s="7">
        <f t="shared" si="51"/>
        <v>6.406879802424088E-3</v>
      </c>
      <c r="AO308" s="7">
        <f t="shared" si="33"/>
        <v>6.2724126258552573E-2</v>
      </c>
      <c r="AP308" s="8">
        <f t="shared" si="34"/>
        <v>6.2724126258552575</v>
      </c>
      <c r="AQ308" s="22">
        <f t="shared" si="50"/>
        <v>-7.7749128748105489</v>
      </c>
      <c r="AR308" s="7">
        <f t="shared" si="35"/>
        <v>-4.8367026398888857</v>
      </c>
      <c r="AS308" s="7">
        <f t="shared" si="45"/>
        <v>0.10339999999999999</v>
      </c>
      <c r="AT308" s="7">
        <f t="shared" si="46"/>
        <v>2.8449391902688269E-2</v>
      </c>
    </row>
    <row r="309" spans="1:46">
      <c r="A309" s="7" t="s">
        <v>44</v>
      </c>
      <c r="B309" s="7">
        <v>2008</v>
      </c>
      <c r="C309" s="8">
        <v>-14.38</v>
      </c>
      <c r="D309" s="1">
        <v>-4.8482323897186017</v>
      </c>
      <c r="E309" s="8">
        <v>7.3161068402003024E-2</v>
      </c>
      <c r="F309" s="8">
        <v>-1.119545448438223</v>
      </c>
      <c r="G309" s="8">
        <f t="shared" si="36"/>
        <v>0.22749999999999998</v>
      </c>
      <c r="H309" s="8">
        <f t="shared" si="37"/>
        <v>0.13</v>
      </c>
      <c r="I309" s="8">
        <f t="shared" si="38"/>
        <v>0.27999999999999997</v>
      </c>
      <c r="J309" s="8">
        <f t="shared" si="39"/>
        <v>0.16000000000000003</v>
      </c>
      <c r="K309" s="8">
        <v>0.65</v>
      </c>
      <c r="L309" s="8">
        <v>0.8</v>
      </c>
      <c r="M309" s="13">
        <v>0.6</v>
      </c>
      <c r="N309" s="8">
        <v>0.8</v>
      </c>
      <c r="O309" s="8">
        <f t="shared" si="27"/>
        <v>0.4</v>
      </c>
      <c r="P309" s="6">
        <f t="shared" si="40"/>
        <v>-5.0456594647201897E-2</v>
      </c>
      <c r="Q309" s="8">
        <f t="shared" si="41"/>
        <v>-14.430456594647202</v>
      </c>
      <c r="R309" s="1">
        <v>-4.8482323897186017</v>
      </c>
      <c r="S309" s="7">
        <v>35.968146601180379</v>
      </c>
      <c r="T309" s="7">
        <f t="shared" si="42"/>
        <v>0.35968146601180379</v>
      </c>
      <c r="U309" s="7">
        <v>1.91</v>
      </c>
      <c r="V309" s="7">
        <v>10.648</v>
      </c>
      <c r="W309" s="7">
        <f t="shared" si="28"/>
        <v>0.10647999999999999</v>
      </c>
      <c r="X309" s="7">
        <v>23.361569119898341</v>
      </c>
      <c r="Y309" s="7">
        <f t="shared" si="43"/>
        <v>0.2336156911989834</v>
      </c>
      <c r="Z309" s="7">
        <v>1</v>
      </c>
      <c r="AA309" s="7">
        <v>2.3486751606611688E-2</v>
      </c>
      <c r="AB309" s="7">
        <v>0.12022769610356145</v>
      </c>
      <c r="AC309" s="7">
        <v>3.0565063983649533E-2</v>
      </c>
      <c r="AD309" s="7">
        <v>0.10316910489403143</v>
      </c>
      <c r="AE309" s="7">
        <v>0.72255138341214586</v>
      </c>
      <c r="AF309">
        <v>-0.91900000000000004</v>
      </c>
      <c r="AG309">
        <v>0.69599999999999995</v>
      </c>
      <c r="AH309" s="7">
        <v>0.31443595316346157</v>
      </c>
      <c r="AI309">
        <v>-0.33900000000000002</v>
      </c>
      <c r="AJ309">
        <v>2.3239999999999998</v>
      </c>
      <c r="AK309" s="7">
        <f t="shared" si="47"/>
        <v>1.715939995279554</v>
      </c>
      <c r="AL309" s="7">
        <f t="shared" si="48"/>
        <v>1.7159399952795539E-2</v>
      </c>
      <c r="AM309" s="7">
        <f t="shared" si="49"/>
        <v>7.3150865576789403E-2</v>
      </c>
      <c r="AN309" s="7">
        <f t="shared" si="51"/>
        <v>4.0087050805321326E-3</v>
      </c>
      <c r="AO309" s="7">
        <f t="shared" si="33"/>
        <v>6.9142160496257266E-2</v>
      </c>
      <c r="AP309" s="8">
        <f t="shared" si="34"/>
        <v>6.9142160496257263</v>
      </c>
      <c r="AQ309" s="22">
        <f t="shared" si="50"/>
        <v>-7.5162405450214758</v>
      </c>
      <c r="AR309" s="7">
        <f t="shared" si="35"/>
        <v>-4.8482323897186017</v>
      </c>
      <c r="AS309" s="7">
        <f t="shared" si="45"/>
        <v>0.10647999999999999</v>
      </c>
      <c r="AT309" s="7">
        <f t="shared" si="46"/>
        <v>1.7159399952795539E-2</v>
      </c>
    </row>
    <row r="310" spans="1:46">
      <c r="A310" s="7" t="s">
        <v>44</v>
      </c>
      <c r="B310" s="7">
        <v>2009</v>
      </c>
      <c r="C310" s="8">
        <v>-12.366</v>
      </c>
      <c r="D310" s="1">
        <v>-4.8482323897186017</v>
      </c>
      <c r="E310" s="8">
        <v>6.1260744335244449E-2</v>
      </c>
      <c r="F310" s="8">
        <v>-0.59890133534387524</v>
      </c>
      <c r="G310" s="8">
        <f t="shared" si="36"/>
        <v>0.22749999999999998</v>
      </c>
      <c r="H310" s="8">
        <f t="shared" si="37"/>
        <v>0.13</v>
      </c>
      <c r="I310" s="8">
        <f t="shared" si="38"/>
        <v>0.27999999999999997</v>
      </c>
      <c r="J310" s="8">
        <f t="shared" si="39"/>
        <v>0.16000000000000003</v>
      </c>
      <c r="K310" s="8">
        <v>0.65</v>
      </c>
      <c r="L310" s="8">
        <v>0.8</v>
      </c>
      <c r="M310" s="13">
        <v>0.6</v>
      </c>
      <c r="N310" s="8">
        <v>0.8</v>
      </c>
      <c r="O310" s="8">
        <f t="shared" si="27"/>
        <v>0.4</v>
      </c>
      <c r="P310" s="6">
        <f t="shared" si="40"/>
        <v>-3.0506278833259043E-2</v>
      </c>
      <c r="Q310" s="8">
        <f t="shared" si="41"/>
        <v>-12.396506278833259</v>
      </c>
      <c r="R310" s="1">
        <v>-4.8482323897186017</v>
      </c>
      <c r="S310" s="7">
        <v>28.761659845574687</v>
      </c>
      <c r="T310" s="7">
        <f t="shared" si="42"/>
        <v>0.28761659845574689</v>
      </c>
      <c r="U310" s="7">
        <v>1.91</v>
      </c>
      <c r="V310" s="7">
        <v>7.3940000000000001</v>
      </c>
      <c r="W310" s="7">
        <f t="shared" si="28"/>
        <v>7.3940000000000006E-2</v>
      </c>
      <c r="X310" s="7">
        <v>18.98218669635974</v>
      </c>
      <c r="Y310" s="7">
        <f t="shared" si="43"/>
        <v>0.1898218669635974</v>
      </c>
      <c r="Z310" s="7">
        <v>1</v>
      </c>
      <c r="AA310" s="7">
        <v>2.3486751606611688E-2</v>
      </c>
      <c r="AB310" s="7">
        <v>0.12022769610356145</v>
      </c>
      <c r="AC310" s="7">
        <v>2.5821589191679699E-2</v>
      </c>
      <c r="AD310" s="7">
        <v>0.10316910489403143</v>
      </c>
      <c r="AE310" s="7">
        <v>0.72255138341214586</v>
      </c>
      <c r="AF310">
        <v>-6.6760000000000002</v>
      </c>
      <c r="AG310">
        <v>-3.0680000000000001</v>
      </c>
      <c r="AH310" s="7">
        <v>-0.53899230622307925</v>
      </c>
      <c r="AI310">
        <v>-4.9630000000000001</v>
      </c>
      <c r="AJ310">
        <v>-2.8610000000000002</v>
      </c>
      <c r="AK310" s="7">
        <f t="shared" si="47"/>
        <v>-3.1188215388114617</v>
      </c>
      <c r="AL310" s="7">
        <f t="shared" si="48"/>
        <v>-3.1188215388114619E-2</v>
      </c>
      <c r="AM310" s="7">
        <f t="shared" si="49"/>
        <v>4.061876916355224E-2</v>
      </c>
      <c r="AN310" s="7">
        <f t="shared" si="51"/>
        <v>-5.9202052722347144E-3</v>
      </c>
      <c r="AO310" s="7">
        <f t="shared" si="33"/>
        <v>4.6538974435786952E-2</v>
      </c>
      <c r="AP310" s="8">
        <f t="shared" si="34"/>
        <v>4.6538974435786953</v>
      </c>
      <c r="AQ310" s="22">
        <f t="shared" si="50"/>
        <v>-7.7426088352545639</v>
      </c>
      <c r="AR310" s="7">
        <f t="shared" si="35"/>
        <v>-4.8482323897186017</v>
      </c>
      <c r="AS310" s="7">
        <f t="shared" si="45"/>
        <v>7.3940000000000006E-2</v>
      </c>
      <c r="AT310" s="7">
        <f t="shared" si="46"/>
        <v>-3.1188215388114619E-2</v>
      </c>
    </row>
    <row r="311" spans="1:46">
      <c r="A311" s="7" t="s">
        <v>44</v>
      </c>
      <c r="B311" s="7">
        <v>2010</v>
      </c>
      <c r="C311" s="8">
        <v>-11.435</v>
      </c>
      <c r="D311" s="1">
        <v>-4.8482323897186017</v>
      </c>
      <c r="E311" s="8">
        <v>6.1260744335244449E-2</v>
      </c>
      <c r="F311" s="8">
        <v>-0.87926738284958772</v>
      </c>
      <c r="G311" s="8">
        <f t="shared" si="36"/>
        <v>0.22749999999999998</v>
      </c>
      <c r="H311" s="8">
        <f t="shared" si="37"/>
        <v>0.13</v>
      </c>
      <c r="I311" s="8">
        <f t="shared" si="38"/>
        <v>0.27999999999999997</v>
      </c>
      <c r="J311" s="8">
        <f t="shared" si="39"/>
        <v>0.16000000000000003</v>
      </c>
      <c r="K311" s="8">
        <v>0.65</v>
      </c>
      <c r="L311" s="8">
        <v>0.8</v>
      </c>
      <c r="M311" s="13">
        <v>0.6</v>
      </c>
      <c r="N311" s="8">
        <v>0.8</v>
      </c>
      <c r="O311" s="8">
        <f t="shared" si="27"/>
        <v>0.4</v>
      </c>
      <c r="P311" s="6">
        <f t="shared" si="40"/>
        <v>-3.3267009785395485E-2</v>
      </c>
      <c r="Q311" s="8">
        <f t="shared" si="41"/>
        <v>-11.468267009785396</v>
      </c>
      <c r="R311" s="1">
        <v>-4.8482323897186017</v>
      </c>
      <c r="S311" s="7">
        <v>30.726892810869018</v>
      </c>
      <c r="T311" s="7">
        <f t="shared" si="42"/>
        <v>0.30726892810869016</v>
      </c>
      <c r="U311" s="7">
        <v>1.91</v>
      </c>
      <c r="V311" s="7">
        <v>3.62</v>
      </c>
      <c r="W311" s="7">
        <f t="shared" si="28"/>
        <v>3.6200000000000003E-2</v>
      </c>
      <c r="X311" s="7">
        <v>22.102205121836693</v>
      </c>
      <c r="Y311" s="7">
        <f t="shared" si="43"/>
        <v>0.22102205121836693</v>
      </c>
      <c r="Z311" s="7">
        <v>1</v>
      </c>
      <c r="AA311" s="7">
        <v>2.3486751606611688E-2</v>
      </c>
      <c r="AB311" s="7">
        <v>0.12022769610356145</v>
      </c>
      <c r="AC311" s="7">
        <v>2.6622849606474101E-2</v>
      </c>
      <c r="AD311" s="7">
        <v>0.10316910489403143</v>
      </c>
      <c r="AE311" s="7">
        <v>0.72255138341214586</v>
      </c>
      <c r="AF311">
        <v>-2.6349999999999998</v>
      </c>
      <c r="AG311">
        <v>-2.532</v>
      </c>
      <c r="AH311" s="7">
        <v>0.3997777420292411</v>
      </c>
      <c r="AI311">
        <v>-3.7330000000000001</v>
      </c>
      <c r="AJ311">
        <v>-1.63</v>
      </c>
      <c r="AK311" s="7">
        <f t="shared" si="47"/>
        <v>-1.918549917846796</v>
      </c>
      <c r="AL311" s="7">
        <f t="shared" si="48"/>
        <v>-1.9185499178467961E-2</v>
      </c>
      <c r="AM311" s="7">
        <f t="shared" si="49"/>
        <v>2.1245188227291059E-2</v>
      </c>
      <c r="AN311" s="7">
        <f t="shared" si="51"/>
        <v>-4.240418382073282E-3</v>
      </c>
      <c r="AO311" s="7">
        <f t="shared" si="33"/>
        <v>2.5485606609364341E-2</v>
      </c>
      <c r="AP311" s="8">
        <f t="shared" si="34"/>
        <v>2.5485606609364342</v>
      </c>
      <c r="AQ311" s="22">
        <f t="shared" si="50"/>
        <v>-8.9197063488489619</v>
      </c>
      <c r="AR311" s="7">
        <f t="shared" si="35"/>
        <v>-4.8482323897186017</v>
      </c>
      <c r="AS311" s="7">
        <f t="shared" si="45"/>
        <v>3.6200000000000003E-2</v>
      </c>
      <c r="AT311" s="7">
        <f t="shared" si="46"/>
        <v>-1.9185499178467961E-2</v>
      </c>
    </row>
    <row r="312" spans="1:46" s="14" customFormat="1">
      <c r="A312" s="14" t="s">
        <v>44</v>
      </c>
      <c r="B312" s="14">
        <v>2011</v>
      </c>
      <c r="C312" s="15">
        <v>-10.006</v>
      </c>
      <c r="D312" s="16">
        <v>-4.8482323897186017</v>
      </c>
      <c r="E312" s="15">
        <v>6.1260744335244449E-2</v>
      </c>
      <c r="F312" s="15">
        <v>-0.3308259028671337</v>
      </c>
      <c r="G312" s="15">
        <f t="shared" si="36"/>
        <v>0.22749999999999998</v>
      </c>
      <c r="H312" s="15">
        <f t="shared" si="37"/>
        <v>0.13</v>
      </c>
      <c r="I312" s="15">
        <f t="shared" si="38"/>
        <v>0.27999999999999997</v>
      </c>
      <c r="J312" s="15">
        <f t="shared" si="39"/>
        <v>0.16000000000000003</v>
      </c>
      <c r="K312" s="15">
        <v>0.65</v>
      </c>
      <c r="L312" s="15">
        <v>0.8</v>
      </c>
      <c r="M312" s="17">
        <v>0.6</v>
      </c>
      <c r="N312" s="15">
        <v>0.8</v>
      </c>
      <c r="O312" s="15">
        <f>(1-M312)</f>
        <v>0.4</v>
      </c>
      <c r="P312" s="18">
        <f>E312*((O312*(G312+H312)+N312*(I312+J312))*F312+(O312*H312+N312*J312)*F311)</f>
        <v>-1.9727610703987108E-2</v>
      </c>
      <c r="Q312" s="15">
        <f>C312+P312</f>
        <v>-10.025727610703987</v>
      </c>
      <c r="R312" s="16">
        <v>-4.8482323897186017</v>
      </c>
      <c r="S312" s="14">
        <v>32.309204116127468</v>
      </c>
      <c r="T312" s="14">
        <f t="shared" si="42"/>
        <v>0.32309204116127466</v>
      </c>
      <c r="U312" s="14">
        <v>1.91</v>
      </c>
      <c r="V312" s="14">
        <v>-3.4849999999999999</v>
      </c>
      <c r="W312" s="14">
        <f t="shared" si="28"/>
        <v>-3.4849999999999999E-2</v>
      </c>
      <c r="X312" s="14">
        <v>25.535415928523857</v>
      </c>
      <c r="Y312" s="14">
        <f t="shared" si="43"/>
        <v>0.25535415928523858</v>
      </c>
      <c r="Z312" s="14">
        <v>1</v>
      </c>
      <c r="AA312" s="14">
        <v>2.3486751606611688E-2</v>
      </c>
      <c r="AB312" s="14">
        <v>0.12022769610356145</v>
      </c>
      <c r="AC312" s="14">
        <v>2.7424110021268499E-2</v>
      </c>
      <c r="AD312" s="14">
        <v>0.10316910489403143</v>
      </c>
      <c r="AE312" s="14">
        <v>0.72255138341214586</v>
      </c>
      <c r="AF312" s="14">
        <v>-3.3290000000000002</v>
      </c>
      <c r="AG312" s="14">
        <v>-2.0070000000000001</v>
      </c>
      <c r="AH312" s="14">
        <v>0.84662960200765891</v>
      </c>
      <c r="AI312" s="14">
        <v>-3.4129999999999998</v>
      </c>
      <c r="AJ312" s="14">
        <v>-0.72799999999999998</v>
      </c>
      <c r="AK312" s="14">
        <f t="shared" si="47"/>
        <v>-1.1743998809529088</v>
      </c>
      <c r="AL312" s="14">
        <f t="shared" si="48"/>
        <v>-1.1743998809529088E-2</v>
      </c>
      <c r="AM312" s="7">
        <f t="shared" si="49"/>
        <v>-2.1506137081838506E-2</v>
      </c>
      <c r="AN312" s="14">
        <f t="shared" si="51"/>
        <v>-2.9988789426541431E-3</v>
      </c>
      <c r="AO312" s="7">
        <f t="shared" si="33"/>
        <v>-1.8507258139184364E-2</v>
      </c>
      <c r="AP312" s="8">
        <f t="shared" si="34"/>
        <v>-1.8507258139184364</v>
      </c>
      <c r="AQ312" s="15">
        <f t="shared" si="50"/>
        <v>-11.876453424622422</v>
      </c>
      <c r="AR312" s="14">
        <f t="shared" si="35"/>
        <v>-4.8482323897186017</v>
      </c>
      <c r="AS312" s="14">
        <f t="shared" si="45"/>
        <v>-3.4849999999999999E-2</v>
      </c>
      <c r="AT312" s="14">
        <f t="shared" si="46"/>
        <v>-1.1743998809529088E-2</v>
      </c>
    </row>
    <row r="313" spans="1:46" s="14" customFormat="1">
      <c r="A313" s="14" t="s">
        <v>44</v>
      </c>
      <c r="B313" s="14">
        <v>2012</v>
      </c>
      <c r="C313" s="15">
        <v>-3.8330000000000002</v>
      </c>
      <c r="D313" s="16">
        <v>-5.6254939683308542</v>
      </c>
      <c r="E313" s="15">
        <v>6.1260744335244449E-2</v>
      </c>
      <c r="F313" s="15">
        <v>1.2131728228639769</v>
      </c>
      <c r="G313" s="15">
        <f>0.35*K313</f>
        <v>0.22749999999999998</v>
      </c>
      <c r="H313" s="15">
        <f>0.2*K313</f>
        <v>0.13</v>
      </c>
      <c r="I313" s="15">
        <f>0.35*L313</f>
        <v>0.27999999999999997</v>
      </c>
      <c r="J313" s="15">
        <f>0.2*L313</f>
        <v>0.16000000000000003</v>
      </c>
      <c r="K313" s="15">
        <v>0.65</v>
      </c>
      <c r="L313" s="15">
        <v>0.8</v>
      </c>
      <c r="M313" s="17">
        <v>0.6</v>
      </c>
      <c r="N313" s="15">
        <v>0.8</v>
      </c>
      <c r="O313" s="15">
        <f>(1-M313)</f>
        <v>0.4</v>
      </c>
      <c r="P313" s="18">
        <f>E313*((O313*(G313+H313)+N313*(I313+J313))*F313+(O313*H313+N313*J313)*F312)</f>
        <v>3.3140340327385186E-2</v>
      </c>
      <c r="Q313" s="15">
        <f>C313+P313</f>
        <v>-3.7998596596726149</v>
      </c>
      <c r="R313" s="16">
        <v>-5.6161861283308543</v>
      </c>
      <c r="S313" s="14">
        <v>33.133772628294693</v>
      </c>
      <c r="T313" s="14">
        <f t="shared" si="42"/>
        <v>0.33133772628294694</v>
      </c>
      <c r="U313" s="14">
        <v>1.91</v>
      </c>
      <c r="V313" s="14">
        <v>-8.1660000000000004</v>
      </c>
      <c r="W313" s="14">
        <f t="shared" si="28"/>
        <v>-8.166000000000001E-2</v>
      </c>
      <c r="X313" s="14">
        <v>28.683994015793857</v>
      </c>
      <c r="Y313" s="14">
        <f t="shared" si="43"/>
        <v>0.28683994015793857</v>
      </c>
      <c r="Z313" s="14">
        <v>1</v>
      </c>
      <c r="AA313" s="14">
        <v>2.3486751606611688E-2</v>
      </c>
      <c r="AB313" s="14">
        <v>0.12022769610356145</v>
      </c>
      <c r="AC313" s="14">
        <v>2.8225370436062901E-2</v>
      </c>
      <c r="AD313" s="14">
        <v>0.10316910489403143</v>
      </c>
      <c r="AE313" s="14">
        <v>0.72255138341214586</v>
      </c>
      <c r="AF313" s="14">
        <v>-1.996</v>
      </c>
      <c r="AG313" s="14">
        <v>-2.2970000000000002</v>
      </c>
      <c r="AH313" s="14">
        <v>0.21976138211020313</v>
      </c>
      <c r="AI313" s="14">
        <v>-2.74</v>
      </c>
      <c r="AJ313" s="14">
        <v>-2.0409999999999999</v>
      </c>
      <c r="AK313" s="14">
        <f t="shared" si="47"/>
        <v>-2.0742504486929119</v>
      </c>
      <c r="AL313" s="14">
        <f t="shared" si="48"/>
        <v>-2.0742504486929117E-2</v>
      </c>
      <c r="AM313" s="7">
        <f t="shared" si="49"/>
        <v>-5.1678943970987011E-2</v>
      </c>
      <c r="AN313" s="14">
        <f t="shared" si="51"/>
        <v>-5.9497787457565201E-3</v>
      </c>
      <c r="AO313" s="7">
        <f t="shared" si="33"/>
        <v>-4.5729165225230489E-2</v>
      </c>
      <c r="AP313" s="8">
        <f t="shared" si="34"/>
        <v>-4.572916522523049</v>
      </c>
      <c r="AQ313" s="15">
        <f t="shared" si="50"/>
        <v>-8.3727761821956648</v>
      </c>
      <c r="AR313" s="14">
        <f t="shared" si="35"/>
        <v>-5.6161861283308543</v>
      </c>
      <c r="AS313" s="14">
        <f t="shared" si="45"/>
        <v>-8.166000000000001E-2</v>
      </c>
      <c r="AT313" s="14">
        <f t="shared" si="46"/>
        <v>-2.0742504486929117E-2</v>
      </c>
    </row>
    <row r="314" spans="1:46" s="14" customFormat="1">
      <c r="A314" s="14" t="s">
        <v>44</v>
      </c>
      <c r="B314" s="14">
        <v>2013</v>
      </c>
      <c r="C314" s="15">
        <v>-2.0470000000000002</v>
      </c>
      <c r="D314" s="16">
        <v>-5.6254939683308542</v>
      </c>
      <c r="E314" s="15">
        <v>6.1260744335244449E-2</v>
      </c>
      <c r="F314" s="15">
        <v>0.83617830079743893</v>
      </c>
      <c r="G314" s="15">
        <f>0.35*K314</f>
        <v>0.22749999999999998</v>
      </c>
      <c r="H314" s="15">
        <f>0.2*K314</f>
        <v>0.13</v>
      </c>
      <c r="I314" s="15">
        <f>0.35*L314</f>
        <v>0.27999999999999997</v>
      </c>
      <c r="J314" s="15">
        <f>0.2*L314</f>
        <v>0.16000000000000003</v>
      </c>
      <c r="K314" s="15">
        <v>0.65</v>
      </c>
      <c r="L314" s="15">
        <v>0.8</v>
      </c>
      <c r="M314" s="17">
        <v>0.6</v>
      </c>
      <c r="N314" s="15">
        <v>0.8</v>
      </c>
      <c r="O314" s="15">
        <f>(1-M314)</f>
        <v>0.4</v>
      </c>
      <c r="P314" s="18">
        <f>E314*((O314*(G314+H314)+N314*(I314+J314))*F314+(O314*H314+N314*J314)*F313)</f>
        <v>3.8733904650865E-2</v>
      </c>
      <c r="Q314" s="15">
        <f>C314+P314</f>
        <v>-2.0082660953491351</v>
      </c>
      <c r="R314" s="16">
        <v>-5.6161861283308543</v>
      </c>
      <c r="S314" s="14">
        <v>33.392125411191344</v>
      </c>
      <c r="T314" s="14">
        <f t="shared" si="42"/>
        <v>0.33392125411191342</v>
      </c>
      <c r="U314" s="14">
        <v>1.91</v>
      </c>
      <c r="V314" s="14">
        <v>-8.8859999999999992</v>
      </c>
      <c r="W314" s="14">
        <f t="shared" si="28"/>
        <v>-8.8859999999999995E-2</v>
      </c>
      <c r="X314" s="14">
        <v>30.588663397594129</v>
      </c>
      <c r="Y314" s="14">
        <f t="shared" si="43"/>
        <v>0.30588663397594129</v>
      </c>
      <c r="Z314" s="14">
        <v>1</v>
      </c>
      <c r="AA314" s="14">
        <v>2.3486751606611688E-2</v>
      </c>
      <c r="AB314" s="14">
        <v>0.12022769610356145</v>
      </c>
      <c r="AC314" s="14">
        <v>2.9026630850857299E-2</v>
      </c>
      <c r="AD314" s="14">
        <v>0.10316910489403143</v>
      </c>
      <c r="AE314" s="14">
        <v>0.72255138341214586</v>
      </c>
      <c r="AF314" s="14">
        <v>-1.06</v>
      </c>
      <c r="AG314" s="14">
        <v>-1.698</v>
      </c>
      <c r="AH314" s="14">
        <v>0.1112880459828612</v>
      </c>
      <c r="AI314" s="14">
        <v>-2.883</v>
      </c>
      <c r="AJ314" s="14">
        <v>-2.7909999999999999</v>
      </c>
      <c r="AK314" s="14">
        <f t="shared" si="47"/>
        <v>-2.5398897081707901</v>
      </c>
      <c r="AL314" s="14">
        <f t="shared" si="48"/>
        <v>-2.5398897081707901E-2</v>
      </c>
      <c r="AM314" s="7">
        <f t="shared" si="49"/>
        <v>-5.667398344313463E-2</v>
      </c>
      <c r="AN314" s="14">
        <f t="shared" si="51"/>
        <v>-7.7691831350249884E-3</v>
      </c>
      <c r="AO314" s="7">
        <f t="shared" si="33"/>
        <v>-4.890480030810964E-2</v>
      </c>
      <c r="AP314" s="8">
        <f t="shared" si="34"/>
        <v>-4.8904800308109637</v>
      </c>
      <c r="AQ314" s="15">
        <f t="shared" si="50"/>
        <v>-6.8987461261600984</v>
      </c>
      <c r="AR314" s="14">
        <f t="shared" si="35"/>
        <v>-5.6161861283308543</v>
      </c>
      <c r="AS314" s="14">
        <f t="shared" si="45"/>
        <v>-8.8859999999999995E-2</v>
      </c>
      <c r="AT314" s="14">
        <f t="shared" si="46"/>
        <v>-2.5398897081707901E-2</v>
      </c>
    </row>
    <row r="315" spans="1:46" s="14" customFormat="1">
      <c r="A315" s="14" t="s">
        <v>44</v>
      </c>
      <c r="B315" s="14">
        <v>2014</v>
      </c>
      <c r="C315" s="15">
        <v>-2.1219999999999999</v>
      </c>
      <c r="D315" s="16">
        <v>-5.6254939683308542</v>
      </c>
      <c r="E315" s="15">
        <v>6.1260744335244449E-2</v>
      </c>
      <c r="F315" s="15">
        <v>0.92823983365286211</v>
      </c>
      <c r="G315" s="15">
        <f t="shared" ref="G315:G317" si="52">0.35*K315</f>
        <v>0.22749999999999998</v>
      </c>
      <c r="H315" s="15">
        <f t="shared" ref="H315:H317" si="53">0.2*K315</f>
        <v>0.13</v>
      </c>
      <c r="I315" s="15">
        <f t="shared" ref="I315:I317" si="54">0.35*L315</f>
        <v>0.27999999999999997</v>
      </c>
      <c r="J315" s="15">
        <f t="shared" ref="J315:J317" si="55">0.2*L315</f>
        <v>0.16000000000000003</v>
      </c>
      <c r="K315" s="15">
        <v>0.65</v>
      </c>
      <c r="L315" s="15">
        <v>0.8</v>
      </c>
      <c r="M315" s="17">
        <v>0.6</v>
      </c>
      <c r="N315" s="15">
        <v>0.8</v>
      </c>
      <c r="O315" s="15">
        <f t="shared" ref="O315:O317" si="56">(1-M315)</f>
        <v>0.4</v>
      </c>
      <c r="P315" s="18">
        <f t="shared" ref="P315:P317" si="57">E315*((O315*(G315+H315)+N315*(I315+J315))*F315+(O315*H315+N315*J315)*F314)</f>
        <v>3.7368491168632507E-2</v>
      </c>
      <c r="Q315" s="15">
        <f t="shared" ref="Q315:Q317" si="58">C315+P315</f>
        <v>-2.0846315088313672</v>
      </c>
      <c r="R315" s="16">
        <v>-5.6161861283308543</v>
      </c>
      <c r="S315" s="14">
        <v>35.243739708272791</v>
      </c>
      <c r="T315" s="14">
        <f t="shared" si="42"/>
        <v>0.35243739708272792</v>
      </c>
      <c r="U315" s="14">
        <v>1.91</v>
      </c>
      <c r="V315" s="14">
        <v>-7.4</v>
      </c>
      <c r="W315" s="14">
        <f t="shared" si="28"/>
        <v>-7.400000000000001E-2</v>
      </c>
      <c r="X315" s="14">
        <v>32.68657204469789</v>
      </c>
      <c r="Y315" s="14">
        <f t="shared" si="43"/>
        <v>0.32686572044697892</v>
      </c>
      <c r="Z315" s="14">
        <v>1</v>
      </c>
      <c r="AA315" s="14">
        <v>2.3486751606611688E-2</v>
      </c>
      <c r="AB315" s="14">
        <v>0.12022769610356145</v>
      </c>
      <c r="AC315" s="14">
        <v>2.9827891265651701E-2</v>
      </c>
      <c r="AD315" s="14">
        <v>0.10316910489403143</v>
      </c>
      <c r="AE315" s="14">
        <v>0.72255138341214586</v>
      </c>
      <c r="AF315" s="14">
        <v>-1.5620000000000001</v>
      </c>
      <c r="AG315" s="14">
        <v>-0.66100000000000003</v>
      </c>
      <c r="AH315" s="14">
        <v>0.10653370177846029</v>
      </c>
      <c r="AI315" s="14">
        <v>-2.2240000000000002</v>
      </c>
      <c r="AJ315" s="14">
        <v>-2.641</v>
      </c>
      <c r="AK315" s="14">
        <f t="shared" si="47"/>
        <v>-2.2506854303370094</v>
      </c>
      <c r="AL315" s="14">
        <f t="shared" si="48"/>
        <v>-2.2506854303370093E-2</v>
      </c>
      <c r="AM315" s="7">
        <f t="shared" si="49"/>
        <v>-4.9813501703672776E-2</v>
      </c>
      <c r="AN315" s="14">
        <f t="shared" si="51"/>
        <v>-7.3567191468662529E-3</v>
      </c>
      <c r="AO315" s="7">
        <f t="shared" si="33"/>
        <v>-4.2456782556806523E-2</v>
      </c>
      <c r="AP315" s="8">
        <f t="shared" si="34"/>
        <v>-4.2456782556806525</v>
      </c>
      <c r="AQ315" s="15">
        <f t="shared" si="50"/>
        <v>-6.3303097645120197</v>
      </c>
      <c r="AR315" s="14">
        <f t="shared" si="35"/>
        <v>-5.6161861283308543</v>
      </c>
      <c r="AS315" s="14">
        <f t="shared" si="45"/>
        <v>-7.400000000000001E-2</v>
      </c>
      <c r="AT315" s="14">
        <f t="shared" si="46"/>
        <v>-2.2506854303370093E-2</v>
      </c>
    </row>
    <row r="316" spans="1:46" s="14" customFormat="1">
      <c r="A316" s="14" t="s">
        <v>44</v>
      </c>
      <c r="B316" s="14">
        <v>2015</v>
      </c>
      <c r="C316" s="15">
        <v>-4.0000000000000001E-3</v>
      </c>
      <c r="D316" s="16">
        <v>-5.6254939683308542</v>
      </c>
      <c r="E316" s="15">
        <v>6.1260744335244449E-2</v>
      </c>
      <c r="F316" s="15">
        <v>1.6011115945445951</v>
      </c>
      <c r="G316" s="15">
        <f t="shared" si="52"/>
        <v>0.22749999999999998</v>
      </c>
      <c r="H316" s="15">
        <f t="shared" si="53"/>
        <v>0.13</v>
      </c>
      <c r="I316" s="15">
        <f t="shared" si="54"/>
        <v>0.27999999999999997</v>
      </c>
      <c r="J316" s="15">
        <f t="shared" si="55"/>
        <v>0.16000000000000003</v>
      </c>
      <c r="K316" s="15">
        <v>0.65</v>
      </c>
      <c r="L316" s="15">
        <v>0.8</v>
      </c>
      <c r="M316" s="17">
        <v>0.6</v>
      </c>
      <c r="N316" s="15">
        <v>0.8</v>
      </c>
      <c r="O316" s="15">
        <f t="shared" si="56"/>
        <v>0.4</v>
      </c>
      <c r="P316" s="18">
        <f t="shared" si="57"/>
        <v>5.8787856946183652E-2</v>
      </c>
      <c r="Q316" s="15">
        <f t="shared" si="58"/>
        <v>5.4787856946183655E-2</v>
      </c>
      <c r="R316" s="16">
        <v>-5.6161861283308543</v>
      </c>
      <c r="S316" s="14">
        <v>30.28534162721369</v>
      </c>
      <c r="T316" s="14">
        <f t="shared" si="42"/>
        <v>0.30285341627213691</v>
      </c>
      <c r="U316" s="14">
        <v>1.91</v>
      </c>
      <c r="V316" s="14">
        <v>-6.57</v>
      </c>
      <c r="W316" s="14">
        <f t="shared" si="28"/>
        <v>-6.5700000000000008E-2</v>
      </c>
      <c r="X316" s="14">
        <v>30.114964307931842</v>
      </c>
      <c r="Y316" s="14">
        <f t="shared" si="43"/>
        <v>0.30114964307931841</v>
      </c>
      <c r="Z316" s="14">
        <v>1</v>
      </c>
      <c r="AA316" s="14">
        <v>2.3486751606611688E-2</v>
      </c>
      <c r="AB316" s="14">
        <v>0.12022769610356145</v>
      </c>
      <c r="AC316" s="14">
        <v>3.0629151680446099E-2</v>
      </c>
      <c r="AD316" s="14">
        <v>0.10316910489403143</v>
      </c>
      <c r="AE316" s="14">
        <v>0.72255138341214586</v>
      </c>
      <c r="AF316" s="14">
        <v>-1.5920000000000001</v>
      </c>
      <c r="AG316" s="14">
        <v>-0.26900000000000002</v>
      </c>
      <c r="AH316" s="14">
        <v>0.1657342189163194</v>
      </c>
      <c r="AI316" s="14">
        <v>-1.623</v>
      </c>
      <c r="AJ316" s="14">
        <v>-2.008</v>
      </c>
      <c r="AK316" s="14">
        <f t="shared" si="47"/>
        <v>-1.6829824954143575</v>
      </c>
      <c r="AL316" s="14">
        <f t="shared" si="48"/>
        <v>-1.6829824954143577E-2</v>
      </c>
      <c r="AM316" s="7">
        <f t="shared" si="49"/>
        <v>-3.8004166647741651E-2</v>
      </c>
      <c r="AN316" s="14">
        <f t="shared" si="51"/>
        <v>-5.0682957780277442E-3</v>
      </c>
      <c r="AO316" s="7">
        <f t="shared" si="33"/>
        <v>-3.2935870869713904E-2</v>
      </c>
      <c r="AP316" s="8">
        <f t="shared" si="34"/>
        <v>-3.2935870869713906</v>
      </c>
      <c r="AQ316" s="15">
        <f t="shared" si="50"/>
        <v>-3.2387992300252071</v>
      </c>
      <c r="AR316" s="14">
        <f t="shared" si="35"/>
        <v>-5.6161861283308543</v>
      </c>
      <c r="AS316" s="14">
        <f t="shared" si="45"/>
        <v>-6.5700000000000008E-2</v>
      </c>
      <c r="AT316" s="14">
        <f t="shared" si="46"/>
        <v>-1.6829824954143577E-2</v>
      </c>
    </row>
    <row r="317" spans="1:46" s="14" customFormat="1">
      <c r="A317" s="14" t="s">
        <v>44</v>
      </c>
      <c r="B317" s="14">
        <v>2016</v>
      </c>
      <c r="C317" s="15">
        <v>-0.221</v>
      </c>
      <c r="D317" s="16">
        <v>-5.6254939683308542</v>
      </c>
      <c r="E317" s="15">
        <v>6.1260744335244449E-2</v>
      </c>
      <c r="F317" s="15">
        <v>0.18369517656692985</v>
      </c>
      <c r="G317" s="15">
        <f t="shared" si="52"/>
        <v>0.22749999999999998</v>
      </c>
      <c r="H317" s="15">
        <f t="shared" si="53"/>
        <v>0.13</v>
      </c>
      <c r="I317" s="15">
        <f t="shared" si="54"/>
        <v>0.27999999999999997</v>
      </c>
      <c r="J317" s="15">
        <f t="shared" si="55"/>
        <v>0.16000000000000003</v>
      </c>
      <c r="K317" s="15">
        <v>0.65</v>
      </c>
      <c r="L317" s="15">
        <v>0.8</v>
      </c>
      <c r="M317" s="17">
        <v>0.6</v>
      </c>
      <c r="N317" s="15">
        <v>0.8</v>
      </c>
      <c r="O317" s="15">
        <f t="shared" si="56"/>
        <v>0.4</v>
      </c>
      <c r="P317" s="18">
        <f t="shared" si="57"/>
        <v>2.3225736955612284E-2</v>
      </c>
      <c r="Q317" s="15">
        <f t="shared" si="58"/>
        <v>-0.19777426304438772</v>
      </c>
      <c r="R317" s="16">
        <v>-5.6161861283308543</v>
      </c>
      <c r="S317" s="24">
        <v>30.28534162721369</v>
      </c>
      <c r="T317" s="14">
        <f t="shared" si="42"/>
        <v>0.30285341627213691</v>
      </c>
      <c r="U317" s="14">
        <v>1.91</v>
      </c>
      <c r="V317" s="14">
        <v>-7.1340000000000003</v>
      </c>
      <c r="W317" s="14">
        <f t="shared" si="28"/>
        <v>-7.1340000000000001E-2</v>
      </c>
      <c r="X317" s="24">
        <v>30.114964307931842</v>
      </c>
      <c r="Y317" s="14">
        <f t="shared" si="43"/>
        <v>0.30114964307931841</v>
      </c>
      <c r="Z317" s="14">
        <v>1</v>
      </c>
      <c r="AA317" s="14">
        <v>2.3486751606611688E-2</v>
      </c>
      <c r="AB317" s="14">
        <v>0.12022769610356145</v>
      </c>
      <c r="AC317" s="14">
        <v>3.1430412095240501E-2</v>
      </c>
      <c r="AD317" s="14">
        <v>0.10316910489403143</v>
      </c>
      <c r="AE317" s="14">
        <v>0.72255138341214586</v>
      </c>
      <c r="AF317" s="14">
        <v>-1.5760000000000001</v>
      </c>
      <c r="AG317" s="14">
        <v>-0.216</v>
      </c>
      <c r="AH317" s="14">
        <v>0.24140120267458987</v>
      </c>
      <c r="AI317" s="14">
        <v>-1.1379999999999999</v>
      </c>
      <c r="AJ317" s="14">
        <v>-1.528</v>
      </c>
      <c r="AK317" s="14">
        <f t="shared" si="47"/>
        <v>-1.2768619188332069</v>
      </c>
      <c r="AL317" s="14">
        <f t="shared" si="48"/>
        <v>-1.2768619188332069E-2</v>
      </c>
      <c r="AM317" s="7">
        <f t="shared" si="49"/>
        <v>-4.126662478919161E-2</v>
      </c>
      <c r="AN317" s="14">
        <f t="shared" si="51"/>
        <v>-3.8452651111819387E-3</v>
      </c>
      <c r="AO317" s="7">
        <f t="shared" si="33"/>
        <v>-3.7421359678009671E-2</v>
      </c>
      <c r="AP317" s="8">
        <f t="shared" si="34"/>
        <v>-3.7421359678009671</v>
      </c>
      <c r="AQ317" s="15">
        <f t="shared" si="50"/>
        <v>-3.9399102308453546</v>
      </c>
      <c r="AR317" s="14">
        <f t="shared" si="35"/>
        <v>-5.6161861283308543</v>
      </c>
      <c r="AS317" s="14">
        <f t="shared" si="45"/>
        <v>-7.1340000000000001E-2</v>
      </c>
      <c r="AT317" s="14">
        <f t="shared" si="46"/>
        <v>-1.2768619188332069E-2</v>
      </c>
    </row>
    <row r="319" spans="1:46">
      <c r="S319" s="7" t="s">
        <v>50</v>
      </c>
      <c r="X319" s="7" t="s">
        <v>50</v>
      </c>
    </row>
  </sheetData>
  <autoFilter ref="A1:B317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12</vt:i4>
      </vt:variant>
    </vt:vector>
  </HeadingPairs>
  <TitlesOfParts>
    <vt:vector size="13" baseType="lpstr">
      <vt:lpstr>DATA</vt:lpstr>
      <vt:lpstr>FRA</vt:lpstr>
      <vt:lpstr>GER</vt:lpstr>
      <vt:lpstr>ITA</vt:lpstr>
      <vt:lpstr>SPA</vt:lpstr>
      <vt:lpstr>AUT</vt:lpstr>
      <vt:lpstr>FIN</vt:lpstr>
      <vt:lpstr>IRL</vt:lpstr>
      <vt:lpstr>NLD</vt:lpstr>
      <vt:lpstr>PRT</vt:lpstr>
      <vt:lpstr>GRC</vt:lpstr>
      <vt:lpstr>GRC (2)</vt:lpstr>
      <vt:lpstr>GRC 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 SAADAOUI</dc:creator>
  <cp:lastModifiedBy>Jamel</cp:lastModifiedBy>
  <dcterms:created xsi:type="dcterms:W3CDTF">2009-08-03T07:50:52Z</dcterms:created>
  <dcterms:modified xsi:type="dcterms:W3CDTF">2016-08-04T10:59:16Z</dcterms:modified>
</cp:coreProperties>
</file>