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rçamento" sheetId="1" state="visible" r:id="rId2"/>
  </sheets>
  <definedNames>
    <definedName function="false" hidden="false" localSheetId="0" name="_xlnm.Print_Area" vbProcedure="false">Orçamento!$A$1:$E$30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<sst xmlns="http://schemas.openxmlformats.org/spreadsheetml/2006/main" count="46" uniqueCount="44">
  <si>
    <t xml:space="preserve">Não entregamos Pedidos com valores menores que R$ 200,00</t>
  </si>
  <si>
    <t xml:space="preserve">DATA</t>
  </si>
  <si>
    <t xml:space="preserve">BeAcademy – From Zero To Hero</t>
  </si>
  <si>
    <t xml:space="preserve">ORÇAMENTO</t>
  </si>
  <si>
    <t xml:space="preserve">CLIENTE</t>
  </si>
  <si>
    <t xml:space="preserve">Jamerson Rodrigo Gouveia da Silva</t>
  </si>
  <si>
    <t xml:space="preserve">CONTATO</t>
  </si>
  <si>
    <t xml:space="preserve">CPF / CNPJ</t>
  </si>
  <si>
    <t xml:space="preserve">E-MAIL</t>
  </si>
  <si>
    <t xml:space="preserve">ENDEREÇO</t>
  </si>
  <si>
    <t xml:space="preserve">Maceió Al</t>
  </si>
  <si>
    <t xml:space="preserve">FONES</t>
  </si>
  <si>
    <t xml:space="preserve">VENDEDOR</t>
  </si>
  <si>
    <t xml:space="preserve">Jamerson</t>
  </si>
  <si>
    <t xml:space="preserve">PAGAMENTO  ENTREGA</t>
  </si>
  <si>
    <t xml:space="preserve">Código</t>
  </si>
  <si>
    <t xml:space="preserve">Produto</t>
  </si>
  <si>
    <t xml:space="preserve">Valor</t>
  </si>
  <si>
    <t xml:space="preserve">Estoque</t>
  </si>
  <si>
    <t xml:space="preserve">DATA ENTREGA</t>
  </si>
  <si>
    <t xml:space="preserve">Arroz branco</t>
  </si>
  <si>
    <t xml:space="preserve">LOCAL DE ENTREGA</t>
  </si>
  <si>
    <t xml:space="preserve">Arroz parboilizado</t>
  </si>
  <si>
    <t xml:space="preserve">FORMA DE PGTO</t>
  </si>
  <si>
    <t xml:space="preserve">PIX</t>
  </si>
  <si>
    <t xml:space="preserve">Macarrão spaguete</t>
  </si>
  <si>
    <t xml:space="preserve">Macarrão penne</t>
  </si>
  <si>
    <t xml:space="preserve">Quant.</t>
  </si>
  <si>
    <t xml:space="preserve">Descrição</t>
  </si>
  <si>
    <t xml:space="preserve">Preço</t>
  </si>
  <si>
    <t xml:space="preserve">Total Item</t>
  </si>
  <si>
    <t xml:space="preserve">QUANT. ESTOQUE</t>
  </si>
  <si>
    <t xml:space="preserve">Feijão Preto</t>
  </si>
  <si>
    <t xml:space="preserve">Feijão carioca</t>
  </si>
  <si>
    <t xml:space="preserve">Azeitona verde</t>
  </si>
  <si>
    <t xml:space="preserve">Azeitona preta</t>
  </si>
  <si>
    <t xml:space="preserve">Sal</t>
  </si>
  <si>
    <t xml:space="preserve">Óleo de soja</t>
  </si>
  <si>
    <t xml:space="preserve">Azeite de Oliva Extra Virgem</t>
  </si>
  <si>
    <t xml:space="preserve">Queijo mussarela</t>
  </si>
  <si>
    <t xml:space="preserve">Presunto de Peru</t>
  </si>
  <si>
    <t xml:space="preserve">Banana Prata</t>
  </si>
  <si>
    <t xml:space="preserve">TOTAL</t>
  </si>
  <si>
    <t xml:space="preserve">ENTREGA APROVADA ?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</si>
</sst>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d/m/yyyy\ hh:mm"/>
    <numFmt numFmtId="166" formatCode="d/m/yyyy"/>
    <numFmt numFmtId="167" formatCode="0"/>
    <numFmt numFmtId="168" formatCode="d\-mmm\-yy;@"/>
    <numFmt numFmtId="169" formatCode="[$R$-416]\ #,##0.00;[RED]\-[$R$-416]\ #,##0.00"/>
    <numFmt numFmtId="170" formatCode="_-&quot;R$ &quot;* #,##0.00_-;&quot;-R$ &quot;* #,##0.00_-;_-&quot;R$ &quot;* \-??_-;_-@_-"/>
    <numFmt numFmtId="171" formatCode="# ?/?"/>
    <numFmt numFmtId="172" formatCode="General"/>
    <numFmt numFmtId="173" formatCode="000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" fillId="2" borderId="1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7" fillId="0" borderId="1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4" fillId="0" borderId="8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7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4" fillId="2" borderId="11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4" fillId="2" borderId="1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4" fillId="2" borderId="8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720</xdr:colOff>
      <xdr:row>6</xdr:row>
      <xdr:rowOff>0</xdr:rowOff>
    </xdr:from>
    <xdr:to>
      <xdr:col>12</xdr:col>
      <xdr:colOff>103680</xdr:colOff>
      <xdr:row>10</xdr:row>
      <xdr:rowOff>155520</xdr:rowOff>
    </xdr:to>
    <xdr:sp>
      <xdr:nvSpPr>
        <xdr:cNvPr id="0" name="CustomShape 1"/>
        <xdr:cNvSpPr/>
      </xdr:nvSpPr>
      <xdr:spPr>
        <a:xfrm>
          <a:off x="15130080" y="1051560"/>
          <a:ext cx="1653840" cy="856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4"/>
  <sheetViews>
    <sheetView showFormulas="false" showGridLines="false" showRowColHeaders="true" showZeros="true" rightToLeft="false" tabSelected="true" showOutlineSymbols="true" defaultGridColor="true" view="normal" topLeftCell="A7" colorId="64" zoomScale="110" zoomScaleNormal="110" zoomScalePageLayoutView="100" workbookViewId="0">
      <selection pane="topLeft" activeCell="F22" activeCellId="0" sqref="F22"/>
    </sheetView>
  </sheetViews>
  <sheetFormatPr defaultColWidth="8.72265625" defaultRowHeight="13.8" zeroHeight="false" outlineLevelRow="0" outlineLevelCol="0"/>
  <cols>
    <col collapsed="false" customWidth="true" hidden="false" outlineLevel="0" max="1" min="1" style="0" width="19.04"/>
    <col collapsed="false" customWidth="true" hidden="false" outlineLevel="0" max="2" min="2" style="0" width="8.57"/>
    <col collapsed="false" customWidth="true" hidden="false" outlineLevel="0" max="3" min="3" style="0" width="55.7"/>
    <col collapsed="false" customWidth="true" hidden="false" outlineLevel="0" max="4" min="4" style="0" width="10.85"/>
    <col collapsed="false" customWidth="true" hidden="false" outlineLevel="0" max="5" min="5" style="0" width="15.86"/>
    <col collapsed="false" customWidth="true" hidden="false" outlineLevel="0" max="6" min="6" style="0" width="25.25"/>
    <col collapsed="false" customWidth="true" hidden="false" outlineLevel="0" max="13" min="13" style="0" width="12.72"/>
    <col collapsed="false" customWidth="true" hidden="false" outlineLevel="0" max="14" min="14" style="0" width="36.18"/>
    <col collapsed="false" customWidth="true" hidden="false" outlineLevel="0" max="15" min="15" style="0" width="10.82"/>
    <col collapsed="false" customWidth="true" hidden="false" outlineLevel="0" max="16" min="16" style="1" width="9.62"/>
  </cols>
  <sheetData>
    <row r="1" customFormat="false" ht="13.8" hidden="false" customHeight="true" outlineLevel="0" collapsed="false">
      <c r="A1" s="2" t="s">
        <v>0</v>
      </c>
      <c r="B1" s="3"/>
      <c r="C1" s="3"/>
      <c r="D1" s="4" t="s">
        <v>1</v>
      </c>
      <c r="E1" s="5" t="n">
        <v>44910.8125</v>
      </c>
      <c r="F1" s="5"/>
    </row>
    <row r="2" customFormat="false" ht="13.8" hidden="false" customHeight="false" outlineLevel="0" collapsed="false">
      <c r="A2" s="2"/>
      <c r="B2" s="6"/>
      <c r="C2" s="6"/>
      <c r="D2" s="6"/>
      <c r="E2" s="6"/>
      <c r="F2" s="6"/>
    </row>
    <row r="3" customFormat="false" ht="13.8" hidden="false" customHeight="false" outlineLevel="0" collapsed="false">
      <c r="A3" s="2"/>
      <c r="B3" s="7"/>
      <c r="C3" s="8" t="s">
        <v>2</v>
      </c>
      <c r="D3" s="8"/>
      <c r="E3" s="6"/>
      <c r="F3" s="6"/>
    </row>
    <row r="4" customFormat="false" ht="13.8" hidden="false" customHeight="false" outlineLevel="0" collapsed="false">
      <c r="A4" s="2"/>
      <c r="B4" s="7"/>
      <c r="C4" s="8"/>
      <c r="D4" s="8"/>
      <c r="E4" s="6"/>
      <c r="F4" s="6"/>
    </row>
    <row r="5" customFormat="false" ht="13.8" hidden="false" customHeight="false" outlineLevel="0" collapsed="false">
      <c r="A5" s="2"/>
      <c r="B5" s="9"/>
      <c r="C5" s="9"/>
      <c r="D5" s="9"/>
      <c r="E5" s="9"/>
      <c r="F5" s="9"/>
    </row>
    <row r="6" customFormat="false" ht="13.8" hidden="false" customHeight="false" outlineLevel="0" collapsed="false">
      <c r="A6" s="10"/>
      <c r="B6" s="8" t="s">
        <v>3</v>
      </c>
      <c r="C6" s="8"/>
      <c r="D6" s="7"/>
      <c r="E6" s="6"/>
      <c r="F6" s="6"/>
    </row>
    <row r="7" customFormat="false" ht="13.8" hidden="false" customHeight="false" outlineLevel="0" collapsed="false">
      <c r="A7" s="11"/>
      <c r="B7" s="11"/>
      <c r="C7" s="11"/>
      <c r="D7" s="11"/>
      <c r="E7" s="11"/>
      <c r="F7" s="11"/>
    </row>
    <row r="8" customFormat="false" ht="13.8" hidden="false" customHeight="false" outlineLevel="0" collapsed="false">
      <c r="A8" s="12" t="s">
        <v>4</v>
      </c>
      <c r="B8" s="13" t="s">
        <v>5</v>
      </c>
      <c r="C8" s="13"/>
      <c r="D8" s="13"/>
      <c r="E8" s="13"/>
      <c r="F8" s="13"/>
    </row>
    <row r="9" customFormat="false" ht="13.8" hidden="false" customHeight="false" outlineLevel="0" collapsed="false">
      <c r="A9" s="12" t="s">
        <v>6</v>
      </c>
      <c r="B9" s="14" t="n">
        <v>87537931</v>
      </c>
      <c r="C9" s="14"/>
      <c r="D9" s="14"/>
      <c r="E9" s="14"/>
      <c r="F9" s="14"/>
    </row>
    <row r="10" customFormat="false" ht="13.8" hidden="false" customHeight="false" outlineLevel="0" collapsed="false">
      <c r="A10" s="12" t="s">
        <v>7</v>
      </c>
      <c r="B10" s="15" t="n">
        <v>12345678922</v>
      </c>
      <c r="C10" s="15"/>
      <c r="D10" s="15"/>
      <c r="E10" s="15"/>
      <c r="F10" s="15"/>
    </row>
    <row r="11" customFormat="false" ht="13.8" hidden="false" customHeight="false" outlineLevel="0" collapsed="false">
      <c r="A11" s="12" t="s">
        <v>8</v>
      </c>
      <c r="B11" s="16"/>
      <c r="C11" s="16"/>
      <c r="D11" s="16"/>
      <c r="E11" s="16"/>
      <c r="F11" s="16"/>
    </row>
    <row r="12" customFormat="false" ht="13.8" hidden="false" customHeight="false" outlineLevel="0" collapsed="false">
      <c r="A12" s="12" t="s">
        <v>9</v>
      </c>
      <c r="B12" s="14" t="s">
        <v>10</v>
      </c>
      <c r="C12" s="14"/>
      <c r="D12" s="14"/>
      <c r="E12" s="14"/>
      <c r="F12" s="14"/>
      <c r="I12" s="17"/>
    </row>
    <row r="13" customFormat="false" ht="13.8" hidden="false" customHeight="false" outlineLevel="0" collapsed="false">
      <c r="A13" s="12" t="s">
        <v>11</v>
      </c>
      <c r="B13" s="18" t="n">
        <v>987537931</v>
      </c>
      <c r="C13" s="18"/>
      <c r="D13" s="18"/>
      <c r="E13" s="18"/>
      <c r="F13" s="18"/>
    </row>
    <row r="14" customFormat="false" ht="13.8" hidden="false" customHeight="false" outlineLevel="0" collapsed="false">
      <c r="A14" s="12" t="s">
        <v>12</v>
      </c>
      <c r="B14" s="14" t="s">
        <v>13</v>
      </c>
      <c r="C14" s="14"/>
      <c r="D14" s="14"/>
      <c r="E14" s="14"/>
      <c r="F14" s="14"/>
    </row>
    <row r="15" customFormat="false" ht="13.8" hidden="false" customHeight="false" outlineLevel="0" collapsed="false">
      <c r="A15" s="19"/>
      <c r="B15" s="20"/>
      <c r="C15" s="20"/>
      <c r="D15" s="20"/>
      <c r="E15" s="21"/>
      <c r="F15" s="21"/>
    </row>
    <row r="16" customFormat="false" ht="22.35" hidden="false" customHeight="true" outlineLevel="0" collapsed="false">
      <c r="A16" s="22" t="s">
        <v>14</v>
      </c>
      <c r="B16" s="22"/>
      <c r="C16" s="22"/>
      <c r="D16" s="22"/>
      <c r="E16" s="22"/>
      <c r="F16" s="22"/>
      <c r="M16" s="23" t="s">
        <v>15</v>
      </c>
      <c r="N16" s="23" t="s">
        <v>16</v>
      </c>
      <c r="O16" s="23" t="s">
        <v>17</v>
      </c>
      <c r="P16" s="24" t="s">
        <v>18</v>
      </c>
    </row>
    <row r="17" customFormat="false" ht="13.8" hidden="false" customHeight="false" outlineLevel="0" collapsed="false">
      <c r="A17" s="25" t="s">
        <v>19</v>
      </c>
      <c r="B17" s="26" t="n">
        <v>44576</v>
      </c>
      <c r="C17" s="26"/>
      <c r="D17" s="26"/>
      <c r="E17" s="26"/>
      <c r="F17" s="26"/>
      <c r="M17" s="27" t="n">
        <v>1234567890</v>
      </c>
      <c r="N17" s="27" t="s">
        <v>20</v>
      </c>
      <c r="O17" s="28" t="n">
        <v>4.59</v>
      </c>
      <c r="P17" s="29" t="n">
        <v>5</v>
      </c>
    </row>
    <row r="18" customFormat="false" ht="13.8" hidden="false" customHeight="false" outlineLevel="0" collapsed="false">
      <c r="A18" s="25" t="s">
        <v>21</v>
      </c>
      <c r="B18" s="26" t="s">
        <v>10</v>
      </c>
      <c r="C18" s="26"/>
      <c r="D18" s="26"/>
      <c r="E18" s="26"/>
      <c r="F18" s="26"/>
      <c r="M18" s="27" t="n">
        <v>9876543210</v>
      </c>
      <c r="N18" s="27" t="s">
        <v>22</v>
      </c>
      <c r="O18" s="28" t="n">
        <v>4.39</v>
      </c>
      <c r="P18" s="29" t="n">
        <v>30</v>
      </c>
    </row>
    <row r="19" customFormat="false" ht="14.2" hidden="false" customHeight="true" outlineLevel="0" collapsed="false">
      <c r="A19" s="30" t="s">
        <v>23</v>
      </c>
      <c r="B19" s="31" t="s">
        <v>24</v>
      </c>
      <c r="C19" s="31"/>
      <c r="D19" s="31"/>
      <c r="E19" s="31"/>
      <c r="F19" s="31"/>
      <c r="M19" s="27" t="n">
        <v>1020304050</v>
      </c>
      <c r="N19" s="27" t="s">
        <v>25</v>
      </c>
      <c r="O19" s="28" t="n">
        <v>3.6</v>
      </c>
      <c r="P19" s="29" t="n">
        <v>6</v>
      </c>
    </row>
    <row r="20" customFormat="false" ht="13.8" hidden="false" customHeight="false" outlineLevel="0" collapsed="false">
      <c r="A20" s="19"/>
      <c r="B20" s="20"/>
      <c r="C20" s="20"/>
      <c r="D20" s="20"/>
      <c r="E20" s="21"/>
      <c r="F20" s="21"/>
      <c r="M20" s="27" t="n">
        <v>1121314151</v>
      </c>
      <c r="N20" s="27" t="s">
        <v>26</v>
      </c>
      <c r="O20" s="28" t="n">
        <v>4.5</v>
      </c>
      <c r="P20" s="29" t="n">
        <v>8</v>
      </c>
    </row>
    <row r="21" customFormat="false" ht="19.4" hidden="false" customHeight="true" outlineLevel="0" collapsed="false">
      <c r="A21" s="32" t="s">
        <v>15</v>
      </c>
      <c r="B21" s="33" t="s">
        <v>27</v>
      </c>
      <c r="C21" s="33" t="s">
        <v>28</v>
      </c>
      <c r="D21" s="34" t="s">
        <v>29</v>
      </c>
      <c r="E21" s="35" t="s">
        <v>30</v>
      </c>
      <c r="F21" s="35" t="s">
        <v>31</v>
      </c>
      <c r="M21" s="27" t="n">
        <v>1222324252</v>
      </c>
      <c r="N21" s="27" t="s">
        <v>32</v>
      </c>
      <c r="O21" s="28" t="n">
        <v>7.99</v>
      </c>
      <c r="P21" s="29" t="n">
        <v>7</v>
      </c>
    </row>
    <row r="22" customFormat="false" ht="13.8" hidden="false" customHeight="false" outlineLevel="0" collapsed="false">
      <c r="A22" s="36" t="n">
        <v>1234567890</v>
      </c>
      <c r="B22" s="37" t="n">
        <v>7</v>
      </c>
      <c r="C22" s="37" t="str">
        <f aca="false">VLOOKUP(A22,M17:O44,2,0)</f>
        <v>Arroz branco</v>
      </c>
      <c r="D22" s="38" t="n">
        <f aca="false">VLOOKUP(A22,M17:O44,3,0)</f>
        <v>4.59</v>
      </c>
      <c r="E22" s="39" t="n">
        <f aca="false">B22*D22</f>
        <v>32.13</v>
      </c>
      <c r="F22" s="39" t="str">
        <f aca="false">IF(VLOOKUP(A22,M17:P34,4,0)&gt;=B22,"OK!","Estoque máximo: "&amp;VLOOKUP(A22,M17:P34,4,0)&amp;"")</f>
        <v>Estoque máximo: 5</v>
      </c>
      <c r="M22" s="27" t="n">
        <v>1323334353</v>
      </c>
      <c r="N22" s="27" t="s">
        <v>33</v>
      </c>
      <c r="O22" s="28" t="n">
        <v>8.5</v>
      </c>
      <c r="P22" s="29" t="n">
        <v>4</v>
      </c>
    </row>
    <row r="23" customFormat="false" ht="13.8" hidden="false" customHeight="false" outlineLevel="0" collapsed="false">
      <c r="A23" s="36" t="n">
        <v>3216549870</v>
      </c>
      <c r="B23" s="37" t="n">
        <v>3.5</v>
      </c>
      <c r="C23" s="40" t="str">
        <f aca="false">VLOOKUP(A23,M17:O44,2,0)</f>
        <v>Presunto de Peru</v>
      </c>
      <c r="D23" s="38" t="n">
        <f aca="false">VLOOKUP(A23,M17:O44,3,0)</f>
        <v>39.9</v>
      </c>
      <c r="E23" s="39" t="n">
        <f aca="false">B23*D23</f>
        <v>139.65</v>
      </c>
      <c r="F23" s="39" t="str">
        <f aca="false">IF(VLOOKUP(A23,M17:P34,4,0)&gt;=B23,"OK!","Estoque máximo: "&amp;VLOOKUP(A23,M17:P34,4,0)&amp;"")</f>
        <v>Estoque máximo: 1,43</v>
      </c>
      <c r="M23" s="27" t="n">
        <v>1424344454</v>
      </c>
      <c r="N23" s="27" t="s">
        <v>34</v>
      </c>
      <c r="O23" s="28" t="n">
        <v>11.9</v>
      </c>
      <c r="P23" s="29" t="n">
        <v>6</v>
      </c>
    </row>
    <row r="24" customFormat="false" ht="13.8" hidden="false" customHeight="false" outlineLevel="0" collapsed="false">
      <c r="A24" s="36" t="n">
        <v>1929394959</v>
      </c>
      <c r="B24" s="37" t="n">
        <v>0.5</v>
      </c>
      <c r="C24" s="40" t="str">
        <f aca="false">VLOOKUP(A24,M17:O44,2,0)</f>
        <v>Queijo mussarela</v>
      </c>
      <c r="D24" s="38" t="n">
        <f aca="false">VLOOKUP(A24,M17:O44,3,0)</f>
        <v>74.9</v>
      </c>
      <c r="E24" s="39" t="n">
        <f aca="false">B24*D24</f>
        <v>37.45</v>
      </c>
      <c r="F24" s="39" t="str">
        <f aca="false">IF(VLOOKUP(A24,M17:P34,4,0)&gt;=B24,"OK!","Estoque máximo: "&amp;VLOOKUP(A24,M17:P34,4,0)&amp;"")</f>
        <v>OK!</v>
      </c>
      <c r="M24" s="27" t="n">
        <v>1525354555</v>
      </c>
      <c r="N24" s="27" t="s">
        <v>35</v>
      </c>
      <c r="O24" s="28" t="n">
        <v>12.9</v>
      </c>
      <c r="P24" s="29" t="n">
        <v>9</v>
      </c>
    </row>
    <row r="25" customFormat="false" ht="13.8" hidden="false" customHeight="false" outlineLevel="0" collapsed="false">
      <c r="A25" s="36" t="n">
        <v>1121314151</v>
      </c>
      <c r="B25" s="37" t="n">
        <v>1.2</v>
      </c>
      <c r="C25" s="41" t="str">
        <f aca="false">VLOOKUP(A25,M17:O44,2,0)</f>
        <v>Macarrão penne</v>
      </c>
      <c r="D25" s="38" t="n">
        <f aca="false">VLOOKUP(A25,M17:O44,3,0)</f>
        <v>4.5</v>
      </c>
      <c r="E25" s="39" t="n">
        <f aca="false">B25*D25</f>
        <v>5.4</v>
      </c>
      <c r="F25" s="39" t="str">
        <f aca="false">IF(VLOOKUP(A25,M17:P34,4,0)&gt;=B25,"OK!","Estoque máximo: "&amp;VLOOKUP(A25,M17:P34,4,0)&amp;"")</f>
        <v>OK!</v>
      </c>
      <c r="M25" s="27" t="n">
        <v>1626364656</v>
      </c>
      <c r="N25" s="27" t="s">
        <v>36</v>
      </c>
      <c r="O25" s="28" t="n">
        <v>3.2</v>
      </c>
      <c r="P25" s="29" t="n">
        <v>7</v>
      </c>
    </row>
    <row r="26" customFormat="false" ht="13.8" hidden="false" customHeight="false" outlineLevel="0" collapsed="false">
      <c r="A26" s="36" t="n">
        <v>1424344454</v>
      </c>
      <c r="B26" s="37" t="n">
        <v>5</v>
      </c>
      <c r="C26" s="41" t="str">
        <f aca="false">VLOOKUP(A26,M17:O44,2,0)</f>
        <v>Azeitona verde</v>
      </c>
      <c r="D26" s="38" t="n">
        <f aca="false">VLOOKUP(A26,M17:O44,3,0)</f>
        <v>11.9</v>
      </c>
      <c r="E26" s="39" t="n">
        <f aca="false">B26*D26</f>
        <v>59.5</v>
      </c>
      <c r="F26" s="39" t="str">
        <f aca="false">IF(VLOOKUP(A26,M17:P34,4,0)&gt;=B26,"OK!","Estoque máximo: "&amp;VLOOKUP(A26,M17:P34,4,0)&amp;"")</f>
        <v>OK!</v>
      </c>
      <c r="M26" s="27" t="n">
        <v>1727374757</v>
      </c>
      <c r="N26" s="27" t="s">
        <v>37</v>
      </c>
      <c r="O26" s="28" t="n">
        <v>8.49</v>
      </c>
      <c r="P26" s="29" t="n">
        <v>2</v>
      </c>
    </row>
    <row r="27" customFormat="false" ht="13.8" hidden="false" customHeight="false" outlineLevel="0" collapsed="false">
      <c r="A27" s="36" t="n">
        <v>1234567890</v>
      </c>
      <c r="B27" s="37" t="n">
        <v>6</v>
      </c>
      <c r="C27" s="40" t="str">
        <f aca="false">VLOOKUP(A27,M17:O44,2,0)</f>
        <v>Arroz branco</v>
      </c>
      <c r="D27" s="38" t="n">
        <f aca="false">VLOOKUP(A27,M17:O44,3,0)</f>
        <v>4.59</v>
      </c>
      <c r="E27" s="39" t="n">
        <f aca="false">B27*D27</f>
        <v>27.54</v>
      </c>
      <c r="F27" s="39" t="str">
        <f aca="false">IF(VLOOKUP(A27,M17:P34,4,0)&gt;=B27,"OK!","Estoque máximo: "&amp;VLOOKUP(A27,M17:P34,4,0)&amp;"")</f>
        <v>Estoque máximo: 5</v>
      </c>
      <c r="M27" s="27" t="n">
        <v>1828384858</v>
      </c>
      <c r="N27" s="27" t="s">
        <v>38</v>
      </c>
      <c r="O27" s="28" t="n">
        <v>32.9</v>
      </c>
      <c r="P27" s="29" t="n">
        <v>13</v>
      </c>
    </row>
    <row r="28" customFormat="false" ht="13.8" hidden="false" customHeight="false" outlineLevel="0" collapsed="false">
      <c r="A28" s="36" t="n">
        <v>1323334353</v>
      </c>
      <c r="B28" s="37" t="n">
        <v>2</v>
      </c>
      <c r="C28" s="40" t="str">
        <f aca="false">VLOOKUP(A28,M17:O44,2,0)</f>
        <v>Feijão carioca</v>
      </c>
      <c r="D28" s="38" t="n">
        <f aca="false">VLOOKUP(A28,M17:O44,3,0)</f>
        <v>8.5</v>
      </c>
      <c r="E28" s="39" t="n">
        <f aca="false">B28*D28</f>
        <v>17</v>
      </c>
      <c r="F28" s="39" t="str">
        <f aca="false">IF(VLOOKUP(A28,M17:P34,4,0)&gt;=B28,"OK!","Estoque máximo: "&amp;VLOOKUP(A28,M17:P34,4,0)&amp;"")</f>
        <v>OK!</v>
      </c>
      <c r="M28" s="27" t="n">
        <v>1929394959</v>
      </c>
      <c r="N28" s="27" t="s">
        <v>39</v>
      </c>
      <c r="O28" s="28" t="n">
        <v>74.9</v>
      </c>
      <c r="P28" s="29" t="n">
        <v>3.5</v>
      </c>
    </row>
    <row r="29" customFormat="false" ht="13.8" hidden="false" customHeight="false" outlineLevel="0" collapsed="false">
      <c r="A29" s="36" t="n">
        <v>1727374757</v>
      </c>
      <c r="B29" s="37" t="n">
        <v>2</v>
      </c>
      <c r="C29" s="40" t="str">
        <f aca="false">VLOOKUP(A29,M17:O44,2,0)</f>
        <v>Óleo de soja</v>
      </c>
      <c r="D29" s="38" t="n">
        <f aca="false">VLOOKUP(A29,M17:O44,3,0)</f>
        <v>8.49</v>
      </c>
      <c r="E29" s="39" t="n">
        <f aca="false">B29*D29</f>
        <v>16.98</v>
      </c>
      <c r="F29" s="39" t="str">
        <f aca="false">IF(VLOOKUP(A29,M17:P34,4,0)&gt;=B29,"OK!","Estoque máximo: "&amp;VLOOKUP(A29,M17:P34,4,0)&amp;"")</f>
        <v>OK!</v>
      </c>
      <c r="M29" s="27" t="n">
        <v>3216549870</v>
      </c>
      <c r="N29" s="27" t="s">
        <v>40</v>
      </c>
      <c r="O29" s="28" t="n">
        <v>39.9</v>
      </c>
      <c r="P29" s="29" t="n">
        <v>1.43</v>
      </c>
    </row>
    <row r="30" customFormat="false" ht="13.8" hidden="false" customHeight="false" outlineLevel="0" collapsed="false">
      <c r="A30" s="36" t="n">
        <v>1525354555</v>
      </c>
      <c r="B30" s="37" t="n">
        <v>1</v>
      </c>
      <c r="C30" s="40" t="str">
        <f aca="false">VLOOKUP(A30,M17:O44,2,0)</f>
        <v>Azeitona preta</v>
      </c>
      <c r="D30" s="38" t="n">
        <f aca="false">VLOOKUP(A30,M17:O44,3,0)</f>
        <v>12.9</v>
      </c>
      <c r="E30" s="39" t="n">
        <f aca="false">B30*D30</f>
        <v>12.9</v>
      </c>
      <c r="F30" s="39" t="str">
        <f aca="false">IF(VLOOKUP(A30,M17:P34,4,0)&gt;=B30,"OK!","Estoque máximo: "&amp;VLOOKUP(A30,M17:P34,4,0)&amp;"")</f>
        <v>OK!</v>
      </c>
      <c r="M30" s="27" t="n">
        <v>7894561230</v>
      </c>
      <c r="N30" s="27" t="s">
        <v>41</v>
      </c>
      <c r="O30" s="28" t="n">
        <v>6.99</v>
      </c>
      <c r="P30" s="29" t="n">
        <v>5</v>
      </c>
    </row>
    <row r="31" customFormat="false" ht="15" hidden="false" customHeight="true" outlineLevel="0" collapsed="false">
      <c r="A31" s="36" t="n">
        <v>1626364656</v>
      </c>
      <c r="B31" s="42" t="n">
        <v>2</v>
      </c>
      <c r="C31" s="40" t="str">
        <f aca="false">VLOOKUP(A31,M17:O44,2,0)</f>
        <v>Sal</v>
      </c>
      <c r="D31" s="38" t="n">
        <f aca="false">VLOOKUP(A31,M17:O44,3,0)</f>
        <v>3.2</v>
      </c>
      <c r="E31" s="39" t="n">
        <f aca="false">B31*D31</f>
        <v>6.4</v>
      </c>
      <c r="F31" s="39" t="str">
        <f aca="false">IF(VLOOKUP(A31,M17:P34,4,0)&gt;=B31,"OK!","Estoque máximo: "&amp;VLOOKUP(A31,M17:P34,4,0)&amp;"")</f>
        <v>OK!</v>
      </c>
      <c r="M31" s="27"/>
      <c r="N31" s="27"/>
      <c r="O31" s="28"/>
      <c r="P31" s="29"/>
    </row>
    <row r="32" customFormat="false" ht="13.8" hidden="false" customHeight="false" outlineLevel="0" collapsed="false">
      <c r="A32" s="36" t="n">
        <v>1828384858</v>
      </c>
      <c r="B32" s="42" t="n">
        <v>2</v>
      </c>
      <c r="C32" s="40" t="str">
        <f aca="false">VLOOKUP(A32,M17:O44,2,0)</f>
        <v>Azeite de Oliva Extra Virgem</v>
      </c>
      <c r="D32" s="38" t="n">
        <f aca="false">VLOOKUP(A32,M17:O44,3,0)</f>
        <v>32.9</v>
      </c>
      <c r="E32" s="39" t="n">
        <f aca="false">B32*D32</f>
        <v>65.8</v>
      </c>
      <c r="F32" s="39" t="str">
        <f aca="false">IF(VLOOKUP(A32,M17:P34,4,0)&gt;=B32,"OK!","Estoque máximo: "&amp;VLOOKUP(A32,M17:P34,4,0)&amp;"")</f>
        <v>OK!</v>
      </c>
      <c r="M32" s="27"/>
      <c r="N32" s="27"/>
      <c r="O32" s="28"/>
      <c r="P32" s="29"/>
    </row>
    <row r="33" customFormat="false" ht="20.35" hidden="false" customHeight="true" outlineLevel="0" collapsed="false">
      <c r="A33" s="43"/>
      <c r="B33" s="33"/>
      <c r="C33" s="33" t="s">
        <v>42</v>
      </c>
      <c r="D33" s="44"/>
      <c r="E33" s="45" t="n">
        <f aca="false">SUM(E22:E32)</f>
        <v>420.75</v>
      </c>
      <c r="F33" s="45"/>
      <c r="M33" s="27"/>
      <c r="N33" s="27"/>
      <c r="O33" s="28"/>
      <c r="P33" s="29"/>
    </row>
    <row r="34" customFormat="false" ht="21" hidden="false" customHeight="true" outlineLevel="0" collapsed="false">
      <c r="A34" s="46"/>
      <c r="B34" s="46"/>
      <c r="C34" s="33" t="s">
        <v>43</v>
      </c>
      <c r="D34" s="46"/>
      <c r="E34" s="33" t="str">
        <f aca="false">IF(E33&gt;200,"APROVADA","NÃO APROVADA")</f>
        <v>APROVADA</v>
      </c>
      <c r="F34" s="33"/>
      <c r="M34" s="27"/>
      <c r="N34" s="27"/>
      <c r="O34" s="28"/>
      <c r="P34" s="29"/>
    </row>
    <row r="35" customFormat="false" ht="13.8" hidden="false" customHeight="false" outlineLevel="0" collapsed="false">
      <c r="M35" s="27"/>
      <c r="N35" s="27"/>
      <c r="O35" s="28"/>
      <c r="P35" s="29"/>
    </row>
    <row r="36" customFormat="false" ht="13.8" hidden="false" customHeight="false" outlineLevel="0" collapsed="false">
      <c r="M36" s="27"/>
      <c r="N36" s="27"/>
      <c r="O36" s="28"/>
      <c r="P36" s="29"/>
    </row>
    <row r="37" customFormat="false" ht="13.8" hidden="false" customHeight="false" outlineLevel="0" collapsed="false">
      <c r="M37" s="27"/>
      <c r="N37" s="27"/>
      <c r="O37" s="28"/>
      <c r="P37" s="29"/>
    </row>
    <row r="38" customFormat="false" ht="13.8" hidden="false" customHeight="false" outlineLevel="0" collapsed="false">
      <c r="M38" s="27"/>
      <c r="N38" s="27"/>
      <c r="O38" s="28"/>
      <c r="P38" s="29"/>
    </row>
    <row r="39" customFormat="false" ht="13.8" hidden="false" customHeight="false" outlineLevel="0" collapsed="false">
      <c r="M39" s="27"/>
      <c r="N39" s="27"/>
      <c r="O39" s="28"/>
      <c r="P39" s="29"/>
    </row>
    <row r="40" customFormat="false" ht="13.8" hidden="false" customHeight="false" outlineLevel="0" collapsed="false">
      <c r="M40" s="27"/>
      <c r="N40" s="27"/>
      <c r="O40" s="28"/>
      <c r="P40" s="29"/>
    </row>
    <row r="41" customFormat="false" ht="13.8" hidden="false" customHeight="false" outlineLevel="0" collapsed="false">
      <c r="M41" s="27"/>
      <c r="N41" s="27"/>
      <c r="O41" s="28"/>
      <c r="P41" s="29"/>
    </row>
    <row r="42" customFormat="false" ht="13.8" hidden="false" customHeight="false" outlineLevel="0" collapsed="false">
      <c r="M42" s="27"/>
      <c r="N42" s="27"/>
      <c r="O42" s="28"/>
      <c r="P42" s="29"/>
    </row>
    <row r="43" customFormat="false" ht="13.8" hidden="false" customHeight="false" outlineLevel="0" collapsed="false">
      <c r="M43" s="27"/>
      <c r="N43" s="27"/>
      <c r="O43" s="28"/>
      <c r="P43" s="29"/>
    </row>
    <row r="44" customFormat="false" ht="13.8" hidden="false" customHeight="false" outlineLevel="0" collapsed="false">
      <c r="M44" s="27"/>
      <c r="N44" s="27"/>
      <c r="O44" s="28"/>
      <c r="P44" s="29"/>
    </row>
    <row r="81" customFormat="false" ht="18.75" hidden="false" customHeight="true" outlineLevel="0" collapsed="false"/>
    <row r="82" customFormat="false" ht="19.5" hidden="false" customHeight="true" outlineLevel="0" collapsed="false"/>
    <row r="83" customFormat="false" ht="19.5" hidden="false" customHeight="true" outlineLevel="0" collapsed="false"/>
    <row r="84" customFormat="false" ht="19.5" hidden="false" customHeight="true" outlineLevel="0" collapsed="false"/>
  </sheetData>
  <mergeCells count="23">
    <mergeCell ref="A1:A5"/>
    <mergeCell ref="E1:F1"/>
    <mergeCell ref="B2:F2"/>
    <mergeCell ref="C3:D4"/>
    <mergeCell ref="E3:F3"/>
    <mergeCell ref="E4:F4"/>
    <mergeCell ref="B5:F5"/>
    <mergeCell ref="B6:C6"/>
    <mergeCell ref="E6:F6"/>
    <mergeCell ref="A7:F7"/>
    <mergeCell ref="B8:F8"/>
    <mergeCell ref="B9:F9"/>
    <mergeCell ref="B10:F10"/>
    <mergeCell ref="B11:F11"/>
    <mergeCell ref="B12:F12"/>
    <mergeCell ref="B13:F13"/>
    <mergeCell ref="B14:F14"/>
    <mergeCell ref="E15:F15"/>
    <mergeCell ref="A16:F16"/>
    <mergeCell ref="B17:F17"/>
    <mergeCell ref="B18:F18"/>
    <mergeCell ref="B19:F19"/>
    <mergeCell ref="E20:F20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82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LibreOffice/7.3.6.2$Linux_X86_64 LibreOffice_project/30$Build-2</Application>
  <AppVersion>15.0000</AppVersion>
  <Company>ltda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2011-11-08T20:00:54Z</dcterms:created>
  <dc:creator>michelle</dc:creator>
  <dc:description/>
  <dc:language>pt-BR</dc:language>
  <cp:lastModifiedBy/>
  <cp:lastPrinted>2021-06-04T15:07:47Z</cp:lastPrinted>
  <dcterms:modified xsi:type="dcterms:W3CDTF">2022-11-19T21:16:32Z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