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827"/>
  <workbookPr/>
  <mc:AlternateContent xmlns:mc="http://schemas.openxmlformats.org/markup-compatibility/2006">
    <mc:Choice Requires="x15">
      <x15ac:absPath xmlns:x15ac="http://schemas.microsoft.com/office/spreadsheetml/2010/11/ac" url="C:\Users\james\Desktop\Rooms\"/>
    </mc:Choice>
  </mc:AlternateContent>
  <xr:revisionPtr revIDLastSave="0" documentId="13_ncr:1_{C364C2B8-3B9B-4752-8F72-6B92F9EF5B13}" xr6:coauthVersionLast="47" xr6:coauthVersionMax="47" xr10:uidLastSave="{00000000-0000-0000-0000-000000000000}"/>
  <bookViews>
    <workbookView xWindow="-28920" yWindow="-120" windowWidth="29040" windowHeight="16440" activeTab="1" xr2:uid="{00000000-000D-0000-FFFF-FFFF00000000}"/>
  </bookViews>
  <sheets>
    <sheet name="Legende" sheetId="1" r:id="rId1"/>
    <sheet name="Angebotsblatt UR" sheetId="2" r:id="rId2"/>
    <sheet name="Angebotsblatt SR" sheetId="3" r:id="rId3"/>
    <sheet name="Angebotsblatt VR" sheetId="5" r:id="rId4"/>
    <sheet name="Kostenübersicht" sheetId="6" r:id="rId5"/>
  </sheets>
  <definedNames>
    <definedName name="_xlnm._FilterDatabase" localSheetId="1" hidden="1">'Angebotsblatt UR'!$A$4:$AD$410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410" i="2" l="1"/>
  <c r="K409" i="2"/>
  <c r="K408" i="2"/>
  <c r="K407" i="2"/>
  <c r="K405" i="2"/>
  <c r="K404" i="2"/>
  <c r="K398" i="2"/>
  <c r="K397" i="2"/>
  <c r="K396" i="2"/>
  <c r="K395" i="2"/>
  <c r="K394" i="2"/>
  <c r="K393" i="2"/>
  <c r="K392" i="2"/>
  <c r="K391" i="2"/>
  <c r="K390" i="2"/>
  <c r="K389" i="2"/>
  <c r="K388" i="2"/>
  <c r="K387" i="2"/>
  <c r="K386" i="2"/>
  <c r="K385" i="2"/>
  <c r="K384" i="2"/>
  <c r="K382" i="2"/>
  <c r="K381" i="2"/>
  <c r="K380" i="2"/>
  <c r="K379" i="2"/>
  <c r="K376" i="2"/>
  <c r="K375" i="2"/>
  <c r="K374" i="2"/>
  <c r="K373" i="2"/>
  <c r="K372" i="2"/>
  <c r="K371" i="2"/>
  <c r="K370" i="2"/>
  <c r="K369" i="2"/>
  <c r="K368" i="2"/>
  <c r="K367" i="2"/>
  <c r="K366" i="2"/>
  <c r="K365" i="2"/>
  <c r="K364" i="2"/>
  <c r="K363" i="2"/>
  <c r="K362" i="2"/>
  <c r="K361" i="2"/>
  <c r="K360" i="2"/>
  <c r="K358" i="2"/>
  <c r="K357" i="2"/>
  <c r="K356" i="2"/>
  <c r="K355" i="2"/>
  <c r="K354" i="2"/>
  <c r="K353" i="2"/>
  <c r="K352" i="2"/>
  <c r="K351" i="2"/>
  <c r="K350" i="2"/>
  <c r="K349" i="2"/>
  <c r="K345" i="2"/>
  <c r="K344" i="2"/>
  <c r="K343" i="2"/>
  <c r="K342" i="2"/>
  <c r="K341" i="2"/>
  <c r="K340" i="2"/>
  <c r="K339" i="2"/>
  <c r="K338" i="2"/>
  <c r="K337" i="2"/>
  <c r="K336" i="2"/>
  <c r="K334" i="2"/>
  <c r="K333" i="2"/>
  <c r="K332" i="2"/>
  <c r="K331" i="2"/>
  <c r="K330" i="2"/>
  <c r="K329" i="2"/>
  <c r="K328" i="2"/>
  <c r="K327" i="2"/>
  <c r="K326" i="2"/>
  <c r="K325" i="2"/>
  <c r="K324" i="2"/>
  <c r="K323" i="2"/>
  <c r="K322" i="2"/>
  <c r="K321" i="2"/>
  <c r="K320" i="2"/>
  <c r="K319" i="2"/>
  <c r="K318" i="2"/>
  <c r="K317" i="2"/>
  <c r="K316" i="2"/>
  <c r="K315" i="2"/>
  <c r="K314" i="2"/>
  <c r="K313" i="2"/>
  <c r="K312" i="2"/>
  <c r="K311" i="2"/>
  <c r="K308" i="2"/>
  <c r="K307" i="2"/>
  <c r="K306" i="2"/>
  <c r="K305" i="2"/>
  <c r="K304" i="2"/>
  <c r="K289" i="2"/>
  <c r="K288" i="2"/>
  <c r="K287" i="2"/>
  <c r="K286" i="2"/>
  <c r="K285" i="2"/>
  <c r="K284" i="2"/>
  <c r="K283" i="2"/>
  <c r="K282" i="2"/>
  <c r="K276" i="2"/>
  <c r="K275" i="2"/>
  <c r="K274" i="2"/>
  <c r="K273" i="2"/>
  <c r="K272" i="2"/>
  <c r="K269" i="2"/>
  <c r="K268" i="2"/>
  <c r="K267" i="2"/>
  <c r="K266" i="2"/>
  <c r="K264" i="2"/>
  <c r="K263" i="2"/>
  <c r="K262" i="2"/>
  <c r="K261" i="2"/>
  <c r="K260" i="2"/>
  <c r="K259" i="2"/>
  <c r="K258" i="2"/>
  <c r="K257" i="2"/>
  <c r="K256" i="2"/>
  <c r="K255" i="2"/>
  <c r="K254" i="2"/>
  <c r="K253" i="2"/>
  <c r="K243" i="2"/>
  <c r="K242" i="2"/>
  <c r="K241" i="2"/>
  <c r="K240" i="2"/>
  <c r="K239" i="2"/>
  <c r="K236" i="2"/>
  <c r="K235" i="2"/>
  <c r="K234" i="2"/>
  <c r="K227" i="2"/>
  <c r="K221" i="2"/>
  <c r="K220" i="2"/>
  <c r="K219" i="2"/>
  <c r="K218" i="2"/>
  <c r="K217" i="2"/>
  <c r="K216" i="2"/>
  <c r="K215" i="2"/>
  <c r="K214" i="2"/>
  <c r="K211" i="2"/>
  <c r="K210" i="2"/>
  <c r="K209" i="2"/>
  <c r="K208" i="2"/>
  <c r="K207" i="2"/>
  <c r="K206" i="2"/>
  <c r="K205" i="2"/>
  <c r="K204" i="2"/>
  <c r="K203" i="2"/>
  <c r="K202" i="2"/>
  <c r="K201" i="2"/>
  <c r="K200" i="2"/>
  <c r="K199" i="2"/>
  <c r="K196" i="2"/>
  <c r="K195" i="2"/>
  <c r="K194" i="2"/>
  <c r="K193" i="2"/>
  <c r="K192" i="2"/>
  <c r="K191" i="2"/>
  <c r="K190" i="2"/>
  <c r="K189" i="2"/>
  <c r="K188" i="2"/>
  <c r="K187" i="2"/>
  <c r="K186" i="2"/>
  <c r="K185" i="2"/>
  <c r="K166" i="2"/>
  <c r="K163" i="2"/>
  <c r="K162" i="2"/>
  <c r="K161" i="2"/>
  <c r="K160" i="2"/>
  <c r="K159" i="2"/>
  <c r="K158" i="2"/>
  <c r="K156" i="2"/>
  <c r="K155" i="2"/>
  <c r="K154" i="2"/>
  <c r="K150" i="2"/>
  <c r="K149" i="2"/>
  <c r="K147" i="2"/>
  <c r="K146" i="2"/>
  <c r="K145" i="2"/>
  <c r="K144" i="2"/>
  <c r="K143" i="2"/>
  <c r="K142" i="2"/>
  <c r="K141" i="2"/>
  <c r="K140" i="2"/>
  <c r="K139" i="2"/>
  <c r="K138" i="2"/>
  <c r="K137" i="2"/>
  <c r="K136" i="2"/>
  <c r="K135" i="2"/>
  <c r="K134" i="2"/>
  <c r="K133" i="2"/>
  <c r="K132" i="2"/>
  <c r="K131" i="2"/>
  <c r="K130" i="2"/>
  <c r="K126" i="2"/>
  <c r="K125" i="2"/>
  <c r="K124" i="2"/>
  <c r="K123" i="2"/>
  <c r="K122" i="2"/>
  <c r="K121" i="2"/>
  <c r="K120" i="2"/>
  <c r="K119" i="2"/>
  <c r="K118" i="2"/>
  <c r="K117" i="2"/>
  <c r="K116" i="2"/>
  <c r="K115" i="2"/>
  <c r="K114" i="2"/>
  <c r="K113" i="2"/>
  <c r="K109" i="2"/>
  <c r="K108" i="2"/>
  <c r="K107" i="2"/>
  <c r="K106" i="2"/>
  <c r="K105" i="2"/>
  <c r="K104" i="2"/>
  <c r="K103" i="2"/>
  <c r="K102" i="2"/>
  <c r="K101" i="2"/>
  <c r="K100" i="2"/>
  <c r="K99" i="2"/>
  <c r="K97" i="2"/>
  <c r="K96" i="2"/>
  <c r="K95" i="2"/>
  <c r="K94" i="2"/>
  <c r="K93" i="2"/>
  <c r="K92" i="2"/>
  <c r="K91" i="2"/>
  <c r="K90" i="2"/>
  <c r="K89" i="2"/>
  <c r="K88" i="2"/>
  <c r="K84" i="2"/>
  <c r="K83" i="2"/>
  <c r="K82" i="2"/>
  <c r="K81" i="2"/>
  <c r="K76" i="2"/>
  <c r="K75" i="2"/>
  <c r="K74" i="2"/>
  <c r="K73" i="2"/>
  <c r="K72" i="2"/>
  <c r="K71" i="2"/>
  <c r="K70" i="2"/>
  <c r="K68" i="2"/>
  <c r="K67" i="2"/>
  <c r="K66" i="2"/>
  <c r="K65" i="2"/>
  <c r="K64" i="2"/>
  <c r="K63" i="2"/>
  <c r="K62" i="2"/>
  <c r="K61" i="2"/>
  <c r="K60" i="2"/>
  <c r="K59" i="2"/>
  <c r="K58" i="2"/>
  <c r="K57" i="2"/>
  <c r="K56" i="2"/>
  <c r="K54" i="2"/>
  <c r="K53" i="2"/>
  <c r="K52" i="2"/>
  <c r="K51" i="2"/>
  <c r="K50" i="2"/>
  <c r="K49" i="2"/>
  <c r="K48" i="2"/>
  <c r="K46" i="2"/>
  <c r="K45" i="2"/>
  <c r="K44" i="2"/>
  <c r="K43" i="2"/>
  <c r="K42" i="2"/>
  <c r="K41" i="2"/>
  <c r="K40" i="2"/>
  <c r="K39" i="2"/>
  <c r="K38" i="2"/>
  <c r="K37" i="2"/>
  <c r="K36" i="2"/>
  <c r="K35" i="2"/>
  <c r="K33" i="2"/>
  <c r="K32" i="2"/>
  <c r="K31" i="2"/>
  <c r="K30" i="2"/>
  <c r="K29" i="2"/>
  <c r="K28" i="2"/>
  <c r="K27" i="2"/>
  <c r="K26" i="2"/>
  <c r="K24" i="2"/>
  <c r="K23" i="2"/>
  <c r="K22" i="2"/>
  <c r="K21" i="2"/>
  <c r="K20" i="2"/>
  <c r="K19" i="2"/>
  <c r="K18" i="2"/>
  <c r="K17" i="2"/>
  <c r="K16" i="2"/>
  <c r="K15" i="2"/>
  <c r="K14" i="2"/>
  <c r="K12" i="2"/>
  <c r="K11" i="2"/>
  <c r="K10" i="2"/>
  <c r="K9" i="2"/>
  <c r="K8" i="2"/>
  <c r="K7" i="2"/>
  <c r="K6" i="2"/>
  <c r="K5" i="2"/>
  <c r="W266" i="2" l="1"/>
  <c r="W267" i="2"/>
  <c r="W268" i="2"/>
  <c r="W269" i="2"/>
  <c r="X269" i="2" s="1"/>
  <c r="W272" i="2"/>
  <c r="W273" i="2"/>
  <c r="W274" i="2"/>
  <c r="W275" i="2"/>
  <c r="W276" i="2"/>
  <c r="W282" i="2"/>
  <c r="W283" i="2"/>
  <c r="X283" i="2" s="1"/>
  <c r="W284" i="2"/>
  <c r="W285" i="2"/>
  <c r="X285" i="2" s="1"/>
  <c r="W286" i="2"/>
  <c r="W287" i="2"/>
  <c r="W288" i="2"/>
  <c r="W289" i="2"/>
  <c r="P266" i="2"/>
  <c r="P267" i="2"/>
  <c r="P268" i="2"/>
  <c r="P269" i="2"/>
  <c r="P272" i="2"/>
  <c r="P273" i="2"/>
  <c r="P274" i="2"/>
  <c r="P275" i="2"/>
  <c r="P276" i="2"/>
  <c r="P282" i="2"/>
  <c r="P283" i="2"/>
  <c r="P284" i="2"/>
  <c r="P285" i="2"/>
  <c r="P286" i="2"/>
  <c r="P287" i="2"/>
  <c r="P288" i="2"/>
  <c r="P289" i="2"/>
  <c r="W264" i="2"/>
  <c r="P264" i="2"/>
  <c r="M284" i="2"/>
  <c r="M264" i="2"/>
  <c r="X267" i="2" l="1"/>
  <c r="Y267" i="2" s="1"/>
  <c r="X275" i="2"/>
  <c r="Y275" i="2" s="1"/>
  <c r="X287" i="2"/>
  <c r="Y287" i="2" s="1"/>
  <c r="X289" i="2"/>
  <c r="Y289" i="2" s="1"/>
  <c r="X273" i="2"/>
  <c r="Z273" i="2" s="1"/>
  <c r="AA273" i="2" s="1"/>
  <c r="Q283" i="2"/>
  <c r="Q275" i="2"/>
  <c r="Q267" i="2"/>
  <c r="Q287" i="2"/>
  <c r="X286" i="2"/>
  <c r="Q286" i="2"/>
  <c r="X276" i="2"/>
  <c r="Q276" i="2"/>
  <c r="X266" i="2"/>
  <c r="Q266" i="2"/>
  <c r="M266" i="2"/>
  <c r="X288" i="2"/>
  <c r="Q288" i="2"/>
  <c r="X284" i="2"/>
  <c r="Q284" i="2"/>
  <c r="X282" i="2"/>
  <c r="Q282" i="2"/>
  <c r="X274" i="2"/>
  <c r="Q274" i="2"/>
  <c r="X272" i="2"/>
  <c r="Q272" i="2"/>
  <c r="X268" i="2"/>
  <c r="Q268" i="2"/>
  <c r="M288" i="2"/>
  <c r="M286" i="2"/>
  <c r="M282" i="2"/>
  <c r="M276" i="2"/>
  <c r="M274" i="2"/>
  <c r="M272" i="2"/>
  <c r="M268" i="2"/>
  <c r="Z285" i="2"/>
  <c r="AA285" i="2" s="1"/>
  <c r="Y285" i="2"/>
  <c r="Z283" i="2"/>
  <c r="AA283" i="2" s="1"/>
  <c r="Y283" i="2"/>
  <c r="Z269" i="2"/>
  <c r="AA269" i="2" s="1"/>
  <c r="Y269" i="2"/>
  <c r="M289" i="2"/>
  <c r="M287" i="2"/>
  <c r="M285" i="2"/>
  <c r="M283" i="2"/>
  <c r="M275" i="2"/>
  <c r="M273" i="2"/>
  <c r="M269" i="2"/>
  <c r="M267" i="2"/>
  <c r="Q264" i="2"/>
  <c r="X264" i="2"/>
  <c r="Y264" i="2" s="1"/>
  <c r="Q289" i="2"/>
  <c r="Q285" i="2"/>
  <c r="Q273" i="2"/>
  <c r="Q269" i="2"/>
  <c r="W221" i="2"/>
  <c r="W211" i="2"/>
  <c r="W196" i="2"/>
  <c r="W166" i="2"/>
  <c r="W150" i="2"/>
  <c r="W126" i="2"/>
  <c r="W109" i="2"/>
  <c r="W97" i="2"/>
  <c r="W84" i="2"/>
  <c r="W82" i="2"/>
  <c r="W22" i="2"/>
  <c r="P227" i="2"/>
  <c r="P221" i="2"/>
  <c r="P211" i="2"/>
  <c r="P196" i="2"/>
  <c r="P166" i="2"/>
  <c r="P150" i="2"/>
  <c r="P126" i="2"/>
  <c r="P109" i="2"/>
  <c r="P97" i="2"/>
  <c r="P84" i="2"/>
  <c r="P82" i="2"/>
  <c r="P22" i="2"/>
  <c r="M243" i="2"/>
  <c r="M227" i="2"/>
  <c r="M221" i="2"/>
  <c r="Q211" i="2"/>
  <c r="X196" i="2"/>
  <c r="Y196" i="2" s="1"/>
  <c r="X166" i="2"/>
  <c r="M150" i="2"/>
  <c r="Q126" i="2"/>
  <c r="X109" i="2"/>
  <c r="Y109" i="2" s="1"/>
  <c r="X97" i="2"/>
  <c r="M84" i="2"/>
  <c r="Q82" i="2"/>
  <c r="X22" i="2"/>
  <c r="W263" i="2"/>
  <c r="W194" i="2"/>
  <c r="W94" i="2"/>
  <c r="P263" i="2"/>
  <c r="P194" i="2"/>
  <c r="P94" i="2"/>
  <c r="M263" i="2"/>
  <c r="Q94" i="2"/>
  <c r="P410" i="2"/>
  <c r="P398" i="2"/>
  <c r="P397" i="2"/>
  <c r="P396" i="2"/>
  <c r="P376" i="2"/>
  <c r="P375" i="2"/>
  <c r="P374" i="2"/>
  <c r="P373" i="2"/>
  <c r="P372" i="2"/>
  <c r="P371" i="2"/>
  <c r="P370" i="2"/>
  <c r="P369" i="2"/>
  <c r="P326" i="2"/>
  <c r="P261" i="2"/>
  <c r="P242" i="2"/>
  <c r="P241" i="2"/>
  <c r="P240" i="2"/>
  <c r="P239" i="2"/>
  <c r="P220" i="2"/>
  <c r="P219" i="2"/>
  <c r="P218" i="2"/>
  <c r="P210" i="2"/>
  <c r="P209" i="2"/>
  <c r="P208" i="2"/>
  <c r="P195" i="2"/>
  <c r="P163" i="2"/>
  <c r="P162" i="2"/>
  <c r="P161" i="2"/>
  <c r="P160" i="2"/>
  <c r="P158" i="2"/>
  <c r="P149" i="2"/>
  <c r="P125" i="2"/>
  <c r="P124" i="2"/>
  <c r="W410" i="2"/>
  <c r="W398" i="2"/>
  <c r="W397" i="2"/>
  <c r="W396" i="2"/>
  <c r="W376" i="2"/>
  <c r="W375" i="2"/>
  <c r="W374" i="2"/>
  <c r="W373" i="2"/>
  <c r="W372" i="2"/>
  <c r="W371" i="2"/>
  <c r="W370" i="2"/>
  <c r="W369" i="2"/>
  <c r="W326" i="2"/>
  <c r="W261" i="2"/>
  <c r="W242" i="2"/>
  <c r="W241" i="2"/>
  <c r="W240" i="2"/>
  <c r="W239" i="2"/>
  <c r="W220" i="2"/>
  <c r="W219" i="2"/>
  <c r="W218" i="2"/>
  <c r="W210" i="2"/>
  <c r="W209" i="2"/>
  <c r="W208" i="2"/>
  <c r="W195" i="2"/>
  <c r="W163" i="2"/>
  <c r="W162" i="2"/>
  <c r="W161" i="2"/>
  <c r="W160" i="2"/>
  <c r="W158" i="2"/>
  <c r="W149" i="2"/>
  <c r="W125" i="2"/>
  <c r="W124" i="2"/>
  <c r="W23" i="2"/>
  <c r="P23" i="2"/>
  <c r="Q410" i="2"/>
  <c r="X398" i="2"/>
  <c r="M397" i="2"/>
  <c r="Q396" i="2"/>
  <c r="Q376" i="2"/>
  <c r="X375" i="2"/>
  <c r="M374" i="2"/>
  <c r="Q373" i="2"/>
  <c r="Q372" i="2"/>
  <c r="X371" i="2"/>
  <c r="M370" i="2"/>
  <c r="Q369" i="2"/>
  <c r="Q326" i="2"/>
  <c r="X261" i="2"/>
  <c r="M242" i="2"/>
  <c r="Q241" i="2"/>
  <c r="Q240" i="2"/>
  <c r="X239" i="2"/>
  <c r="M220" i="2"/>
  <c r="Q219" i="2"/>
  <c r="Q218" i="2"/>
  <c r="X210" i="2"/>
  <c r="M209" i="2"/>
  <c r="Q208" i="2"/>
  <c r="Q195" i="2"/>
  <c r="X163" i="2"/>
  <c r="M162" i="2"/>
  <c r="Q161" i="2"/>
  <c r="Q160" i="2"/>
  <c r="X158" i="2"/>
  <c r="M149" i="2"/>
  <c r="Q125" i="2"/>
  <c r="Q124" i="2"/>
  <c r="Q23" i="2"/>
  <c r="W329" i="2"/>
  <c r="W327" i="2"/>
  <c r="W256" i="2"/>
  <c r="P329" i="2"/>
  <c r="P327" i="2"/>
  <c r="P256" i="2"/>
  <c r="Q329" i="2"/>
  <c r="M327" i="2"/>
  <c r="X256" i="2"/>
  <c r="W12" i="2"/>
  <c r="W11" i="2"/>
  <c r="W33" i="2"/>
  <c r="W32" i="2"/>
  <c r="W54" i="2"/>
  <c r="W53" i="2"/>
  <c r="W92" i="2"/>
  <c r="W91" i="2"/>
  <c r="W90" i="2"/>
  <c r="W106" i="2"/>
  <c r="W123" i="2"/>
  <c r="W132" i="2"/>
  <c r="W131" i="2"/>
  <c r="W130" i="2"/>
  <c r="W156" i="2"/>
  <c r="W155" i="2"/>
  <c r="W154" i="2"/>
  <c r="W192" i="2"/>
  <c r="W191" i="2"/>
  <c r="W190" i="2"/>
  <c r="W201" i="2"/>
  <c r="W217" i="2"/>
  <c r="W236" i="2"/>
  <c r="W235" i="2"/>
  <c r="W234" i="2"/>
  <c r="W259" i="2"/>
  <c r="W258" i="2"/>
  <c r="W257" i="2"/>
  <c r="W308" i="2"/>
  <c r="W307" i="2"/>
  <c r="W320" i="2"/>
  <c r="W319" i="2"/>
  <c r="W318" i="2"/>
  <c r="W317" i="2"/>
  <c r="W316" i="2"/>
  <c r="W315" i="2"/>
  <c r="W325" i="2"/>
  <c r="W324" i="2"/>
  <c r="W323" i="2"/>
  <c r="W328" i="2"/>
  <c r="W330" i="2"/>
  <c r="W350" i="2"/>
  <c r="W353" i="2"/>
  <c r="W358" i="2"/>
  <c r="W357" i="2"/>
  <c r="W361" i="2"/>
  <c r="W363" i="2"/>
  <c r="P12" i="2"/>
  <c r="P11" i="2"/>
  <c r="P33" i="2"/>
  <c r="P32" i="2"/>
  <c r="P54" i="2"/>
  <c r="P53" i="2"/>
  <c r="P92" i="2"/>
  <c r="P91" i="2"/>
  <c r="P90" i="2"/>
  <c r="P106" i="2"/>
  <c r="P123" i="2"/>
  <c r="P132" i="2"/>
  <c r="P131" i="2"/>
  <c r="P130" i="2"/>
  <c r="P156" i="2"/>
  <c r="P155" i="2"/>
  <c r="P154" i="2"/>
  <c r="P192" i="2"/>
  <c r="P191" i="2"/>
  <c r="P190" i="2"/>
  <c r="P201" i="2"/>
  <c r="P217" i="2"/>
  <c r="P236" i="2"/>
  <c r="P235" i="2"/>
  <c r="P234" i="2"/>
  <c r="P259" i="2"/>
  <c r="P258" i="2"/>
  <c r="P257" i="2"/>
  <c r="P308" i="2"/>
  <c r="P307" i="2"/>
  <c r="P320" i="2"/>
  <c r="P319" i="2"/>
  <c r="P318" i="2"/>
  <c r="P317" i="2"/>
  <c r="P316" i="2"/>
  <c r="P315" i="2"/>
  <c r="P325" i="2"/>
  <c r="P324" i="2"/>
  <c r="P323" i="2"/>
  <c r="P328" i="2"/>
  <c r="P330" i="2"/>
  <c r="P350" i="2"/>
  <c r="P353" i="2"/>
  <c r="P358" i="2"/>
  <c r="P357" i="2"/>
  <c r="P361" i="2"/>
  <c r="P363" i="2"/>
  <c r="X12" i="2"/>
  <c r="Z12" i="2" s="1"/>
  <c r="AA12" i="2" s="1"/>
  <c r="X11" i="2"/>
  <c r="X32" i="2"/>
  <c r="Y32" i="2" s="1"/>
  <c r="X54" i="2"/>
  <c r="Z54" i="2" s="1"/>
  <c r="AA54" i="2" s="1"/>
  <c r="X53" i="2"/>
  <c r="X91" i="2"/>
  <c r="Y91" i="2" s="1"/>
  <c r="X90" i="2"/>
  <c r="Z90" i="2" s="1"/>
  <c r="AA90" i="2" s="1"/>
  <c r="Q106" i="2"/>
  <c r="X132" i="2"/>
  <c r="Y132" i="2" s="1"/>
  <c r="X131" i="2"/>
  <c r="Z131" i="2" s="1"/>
  <c r="AA131" i="2" s="1"/>
  <c r="Q130" i="2"/>
  <c r="X155" i="2"/>
  <c r="Y155" i="2" s="1"/>
  <c r="X154" i="2"/>
  <c r="Z154" i="2" s="1"/>
  <c r="AA154" i="2" s="1"/>
  <c r="X192" i="2"/>
  <c r="X190" i="2"/>
  <c r="Y190" i="2" s="1"/>
  <c r="X201" i="2"/>
  <c r="Z201" i="2" s="1"/>
  <c r="AA201" i="2" s="1"/>
  <c r="X217" i="2"/>
  <c r="X235" i="2"/>
  <c r="Y235" i="2" s="1"/>
  <c r="X234" i="2"/>
  <c r="Z234" i="2" s="1"/>
  <c r="AA234" i="2" s="1"/>
  <c r="Q259" i="2"/>
  <c r="X257" i="2"/>
  <c r="Y257" i="2" s="1"/>
  <c r="X308" i="2"/>
  <c r="Z308" i="2" s="1"/>
  <c r="AA308" i="2" s="1"/>
  <c r="Q307" i="2"/>
  <c r="X319" i="2"/>
  <c r="Y319" i="2" s="1"/>
  <c r="X318" i="2"/>
  <c r="Z318" i="2" s="1"/>
  <c r="AA318" i="2" s="1"/>
  <c r="X317" i="2"/>
  <c r="X315" i="2"/>
  <c r="Y315" i="2" s="1"/>
  <c r="X325" i="2"/>
  <c r="Z325" i="2" s="1"/>
  <c r="AA325" i="2" s="1"/>
  <c r="X324" i="2"/>
  <c r="X328" i="2"/>
  <c r="Y328" i="2" s="1"/>
  <c r="X330" i="2"/>
  <c r="Z330" i="2" s="1"/>
  <c r="AA330" i="2" s="1"/>
  <c r="Q350" i="2"/>
  <c r="X358" i="2"/>
  <c r="Y358" i="2" s="1"/>
  <c r="X357" i="2"/>
  <c r="Z357" i="2" s="1"/>
  <c r="AA357" i="2" s="1"/>
  <c r="Q361" i="2"/>
  <c r="W356" i="2"/>
  <c r="W354" i="2"/>
  <c r="W349" i="2"/>
  <c r="W345" i="2"/>
  <c r="W344" i="2"/>
  <c r="W342" i="2"/>
  <c r="W341" i="2"/>
  <c r="W340" i="2"/>
  <c r="W339" i="2"/>
  <c r="W338" i="2"/>
  <c r="W337" i="2"/>
  <c r="W336" i="2"/>
  <c r="W334" i="2"/>
  <c r="W333" i="2"/>
  <c r="W332" i="2"/>
  <c r="W331" i="2"/>
  <c r="P356" i="2"/>
  <c r="P354" i="2"/>
  <c r="P349" i="2"/>
  <c r="P345" i="2"/>
  <c r="P344" i="2"/>
  <c r="P342" i="2"/>
  <c r="P341" i="2"/>
  <c r="P340" i="2"/>
  <c r="P339" i="2"/>
  <c r="P338" i="2"/>
  <c r="P337" i="2"/>
  <c r="P336" i="2"/>
  <c r="P334" i="2"/>
  <c r="P333" i="2"/>
  <c r="P332" i="2"/>
  <c r="P331" i="2"/>
  <c r="X356" i="2"/>
  <c r="Z356" i="2" s="1"/>
  <c r="AA356" i="2" s="1"/>
  <c r="X354" i="2"/>
  <c r="Z354" i="2" s="1"/>
  <c r="AA354" i="2" s="1"/>
  <c r="X349" i="2"/>
  <c r="Z349" i="2" s="1"/>
  <c r="AA349" i="2" s="1"/>
  <c r="M345" i="2"/>
  <c r="X344" i="2"/>
  <c r="Z344" i="2" s="1"/>
  <c r="AA344" i="2" s="1"/>
  <c r="X342" i="2"/>
  <c r="Z342" i="2" s="1"/>
  <c r="AA342" i="2" s="1"/>
  <c r="X341" i="2"/>
  <c r="Z341" i="2" s="1"/>
  <c r="AA341" i="2" s="1"/>
  <c r="X340" i="2"/>
  <c r="Z340" i="2" s="1"/>
  <c r="AA340" i="2" s="1"/>
  <c r="X339" i="2"/>
  <c r="Z339" i="2" s="1"/>
  <c r="AA339" i="2" s="1"/>
  <c r="X338" i="2"/>
  <c r="Z338" i="2" s="1"/>
  <c r="AA338" i="2" s="1"/>
  <c r="X337" i="2"/>
  <c r="Z337" i="2" s="1"/>
  <c r="AA337" i="2" s="1"/>
  <c r="X336" i="2"/>
  <c r="Y336" i="2" s="1"/>
  <c r="X334" i="2"/>
  <c r="Z334" i="2" s="1"/>
  <c r="AA334" i="2" s="1"/>
  <c r="X333" i="2"/>
  <c r="Z333" i="2" s="1"/>
  <c r="AA333" i="2" s="1"/>
  <c r="X332" i="2"/>
  <c r="Z332" i="2" s="1"/>
  <c r="AA332" i="2" s="1"/>
  <c r="Q331" i="2"/>
  <c r="W10" i="2"/>
  <c r="W31" i="2"/>
  <c r="W52" i="2"/>
  <c r="P10" i="2"/>
  <c r="P31" i="2"/>
  <c r="P52" i="2"/>
  <c r="X10" i="2"/>
  <c r="Y10" i="2" s="1"/>
  <c r="X31" i="2"/>
  <c r="Z31" i="2" s="1"/>
  <c r="AA31" i="2" s="1"/>
  <c r="X52" i="2"/>
  <c r="W74" i="2"/>
  <c r="P74" i="2"/>
  <c r="X74" i="2"/>
  <c r="W15" i="2"/>
  <c r="P15" i="2"/>
  <c r="Q15" i="2"/>
  <c r="W199" i="2"/>
  <c r="P199" i="2"/>
  <c r="Q199" i="2"/>
  <c r="W9" i="2"/>
  <c r="W8" i="2"/>
  <c r="W7" i="2"/>
  <c r="W6" i="2"/>
  <c r="W5" i="2"/>
  <c r="W14" i="2"/>
  <c r="W21" i="2"/>
  <c r="W20" i="2"/>
  <c r="W19" i="2"/>
  <c r="W18" i="2"/>
  <c r="W17" i="2"/>
  <c r="W16" i="2"/>
  <c r="W30" i="2"/>
  <c r="W29" i="2"/>
  <c r="W28" i="2"/>
  <c r="W27" i="2"/>
  <c r="W26" i="2"/>
  <c r="W35" i="2"/>
  <c r="W43" i="2"/>
  <c r="W42" i="2"/>
  <c r="W41" i="2"/>
  <c r="W40" i="2"/>
  <c r="W39" i="2"/>
  <c r="W38" i="2"/>
  <c r="W37" i="2"/>
  <c r="W51" i="2"/>
  <c r="W50" i="2"/>
  <c r="W49" i="2"/>
  <c r="W48" i="2"/>
  <c r="W65" i="2"/>
  <c r="W64" i="2"/>
  <c r="W63" i="2"/>
  <c r="W62" i="2"/>
  <c r="W61" i="2"/>
  <c r="W60" i="2"/>
  <c r="W59" i="2"/>
  <c r="W58" i="2"/>
  <c r="W105" i="2"/>
  <c r="W136" i="2"/>
  <c r="W135" i="2"/>
  <c r="W134" i="2"/>
  <c r="W133" i="2"/>
  <c r="W142" i="2"/>
  <c r="W141" i="2"/>
  <c r="W140" i="2"/>
  <c r="W139" i="2"/>
  <c r="W138" i="2"/>
  <c r="W147" i="2"/>
  <c r="W146" i="2"/>
  <c r="W145" i="2"/>
  <c r="W200" i="2"/>
  <c r="W206" i="2"/>
  <c r="W205" i="2"/>
  <c r="W204" i="2"/>
  <c r="W203" i="2"/>
  <c r="W202" i="2"/>
  <c r="W216" i="2"/>
  <c r="W215" i="2"/>
  <c r="W214" i="2"/>
  <c r="W305" i="2"/>
  <c r="W313" i="2"/>
  <c r="W312" i="2"/>
  <c r="W311" i="2"/>
  <c r="W321" i="2"/>
  <c r="W343" i="2"/>
  <c r="P9" i="2"/>
  <c r="P8" i="2"/>
  <c r="P7" i="2"/>
  <c r="P6" i="2"/>
  <c r="P5" i="2"/>
  <c r="P14" i="2"/>
  <c r="P21" i="2"/>
  <c r="P20" i="2"/>
  <c r="P19" i="2"/>
  <c r="P18" i="2"/>
  <c r="P17" i="2"/>
  <c r="P16" i="2"/>
  <c r="P30" i="2"/>
  <c r="P29" i="2"/>
  <c r="P28" i="2"/>
  <c r="P27" i="2"/>
  <c r="P26" i="2"/>
  <c r="P35" i="2"/>
  <c r="P43" i="2"/>
  <c r="P42" i="2"/>
  <c r="P41" i="2"/>
  <c r="P40" i="2"/>
  <c r="P39" i="2"/>
  <c r="P38" i="2"/>
  <c r="P37" i="2"/>
  <c r="P51" i="2"/>
  <c r="P50" i="2"/>
  <c r="P49" i="2"/>
  <c r="P48" i="2"/>
  <c r="P65" i="2"/>
  <c r="P64" i="2"/>
  <c r="P63" i="2"/>
  <c r="P62" i="2"/>
  <c r="P61" i="2"/>
  <c r="P60" i="2"/>
  <c r="P59" i="2"/>
  <c r="P58" i="2"/>
  <c r="P105" i="2"/>
  <c r="P136" i="2"/>
  <c r="P135" i="2"/>
  <c r="P134" i="2"/>
  <c r="P133" i="2"/>
  <c r="P142" i="2"/>
  <c r="P141" i="2"/>
  <c r="P140" i="2"/>
  <c r="P139" i="2"/>
  <c r="P138" i="2"/>
  <c r="P147" i="2"/>
  <c r="P146" i="2"/>
  <c r="P145" i="2"/>
  <c r="P200" i="2"/>
  <c r="P206" i="2"/>
  <c r="P205" i="2"/>
  <c r="P204" i="2"/>
  <c r="P203" i="2"/>
  <c r="P202" i="2"/>
  <c r="P216" i="2"/>
  <c r="P215" i="2"/>
  <c r="P214" i="2"/>
  <c r="P305" i="2"/>
  <c r="P313" i="2"/>
  <c r="P312" i="2"/>
  <c r="P311" i="2"/>
  <c r="P321" i="2"/>
  <c r="P343" i="2"/>
  <c r="X321" i="2"/>
  <c r="Z321" i="2" s="1"/>
  <c r="AA321" i="2" s="1"/>
  <c r="M313" i="2"/>
  <c r="Q312" i="2"/>
  <c r="M311" i="2"/>
  <c r="X305" i="2"/>
  <c r="Z305" i="2" s="1"/>
  <c r="AA305" i="2" s="1"/>
  <c r="M216" i="2"/>
  <c r="X215" i="2"/>
  <c r="Z215" i="2" s="1"/>
  <c r="AA215" i="2" s="1"/>
  <c r="M214" i="2"/>
  <c r="X206" i="2"/>
  <c r="Z206" i="2" s="1"/>
  <c r="AA206" i="2" s="1"/>
  <c r="M204" i="2"/>
  <c r="M203" i="2"/>
  <c r="X202" i="2"/>
  <c r="Z202" i="2" s="1"/>
  <c r="AA202" i="2" s="1"/>
  <c r="M200" i="2"/>
  <c r="X147" i="2"/>
  <c r="Z147" i="2" s="1"/>
  <c r="AA147" i="2" s="1"/>
  <c r="X145" i="2"/>
  <c r="Z145" i="2" s="1"/>
  <c r="AA145" i="2" s="1"/>
  <c r="M142" i="2"/>
  <c r="X141" i="2"/>
  <c r="Z141" i="2" s="1"/>
  <c r="AA141" i="2" s="1"/>
  <c r="M139" i="2"/>
  <c r="M138" i="2"/>
  <c r="M136" i="2"/>
  <c r="X135" i="2"/>
  <c r="Z135" i="2" s="1"/>
  <c r="AA135" i="2" s="1"/>
  <c r="Q134" i="2"/>
  <c r="M133" i="2"/>
  <c r="M105" i="2"/>
  <c r="Q65" i="2"/>
  <c r="M64" i="2"/>
  <c r="X63" i="2"/>
  <c r="Z63" i="2" s="1"/>
  <c r="AA63" i="2" s="1"/>
  <c r="X61" i="2"/>
  <c r="Z61" i="2" s="1"/>
  <c r="AA61" i="2" s="1"/>
  <c r="M60" i="2"/>
  <c r="X59" i="2"/>
  <c r="Z59" i="2" s="1"/>
  <c r="AA59" i="2" s="1"/>
  <c r="M58" i="2"/>
  <c r="X51" i="2"/>
  <c r="Z51" i="2" s="1"/>
  <c r="AA51" i="2" s="1"/>
  <c r="M50" i="2"/>
  <c r="X49" i="2"/>
  <c r="Z49" i="2" s="1"/>
  <c r="AA49" i="2" s="1"/>
  <c r="M48" i="2"/>
  <c r="M43" i="2"/>
  <c r="X42" i="2"/>
  <c r="Z42" i="2" s="1"/>
  <c r="AA42" i="2" s="1"/>
  <c r="M40" i="2"/>
  <c r="M39" i="2"/>
  <c r="X38" i="2"/>
  <c r="Z38" i="2" s="1"/>
  <c r="AA38" i="2" s="1"/>
  <c r="M9" i="2"/>
  <c r="X8" i="2"/>
  <c r="Z8" i="2" s="1"/>
  <c r="AA8" i="2" s="1"/>
  <c r="M7" i="2"/>
  <c r="X6" i="2"/>
  <c r="Z6" i="2" s="1"/>
  <c r="AA6" i="2" s="1"/>
  <c r="M14" i="2"/>
  <c r="M21" i="2"/>
  <c r="X20" i="2"/>
  <c r="Z20" i="2" s="1"/>
  <c r="AA20" i="2" s="1"/>
  <c r="M19" i="2"/>
  <c r="M18" i="2"/>
  <c r="M17" i="2"/>
  <c r="X16" i="2"/>
  <c r="Z16" i="2" s="1"/>
  <c r="AA16" i="2" s="1"/>
  <c r="M30" i="2"/>
  <c r="Q29" i="2"/>
  <c r="M28" i="2"/>
  <c r="X27" i="2"/>
  <c r="Z27" i="2" s="1"/>
  <c r="AA27" i="2" s="1"/>
  <c r="M26" i="2"/>
  <c r="M35" i="2"/>
  <c r="W390" i="2"/>
  <c r="P390" i="2"/>
  <c r="M390" i="2"/>
  <c r="Z289" i="2" l="1"/>
  <c r="AA289" i="2" s="1"/>
  <c r="Z267" i="2"/>
  <c r="AA267" i="2" s="1"/>
  <c r="Z275" i="2"/>
  <c r="AA275" i="2" s="1"/>
  <c r="Z287" i="2"/>
  <c r="AA287" i="2" s="1"/>
  <c r="Y273" i="2"/>
  <c r="S240" i="2"/>
  <c r="T240" i="2" s="1"/>
  <c r="R240" i="2"/>
  <c r="S29" i="2"/>
  <c r="T29" i="2" s="1"/>
  <c r="R29" i="2"/>
  <c r="S312" i="2"/>
  <c r="T312" i="2" s="1"/>
  <c r="R312" i="2"/>
  <c r="S331" i="2"/>
  <c r="T331" i="2" s="1"/>
  <c r="R331" i="2"/>
  <c r="S125" i="2"/>
  <c r="T125" i="2" s="1"/>
  <c r="R125" i="2"/>
  <c r="S208" i="2"/>
  <c r="T208" i="2" s="1"/>
  <c r="R208" i="2"/>
  <c r="S241" i="2"/>
  <c r="T241" i="2" s="1"/>
  <c r="R241" i="2"/>
  <c r="S373" i="2"/>
  <c r="T373" i="2" s="1"/>
  <c r="R373" i="2"/>
  <c r="S269" i="2"/>
  <c r="T269" i="2" s="1"/>
  <c r="AB269" i="2" s="1"/>
  <c r="AC269" i="2" s="1"/>
  <c r="R269" i="2"/>
  <c r="AD269" i="2" s="1"/>
  <c r="S287" i="2"/>
  <c r="T287" i="2" s="1"/>
  <c r="R287" i="2"/>
  <c r="AD287" i="2" s="1"/>
  <c r="S65" i="2"/>
  <c r="T65" i="2" s="1"/>
  <c r="R65" i="2"/>
  <c r="S410" i="2"/>
  <c r="T410" i="2" s="1"/>
  <c r="R410" i="2"/>
  <c r="S15" i="2"/>
  <c r="T15" i="2" s="1"/>
  <c r="R15" i="2"/>
  <c r="S361" i="2"/>
  <c r="T361" i="2" s="1"/>
  <c r="R361" i="2"/>
  <c r="S307" i="2"/>
  <c r="T307" i="2" s="1"/>
  <c r="R307" i="2"/>
  <c r="S130" i="2"/>
  <c r="T130" i="2" s="1"/>
  <c r="R130" i="2"/>
  <c r="S126" i="2"/>
  <c r="T126" i="2" s="1"/>
  <c r="R126" i="2"/>
  <c r="S273" i="2"/>
  <c r="T273" i="2" s="1"/>
  <c r="AB273" i="2" s="1"/>
  <c r="AC273" i="2" s="1"/>
  <c r="R273" i="2"/>
  <c r="S274" i="2"/>
  <c r="T274" i="2" s="1"/>
  <c r="R274" i="2"/>
  <c r="S267" i="2"/>
  <c r="T267" i="2" s="1"/>
  <c r="R267" i="2"/>
  <c r="AD267" i="2" s="1"/>
  <c r="S195" i="2"/>
  <c r="T195" i="2" s="1"/>
  <c r="R195" i="2"/>
  <c r="S288" i="2"/>
  <c r="T288" i="2" s="1"/>
  <c r="R288" i="2"/>
  <c r="S134" i="2"/>
  <c r="T134" i="2" s="1"/>
  <c r="R134" i="2"/>
  <c r="S285" i="2"/>
  <c r="T285" i="2" s="1"/>
  <c r="AB285" i="2" s="1"/>
  <c r="AC285" i="2" s="1"/>
  <c r="R285" i="2"/>
  <c r="AD285" i="2" s="1"/>
  <c r="S266" i="2"/>
  <c r="T266" i="2" s="1"/>
  <c r="R266" i="2"/>
  <c r="S275" i="2"/>
  <c r="T275" i="2" s="1"/>
  <c r="R275" i="2"/>
  <c r="AD275" i="2" s="1"/>
  <c r="S124" i="2"/>
  <c r="T124" i="2" s="1"/>
  <c r="R124" i="2"/>
  <c r="S160" i="2"/>
  <c r="T160" i="2" s="1"/>
  <c r="R160" i="2"/>
  <c r="S218" i="2"/>
  <c r="T218" i="2" s="1"/>
  <c r="R218" i="2"/>
  <c r="S326" i="2"/>
  <c r="T326" i="2" s="1"/>
  <c r="R326" i="2"/>
  <c r="S376" i="2"/>
  <c r="T376" i="2" s="1"/>
  <c r="R376" i="2"/>
  <c r="S289" i="2"/>
  <c r="T289" i="2" s="1"/>
  <c r="R289" i="2"/>
  <c r="AD289" i="2" s="1"/>
  <c r="S282" i="2"/>
  <c r="T282" i="2" s="1"/>
  <c r="R282" i="2"/>
  <c r="S283" i="2"/>
  <c r="T283" i="2" s="1"/>
  <c r="AB283" i="2" s="1"/>
  <c r="AC283" i="2" s="1"/>
  <c r="R283" i="2"/>
  <c r="AD283" i="2" s="1"/>
  <c r="S329" i="2"/>
  <c r="T329" i="2" s="1"/>
  <c r="R329" i="2"/>
  <c r="S372" i="2"/>
  <c r="T372" i="2" s="1"/>
  <c r="R372" i="2"/>
  <c r="S272" i="2"/>
  <c r="T272" i="2" s="1"/>
  <c r="R272" i="2"/>
  <c r="S161" i="2"/>
  <c r="T161" i="2" s="1"/>
  <c r="R161" i="2"/>
  <c r="S219" i="2"/>
  <c r="T219" i="2" s="1"/>
  <c r="R219" i="2"/>
  <c r="S369" i="2"/>
  <c r="T369" i="2" s="1"/>
  <c r="R369" i="2"/>
  <c r="S396" i="2"/>
  <c r="T396" i="2" s="1"/>
  <c r="R396" i="2"/>
  <c r="S94" i="2"/>
  <c r="T94" i="2" s="1"/>
  <c r="R94" i="2"/>
  <c r="S276" i="2"/>
  <c r="T276" i="2" s="1"/>
  <c r="R276" i="2"/>
  <c r="S350" i="2"/>
  <c r="T350" i="2" s="1"/>
  <c r="R350" i="2"/>
  <c r="S259" i="2"/>
  <c r="T259" i="2" s="1"/>
  <c r="R259" i="2"/>
  <c r="S106" i="2"/>
  <c r="T106" i="2" s="1"/>
  <c r="R106" i="2"/>
  <c r="S82" i="2"/>
  <c r="T82" i="2" s="1"/>
  <c r="R82" i="2"/>
  <c r="S211" i="2"/>
  <c r="T211" i="2" s="1"/>
  <c r="R211" i="2"/>
  <c r="S264" i="2"/>
  <c r="T264" i="2" s="1"/>
  <c r="R264" i="2"/>
  <c r="AD264" i="2" s="1"/>
  <c r="S268" i="2"/>
  <c r="T268" i="2" s="1"/>
  <c r="R268" i="2"/>
  <c r="S284" i="2"/>
  <c r="T284" i="2" s="1"/>
  <c r="R284" i="2"/>
  <c r="S199" i="2"/>
  <c r="T199" i="2" s="1"/>
  <c r="R199" i="2"/>
  <c r="S23" i="2"/>
  <c r="T23" i="2" s="1"/>
  <c r="R23" i="2"/>
  <c r="S286" i="2"/>
  <c r="T286" i="2" s="1"/>
  <c r="R286" i="2"/>
  <c r="Z264" i="2"/>
  <c r="AA264" i="2" s="1"/>
  <c r="Z268" i="2"/>
  <c r="AA268" i="2" s="1"/>
  <c r="Y268" i="2"/>
  <c r="Z272" i="2"/>
  <c r="AA272" i="2" s="1"/>
  <c r="Y272" i="2"/>
  <c r="Z274" i="2"/>
  <c r="AA274" i="2" s="1"/>
  <c r="Y274" i="2"/>
  <c r="Z282" i="2"/>
  <c r="AA282" i="2" s="1"/>
  <c r="Y282" i="2"/>
  <c r="Z284" i="2"/>
  <c r="AA284" i="2" s="1"/>
  <c r="Y284" i="2"/>
  <c r="Z288" i="2"/>
  <c r="AA288" i="2" s="1"/>
  <c r="Y288" i="2"/>
  <c r="Z266" i="2"/>
  <c r="AA266" i="2" s="1"/>
  <c r="Y266" i="2"/>
  <c r="Z276" i="2"/>
  <c r="AA276" i="2" s="1"/>
  <c r="Y276" i="2"/>
  <c r="Z286" i="2"/>
  <c r="AA286" i="2" s="1"/>
  <c r="Y286" i="2"/>
  <c r="M97" i="2"/>
  <c r="Q150" i="2"/>
  <c r="M166" i="2"/>
  <c r="Q221" i="2"/>
  <c r="X82" i="2"/>
  <c r="Z82" i="2" s="1"/>
  <c r="AA82" i="2" s="1"/>
  <c r="X126" i="2"/>
  <c r="Z126" i="2" s="1"/>
  <c r="AA126" i="2" s="1"/>
  <c r="Q84" i="2"/>
  <c r="X211" i="2"/>
  <c r="Z211" i="2" s="1"/>
  <c r="AA211" i="2" s="1"/>
  <c r="Y97" i="2"/>
  <c r="Z97" i="2"/>
  <c r="AA97" i="2" s="1"/>
  <c r="Y166" i="2"/>
  <c r="Z166" i="2"/>
  <c r="AA166" i="2" s="1"/>
  <c r="Z22" i="2"/>
  <c r="AA22" i="2" s="1"/>
  <c r="Y22" i="2"/>
  <c r="X218" i="2"/>
  <c r="Z218" i="2" s="1"/>
  <c r="AA218" i="2" s="1"/>
  <c r="M22" i="2"/>
  <c r="M109" i="2"/>
  <c r="M196" i="2"/>
  <c r="Q97" i="2"/>
  <c r="Q166" i="2"/>
  <c r="X84" i="2"/>
  <c r="Z84" i="2" s="1"/>
  <c r="AA84" i="2" s="1"/>
  <c r="X150" i="2"/>
  <c r="Z150" i="2" s="1"/>
  <c r="AA150" i="2" s="1"/>
  <c r="X221" i="2"/>
  <c r="Z221" i="2" s="1"/>
  <c r="AA221" i="2" s="1"/>
  <c r="M158" i="2"/>
  <c r="M82" i="2"/>
  <c r="M126" i="2"/>
  <c r="M211" i="2"/>
  <c r="Q22" i="2"/>
  <c r="Q109" i="2"/>
  <c r="Q196" i="2"/>
  <c r="Z109" i="2"/>
  <c r="AA109" i="2" s="1"/>
  <c r="Z196" i="2"/>
  <c r="AA196" i="2" s="1"/>
  <c r="M239" i="2"/>
  <c r="X240" i="2"/>
  <c r="Y240" i="2" s="1"/>
  <c r="Q162" i="2"/>
  <c r="M261" i="2"/>
  <c r="X376" i="2"/>
  <c r="Z376" i="2" s="1"/>
  <c r="AA376" i="2" s="1"/>
  <c r="Q370" i="2"/>
  <c r="M23" i="2"/>
  <c r="M398" i="2"/>
  <c r="X124" i="2"/>
  <c r="Y124" i="2" s="1"/>
  <c r="X410" i="2"/>
  <c r="Y410" i="2" s="1"/>
  <c r="Q209" i="2"/>
  <c r="M259" i="2"/>
  <c r="M163" i="2"/>
  <c r="M371" i="2"/>
  <c r="X160" i="2"/>
  <c r="Y160" i="2" s="1"/>
  <c r="X326" i="2"/>
  <c r="Y326" i="2" s="1"/>
  <c r="Q220" i="2"/>
  <c r="Q397" i="2"/>
  <c r="M94" i="2"/>
  <c r="X94" i="2"/>
  <c r="Q374" i="2"/>
  <c r="Q263" i="2"/>
  <c r="M210" i="2"/>
  <c r="M375" i="2"/>
  <c r="X195" i="2"/>
  <c r="X372" i="2"/>
  <c r="Y372" i="2" s="1"/>
  <c r="Q149" i="2"/>
  <c r="Q242" i="2"/>
  <c r="X263" i="2"/>
  <c r="Y263" i="2" s="1"/>
  <c r="Y158" i="2"/>
  <c r="Z158" i="2"/>
  <c r="AA158" i="2" s="1"/>
  <c r="Z163" i="2"/>
  <c r="AA163" i="2" s="1"/>
  <c r="Y163" i="2"/>
  <c r="Y210" i="2"/>
  <c r="Z210" i="2"/>
  <c r="AA210" i="2" s="1"/>
  <c r="Z239" i="2"/>
  <c r="AA239" i="2" s="1"/>
  <c r="Y239" i="2"/>
  <c r="Y261" i="2"/>
  <c r="Z261" i="2"/>
  <c r="AA261" i="2" s="1"/>
  <c r="Y371" i="2"/>
  <c r="Z371" i="2"/>
  <c r="AA371" i="2" s="1"/>
  <c r="Z375" i="2"/>
  <c r="AA375" i="2" s="1"/>
  <c r="Y375" i="2"/>
  <c r="Y398" i="2"/>
  <c r="Z398" i="2"/>
  <c r="AA398" i="2" s="1"/>
  <c r="M124" i="2"/>
  <c r="M160" i="2"/>
  <c r="M195" i="2"/>
  <c r="M218" i="2"/>
  <c r="M240" i="2"/>
  <c r="M326" i="2"/>
  <c r="M372" i="2"/>
  <c r="M376" i="2"/>
  <c r="M410" i="2"/>
  <c r="X125" i="2"/>
  <c r="Y125" i="2" s="1"/>
  <c r="X161" i="2"/>
  <c r="Y161" i="2" s="1"/>
  <c r="X208" i="2"/>
  <c r="Y208" i="2" s="1"/>
  <c r="X219" i="2"/>
  <c r="Y219" i="2" s="1"/>
  <c r="X241" i="2"/>
  <c r="Y241" i="2" s="1"/>
  <c r="X369" i="2"/>
  <c r="Y369" i="2" s="1"/>
  <c r="X373" i="2"/>
  <c r="Y373" i="2" s="1"/>
  <c r="X396" i="2"/>
  <c r="Y396" i="2" s="1"/>
  <c r="Q158" i="2"/>
  <c r="Q163" i="2"/>
  <c r="Q210" i="2"/>
  <c r="Q239" i="2"/>
  <c r="Q261" i="2"/>
  <c r="Q371" i="2"/>
  <c r="Q375" i="2"/>
  <c r="Q398" i="2"/>
  <c r="M329" i="2"/>
  <c r="Q256" i="2"/>
  <c r="M125" i="2"/>
  <c r="M161" i="2"/>
  <c r="M208" i="2"/>
  <c r="M219" i="2"/>
  <c r="M241" i="2"/>
  <c r="M369" i="2"/>
  <c r="M373" i="2"/>
  <c r="M396" i="2"/>
  <c r="X23" i="2"/>
  <c r="X149" i="2"/>
  <c r="X162" i="2"/>
  <c r="X209" i="2"/>
  <c r="X220" i="2"/>
  <c r="X242" i="2"/>
  <c r="X370" i="2"/>
  <c r="X374" i="2"/>
  <c r="X397" i="2"/>
  <c r="M350" i="2"/>
  <c r="Y256" i="2"/>
  <c r="Z256" i="2"/>
  <c r="AA256" i="2" s="1"/>
  <c r="X327" i="2"/>
  <c r="M74" i="2"/>
  <c r="Q155" i="2"/>
  <c r="Q327" i="2"/>
  <c r="X329" i="2"/>
  <c r="M106" i="2"/>
  <c r="Q315" i="2"/>
  <c r="Q32" i="2"/>
  <c r="X361" i="2"/>
  <c r="Y361" i="2" s="1"/>
  <c r="M256" i="2"/>
  <c r="Q190" i="2"/>
  <c r="Q319" i="2"/>
  <c r="M217" i="2"/>
  <c r="M317" i="2"/>
  <c r="M192" i="2"/>
  <c r="M11" i="2"/>
  <c r="Q358" i="2"/>
  <c r="Q257" i="2"/>
  <c r="Q132" i="2"/>
  <c r="X130" i="2"/>
  <c r="Z130" i="2" s="1"/>
  <c r="AA130" i="2" s="1"/>
  <c r="M324" i="2"/>
  <c r="M53" i="2"/>
  <c r="X307" i="2"/>
  <c r="Y307" i="2" s="1"/>
  <c r="M361" i="2"/>
  <c r="M307" i="2"/>
  <c r="M130" i="2"/>
  <c r="Q328" i="2"/>
  <c r="Q235" i="2"/>
  <c r="Q91" i="2"/>
  <c r="Y131" i="2"/>
  <c r="Z358" i="2"/>
  <c r="AA358" i="2" s="1"/>
  <c r="Y357" i="2"/>
  <c r="Z257" i="2"/>
  <c r="AA257" i="2" s="1"/>
  <c r="Y308" i="2"/>
  <c r="Z132" i="2"/>
  <c r="AA132" i="2" s="1"/>
  <c r="X363" i="2"/>
  <c r="M363" i="2"/>
  <c r="Q363" i="2"/>
  <c r="X353" i="2"/>
  <c r="M353" i="2"/>
  <c r="Q353" i="2"/>
  <c r="X323" i="2"/>
  <c r="M323" i="2"/>
  <c r="Q323" i="2"/>
  <c r="X316" i="2"/>
  <c r="M316" i="2"/>
  <c r="Q316" i="2"/>
  <c r="X320" i="2"/>
  <c r="M320" i="2"/>
  <c r="Q320" i="2"/>
  <c r="X258" i="2"/>
  <c r="M258" i="2"/>
  <c r="Q258" i="2"/>
  <c r="X236" i="2"/>
  <c r="M236" i="2"/>
  <c r="Q236" i="2"/>
  <c r="X191" i="2"/>
  <c r="M191" i="2"/>
  <c r="Q191" i="2"/>
  <c r="X156" i="2"/>
  <c r="M156" i="2"/>
  <c r="Q156" i="2"/>
  <c r="X123" i="2"/>
  <c r="M123" i="2"/>
  <c r="Q123" i="2"/>
  <c r="X92" i="2"/>
  <c r="M92" i="2"/>
  <c r="Q92" i="2"/>
  <c r="X33" i="2"/>
  <c r="M33" i="2"/>
  <c r="Q33" i="2"/>
  <c r="Y324" i="2"/>
  <c r="Z324" i="2"/>
  <c r="AA324" i="2" s="1"/>
  <c r="Y317" i="2"/>
  <c r="Z317" i="2"/>
  <c r="AA317" i="2" s="1"/>
  <c r="Y217" i="2"/>
  <c r="Z217" i="2"/>
  <c r="AA217" i="2" s="1"/>
  <c r="Y192" i="2"/>
  <c r="Z192" i="2"/>
  <c r="AA192" i="2" s="1"/>
  <c r="Y53" i="2"/>
  <c r="Z53" i="2"/>
  <c r="AA53" i="2" s="1"/>
  <c r="Y11" i="2"/>
  <c r="Z11" i="2"/>
  <c r="AA11" i="2" s="1"/>
  <c r="M52" i="2"/>
  <c r="M357" i="2"/>
  <c r="M330" i="2"/>
  <c r="M325" i="2"/>
  <c r="M318" i="2"/>
  <c r="M308" i="2"/>
  <c r="M234" i="2"/>
  <c r="M201" i="2"/>
  <c r="M154" i="2"/>
  <c r="M131" i="2"/>
  <c r="M90" i="2"/>
  <c r="M54" i="2"/>
  <c r="M12" i="2"/>
  <c r="X350" i="2"/>
  <c r="X259" i="2"/>
  <c r="X106" i="2"/>
  <c r="Y330" i="2"/>
  <c r="Y234" i="2"/>
  <c r="Y90" i="2"/>
  <c r="Z328" i="2"/>
  <c r="AA328" i="2" s="1"/>
  <c r="Z235" i="2"/>
  <c r="AA235" i="2" s="1"/>
  <c r="Z91" i="2"/>
  <c r="AA91" i="2" s="1"/>
  <c r="M358" i="2"/>
  <c r="M328" i="2"/>
  <c r="M315" i="2"/>
  <c r="M319" i="2"/>
  <c r="M257" i="2"/>
  <c r="M235" i="2"/>
  <c r="M190" i="2"/>
  <c r="M155" i="2"/>
  <c r="M132" i="2"/>
  <c r="M91" i="2"/>
  <c r="M32" i="2"/>
  <c r="Q324" i="2"/>
  <c r="Q317" i="2"/>
  <c r="Q217" i="2"/>
  <c r="Q192" i="2"/>
  <c r="Q53" i="2"/>
  <c r="Q11" i="2"/>
  <c r="Y325" i="2"/>
  <c r="Y201" i="2"/>
  <c r="Y54" i="2"/>
  <c r="Z315" i="2"/>
  <c r="AA315" i="2" s="1"/>
  <c r="Z190" i="2"/>
  <c r="AA190" i="2" s="1"/>
  <c r="Z32" i="2"/>
  <c r="AA32" i="2" s="1"/>
  <c r="Q357" i="2"/>
  <c r="Q330" i="2"/>
  <c r="Q325" i="2"/>
  <c r="Q318" i="2"/>
  <c r="Q308" i="2"/>
  <c r="Q234" i="2"/>
  <c r="Q201" i="2"/>
  <c r="Q154" i="2"/>
  <c r="Q131" i="2"/>
  <c r="Q90" i="2"/>
  <c r="Q54" i="2"/>
  <c r="Q12" i="2"/>
  <c r="Y318" i="2"/>
  <c r="Y154" i="2"/>
  <c r="Y12" i="2"/>
  <c r="Z319" i="2"/>
  <c r="AA319" i="2" s="1"/>
  <c r="Z155" i="2"/>
  <c r="AA155" i="2" s="1"/>
  <c r="M336" i="2"/>
  <c r="Q340" i="2"/>
  <c r="X331" i="2"/>
  <c r="Z331" i="2" s="1"/>
  <c r="AA331" i="2" s="1"/>
  <c r="X345" i="2"/>
  <c r="Y345" i="2" s="1"/>
  <c r="M10" i="2"/>
  <c r="Q52" i="2"/>
  <c r="M332" i="2"/>
  <c r="M337" i="2"/>
  <c r="M341" i="2"/>
  <c r="M349" i="2"/>
  <c r="Q332" i="2"/>
  <c r="Q337" i="2"/>
  <c r="Q341" i="2"/>
  <c r="Q349" i="2"/>
  <c r="M340" i="2"/>
  <c r="Q336" i="2"/>
  <c r="Q345" i="2"/>
  <c r="Q10" i="2"/>
  <c r="M333" i="2"/>
  <c r="M338" i="2"/>
  <c r="M342" i="2"/>
  <c r="M354" i="2"/>
  <c r="Q333" i="2"/>
  <c r="Q338" i="2"/>
  <c r="Q342" i="2"/>
  <c r="Q354" i="2"/>
  <c r="M331" i="2"/>
  <c r="M334" i="2"/>
  <c r="M339" i="2"/>
  <c r="M344" i="2"/>
  <c r="M356" i="2"/>
  <c r="Q334" i="2"/>
  <c r="Q339" i="2"/>
  <c r="Q344" i="2"/>
  <c r="Q356" i="2"/>
  <c r="Y340" i="2"/>
  <c r="Z336" i="2"/>
  <c r="AA336" i="2" s="1"/>
  <c r="Y332" i="2"/>
  <c r="Y337" i="2"/>
  <c r="Y341" i="2"/>
  <c r="Y349" i="2"/>
  <c r="Y333" i="2"/>
  <c r="Y338" i="2"/>
  <c r="Y342" i="2"/>
  <c r="Y354" i="2"/>
  <c r="Y334" i="2"/>
  <c r="Y339" i="2"/>
  <c r="Y344" i="2"/>
  <c r="Y356" i="2"/>
  <c r="Z52" i="2"/>
  <c r="AA52" i="2" s="1"/>
  <c r="Y52" i="2"/>
  <c r="M31" i="2"/>
  <c r="Q31" i="2"/>
  <c r="Y31" i="2"/>
  <c r="Z10" i="2"/>
  <c r="AA10" i="2" s="1"/>
  <c r="Y74" i="2"/>
  <c r="Z74" i="2"/>
  <c r="AA74" i="2" s="1"/>
  <c r="X18" i="2"/>
  <c r="Z18" i="2" s="1"/>
  <c r="AA18" i="2" s="1"/>
  <c r="Q215" i="2"/>
  <c r="Q14" i="2"/>
  <c r="Q74" i="2"/>
  <c r="Q142" i="2"/>
  <c r="M15" i="2"/>
  <c r="Q63" i="2"/>
  <c r="X15" i="2"/>
  <c r="Q40" i="2"/>
  <c r="X40" i="2"/>
  <c r="Z40" i="2" s="1"/>
  <c r="AA40" i="2" s="1"/>
  <c r="M134" i="2"/>
  <c r="Q145" i="2"/>
  <c r="Q16" i="2"/>
  <c r="X139" i="2"/>
  <c r="Z139" i="2" s="1"/>
  <c r="AA139" i="2" s="1"/>
  <c r="X60" i="2"/>
  <c r="Z60" i="2" s="1"/>
  <c r="AA60" i="2" s="1"/>
  <c r="M215" i="2"/>
  <c r="M145" i="2"/>
  <c r="M38" i="2"/>
  <c r="M29" i="2"/>
  <c r="M20" i="2"/>
  <c r="Q321" i="2"/>
  <c r="Q202" i="2"/>
  <c r="Q147" i="2"/>
  <c r="Q136" i="2"/>
  <c r="Q64" i="2"/>
  <c r="Q42" i="2"/>
  <c r="Q17" i="2"/>
  <c r="Q6" i="2"/>
  <c r="X312" i="2"/>
  <c r="Z312" i="2" s="1"/>
  <c r="AA312" i="2" s="1"/>
  <c r="X134" i="2"/>
  <c r="Y134" i="2" s="1"/>
  <c r="X64" i="2"/>
  <c r="Z64" i="2" s="1"/>
  <c r="AA64" i="2" s="1"/>
  <c r="X35" i="2"/>
  <c r="Z35" i="2" s="1"/>
  <c r="AA35" i="2" s="1"/>
  <c r="X21" i="2"/>
  <c r="Z21" i="2" s="1"/>
  <c r="AA21" i="2" s="1"/>
  <c r="M199" i="2"/>
  <c r="M321" i="2"/>
  <c r="M147" i="2"/>
  <c r="M59" i="2"/>
  <c r="M42" i="2"/>
  <c r="M16" i="2"/>
  <c r="M6" i="2"/>
  <c r="Q305" i="2"/>
  <c r="Q204" i="2"/>
  <c r="Q139" i="2"/>
  <c r="Q105" i="2"/>
  <c r="Q50" i="2"/>
  <c r="Q35" i="2"/>
  <c r="Q18" i="2"/>
  <c r="Q8" i="2"/>
  <c r="X204" i="2"/>
  <c r="Z204" i="2" s="1"/>
  <c r="AA204" i="2" s="1"/>
  <c r="X136" i="2"/>
  <c r="Z136" i="2" s="1"/>
  <c r="AA136" i="2" s="1"/>
  <c r="X50" i="2"/>
  <c r="Z50" i="2" s="1"/>
  <c r="AA50" i="2" s="1"/>
  <c r="X28" i="2"/>
  <c r="Z28" i="2" s="1"/>
  <c r="AA28" i="2" s="1"/>
  <c r="X14" i="2"/>
  <c r="Z14" i="2" s="1"/>
  <c r="AA14" i="2" s="1"/>
  <c r="X199" i="2"/>
  <c r="M305" i="2"/>
  <c r="M206" i="2"/>
  <c r="M27" i="2"/>
  <c r="M312" i="2"/>
  <c r="M202" i="2"/>
  <c r="M65" i="2"/>
  <c r="M8" i="2"/>
  <c r="Q214" i="2"/>
  <c r="Q206" i="2"/>
  <c r="Q141" i="2"/>
  <c r="Q60" i="2"/>
  <c r="Q38" i="2"/>
  <c r="Q27" i="2"/>
  <c r="Q20" i="2"/>
  <c r="X105" i="2"/>
  <c r="Z105" i="2" s="1"/>
  <c r="AA105" i="2" s="1"/>
  <c r="X39" i="2"/>
  <c r="Z39" i="2" s="1"/>
  <c r="AA39" i="2" s="1"/>
  <c r="X29" i="2"/>
  <c r="Z29" i="2" s="1"/>
  <c r="AA29" i="2" s="1"/>
  <c r="Q140" i="2"/>
  <c r="X140" i="2"/>
  <c r="Y140" i="2" s="1"/>
  <c r="Q146" i="2"/>
  <c r="X146" i="2"/>
  <c r="Y146" i="2" s="1"/>
  <c r="Q343" i="2"/>
  <c r="X343" i="2"/>
  <c r="Y343" i="2" s="1"/>
  <c r="M140" i="2"/>
  <c r="M135" i="2"/>
  <c r="M61" i="2"/>
  <c r="Q311" i="2"/>
  <c r="Q138" i="2"/>
  <c r="Q133" i="2"/>
  <c r="Q59" i="2"/>
  <c r="Q51" i="2"/>
  <c r="Q28" i="2"/>
  <c r="X214" i="2"/>
  <c r="Z214" i="2" s="1"/>
  <c r="AA214" i="2" s="1"/>
  <c r="X200" i="2"/>
  <c r="Z200" i="2" s="1"/>
  <c r="AA200" i="2" s="1"/>
  <c r="X142" i="2"/>
  <c r="Z142" i="2" s="1"/>
  <c r="AA142" i="2" s="1"/>
  <c r="X65" i="2"/>
  <c r="Z65" i="2" s="1"/>
  <c r="AA65" i="2" s="1"/>
  <c r="Q48" i="2"/>
  <c r="X48" i="2"/>
  <c r="Y48" i="2" s="1"/>
  <c r="Q58" i="2"/>
  <c r="X58" i="2"/>
  <c r="Y58" i="2" s="1"/>
  <c r="Q62" i="2"/>
  <c r="X62" i="2"/>
  <c r="Y62" i="2" s="1"/>
  <c r="M343" i="2"/>
  <c r="M146" i="2"/>
  <c r="M141" i="2"/>
  <c r="M62" i="2"/>
  <c r="M49" i="2"/>
  <c r="Q200" i="2"/>
  <c r="Q135" i="2"/>
  <c r="Q43" i="2"/>
  <c r="Q7" i="2"/>
  <c r="X133" i="2"/>
  <c r="Z133" i="2" s="1"/>
  <c r="AA133" i="2" s="1"/>
  <c r="X43" i="2"/>
  <c r="Z43" i="2" s="1"/>
  <c r="AA43" i="2" s="1"/>
  <c r="X17" i="2"/>
  <c r="Z17" i="2" s="1"/>
  <c r="AA17" i="2" s="1"/>
  <c r="X7" i="2"/>
  <c r="Z7" i="2" s="1"/>
  <c r="AA7" i="2" s="1"/>
  <c r="Q26" i="2"/>
  <c r="X26" i="2"/>
  <c r="Y26" i="2" s="1"/>
  <c r="Q30" i="2"/>
  <c r="X30" i="2"/>
  <c r="Y30" i="2" s="1"/>
  <c r="Q19" i="2"/>
  <c r="X19" i="2"/>
  <c r="Y19" i="2" s="1"/>
  <c r="Q5" i="2"/>
  <c r="X5" i="2"/>
  <c r="Q9" i="2"/>
  <c r="X9" i="2"/>
  <c r="Z9" i="2" s="1"/>
  <c r="AA9" i="2" s="1"/>
  <c r="Q41" i="2"/>
  <c r="X41" i="2"/>
  <c r="Y41" i="2" s="1"/>
  <c r="Q205" i="2"/>
  <c r="X205" i="2"/>
  <c r="Y205" i="2" s="1"/>
  <c r="Q216" i="2"/>
  <c r="X216" i="2"/>
  <c r="Y216" i="2" s="1"/>
  <c r="Q313" i="2"/>
  <c r="X313" i="2"/>
  <c r="Y313" i="2" s="1"/>
  <c r="M205" i="2"/>
  <c r="M63" i="2"/>
  <c r="M51" i="2"/>
  <c r="M41" i="2"/>
  <c r="M5" i="2"/>
  <c r="Q203" i="2"/>
  <c r="Q61" i="2"/>
  <c r="Q49" i="2"/>
  <c r="Q39" i="2"/>
  <c r="Q21" i="2"/>
  <c r="X311" i="2"/>
  <c r="Z311" i="2" s="1"/>
  <c r="AA311" i="2" s="1"/>
  <c r="X203" i="2"/>
  <c r="Z203" i="2" s="1"/>
  <c r="AA203" i="2" s="1"/>
  <c r="X138" i="2"/>
  <c r="Z138" i="2" s="1"/>
  <c r="AA138" i="2" s="1"/>
  <c r="Y321" i="2"/>
  <c r="Y305" i="2"/>
  <c r="Y202" i="2"/>
  <c r="Y206" i="2"/>
  <c r="Y147" i="2"/>
  <c r="Y141" i="2"/>
  <c r="Y135" i="2"/>
  <c r="Y59" i="2"/>
  <c r="Y63" i="2"/>
  <c r="Y49" i="2"/>
  <c r="Y38" i="2"/>
  <c r="Y42" i="2"/>
  <c r="Y27" i="2"/>
  <c r="Y16" i="2"/>
  <c r="Y20" i="2"/>
  <c r="Y6" i="2"/>
  <c r="Y215" i="2"/>
  <c r="Y145" i="2"/>
  <c r="Y61" i="2"/>
  <c r="Y51" i="2"/>
  <c r="Y8" i="2"/>
  <c r="X390" i="2"/>
  <c r="Q390" i="2"/>
  <c r="W368" i="2"/>
  <c r="W366" i="2"/>
  <c r="W364" i="2"/>
  <c r="W362" i="2"/>
  <c r="P368" i="2"/>
  <c r="P366" i="2"/>
  <c r="P364" i="2"/>
  <c r="P362" i="2"/>
  <c r="Q368" i="2"/>
  <c r="Q366" i="2"/>
  <c r="X362" i="2"/>
  <c r="W73" i="2"/>
  <c r="P73" i="2"/>
  <c r="M73" i="2"/>
  <c r="W304" i="2"/>
  <c r="W227" i="2"/>
  <c r="W186" i="2"/>
  <c r="W143" i="2"/>
  <c r="W102" i="2"/>
  <c r="W100" i="2"/>
  <c r="W99" i="2"/>
  <c r="W66" i="2"/>
  <c r="P304" i="2"/>
  <c r="P186" i="2"/>
  <c r="P143" i="2"/>
  <c r="P102" i="2"/>
  <c r="P100" i="2"/>
  <c r="P99" i="2"/>
  <c r="P66" i="2"/>
  <c r="X304" i="2"/>
  <c r="Z304" i="2" s="1"/>
  <c r="AA304" i="2" s="1"/>
  <c r="X227" i="2"/>
  <c r="X186" i="2"/>
  <c r="X143" i="2"/>
  <c r="Z143" i="2" s="1"/>
  <c r="AA143" i="2" s="1"/>
  <c r="X102" i="2"/>
  <c r="X100" i="2"/>
  <c r="X99" i="2"/>
  <c r="X66" i="2"/>
  <c r="W409" i="2"/>
  <c r="W408" i="2"/>
  <c r="W404" i="2"/>
  <c r="W395" i="2"/>
  <c r="W394" i="2"/>
  <c r="W393" i="2"/>
  <c r="W392" i="2"/>
  <c r="W391" i="2"/>
  <c r="W381" i="2"/>
  <c r="W380" i="2"/>
  <c r="W379" i="2"/>
  <c r="W360" i="2"/>
  <c r="W355" i="2"/>
  <c r="W322" i="2"/>
  <c r="W306" i="2"/>
  <c r="W243" i="2"/>
  <c r="W188" i="2"/>
  <c r="P409" i="2"/>
  <c r="P408" i="2"/>
  <c r="P404" i="2"/>
  <c r="P395" i="2"/>
  <c r="P394" i="2"/>
  <c r="P393" i="2"/>
  <c r="P392" i="2"/>
  <c r="P391" i="2"/>
  <c r="P381" i="2"/>
  <c r="P380" i="2"/>
  <c r="P379" i="2"/>
  <c r="P360" i="2"/>
  <c r="P355" i="2"/>
  <c r="P322" i="2"/>
  <c r="P306" i="2"/>
  <c r="P243" i="2"/>
  <c r="P188" i="2"/>
  <c r="M409" i="2"/>
  <c r="M404" i="2"/>
  <c r="M395" i="2"/>
  <c r="M394" i="2"/>
  <c r="M379" i="2"/>
  <c r="M360" i="2"/>
  <c r="M355" i="2"/>
  <c r="M322" i="2"/>
  <c r="M188" i="2"/>
  <c r="W352" i="2"/>
  <c r="W314" i="2"/>
  <c r="W260" i="2"/>
  <c r="W96" i="2"/>
  <c r="W95" i="2"/>
  <c r="W93" i="2"/>
  <c r="W36" i="2"/>
  <c r="P352" i="2"/>
  <c r="P314" i="2"/>
  <c r="P260" i="2"/>
  <c r="P96" i="2"/>
  <c r="P95" i="2"/>
  <c r="P93" i="2"/>
  <c r="P36" i="2"/>
  <c r="M314" i="2"/>
  <c r="X260" i="2"/>
  <c r="Z260" i="2" s="1"/>
  <c r="AA260" i="2" s="1"/>
  <c r="X93" i="2"/>
  <c r="Z93" i="2" s="1"/>
  <c r="AA93" i="2" s="1"/>
  <c r="W389" i="2"/>
  <c r="W351" i="2"/>
  <c r="P389" i="2"/>
  <c r="P351" i="2"/>
  <c r="X389" i="2"/>
  <c r="M351" i="2"/>
  <c r="W384" i="2"/>
  <c r="W255" i="2"/>
  <c r="W254" i="2"/>
  <c r="W193" i="2"/>
  <c r="W122" i="2"/>
  <c r="W121" i="2"/>
  <c r="W89" i="2"/>
  <c r="W57" i="2"/>
  <c r="P384" i="2"/>
  <c r="P255" i="2"/>
  <c r="P254" i="2"/>
  <c r="P193" i="2"/>
  <c r="P122" i="2"/>
  <c r="P121" i="2"/>
  <c r="P89" i="2"/>
  <c r="P57" i="2"/>
  <c r="Q384" i="2"/>
  <c r="M255" i="2"/>
  <c r="Q254" i="2"/>
  <c r="M122" i="2"/>
  <c r="Q121" i="2"/>
  <c r="M89" i="2"/>
  <c r="Q57" i="2"/>
  <c r="W46" i="2"/>
  <c r="W45" i="2"/>
  <c r="P46" i="2"/>
  <c r="P45" i="2"/>
  <c r="M46" i="2"/>
  <c r="W387" i="2"/>
  <c r="W382" i="2"/>
  <c r="W253" i="2"/>
  <c r="W120" i="2"/>
  <c r="W88" i="2"/>
  <c r="W44" i="2"/>
  <c r="P387" i="2"/>
  <c r="P382" i="2"/>
  <c r="P253" i="2"/>
  <c r="P120" i="2"/>
  <c r="P88" i="2"/>
  <c r="P44" i="2"/>
  <c r="M387" i="2"/>
  <c r="X253" i="2"/>
  <c r="M120" i="2"/>
  <c r="M88" i="2"/>
  <c r="Q44" i="2"/>
  <c r="W386" i="2"/>
  <c r="W385" i="2"/>
  <c r="W56" i="2"/>
  <c r="P386" i="2"/>
  <c r="P385" i="2"/>
  <c r="P56" i="2"/>
  <c r="Q386" i="2"/>
  <c r="M385" i="2"/>
  <c r="M56" i="2"/>
  <c r="W108" i="2"/>
  <c r="W75" i="2"/>
  <c r="W24" i="2"/>
  <c r="P108" i="2"/>
  <c r="P75" i="2"/>
  <c r="P24" i="2"/>
  <c r="Q108" i="2"/>
  <c r="M75" i="2"/>
  <c r="X24" i="2"/>
  <c r="W262" i="2"/>
  <c r="P262" i="2"/>
  <c r="M262" i="2"/>
  <c r="W407" i="2"/>
  <c r="W405" i="2"/>
  <c r="W388" i="2"/>
  <c r="W367" i="2"/>
  <c r="W365" i="2"/>
  <c r="W207" i="2"/>
  <c r="W189" i="2"/>
  <c r="W187" i="2"/>
  <c r="W185" i="2"/>
  <c r="W144" i="2"/>
  <c r="W137" i="2"/>
  <c r="W119" i="2"/>
  <c r="W118" i="2"/>
  <c r="W117" i="2"/>
  <c r="W116" i="2"/>
  <c r="W115" i="2"/>
  <c r="W114" i="2"/>
  <c r="W113" i="2"/>
  <c r="W107" i="2"/>
  <c r="W104" i="2"/>
  <c r="W103" i="2"/>
  <c r="W101" i="2"/>
  <c r="W81" i="2"/>
  <c r="W76" i="2"/>
  <c r="W72" i="2"/>
  <c r="W71" i="2"/>
  <c r="W70" i="2"/>
  <c r="W68" i="2"/>
  <c r="W67" i="2"/>
  <c r="P407" i="2"/>
  <c r="P405" i="2"/>
  <c r="P388" i="2"/>
  <c r="P367" i="2"/>
  <c r="P365" i="2"/>
  <c r="P207" i="2"/>
  <c r="P189" i="2"/>
  <c r="P187" i="2"/>
  <c r="P185" i="2"/>
  <c r="P144" i="2"/>
  <c r="P137" i="2"/>
  <c r="P119" i="2"/>
  <c r="P118" i="2"/>
  <c r="P117" i="2"/>
  <c r="P116" i="2"/>
  <c r="P115" i="2"/>
  <c r="P114" i="2"/>
  <c r="P113" i="2"/>
  <c r="P107" i="2"/>
  <c r="P104" i="2"/>
  <c r="P103" i="2"/>
  <c r="P101" i="2"/>
  <c r="P81" i="2"/>
  <c r="P76" i="2"/>
  <c r="P72" i="2"/>
  <c r="P71" i="2"/>
  <c r="P70" i="2"/>
  <c r="P68" i="2"/>
  <c r="P67" i="2"/>
  <c r="X405" i="2"/>
  <c r="X388" i="2"/>
  <c r="X365" i="2"/>
  <c r="X189" i="2"/>
  <c r="X187" i="2"/>
  <c r="X144" i="2"/>
  <c r="X119" i="2"/>
  <c r="X116" i="2"/>
  <c r="X115" i="2"/>
  <c r="X114" i="2"/>
  <c r="X104" i="2"/>
  <c r="X76" i="2"/>
  <c r="X71" i="2"/>
  <c r="X70" i="2"/>
  <c r="X68" i="2"/>
  <c r="W83" i="2"/>
  <c r="P83" i="2"/>
  <c r="M83" i="2"/>
  <c r="X159" i="2"/>
  <c r="W159" i="2"/>
  <c r="P159" i="2"/>
  <c r="AB289" i="2" l="1"/>
  <c r="AC289" i="2" s="1"/>
  <c r="AB267" i="2"/>
  <c r="AC267" i="2" s="1"/>
  <c r="AB287" i="2"/>
  <c r="AC287" i="2" s="1"/>
  <c r="AB275" i="2"/>
  <c r="AC275" i="2" s="1"/>
  <c r="AD369" i="2"/>
  <c r="AD372" i="2"/>
  <c r="AD410" i="2"/>
  <c r="AD273" i="2"/>
  <c r="AD373" i="2"/>
  <c r="AB82" i="2"/>
  <c r="AC82" i="2" s="1"/>
  <c r="AB276" i="2"/>
  <c r="AC276" i="2" s="1"/>
  <c r="AB266" i="2"/>
  <c r="AC266" i="2" s="1"/>
  <c r="AB274" i="2"/>
  <c r="AC274" i="2" s="1"/>
  <c r="AD160" i="2"/>
  <c r="AB284" i="2"/>
  <c r="AC284" i="2" s="1"/>
  <c r="AB376" i="2"/>
  <c r="AC376" i="2" s="1"/>
  <c r="AB65" i="2"/>
  <c r="AC65" i="2" s="1"/>
  <c r="AB312" i="2"/>
  <c r="AC312" i="2" s="1"/>
  <c r="AD286" i="2"/>
  <c r="AD268" i="2"/>
  <c r="AD161" i="2"/>
  <c r="AD326" i="2"/>
  <c r="AD288" i="2"/>
  <c r="AB286" i="2"/>
  <c r="AC286" i="2" s="1"/>
  <c r="AB268" i="2"/>
  <c r="AC268" i="2" s="1"/>
  <c r="AB218" i="2"/>
  <c r="AC218" i="2" s="1"/>
  <c r="S19" i="2"/>
  <c r="T19" i="2" s="1"/>
  <c r="R19" i="2"/>
  <c r="AD19" i="2" s="1"/>
  <c r="S146" i="2"/>
  <c r="T146" i="2" s="1"/>
  <c r="R146" i="2"/>
  <c r="AD146" i="2" s="1"/>
  <c r="S38" i="2"/>
  <c r="T38" i="2" s="1"/>
  <c r="AB38" i="2" s="1"/>
  <c r="AC38" i="2" s="1"/>
  <c r="R38" i="2"/>
  <c r="AD38" i="2" s="1"/>
  <c r="S204" i="2"/>
  <c r="T204" i="2" s="1"/>
  <c r="AB204" i="2" s="1"/>
  <c r="AC204" i="2" s="1"/>
  <c r="R204" i="2"/>
  <c r="S42" i="2"/>
  <c r="T42" i="2" s="1"/>
  <c r="AB42" i="2" s="1"/>
  <c r="AC42" i="2" s="1"/>
  <c r="R42" i="2"/>
  <c r="AD42" i="2" s="1"/>
  <c r="S215" i="2"/>
  <c r="T215" i="2" s="1"/>
  <c r="AB215" i="2" s="1"/>
  <c r="AC215" i="2" s="1"/>
  <c r="R215" i="2"/>
  <c r="AD215" i="2" s="1"/>
  <c r="S356" i="2"/>
  <c r="T356" i="2" s="1"/>
  <c r="AB356" i="2" s="1"/>
  <c r="AC356" i="2" s="1"/>
  <c r="R356" i="2"/>
  <c r="AD356" i="2" s="1"/>
  <c r="S332" i="2"/>
  <c r="T332" i="2" s="1"/>
  <c r="AB332" i="2" s="1"/>
  <c r="AC332" i="2" s="1"/>
  <c r="R332" i="2"/>
  <c r="AD332" i="2" s="1"/>
  <c r="S12" i="2"/>
  <c r="T12" i="2" s="1"/>
  <c r="AB12" i="2" s="1"/>
  <c r="AC12" i="2" s="1"/>
  <c r="R12" i="2"/>
  <c r="AD12" i="2" s="1"/>
  <c r="S92" i="2"/>
  <c r="T92" i="2" s="1"/>
  <c r="R92" i="2"/>
  <c r="S323" i="2"/>
  <c r="T323" i="2" s="1"/>
  <c r="R323" i="2"/>
  <c r="S235" i="2"/>
  <c r="T235" i="2" s="1"/>
  <c r="AB235" i="2" s="1"/>
  <c r="AC235" i="2" s="1"/>
  <c r="R235" i="2"/>
  <c r="AD235" i="2" s="1"/>
  <c r="S319" i="2"/>
  <c r="T319" i="2" s="1"/>
  <c r="AB319" i="2" s="1"/>
  <c r="AC319" i="2" s="1"/>
  <c r="R319" i="2"/>
  <c r="AD319" i="2" s="1"/>
  <c r="S327" i="2"/>
  <c r="T327" i="2" s="1"/>
  <c r="R327" i="2"/>
  <c r="S256" i="2"/>
  <c r="T256" i="2" s="1"/>
  <c r="AB256" i="2" s="1"/>
  <c r="AC256" i="2" s="1"/>
  <c r="R256" i="2"/>
  <c r="AD256" i="2" s="1"/>
  <c r="S163" i="2"/>
  <c r="T163" i="2" s="1"/>
  <c r="AB163" i="2" s="1"/>
  <c r="AC163" i="2" s="1"/>
  <c r="R163" i="2"/>
  <c r="AD163" i="2" s="1"/>
  <c r="AB211" i="2"/>
  <c r="AC211" i="2" s="1"/>
  <c r="AB130" i="2"/>
  <c r="AC130" i="2" s="1"/>
  <c r="AB331" i="2"/>
  <c r="AC331" i="2" s="1"/>
  <c r="S386" i="2"/>
  <c r="T386" i="2" s="1"/>
  <c r="R386" i="2"/>
  <c r="S48" i="2"/>
  <c r="T48" i="2" s="1"/>
  <c r="R48" i="2"/>
  <c r="AD48" i="2" s="1"/>
  <c r="S133" i="2"/>
  <c r="T133" i="2" s="1"/>
  <c r="AB133" i="2" s="1"/>
  <c r="AC133" i="2" s="1"/>
  <c r="R133" i="2"/>
  <c r="S27" i="2"/>
  <c r="T27" i="2" s="1"/>
  <c r="AB27" i="2" s="1"/>
  <c r="AC27" i="2" s="1"/>
  <c r="R27" i="2"/>
  <c r="AD27" i="2" s="1"/>
  <c r="S139" i="2"/>
  <c r="T139" i="2" s="1"/>
  <c r="AB139" i="2" s="1"/>
  <c r="AC139" i="2" s="1"/>
  <c r="R139" i="2"/>
  <c r="S17" i="2"/>
  <c r="T17" i="2" s="1"/>
  <c r="AB17" i="2" s="1"/>
  <c r="AC17" i="2" s="1"/>
  <c r="R17" i="2"/>
  <c r="S14" i="2"/>
  <c r="T14" i="2" s="1"/>
  <c r="AB14" i="2" s="1"/>
  <c r="AC14" i="2" s="1"/>
  <c r="R14" i="2"/>
  <c r="S337" i="2"/>
  <c r="T337" i="2" s="1"/>
  <c r="AB337" i="2" s="1"/>
  <c r="AC337" i="2" s="1"/>
  <c r="R337" i="2"/>
  <c r="AD337" i="2" s="1"/>
  <c r="S308" i="2"/>
  <c r="T308" i="2" s="1"/>
  <c r="AB308" i="2" s="1"/>
  <c r="AC308" i="2" s="1"/>
  <c r="R308" i="2"/>
  <c r="AD308" i="2" s="1"/>
  <c r="S324" i="2"/>
  <c r="T324" i="2" s="1"/>
  <c r="AB324" i="2" s="1"/>
  <c r="AC324" i="2" s="1"/>
  <c r="R324" i="2"/>
  <c r="AD324" i="2" s="1"/>
  <c r="S258" i="2"/>
  <c r="T258" i="2" s="1"/>
  <c r="R258" i="2"/>
  <c r="S91" i="2"/>
  <c r="T91" i="2" s="1"/>
  <c r="AB91" i="2" s="1"/>
  <c r="AC91" i="2" s="1"/>
  <c r="R91" i="2"/>
  <c r="AD91" i="2" s="1"/>
  <c r="S210" i="2"/>
  <c r="T210" i="2" s="1"/>
  <c r="AB210" i="2" s="1"/>
  <c r="AC210" i="2" s="1"/>
  <c r="R210" i="2"/>
  <c r="AD210" i="2" s="1"/>
  <c r="S220" i="2"/>
  <c r="T220" i="2" s="1"/>
  <c r="R220" i="2"/>
  <c r="S205" i="2"/>
  <c r="T205" i="2" s="1"/>
  <c r="R205" i="2"/>
  <c r="AD205" i="2" s="1"/>
  <c r="S138" i="2"/>
  <c r="T138" i="2" s="1"/>
  <c r="AB138" i="2" s="1"/>
  <c r="AC138" i="2" s="1"/>
  <c r="R138" i="2"/>
  <c r="S318" i="2"/>
  <c r="T318" i="2" s="1"/>
  <c r="AB318" i="2" s="1"/>
  <c r="AC318" i="2" s="1"/>
  <c r="R318" i="2"/>
  <c r="AD318" i="2" s="1"/>
  <c r="S21" i="2"/>
  <c r="T21" i="2" s="1"/>
  <c r="AB21" i="2" s="1"/>
  <c r="AC21" i="2" s="1"/>
  <c r="R21" i="2"/>
  <c r="S7" i="2"/>
  <c r="T7" i="2" s="1"/>
  <c r="AB7" i="2" s="1"/>
  <c r="AC7" i="2" s="1"/>
  <c r="R7" i="2"/>
  <c r="S311" i="2"/>
  <c r="T311" i="2" s="1"/>
  <c r="AB311" i="2" s="1"/>
  <c r="AC311" i="2" s="1"/>
  <c r="R311" i="2"/>
  <c r="S60" i="2"/>
  <c r="T60" i="2" s="1"/>
  <c r="AB60" i="2" s="1"/>
  <c r="AC60" i="2" s="1"/>
  <c r="R60" i="2"/>
  <c r="S305" i="2"/>
  <c r="T305" i="2" s="1"/>
  <c r="AB305" i="2" s="1"/>
  <c r="AC305" i="2" s="1"/>
  <c r="R305" i="2"/>
  <c r="AD305" i="2" s="1"/>
  <c r="S64" i="2"/>
  <c r="T64" i="2" s="1"/>
  <c r="AB64" i="2" s="1"/>
  <c r="AC64" i="2" s="1"/>
  <c r="R64" i="2"/>
  <c r="S40" i="2"/>
  <c r="T40" i="2" s="1"/>
  <c r="AB40" i="2" s="1"/>
  <c r="AC40" i="2" s="1"/>
  <c r="R40" i="2"/>
  <c r="S344" i="2"/>
  <c r="T344" i="2" s="1"/>
  <c r="AB344" i="2" s="1"/>
  <c r="AC344" i="2" s="1"/>
  <c r="R344" i="2"/>
  <c r="AD344" i="2" s="1"/>
  <c r="S354" i="2"/>
  <c r="T354" i="2" s="1"/>
  <c r="AB354" i="2" s="1"/>
  <c r="AC354" i="2" s="1"/>
  <c r="R354" i="2"/>
  <c r="AD354" i="2" s="1"/>
  <c r="S10" i="2"/>
  <c r="T10" i="2" s="1"/>
  <c r="AB10" i="2" s="1"/>
  <c r="AC10" i="2" s="1"/>
  <c r="R10" i="2"/>
  <c r="AD10" i="2" s="1"/>
  <c r="S340" i="2"/>
  <c r="T340" i="2" s="1"/>
  <c r="AB340" i="2" s="1"/>
  <c r="AC340" i="2" s="1"/>
  <c r="R340" i="2"/>
  <c r="AD340" i="2" s="1"/>
  <c r="S54" i="2"/>
  <c r="T54" i="2" s="1"/>
  <c r="AB54" i="2" s="1"/>
  <c r="AC54" i="2" s="1"/>
  <c r="R54" i="2"/>
  <c r="AD54" i="2" s="1"/>
  <c r="S325" i="2"/>
  <c r="T325" i="2" s="1"/>
  <c r="AB325" i="2" s="1"/>
  <c r="AC325" i="2" s="1"/>
  <c r="R325" i="2"/>
  <c r="AD325" i="2" s="1"/>
  <c r="S191" i="2"/>
  <c r="T191" i="2" s="1"/>
  <c r="R191" i="2"/>
  <c r="S328" i="2"/>
  <c r="T328" i="2" s="1"/>
  <c r="AB328" i="2" s="1"/>
  <c r="AC328" i="2" s="1"/>
  <c r="R328" i="2"/>
  <c r="AD328" i="2" s="1"/>
  <c r="S132" i="2"/>
  <c r="T132" i="2" s="1"/>
  <c r="AB132" i="2" s="1"/>
  <c r="AC132" i="2" s="1"/>
  <c r="R132" i="2"/>
  <c r="AD132" i="2" s="1"/>
  <c r="S190" i="2"/>
  <c r="T190" i="2" s="1"/>
  <c r="AB190" i="2" s="1"/>
  <c r="AC190" i="2" s="1"/>
  <c r="R190" i="2"/>
  <c r="AD190" i="2" s="1"/>
  <c r="S155" i="2"/>
  <c r="T155" i="2" s="1"/>
  <c r="AB155" i="2" s="1"/>
  <c r="AC155" i="2" s="1"/>
  <c r="R155" i="2"/>
  <c r="AD155" i="2" s="1"/>
  <c r="S158" i="2"/>
  <c r="T158" i="2" s="1"/>
  <c r="AB158" i="2" s="1"/>
  <c r="AC158" i="2" s="1"/>
  <c r="R158" i="2"/>
  <c r="AD158" i="2" s="1"/>
  <c r="S84" i="2"/>
  <c r="T84" i="2" s="1"/>
  <c r="AB84" i="2" s="1"/>
  <c r="AC84" i="2" s="1"/>
  <c r="R84" i="2"/>
  <c r="AD284" i="2"/>
  <c r="AD276" i="2"/>
  <c r="AD219" i="2"/>
  <c r="AD124" i="2"/>
  <c r="AD134" i="2"/>
  <c r="AD274" i="2"/>
  <c r="AD307" i="2"/>
  <c r="AD241" i="2"/>
  <c r="S121" i="2"/>
  <c r="T121" i="2" s="1"/>
  <c r="R121" i="2"/>
  <c r="S39" i="2"/>
  <c r="T39" i="2" s="1"/>
  <c r="AB39" i="2" s="1"/>
  <c r="AC39" i="2" s="1"/>
  <c r="R39" i="2"/>
  <c r="S141" i="2"/>
  <c r="T141" i="2" s="1"/>
  <c r="AB141" i="2" s="1"/>
  <c r="AC141" i="2" s="1"/>
  <c r="R141" i="2"/>
  <c r="AD141" i="2" s="1"/>
  <c r="S8" i="2"/>
  <c r="T8" i="2" s="1"/>
  <c r="AB8" i="2" s="1"/>
  <c r="AC8" i="2" s="1"/>
  <c r="R8" i="2"/>
  <c r="AD8" i="2" s="1"/>
  <c r="S136" i="2"/>
  <c r="T136" i="2" s="1"/>
  <c r="AB136" i="2" s="1"/>
  <c r="AC136" i="2" s="1"/>
  <c r="R136" i="2"/>
  <c r="S339" i="2"/>
  <c r="T339" i="2" s="1"/>
  <c r="AB339" i="2" s="1"/>
  <c r="AC339" i="2" s="1"/>
  <c r="R339" i="2"/>
  <c r="AD339" i="2" s="1"/>
  <c r="S345" i="2"/>
  <c r="T345" i="2" s="1"/>
  <c r="R345" i="2"/>
  <c r="AD345" i="2" s="1"/>
  <c r="S336" i="2"/>
  <c r="T336" i="2" s="1"/>
  <c r="AB336" i="2" s="1"/>
  <c r="AC336" i="2" s="1"/>
  <c r="R336" i="2"/>
  <c r="AD336" i="2" s="1"/>
  <c r="AD361" i="2"/>
  <c r="AD208" i="2"/>
  <c r="S30" i="2"/>
  <c r="T30" i="2" s="1"/>
  <c r="R30" i="2"/>
  <c r="AD30" i="2" s="1"/>
  <c r="S43" i="2"/>
  <c r="T43" i="2" s="1"/>
  <c r="AB43" i="2" s="1"/>
  <c r="AC43" i="2" s="1"/>
  <c r="R43" i="2"/>
  <c r="S90" i="2"/>
  <c r="T90" i="2" s="1"/>
  <c r="AB90" i="2" s="1"/>
  <c r="AC90" i="2" s="1"/>
  <c r="R90" i="2"/>
  <c r="AD90" i="2" s="1"/>
  <c r="S11" i="2"/>
  <c r="T11" i="2" s="1"/>
  <c r="AB11" i="2" s="1"/>
  <c r="AC11" i="2" s="1"/>
  <c r="R11" i="2"/>
  <c r="AD11" i="2" s="1"/>
  <c r="S257" i="2"/>
  <c r="T257" i="2" s="1"/>
  <c r="AB257" i="2" s="1"/>
  <c r="AC257" i="2" s="1"/>
  <c r="R257" i="2"/>
  <c r="AD257" i="2" s="1"/>
  <c r="S398" i="2"/>
  <c r="T398" i="2" s="1"/>
  <c r="AB398" i="2" s="1"/>
  <c r="AC398" i="2" s="1"/>
  <c r="R398" i="2"/>
  <c r="AD398" i="2" s="1"/>
  <c r="S263" i="2"/>
  <c r="T263" i="2" s="1"/>
  <c r="R263" i="2"/>
  <c r="AD263" i="2" s="1"/>
  <c r="S370" i="2"/>
  <c r="T370" i="2" s="1"/>
  <c r="R370" i="2"/>
  <c r="S196" i="2"/>
  <c r="T196" i="2" s="1"/>
  <c r="AB196" i="2" s="1"/>
  <c r="AC196" i="2" s="1"/>
  <c r="R196" i="2"/>
  <c r="AD196" i="2" s="1"/>
  <c r="S254" i="2"/>
  <c r="T254" i="2" s="1"/>
  <c r="R254" i="2"/>
  <c r="S49" i="2"/>
  <c r="T49" i="2" s="1"/>
  <c r="AB49" i="2" s="1"/>
  <c r="AC49" i="2" s="1"/>
  <c r="R49" i="2"/>
  <c r="AD49" i="2" s="1"/>
  <c r="S135" i="2"/>
  <c r="T135" i="2" s="1"/>
  <c r="AB135" i="2" s="1"/>
  <c r="AC135" i="2" s="1"/>
  <c r="R135" i="2"/>
  <c r="AD135" i="2" s="1"/>
  <c r="S338" i="2"/>
  <c r="T338" i="2" s="1"/>
  <c r="AB338" i="2" s="1"/>
  <c r="AC338" i="2" s="1"/>
  <c r="R338" i="2"/>
  <c r="AD338" i="2" s="1"/>
  <c r="S131" i="2"/>
  <c r="T131" i="2" s="1"/>
  <c r="AB131" i="2" s="1"/>
  <c r="AC131" i="2" s="1"/>
  <c r="R131" i="2"/>
  <c r="AD131" i="2" s="1"/>
  <c r="S357" i="2"/>
  <c r="T357" i="2" s="1"/>
  <c r="AB357" i="2" s="1"/>
  <c r="AC357" i="2" s="1"/>
  <c r="R357" i="2"/>
  <c r="AD357" i="2" s="1"/>
  <c r="S53" i="2"/>
  <c r="T53" i="2" s="1"/>
  <c r="AB53" i="2" s="1"/>
  <c r="AC53" i="2" s="1"/>
  <c r="R53" i="2"/>
  <c r="AD53" i="2" s="1"/>
  <c r="S358" i="2"/>
  <c r="T358" i="2" s="1"/>
  <c r="AB358" i="2" s="1"/>
  <c r="AC358" i="2" s="1"/>
  <c r="R358" i="2"/>
  <c r="AD358" i="2" s="1"/>
  <c r="S366" i="2"/>
  <c r="T366" i="2" s="1"/>
  <c r="R366" i="2"/>
  <c r="S61" i="2"/>
  <c r="T61" i="2" s="1"/>
  <c r="AB61" i="2" s="1"/>
  <c r="AC61" i="2" s="1"/>
  <c r="R61" i="2"/>
  <c r="AD61" i="2" s="1"/>
  <c r="S313" i="2"/>
  <c r="T313" i="2" s="1"/>
  <c r="R313" i="2"/>
  <c r="AD313" i="2" s="1"/>
  <c r="S9" i="2"/>
  <c r="T9" i="2" s="1"/>
  <c r="AB9" i="2" s="1"/>
  <c r="AC9" i="2" s="1"/>
  <c r="R9" i="2"/>
  <c r="S26" i="2"/>
  <c r="T26" i="2" s="1"/>
  <c r="R26" i="2"/>
  <c r="AD26" i="2" s="1"/>
  <c r="S200" i="2"/>
  <c r="T200" i="2" s="1"/>
  <c r="AB200" i="2" s="1"/>
  <c r="AC200" i="2" s="1"/>
  <c r="R200" i="2"/>
  <c r="S28" i="2"/>
  <c r="T28" i="2" s="1"/>
  <c r="AB28" i="2" s="1"/>
  <c r="AC28" i="2" s="1"/>
  <c r="R28" i="2"/>
  <c r="S214" i="2"/>
  <c r="T214" i="2" s="1"/>
  <c r="AB214" i="2" s="1"/>
  <c r="AC214" i="2" s="1"/>
  <c r="R214" i="2"/>
  <c r="S35" i="2"/>
  <c r="T35" i="2" s="1"/>
  <c r="AB35" i="2" s="1"/>
  <c r="AC35" i="2" s="1"/>
  <c r="R35" i="2"/>
  <c r="S202" i="2"/>
  <c r="T202" i="2" s="1"/>
  <c r="AB202" i="2" s="1"/>
  <c r="AC202" i="2" s="1"/>
  <c r="R202" i="2"/>
  <c r="AD202" i="2" s="1"/>
  <c r="S333" i="2"/>
  <c r="T333" i="2" s="1"/>
  <c r="AB333" i="2" s="1"/>
  <c r="AC333" i="2" s="1"/>
  <c r="R333" i="2"/>
  <c r="AD333" i="2" s="1"/>
  <c r="S154" i="2"/>
  <c r="T154" i="2" s="1"/>
  <c r="AB154" i="2" s="1"/>
  <c r="AC154" i="2" s="1"/>
  <c r="R154" i="2"/>
  <c r="AD154" i="2" s="1"/>
  <c r="S192" i="2"/>
  <c r="T192" i="2" s="1"/>
  <c r="AB192" i="2" s="1"/>
  <c r="AC192" i="2" s="1"/>
  <c r="R192" i="2"/>
  <c r="AD192" i="2" s="1"/>
  <c r="S236" i="2"/>
  <c r="T236" i="2" s="1"/>
  <c r="R236" i="2"/>
  <c r="S32" i="2"/>
  <c r="T32" i="2" s="1"/>
  <c r="AB32" i="2" s="1"/>
  <c r="AC32" i="2" s="1"/>
  <c r="R32" i="2"/>
  <c r="AD32" i="2" s="1"/>
  <c r="S371" i="2"/>
  <c r="T371" i="2" s="1"/>
  <c r="AB371" i="2" s="1"/>
  <c r="AC371" i="2" s="1"/>
  <c r="R371" i="2"/>
  <c r="AD371" i="2" s="1"/>
  <c r="S242" i="2"/>
  <c r="T242" i="2" s="1"/>
  <c r="R242" i="2"/>
  <c r="S22" i="2"/>
  <c r="T22" i="2" s="1"/>
  <c r="AB22" i="2" s="1"/>
  <c r="AC22" i="2" s="1"/>
  <c r="R22" i="2"/>
  <c r="AD22" i="2" s="1"/>
  <c r="S166" i="2"/>
  <c r="T166" i="2" s="1"/>
  <c r="AB166" i="2" s="1"/>
  <c r="AC166" i="2" s="1"/>
  <c r="R166" i="2"/>
  <c r="AD166" i="2" s="1"/>
  <c r="S221" i="2"/>
  <c r="T221" i="2" s="1"/>
  <c r="AB221" i="2" s="1"/>
  <c r="AC221" i="2" s="1"/>
  <c r="R221" i="2"/>
  <c r="AB288" i="2"/>
  <c r="AC288" i="2" s="1"/>
  <c r="AB29" i="2"/>
  <c r="AC29" i="2" s="1"/>
  <c r="S41" i="2"/>
  <c r="T41" i="2" s="1"/>
  <c r="R41" i="2"/>
  <c r="AD41" i="2" s="1"/>
  <c r="S140" i="2"/>
  <c r="T140" i="2" s="1"/>
  <c r="R140" i="2"/>
  <c r="AD140" i="2" s="1"/>
  <c r="S342" i="2"/>
  <c r="T342" i="2" s="1"/>
  <c r="AB342" i="2" s="1"/>
  <c r="AC342" i="2" s="1"/>
  <c r="R342" i="2"/>
  <c r="AD342" i="2" s="1"/>
  <c r="S330" i="2"/>
  <c r="T330" i="2" s="1"/>
  <c r="AB330" i="2" s="1"/>
  <c r="AC330" i="2" s="1"/>
  <c r="R330" i="2"/>
  <c r="AD330" i="2" s="1"/>
  <c r="S320" i="2"/>
  <c r="T320" i="2" s="1"/>
  <c r="R320" i="2"/>
  <c r="S62" i="2"/>
  <c r="T62" i="2" s="1"/>
  <c r="R62" i="2"/>
  <c r="AD62" i="2" s="1"/>
  <c r="S206" i="2"/>
  <c r="T206" i="2" s="1"/>
  <c r="AB206" i="2" s="1"/>
  <c r="AC206" i="2" s="1"/>
  <c r="R206" i="2"/>
  <c r="AD206" i="2" s="1"/>
  <c r="S18" i="2"/>
  <c r="T18" i="2" s="1"/>
  <c r="AB18" i="2" s="1"/>
  <c r="AC18" i="2" s="1"/>
  <c r="R18" i="2"/>
  <c r="S147" i="2"/>
  <c r="T147" i="2" s="1"/>
  <c r="AB147" i="2" s="1"/>
  <c r="AC147" i="2" s="1"/>
  <c r="R147" i="2"/>
  <c r="AD147" i="2" s="1"/>
  <c r="S63" i="2"/>
  <c r="T63" i="2" s="1"/>
  <c r="AB63" i="2" s="1"/>
  <c r="AC63" i="2" s="1"/>
  <c r="R63" i="2"/>
  <c r="AD63" i="2" s="1"/>
  <c r="S334" i="2"/>
  <c r="T334" i="2" s="1"/>
  <c r="AB334" i="2" s="1"/>
  <c r="AC334" i="2" s="1"/>
  <c r="R334" i="2"/>
  <c r="AD334" i="2" s="1"/>
  <c r="S123" i="2"/>
  <c r="T123" i="2" s="1"/>
  <c r="R123" i="2"/>
  <c r="S353" i="2"/>
  <c r="T353" i="2" s="1"/>
  <c r="R353" i="2"/>
  <c r="S375" i="2"/>
  <c r="T375" i="2" s="1"/>
  <c r="AB375" i="2" s="1"/>
  <c r="AC375" i="2" s="1"/>
  <c r="R375" i="2"/>
  <c r="AD375" i="2" s="1"/>
  <c r="S374" i="2"/>
  <c r="T374" i="2" s="1"/>
  <c r="R374" i="2"/>
  <c r="S109" i="2"/>
  <c r="T109" i="2" s="1"/>
  <c r="AB109" i="2" s="1"/>
  <c r="AC109" i="2" s="1"/>
  <c r="R109" i="2"/>
  <c r="AD109" i="2" s="1"/>
  <c r="S57" i="2"/>
  <c r="T57" i="2" s="1"/>
  <c r="R57" i="2"/>
  <c r="S384" i="2"/>
  <c r="T384" i="2" s="1"/>
  <c r="R384" i="2"/>
  <c r="S368" i="2"/>
  <c r="T368" i="2" s="1"/>
  <c r="R368" i="2"/>
  <c r="Y311" i="2"/>
  <c r="S203" i="2"/>
  <c r="T203" i="2" s="1"/>
  <c r="AB203" i="2" s="1"/>
  <c r="AC203" i="2" s="1"/>
  <c r="R203" i="2"/>
  <c r="S58" i="2"/>
  <c r="T58" i="2" s="1"/>
  <c r="R58" i="2"/>
  <c r="AD58" i="2" s="1"/>
  <c r="S51" i="2"/>
  <c r="T51" i="2" s="1"/>
  <c r="AB51" i="2" s="1"/>
  <c r="AC51" i="2" s="1"/>
  <c r="R51" i="2"/>
  <c r="AD51" i="2" s="1"/>
  <c r="S50" i="2"/>
  <c r="T50" i="2" s="1"/>
  <c r="AB50" i="2" s="1"/>
  <c r="AC50" i="2" s="1"/>
  <c r="R50" i="2"/>
  <c r="S321" i="2"/>
  <c r="T321" i="2" s="1"/>
  <c r="AB321" i="2" s="1"/>
  <c r="AC321" i="2" s="1"/>
  <c r="R321" i="2"/>
  <c r="AD321" i="2" s="1"/>
  <c r="S16" i="2"/>
  <c r="T16" i="2" s="1"/>
  <c r="AB16" i="2" s="1"/>
  <c r="AC16" i="2" s="1"/>
  <c r="R16" i="2"/>
  <c r="AD16" i="2" s="1"/>
  <c r="S142" i="2"/>
  <c r="T142" i="2" s="1"/>
  <c r="AB142" i="2" s="1"/>
  <c r="AC142" i="2" s="1"/>
  <c r="R142" i="2"/>
  <c r="S349" i="2"/>
  <c r="T349" i="2" s="1"/>
  <c r="AB349" i="2" s="1"/>
  <c r="AC349" i="2" s="1"/>
  <c r="R349" i="2"/>
  <c r="AD349" i="2" s="1"/>
  <c r="S52" i="2"/>
  <c r="T52" i="2" s="1"/>
  <c r="AB52" i="2" s="1"/>
  <c r="AC52" i="2" s="1"/>
  <c r="R52" i="2"/>
  <c r="AD52" i="2" s="1"/>
  <c r="S201" i="2"/>
  <c r="T201" i="2" s="1"/>
  <c r="AB201" i="2" s="1"/>
  <c r="AC201" i="2" s="1"/>
  <c r="R201" i="2"/>
  <c r="AD201" i="2" s="1"/>
  <c r="S217" i="2"/>
  <c r="T217" i="2" s="1"/>
  <c r="AB217" i="2" s="1"/>
  <c r="AC217" i="2" s="1"/>
  <c r="R217" i="2"/>
  <c r="AD217" i="2" s="1"/>
  <c r="S33" i="2"/>
  <c r="T33" i="2" s="1"/>
  <c r="R33" i="2"/>
  <c r="S316" i="2"/>
  <c r="T316" i="2" s="1"/>
  <c r="R316" i="2"/>
  <c r="S315" i="2"/>
  <c r="T315" i="2" s="1"/>
  <c r="AB315" i="2" s="1"/>
  <c r="AC315" i="2" s="1"/>
  <c r="R315" i="2"/>
  <c r="AD315" i="2" s="1"/>
  <c r="S261" i="2"/>
  <c r="T261" i="2" s="1"/>
  <c r="AB261" i="2" s="1"/>
  <c r="AC261" i="2" s="1"/>
  <c r="R261" i="2"/>
  <c r="AD261" i="2" s="1"/>
  <c r="S149" i="2"/>
  <c r="T149" i="2" s="1"/>
  <c r="R149" i="2"/>
  <c r="S209" i="2"/>
  <c r="T209" i="2" s="1"/>
  <c r="R209" i="2"/>
  <c r="S162" i="2"/>
  <c r="T162" i="2" s="1"/>
  <c r="R162" i="2"/>
  <c r="S97" i="2"/>
  <c r="T97" i="2" s="1"/>
  <c r="AB97" i="2" s="1"/>
  <c r="AC97" i="2" s="1"/>
  <c r="R97" i="2"/>
  <c r="AD97" i="2" s="1"/>
  <c r="AD396" i="2"/>
  <c r="AD272" i="2"/>
  <c r="AD282" i="2"/>
  <c r="AD266" i="2"/>
  <c r="AD125" i="2"/>
  <c r="AD240" i="2"/>
  <c r="S108" i="2"/>
  <c r="T108" i="2" s="1"/>
  <c r="R108" i="2"/>
  <c r="S44" i="2"/>
  <c r="T44" i="2" s="1"/>
  <c r="R44" i="2"/>
  <c r="S390" i="2"/>
  <c r="T390" i="2" s="1"/>
  <c r="R390" i="2"/>
  <c r="S216" i="2"/>
  <c r="T216" i="2" s="1"/>
  <c r="R216" i="2"/>
  <c r="AD216" i="2" s="1"/>
  <c r="S5" i="2"/>
  <c r="T5" i="2" s="1"/>
  <c r="R5" i="2"/>
  <c r="S59" i="2"/>
  <c r="T59" i="2" s="1"/>
  <c r="AB59" i="2" s="1"/>
  <c r="AC59" i="2" s="1"/>
  <c r="R59" i="2"/>
  <c r="AD59" i="2" s="1"/>
  <c r="S343" i="2"/>
  <c r="T343" i="2" s="1"/>
  <c r="R343" i="2"/>
  <c r="AD343" i="2" s="1"/>
  <c r="S20" i="2"/>
  <c r="T20" i="2" s="1"/>
  <c r="AB20" i="2" s="1"/>
  <c r="AC20" i="2" s="1"/>
  <c r="R20" i="2"/>
  <c r="AD20" i="2" s="1"/>
  <c r="S105" i="2"/>
  <c r="T105" i="2" s="1"/>
  <c r="AB105" i="2" s="1"/>
  <c r="AC105" i="2" s="1"/>
  <c r="R105" i="2"/>
  <c r="S6" i="2"/>
  <c r="T6" i="2" s="1"/>
  <c r="AB6" i="2" s="1"/>
  <c r="AC6" i="2" s="1"/>
  <c r="R6" i="2"/>
  <c r="AD6" i="2" s="1"/>
  <c r="S145" i="2"/>
  <c r="T145" i="2" s="1"/>
  <c r="AB145" i="2" s="1"/>
  <c r="AC145" i="2" s="1"/>
  <c r="R145" i="2"/>
  <c r="AD145" i="2" s="1"/>
  <c r="S74" i="2"/>
  <c r="T74" i="2" s="1"/>
  <c r="AB74" i="2" s="1"/>
  <c r="AC74" i="2" s="1"/>
  <c r="R74" i="2"/>
  <c r="AD74" i="2" s="1"/>
  <c r="S31" i="2"/>
  <c r="T31" i="2" s="1"/>
  <c r="AB31" i="2" s="1"/>
  <c r="AC31" i="2" s="1"/>
  <c r="R31" i="2"/>
  <c r="AD31" i="2" s="1"/>
  <c r="S341" i="2"/>
  <c r="T341" i="2" s="1"/>
  <c r="AB341" i="2" s="1"/>
  <c r="AC341" i="2" s="1"/>
  <c r="R341" i="2"/>
  <c r="AD341" i="2" s="1"/>
  <c r="S234" i="2"/>
  <c r="T234" i="2" s="1"/>
  <c r="AB234" i="2" s="1"/>
  <c r="AC234" i="2" s="1"/>
  <c r="R234" i="2"/>
  <c r="AD234" i="2" s="1"/>
  <c r="S317" i="2"/>
  <c r="T317" i="2" s="1"/>
  <c r="AB317" i="2" s="1"/>
  <c r="AC317" i="2" s="1"/>
  <c r="R317" i="2"/>
  <c r="AD317" i="2" s="1"/>
  <c r="S156" i="2"/>
  <c r="T156" i="2" s="1"/>
  <c r="R156" i="2"/>
  <c r="S363" i="2"/>
  <c r="T363" i="2" s="1"/>
  <c r="R363" i="2"/>
  <c r="S239" i="2"/>
  <c r="T239" i="2" s="1"/>
  <c r="AB239" i="2" s="1"/>
  <c r="AC239" i="2" s="1"/>
  <c r="R239" i="2"/>
  <c r="AD239" i="2" s="1"/>
  <c r="S397" i="2"/>
  <c r="T397" i="2" s="1"/>
  <c r="R397" i="2"/>
  <c r="S150" i="2"/>
  <c r="T150" i="2" s="1"/>
  <c r="AB150" i="2" s="1"/>
  <c r="AC150" i="2" s="1"/>
  <c r="R150" i="2"/>
  <c r="AB264" i="2"/>
  <c r="AC264" i="2" s="1"/>
  <c r="AB272" i="2"/>
  <c r="AC272" i="2" s="1"/>
  <c r="AB282" i="2"/>
  <c r="AC282" i="2" s="1"/>
  <c r="AB126" i="2"/>
  <c r="AC126" i="2" s="1"/>
  <c r="Y82" i="2"/>
  <c r="AD82" i="2" s="1"/>
  <c r="Y211" i="2"/>
  <c r="AD211" i="2" s="1"/>
  <c r="Y130" i="2"/>
  <c r="AD130" i="2" s="1"/>
  <c r="Y221" i="2"/>
  <c r="Z160" i="2"/>
  <c r="AA160" i="2" s="1"/>
  <c r="AB160" i="2" s="1"/>
  <c r="AC160" i="2" s="1"/>
  <c r="Y218" i="2"/>
  <c r="AD218" i="2" s="1"/>
  <c r="Y84" i="2"/>
  <c r="Z241" i="2"/>
  <c r="AA241" i="2" s="1"/>
  <c r="AB241" i="2" s="1"/>
  <c r="AC241" i="2" s="1"/>
  <c r="Z125" i="2"/>
  <c r="AA125" i="2" s="1"/>
  <c r="AB125" i="2" s="1"/>
  <c r="AC125" i="2" s="1"/>
  <c r="Z240" i="2"/>
  <c r="AA240" i="2" s="1"/>
  <c r="AB240" i="2" s="1"/>
  <c r="AC240" i="2" s="1"/>
  <c r="Z369" i="2"/>
  <c r="AA369" i="2" s="1"/>
  <c r="AB369" i="2" s="1"/>
  <c r="AC369" i="2" s="1"/>
  <c r="Z410" i="2"/>
  <c r="AA410" i="2" s="1"/>
  <c r="AB410" i="2" s="1"/>
  <c r="AC410" i="2" s="1"/>
  <c r="Z372" i="2"/>
  <c r="AA372" i="2" s="1"/>
  <c r="AB372" i="2" s="1"/>
  <c r="AC372" i="2" s="1"/>
  <c r="Y18" i="2"/>
  <c r="Y150" i="2"/>
  <c r="Z326" i="2"/>
  <c r="AA326" i="2" s="1"/>
  <c r="AB326" i="2" s="1"/>
  <c r="AC326" i="2" s="1"/>
  <c r="Y126" i="2"/>
  <c r="AD126" i="2" s="1"/>
  <c r="Y65" i="2"/>
  <c r="AD65" i="2" s="1"/>
  <c r="Z124" i="2"/>
  <c r="AA124" i="2" s="1"/>
  <c r="AB124" i="2" s="1"/>
  <c r="AC124" i="2" s="1"/>
  <c r="Z307" i="2"/>
  <c r="AA307" i="2" s="1"/>
  <c r="AB307" i="2" s="1"/>
  <c r="AC307" i="2" s="1"/>
  <c r="Y376" i="2"/>
  <c r="AD376" i="2" s="1"/>
  <c r="Z263" i="2"/>
  <c r="AA263" i="2" s="1"/>
  <c r="Z219" i="2"/>
  <c r="AA219" i="2" s="1"/>
  <c r="AB219" i="2" s="1"/>
  <c r="AC219" i="2" s="1"/>
  <c r="Z396" i="2"/>
  <c r="AA396" i="2" s="1"/>
  <c r="AB396" i="2" s="1"/>
  <c r="AC396" i="2" s="1"/>
  <c r="Y195" i="2"/>
  <c r="AD195" i="2" s="1"/>
  <c r="Z195" i="2"/>
  <c r="AA195" i="2" s="1"/>
  <c r="AB195" i="2" s="1"/>
  <c r="AC195" i="2" s="1"/>
  <c r="Z361" i="2"/>
  <c r="AA361" i="2" s="1"/>
  <c r="AB361" i="2" s="1"/>
  <c r="AC361" i="2" s="1"/>
  <c r="Y40" i="2"/>
  <c r="Y133" i="2"/>
  <c r="Z345" i="2"/>
  <c r="AA345" i="2" s="1"/>
  <c r="Z94" i="2"/>
  <c r="AA94" i="2" s="1"/>
  <c r="AB94" i="2" s="1"/>
  <c r="AC94" i="2" s="1"/>
  <c r="Y94" i="2"/>
  <c r="AD94" i="2" s="1"/>
  <c r="M194" i="2"/>
  <c r="Q194" i="2"/>
  <c r="X194" i="2"/>
  <c r="Y142" i="2"/>
  <c r="Z161" i="2"/>
  <c r="AA161" i="2" s="1"/>
  <c r="AB161" i="2" s="1"/>
  <c r="AC161" i="2" s="1"/>
  <c r="Y374" i="2"/>
  <c r="Z374" i="2"/>
  <c r="AA374" i="2" s="1"/>
  <c r="Z373" i="2"/>
  <c r="AA373" i="2" s="1"/>
  <c r="AB373" i="2" s="1"/>
  <c r="AC373" i="2" s="1"/>
  <c r="Z208" i="2"/>
  <c r="AA208" i="2" s="1"/>
  <c r="AB208" i="2" s="1"/>
  <c r="AC208" i="2" s="1"/>
  <c r="Z370" i="2"/>
  <c r="AA370" i="2" s="1"/>
  <c r="Y370" i="2"/>
  <c r="Y162" i="2"/>
  <c r="Z162" i="2"/>
  <c r="AA162" i="2" s="1"/>
  <c r="Y242" i="2"/>
  <c r="Z242" i="2"/>
  <c r="AA242" i="2" s="1"/>
  <c r="Y149" i="2"/>
  <c r="Z149" i="2"/>
  <c r="AA149" i="2" s="1"/>
  <c r="Y209" i="2"/>
  <c r="Z209" i="2"/>
  <c r="AA209" i="2" s="1"/>
  <c r="Y397" i="2"/>
  <c r="Z397" i="2"/>
  <c r="AA397" i="2" s="1"/>
  <c r="Z220" i="2"/>
  <c r="AA220" i="2" s="1"/>
  <c r="Y220" i="2"/>
  <c r="Z23" i="2"/>
  <c r="AA23" i="2" s="1"/>
  <c r="AB23" i="2" s="1"/>
  <c r="AC23" i="2" s="1"/>
  <c r="Y23" i="2"/>
  <c r="AD23" i="2" s="1"/>
  <c r="Z329" i="2"/>
  <c r="AA329" i="2" s="1"/>
  <c r="AB329" i="2" s="1"/>
  <c r="AC329" i="2" s="1"/>
  <c r="Y329" i="2"/>
  <c r="AD329" i="2" s="1"/>
  <c r="Y327" i="2"/>
  <c r="Z327" i="2"/>
  <c r="AA327" i="2" s="1"/>
  <c r="Z48" i="2"/>
  <c r="AA48" i="2" s="1"/>
  <c r="Y35" i="2"/>
  <c r="Z58" i="2"/>
  <c r="AA58" i="2" s="1"/>
  <c r="Y138" i="2"/>
  <c r="Z62" i="2"/>
  <c r="AA62" i="2" s="1"/>
  <c r="Y259" i="2"/>
  <c r="AD259" i="2" s="1"/>
  <c r="Z259" i="2"/>
  <c r="AA259" i="2" s="1"/>
  <c r="AB259" i="2" s="1"/>
  <c r="AC259" i="2" s="1"/>
  <c r="Y92" i="2"/>
  <c r="Z92" i="2"/>
  <c r="AA92" i="2" s="1"/>
  <c r="Y236" i="2"/>
  <c r="Z236" i="2"/>
  <c r="AA236" i="2" s="1"/>
  <c r="Y323" i="2"/>
  <c r="Z323" i="2"/>
  <c r="AA323" i="2" s="1"/>
  <c r="Y106" i="2"/>
  <c r="AD106" i="2" s="1"/>
  <c r="Z106" i="2"/>
  <c r="AA106" i="2" s="1"/>
  <c r="AB106" i="2" s="1"/>
  <c r="AC106" i="2" s="1"/>
  <c r="Y123" i="2"/>
  <c r="Z123" i="2"/>
  <c r="AA123" i="2" s="1"/>
  <c r="Y17" i="2"/>
  <c r="Y200" i="2"/>
  <c r="Y350" i="2"/>
  <c r="AD350" i="2" s="1"/>
  <c r="Z350" i="2"/>
  <c r="AA350" i="2" s="1"/>
  <c r="AB350" i="2" s="1"/>
  <c r="AC350" i="2" s="1"/>
  <c r="Y33" i="2"/>
  <c r="Z33" i="2"/>
  <c r="AA33" i="2" s="1"/>
  <c r="Y191" i="2"/>
  <c r="Z191" i="2"/>
  <c r="AA191" i="2" s="1"/>
  <c r="Y316" i="2"/>
  <c r="Z316" i="2"/>
  <c r="AA316" i="2" s="1"/>
  <c r="Y258" i="2"/>
  <c r="Z258" i="2"/>
  <c r="AA258" i="2" s="1"/>
  <c r="Y353" i="2"/>
  <c r="Z353" i="2"/>
  <c r="AA353" i="2" s="1"/>
  <c r="Y28" i="2"/>
  <c r="Y156" i="2"/>
  <c r="Z156" i="2"/>
  <c r="AA156" i="2" s="1"/>
  <c r="Y320" i="2"/>
  <c r="Z320" i="2"/>
  <c r="AA320" i="2" s="1"/>
  <c r="Y363" i="2"/>
  <c r="Z363" i="2"/>
  <c r="AA363" i="2" s="1"/>
  <c r="Y312" i="2"/>
  <c r="AD312" i="2" s="1"/>
  <c r="Y14" i="2"/>
  <c r="Y331" i="2"/>
  <c r="AD331" i="2" s="1"/>
  <c r="Y21" i="2"/>
  <c r="Y204" i="2"/>
  <c r="Y105" i="2"/>
  <c r="Y29" i="2"/>
  <c r="AD29" i="2" s="1"/>
  <c r="Y50" i="2"/>
  <c r="Z15" i="2"/>
  <c r="AA15" i="2" s="1"/>
  <c r="AB15" i="2" s="1"/>
  <c r="AC15" i="2" s="1"/>
  <c r="Y15" i="2"/>
  <c r="AD15" i="2" s="1"/>
  <c r="Y64" i="2"/>
  <c r="Z313" i="2"/>
  <c r="AA313" i="2" s="1"/>
  <c r="Y60" i="2"/>
  <c r="Y203" i="2"/>
  <c r="Z30" i="2"/>
  <c r="AA30" i="2" s="1"/>
  <c r="Z199" i="2"/>
  <c r="AA199" i="2" s="1"/>
  <c r="AB199" i="2" s="1"/>
  <c r="AC199" i="2" s="1"/>
  <c r="Y199" i="2"/>
  <c r="AD199" i="2" s="1"/>
  <c r="Z41" i="2"/>
  <c r="AA41" i="2" s="1"/>
  <c r="Z134" i="2"/>
  <c r="AA134" i="2" s="1"/>
  <c r="AB134" i="2" s="1"/>
  <c r="AC134" i="2" s="1"/>
  <c r="Y139" i="2"/>
  <c r="Y7" i="2"/>
  <c r="Y39" i="2"/>
  <c r="Y136" i="2"/>
  <c r="Z140" i="2"/>
  <c r="AA140" i="2" s="1"/>
  <c r="Y9" i="2"/>
  <c r="Y214" i="2"/>
  <c r="Z26" i="2"/>
  <c r="AA26" i="2" s="1"/>
  <c r="Z146" i="2"/>
  <c r="AA146" i="2" s="1"/>
  <c r="Z343" i="2"/>
  <c r="AA343" i="2" s="1"/>
  <c r="Z205" i="2"/>
  <c r="AA205" i="2" s="1"/>
  <c r="Z5" i="2"/>
  <c r="AA5" i="2" s="1"/>
  <c r="Y5" i="2"/>
  <c r="Q37" i="2"/>
  <c r="X37" i="2"/>
  <c r="M37" i="2"/>
  <c r="Y43" i="2"/>
  <c r="Z19" i="2"/>
  <c r="AA19" i="2" s="1"/>
  <c r="Z216" i="2"/>
  <c r="AA216" i="2" s="1"/>
  <c r="Z390" i="2"/>
  <c r="AA390" i="2" s="1"/>
  <c r="Y390" i="2"/>
  <c r="Q362" i="2"/>
  <c r="M366" i="2"/>
  <c r="M364" i="2"/>
  <c r="Q364" i="2"/>
  <c r="Y362" i="2"/>
  <c r="Z362" i="2"/>
  <c r="AA362" i="2" s="1"/>
  <c r="X364" i="2"/>
  <c r="M368" i="2"/>
  <c r="X366" i="2"/>
  <c r="M362" i="2"/>
  <c r="X368" i="2"/>
  <c r="Q73" i="2"/>
  <c r="X73" i="2"/>
  <c r="Q99" i="2"/>
  <c r="M102" i="2"/>
  <c r="Z99" i="2"/>
  <c r="AA99" i="2" s="1"/>
  <c r="Y99" i="2"/>
  <c r="M143" i="2"/>
  <c r="M304" i="2"/>
  <c r="Q66" i="2"/>
  <c r="Q100" i="2"/>
  <c r="Q186" i="2"/>
  <c r="Y143" i="2"/>
  <c r="Y304" i="2"/>
  <c r="Z66" i="2"/>
  <c r="AA66" i="2" s="1"/>
  <c r="Y66" i="2"/>
  <c r="Z100" i="2"/>
  <c r="AA100" i="2" s="1"/>
  <c r="Y100" i="2"/>
  <c r="Z186" i="2"/>
  <c r="AA186" i="2" s="1"/>
  <c r="Y186" i="2"/>
  <c r="M99" i="2"/>
  <c r="Q102" i="2"/>
  <c r="Q227" i="2"/>
  <c r="Z102" i="2"/>
  <c r="AA102" i="2" s="1"/>
  <c r="Y102" i="2"/>
  <c r="Z227" i="2"/>
  <c r="AA227" i="2" s="1"/>
  <c r="Y227" i="2"/>
  <c r="M66" i="2"/>
  <c r="M100" i="2"/>
  <c r="M186" i="2"/>
  <c r="Q143" i="2"/>
  <c r="Q304" i="2"/>
  <c r="X306" i="2"/>
  <c r="Q306" i="2"/>
  <c r="X360" i="2"/>
  <c r="Q360" i="2"/>
  <c r="X379" i="2"/>
  <c r="Q379" i="2"/>
  <c r="X392" i="2"/>
  <c r="Q392" i="2"/>
  <c r="X404" i="2"/>
  <c r="Q404" i="2"/>
  <c r="M306" i="2"/>
  <c r="M392" i="2"/>
  <c r="X380" i="2"/>
  <c r="M380" i="2"/>
  <c r="Q380" i="2"/>
  <c r="X393" i="2"/>
  <c r="Q393" i="2"/>
  <c r="M393" i="2"/>
  <c r="X408" i="2"/>
  <c r="M408" i="2"/>
  <c r="Q408" i="2"/>
  <c r="X243" i="2"/>
  <c r="Q243" i="2"/>
  <c r="X322" i="2"/>
  <c r="Q322" i="2"/>
  <c r="X381" i="2"/>
  <c r="Q381" i="2"/>
  <c r="X394" i="2"/>
  <c r="Q394" i="2"/>
  <c r="X409" i="2"/>
  <c r="Q409" i="2"/>
  <c r="M381" i="2"/>
  <c r="X188" i="2"/>
  <c r="Q188" i="2"/>
  <c r="X355" i="2"/>
  <c r="Q355" i="2"/>
  <c r="X391" i="2"/>
  <c r="Q391" i="2"/>
  <c r="X395" i="2"/>
  <c r="Q395" i="2"/>
  <c r="M391" i="2"/>
  <c r="Y93" i="2"/>
  <c r="Y260" i="2"/>
  <c r="M36" i="2"/>
  <c r="X36" i="2"/>
  <c r="Q36" i="2"/>
  <c r="Q95" i="2"/>
  <c r="X95" i="2"/>
  <c r="Q314" i="2"/>
  <c r="X314" i="2"/>
  <c r="Q352" i="2"/>
  <c r="X352" i="2"/>
  <c r="M95" i="2"/>
  <c r="Q96" i="2"/>
  <c r="X96" i="2"/>
  <c r="M96" i="2"/>
  <c r="M352" i="2"/>
  <c r="Q93" i="2"/>
  <c r="M93" i="2"/>
  <c r="Q260" i="2"/>
  <c r="M260" i="2"/>
  <c r="Z389" i="2"/>
  <c r="AA389" i="2" s="1"/>
  <c r="Y389" i="2"/>
  <c r="Q351" i="2"/>
  <c r="X351" i="2"/>
  <c r="M389" i="2"/>
  <c r="Q389" i="2"/>
  <c r="M121" i="2"/>
  <c r="M384" i="2"/>
  <c r="X89" i="2"/>
  <c r="Z89" i="2" s="1"/>
  <c r="AA89" i="2" s="1"/>
  <c r="X57" i="2"/>
  <c r="Y57" i="2" s="1"/>
  <c r="M254" i="2"/>
  <c r="Q89" i="2"/>
  <c r="M45" i="2"/>
  <c r="Q45" i="2"/>
  <c r="M193" i="2"/>
  <c r="X193" i="2"/>
  <c r="Q193" i="2"/>
  <c r="X121" i="2"/>
  <c r="X254" i="2"/>
  <c r="X384" i="2"/>
  <c r="M57" i="2"/>
  <c r="Q122" i="2"/>
  <c r="Q255" i="2"/>
  <c r="X122" i="2"/>
  <c r="X255" i="2"/>
  <c r="Q46" i="2"/>
  <c r="X45" i="2"/>
  <c r="X46" i="2"/>
  <c r="X382" i="2"/>
  <c r="Q382" i="2"/>
  <c r="X386" i="2"/>
  <c r="Y386" i="2" s="1"/>
  <c r="Q88" i="2"/>
  <c r="X88" i="2"/>
  <c r="X387" i="2"/>
  <c r="Q387" i="2"/>
  <c r="Q253" i="2"/>
  <c r="X44" i="2"/>
  <c r="Q120" i="2"/>
  <c r="X120" i="2"/>
  <c r="M253" i="2"/>
  <c r="Y253" i="2"/>
  <c r="Z253" i="2"/>
  <c r="AA253" i="2" s="1"/>
  <c r="M44" i="2"/>
  <c r="M382" i="2"/>
  <c r="X385" i="2"/>
  <c r="Q385" i="2"/>
  <c r="M386" i="2"/>
  <c r="X56" i="2"/>
  <c r="Q56" i="2"/>
  <c r="M108" i="2"/>
  <c r="Q24" i="2"/>
  <c r="Y24" i="2"/>
  <c r="Z24" i="2"/>
  <c r="AA24" i="2" s="1"/>
  <c r="Q75" i="2"/>
  <c r="X108" i="2"/>
  <c r="X75" i="2"/>
  <c r="M24" i="2"/>
  <c r="Q187" i="2"/>
  <c r="Q262" i="2"/>
  <c r="X262" i="2"/>
  <c r="M116" i="2"/>
  <c r="Q76" i="2"/>
  <c r="M144" i="2"/>
  <c r="Q114" i="2"/>
  <c r="X103" i="2"/>
  <c r="Z103" i="2" s="1"/>
  <c r="AA103" i="2" s="1"/>
  <c r="Q103" i="2"/>
  <c r="X118" i="2"/>
  <c r="Z118" i="2" s="1"/>
  <c r="AA118" i="2" s="1"/>
  <c r="Q118" i="2"/>
  <c r="X137" i="2"/>
  <c r="Z137" i="2" s="1"/>
  <c r="AA137" i="2" s="1"/>
  <c r="Q137" i="2"/>
  <c r="M71" i="2"/>
  <c r="M365" i="2"/>
  <c r="Q68" i="2"/>
  <c r="X67" i="2"/>
  <c r="Q67" i="2"/>
  <c r="M67" i="2"/>
  <c r="X72" i="2"/>
  <c r="Q72" i="2"/>
  <c r="M72" i="2"/>
  <c r="X81" i="2"/>
  <c r="Q81" i="2"/>
  <c r="M81" i="2"/>
  <c r="X101" i="2"/>
  <c r="Q101" i="2"/>
  <c r="M101" i="2"/>
  <c r="X107" i="2"/>
  <c r="Q107" i="2"/>
  <c r="M107" i="2"/>
  <c r="X113" i="2"/>
  <c r="Q113" i="2"/>
  <c r="M113" i="2"/>
  <c r="X117" i="2"/>
  <c r="Q117" i="2"/>
  <c r="M117" i="2"/>
  <c r="X185" i="2"/>
  <c r="Q185" i="2"/>
  <c r="M185" i="2"/>
  <c r="X207" i="2"/>
  <c r="Q207" i="2"/>
  <c r="M207" i="2"/>
  <c r="X367" i="2"/>
  <c r="Q367" i="2"/>
  <c r="M367" i="2"/>
  <c r="X407" i="2"/>
  <c r="Q407" i="2"/>
  <c r="M407" i="2"/>
  <c r="Z68" i="2"/>
  <c r="AA68" i="2" s="1"/>
  <c r="Y68" i="2"/>
  <c r="Z76" i="2"/>
  <c r="AA76" i="2" s="1"/>
  <c r="Y76" i="2"/>
  <c r="Z114" i="2"/>
  <c r="AA114" i="2" s="1"/>
  <c r="Y114" i="2"/>
  <c r="Z187" i="2"/>
  <c r="AA187" i="2" s="1"/>
  <c r="Y187" i="2"/>
  <c r="Q70" i="2"/>
  <c r="Q104" i="2"/>
  <c r="Q115" i="2"/>
  <c r="Q119" i="2"/>
  <c r="Q189" i="2"/>
  <c r="Q388" i="2"/>
  <c r="Q405" i="2"/>
  <c r="Z70" i="2"/>
  <c r="AA70" i="2" s="1"/>
  <c r="Y70" i="2"/>
  <c r="Z104" i="2"/>
  <c r="AA104" i="2" s="1"/>
  <c r="Y104" i="2"/>
  <c r="Z115" i="2"/>
  <c r="AA115" i="2" s="1"/>
  <c r="Y115" i="2"/>
  <c r="Z119" i="2"/>
  <c r="AA119" i="2" s="1"/>
  <c r="Y119" i="2"/>
  <c r="Z189" i="2"/>
  <c r="AA189" i="2" s="1"/>
  <c r="Y189" i="2"/>
  <c r="Z388" i="2"/>
  <c r="AA388" i="2" s="1"/>
  <c r="Y388" i="2"/>
  <c r="Z405" i="2"/>
  <c r="AA405" i="2" s="1"/>
  <c r="Y405" i="2"/>
  <c r="M68" i="2"/>
  <c r="M76" i="2"/>
  <c r="M103" i="2"/>
  <c r="M114" i="2"/>
  <c r="M118" i="2"/>
  <c r="M137" i="2"/>
  <c r="M187" i="2"/>
  <c r="Q71" i="2"/>
  <c r="Q116" i="2"/>
  <c r="Q144" i="2"/>
  <c r="Q365" i="2"/>
  <c r="Y71" i="2"/>
  <c r="Z71" i="2"/>
  <c r="AA71" i="2" s="1"/>
  <c r="Y116" i="2"/>
  <c r="Z116" i="2"/>
  <c r="AA116" i="2" s="1"/>
  <c r="Y144" i="2"/>
  <c r="Z144" i="2"/>
  <c r="AA144" i="2" s="1"/>
  <c r="Y365" i="2"/>
  <c r="Z365" i="2"/>
  <c r="AA365" i="2" s="1"/>
  <c r="M70" i="2"/>
  <c r="M104" i="2"/>
  <c r="M115" i="2"/>
  <c r="M119" i="2"/>
  <c r="M189" i="2"/>
  <c r="M388" i="2"/>
  <c r="M405" i="2"/>
  <c r="Q83" i="2"/>
  <c r="X83" i="2"/>
  <c r="Q159" i="2"/>
  <c r="R159" i="2" s="1"/>
  <c r="M159" i="2"/>
  <c r="Z159" i="2"/>
  <c r="AA159" i="2" s="1"/>
  <c r="Y159" i="2"/>
  <c r="AD320" i="2" l="1"/>
  <c r="AD7" i="2"/>
  <c r="AB156" i="2"/>
  <c r="AC156" i="2" s="1"/>
  <c r="AD363" i="2"/>
  <c r="AB390" i="2"/>
  <c r="AC390" i="2" s="1"/>
  <c r="AB62" i="2"/>
  <c r="AC62" i="2" s="1"/>
  <c r="AD64" i="2"/>
  <c r="AD14" i="2"/>
  <c r="AD133" i="2"/>
  <c r="AB209" i="2"/>
  <c r="AC209" i="2" s="1"/>
  <c r="AB316" i="2"/>
  <c r="AC316" i="2" s="1"/>
  <c r="AD123" i="2"/>
  <c r="AD18" i="2"/>
  <c r="AD136" i="2"/>
  <c r="AD156" i="2"/>
  <c r="AB236" i="2"/>
  <c r="AC236" i="2" s="1"/>
  <c r="AD204" i="2"/>
  <c r="AD374" i="2"/>
  <c r="AB220" i="2"/>
  <c r="AC220" i="2" s="1"/>
  <c r="AB48" i="2"/>
  <c r="AC48" i="2" s="1"/>
  <c r="AD191" i="2"/>
  <c r="AD28" i="2"/>
  <c r="AB263" i="2"/>
  <c r="AC263" i="2" s="1"/>
  <c r="AB323" i="2"/>
  <c r="AC323" i="2" s="1"/>
  <c r="S144" i="2"/>
  <c r="T144" i="2" s="1"/>
  <c r="AB144" i="2" s="1"/>
  <c r="AC144" i="2" s="1"/>
  <c r="R144" i="2"/>
  <c r="AD144" i="2" s="1"/>
  <c r="S405" i="2"/>
  <c r="T405" i="2" s="1"/>
  <c r="AB405" i="2" s="1"/>
  <c r="AC405" i="2" s="1"/>
  <c r="R405" i="2"/>
  <c r="AD405" i="2" s="1"/>
  <c r="S407" i="2"/>
  <c r="T407" i="2" s="1"/>
  <c r="R407" i="2"/>
  <c r="S81" i="2"/>
  <c r="T81" i="2" s="1"/>
  <c r="R81" i="2"/>
  <c r="S68" i="2"/>
  <c r="T68" i="2" s="1"/>
  <c r="AB68" i="2" s="1"/>
  <c r="AC68" i="2" s="1"/>
  <c r="R68" i="2"/>
  <c r="AD68" i="2" s="1"/>
  <c r="S56" i="2"/>
  <c r="T56" i="2" s="1"/>
  <c r="R56" i="2"/>
  <c r="S193" i="2"/>
  <c r="T193" i="2" s="1"/>
  <c r="R193" i="2"/>
  <c r="S96" i="2"/>
  <c r="T96" i="2" s="1"/>
  <c r="R96" i="2"/>
  <c r="S36" i="2"/>
  <c r="T36" i="2" s="1"/>
  <c r="R36" i="2"/>
  <c r="S391" i="2"/>
  <c r="T391" i="2" s="1"/>
  <c r="R391" i="2"/>
  <c r="S379" i="2"/>
  <c r="T379" i="2" s="1"/>
  <c r="R379" i="2"/>
  <c r="S102" i="2"/>
  <c r="T102" i="2" s="1"/>
  <c r="AB102" i="2" s="1"/>
  <c r="AC102" i="2" s="1"/>
  <c r="R102" i="2"/>
  <c r="AD102" i="2" s="1"/>
  <c r="AD397" i="2"/>
  <c r="AB162" i="2"/>
  <c r="AC162" i="2" s="1"/>
  <c r="AB58" i="2"/>
  <c r="AC58" i="2" s="1"/>
  <c r="AD57" i="2"/>
  <c r="AD353" i="2"/>
  <c r="AB313" i="2"/>
  <c r="AC313" i="2" s="1"/>
  <c r="AD43" i="2"/>
  <c r="AD40" i="2"/>
  <c r="AD311" i="2"/>
  <c r="AD138" i="2"/>
  <c r="AB258" i="2"/>
  <c r="AC258" i="2" s="1"/>
  <c r="S365" i="2"/>
  <c r="T365" i="2" s="1"/>
  <c r="AB365" i="2" s="1"/>
  <c r="AC365" i="2" s="1"/>
  <c r="R365" i="2"/>
  <c r="AD365" i="2" s="1"/>
  <c r="S243" i="2"/>
  <c r="T243" i="2" s="1"/>
  <c r="R243" i="2"/>
  <c r="S227" i="2"/>
  <c r="T227" i="2" s="1"/>
  <c r="AB227" i="2" s="1"/>
  <c r="AC227" i="2" s="1"/>
  <c r="R227" i="2"/>
  <c r="AD227" i="2" s="1"/>
  <c r="AD162" i="2"/>
  <c r="AD258" i="2"/>
  <c r="S116" i="2"/>
  <c r="T116" i="2" s="1"/>
  <c r="AB116" i="2" s="1"/>
  <c r="AC116" i="2" s="1"/>
  <c r="R116" i="2"/>
  <c r="AD116" i="2" s="1"/>
  <c r="S388" i="2"/>
  <c r="T388" i="2" s="1"/>
  <c r="AB388" i="2" s="1"/>
  <c r="AC388" i="2" s="1"/>
  <c r="R388" i="2"/>
  <c r="AD388" i="2" s="1"/>
  <c r="S185" i="2"/>
  <c r="T185" i="2" s="1"/>
  <c r="R185" i="2"/>
  <c r="S114" i="2"/>
  <c r="T114" i="2" s="1"/>
  <c r="AB114" i="2" s="1"/>
  <c r="AC114" i="2" s="1"/>
  <c r="R114" i="2"/>
  <c r="AD114" i="2" s="1"/>
  <c r="S88" i="2"/>
  <c r="T88" i="2" s="1"/>
  <c r="R88" i="2"/>
  <c r="S394" i="2"/>
  <c r="T394" i="2" s="1"/>
  <c r="R394" i="2"/>
  <c r="S408" i="2"/>
  <c r="T408" i="2" s="1"/>
  <c r="R408" i="2"/>
  <c r="S194" i="2"/>
  <c r="T194" i="2" s="1"/>
  <c r="R194" i="2"/>
  <c r="AB397" i="2"/>
  <c r="AC397" i="2" s="1"/>
  <c r="AB216" i="2"/>
  <c r="AC216" i="2" s="1"/>
  <c r="AD209" i="2"/>
  <c r="AD316" i="2"/>
  <c r="AD203" i="2"/>
  <c r="AB353" i="2"/>
  <c r="AC353" i="2" s="1"/>
  <c r="AB140" i="2"/>
  <c r="AC140" i="2" s="1"/>
  <c r="AD236" i="2"/>
  <c r="AD200" i="2"/>
  <c r="AD220" i="2"/>
  <c r="AD17" i="2"/>
  <c r="AD323" i="2"/>
  <c r="S95" i="2"/>
  <c r="T95" i="2" s="1"/>
  <c r="R95" i="2"/>
  <c r="S260" i="2"/>
  <c r="T260" i="2" s="1"/>
  <c r="AB260" i="2" s="1"/>
  <c r="AC260" i="2" s="1"/>
  <c r="R260" i="2"/>
  <c r="AD260" i="2" s="1"/>
  <c r="S99" i="2"/>
  <c r="T99" i="2" s="1"/>
  <c r="AB99" i="2" s="1"/>
  <c r="AC99" i="2" s="1"/>
  <c r="R99" i="2"/>
  <c r="AD99" i="2" s="1"/>
  <c r="S72" i="2"/>
  <c r="T72" i="2" s="1"/>
  <c r="R72" i="2"/>
  <c r="S137" i="2"/>
  <c r="T137" i="2" s="1"/>
  <c r="AB137" i="2" s="1"/>
  <c r="AC137" i="2" s="1"/>
  <c r="R137" i="2"/>
  <c r="S76" i="2"/>
  <c r="T76" i="2" s="1"/>
  <c r="AB76" i="2" s="1"/>
  <c r="AC76" i="2" s="1"/>
  <c r="R76" i="2"/>
  <c r="AD76" i="2" s="1"/>
  <c r="S75" i="2"/>
  <c r="T75" i="2" s="1"/>
  <c r="R75" i="2"/>
  <c r="S385" i="2"/>
  <c r="T385" i="2" s="1"/>
  <c r="R385" i="2"/>
  <c r="S120" i="2"/>
  <c r="T120" i="2" s="1"/>
  <c r="R120" i="2"/>
  <c r="S382" i="2"/>
  <c r="T382" i="2" s="1"/>
  <c r="R382" i="2"/>
  <c r="S122" i="2"/>
  <c r="T122" i="2" s="1"/>
  <c r="R122" i="2"/>
  <c r="S45" i="2"/>
  <c r="T45" i="2" s="1"/>
  <c r="R45" i="2"/>
  <c r="S389" i="2"/>
  <c r="T389" i="2" s="1"/>
  <c r="AB389" i="2" s="1"/>
  <c r="AC389" i="2" s="1"/>
  <c r="R389" i="2"/>
  <c r="AD389" i="2" s="1"/>
  <c r="S352" i="2"/>
  <c r="T352" i="2" s="1"/>
  <c r="R352" i="2"/>
  <c r="S381" i="2"/>
  <c r="T381" i="2" s="1"/>
  <c r="R381" i="2"/>
  <c r="S100" i="2"/>
  <c r="T100" i="2" s="1"/>
  <c r="AB100" i="2" s="1"/>
  <c r="AC100" i="2" s="1"/>
  <c r="R100" i="2"/>
  <c r="AD100" i="2" s="1"/>
  <c r="AB343" i="2"/>
  <c r="AC343" i="2" s="1"/>
  <c r="AD390" i="2"/>
  <c r="AD149" i="2"/>
  <c r="AD33" i="2"/>
  <c r="AD50" i="2"/>
  <c r="AB123" i="2"/>
  <c r="AC123" i="2" s="1"/>
  <c r="AB320" i="2"/>
  <c r="AC320" i="2" s="1"/>
  <c r="AB41" i="2"/>
  <c r="AC41" i="2" s="1"/>
  <c r="AD242" i="2"/>
  <c r="AD35" i="2"/>
  <c r="AB30" i="2"/>
  <c r="AC30" i="2" s="1"/>
  <c r="AB191" i="2"/>
  <c r="AC191" i="2" s="1"/>
  <c r="AB205" i="2"/>
  <c r="AC205" i="2" s="1"/>
  <c r="AD139" i="2"/>
  <c r="AD386" i="2"/>
  <c r="AD327" i="2"/>
  <c r="AD92" i="2"/>
  <c r="S113" i="2"/>
  <c r="T113" i="2" s="1"/>
  <c r="R113" i="2"/>
  <c r="S187" i="2"/>
  <c r="T187" i="2" s="1"/>
  <c r="AB187" i="2" s="1"/>
  <c r="AC187" i="2" s="1"/>
  <c r="R187" i="2"/>
  <c r="AD187" i="2" s="1"/>
  <c r="S409" i="2"/>
  <c r="T409" i="2" s="1"/>
  <c r="R409" i="2"/>
  <c r="S143" i="2"/>
  <c r="T143" i="2" s="1"/>
  <c r="AB143" i="2" s="1"/>
  <c r="AC143" i="2" s="1"/>
  <c r="R143" i="2"/>
  <c r="AD143" i="2" s="1"/>
  <c r="S37" i="2"/>
  <c r="T37" i="2" s="1"/>
  <c r="R37" i="2"/>
  <c r="S107" i="2"/>
  <c r="T107" i="2" s="1"/>
  <c r="R107" i="2"/>
  <c r="S360" i="2"/>
  <c r="T360" i="2" s="1"/>
  <c r="R360" i="2"/>
  <c r="S115" i="2"/>
  <c r="T115" i="2" s="1"/>
  <c r="AB115" i="2" s="1"/>
  <c r="AC115" i="2" s="1"/>
  <c r="R115" i="2"/>
  <c r="AD115" i="2" s="1"/>
  <c r="S404" i="2"/>
  <c r="T404" i="2" s="1"/>
  <c r="R404" i="2"/>
  <c r="S306" i="2"/>
  <c r="T306" i="2" s="1"/>
  <c r="R306" i="2"/>
  <c r="S66" i="2"/>
  <c r="T66" i="2" s="1"/>
  <c r="AB66" i="2" s="1"/>
  <c r="AC66" i="2" s="1"/>
  <c r="R66" i="2"/>
  <c r="AD66" i="2" s="1"/>
  <c r="S73" i="2"/>
  <c r="T73" i="2" s="1"/>
  <c r="R73" i="2"/>
  <c r="S364" i="2"/>
  <c r="T364" i="2" s="1"/>
  <c r="R364" i="2"/>
  <c r="AB149" i="2"/>
  <c r="AC149" i="2" s="1"/>
  <c r="AB33" i="2"/>
  <c r="AC33" i="2" s="1"/>
  <c r="AB242" i="2"/>
  <c r="AC242" i="2" s="1"/>
  <c r="AB26" i="2"/>
  <c r="AC26" i="2" s="1"/>
  <c r="AD370" i="2"/>
  <c r="AB345" i="2"/>
  <c r="AC345" i="2" s="1"/>
  <c r="AD21" i="2"/>
  <c r="AB327" i="2"/>
  <c r="AC327" i="2" s="1"/>
  <c r="AB92" i="2"/>
  <c r="AC92" i="2" s="1"/>
  <c r="AB146" i="2"/>
  <c r="AC146" i="2" s="1"/>
  <c r="S103" i="2"/>
  <c r="T103" i="2" s="1"/>
  <c r="AB103" i="2" s="1"/>
  <c r="AC103" i="2" s="1"/>
  <c r="R103" i="2"/>
  <c r="S380" i="2"/>
  <c r="T380" i="2" s="1"/>
  <c r="R380" i="2"/>
  <c r="S71" i="2"/>
  <c r="T71" i="2" s="1"/>
  <c r="AB71" i="2" s="1"/>
  <c r="AC71" i="2" s="1"/>
  <c r="R71" i="2"/>
  <c r="AD71" i="2" s="1"/>
  <c r="S255" i="2"/>
  <c r="T255" i="2" s="1"/>
  <c r="R255" i="2"/>
  <c r="S119" i="2"/>
  <c r="T119" i="2" s="1"/>
  <c r="AB119" i="2" s="1"/>
  <c r="AC119" i="2" s="1"/>
  <c r="R119" i="2"/>
  <c r="AD119" i="2" s="1"/>
  <c r="S367" i="2"/>
  <c r="T367" i="2" s="1"/>
  <c r="R367" i="2"/>
  <c r="S117" i="2"/>
  <c r="T117" i="2" s="1"/>
  <c r="R117" i="2"/>
  <c r="S93" i="2"/>
  <c r="T93" i="2" s="1"/>
  <c r="AB93" i="2" s="1"/>
  <c r="AC93" i="2" s="1"/>
  <c r="R93" i="2"/>
  <c r="AD93" i="2" s="1"/>
  <c r="S188" i="2"/>
  <c r="T188" i="2" s="1"/>
  <c r="R188" i="2"/>
  <c r="AD159" i="2"/>
  <c r="S104" i="2"/>
  <c r="T104" i="2" s="1"/>
  <c r="AB104" i="2" s="1"/>
  <c r="AC104" i="2" s="1"/>
  <c r="R104" i="2"/>
  <c r="AD104" i="2" s="1"/>
  <c r="S101" i="2"/>
  <c r="T101" i="2" s="1"/>
  <c r="R101" i="2"/>
  <c r="S118" i="2"/>
  <c r="T118" i="2" s="1"/>
  <c r="AB118" i="2" s="1"/>
  <c r="AC118" i="2" s="1"/>
  <c r="R118" i="2"/>
  <c r="S253" i="2"/>
  <c r="T253" i="2" s="1"/>
  <c r="R253" i="2"/>
  <c r="AD253" i="2" s="1"/>
  <c r="S89" i="2"/>
  <c r="T89" i="2" s="1"/>
  <c r="AB89" i="2" s="1"/>
  <c r="AC89" i="2" s="1"/>
  <c r="R89" i="2"/>
  <c r="S314" i="2"/>
  <c r="T314" i="2" s="1"/>
  <c r="R314" i="2"/>
  <c r="S322" i="2"/>
  <c r="T322" i="2" s="1"/>
  <c r="R322" i="2"/>
  <c r="S393" i="2"/>
  <c r="T393" i="2" s="1"/>
  <c r="R393" i="2"/>
  <c r="AB363" i="2"/>
  <c r="AC363" i="2" s="1"/>
  <c r="AD142" i="2"/>
  <c r="AB374" i="2"/>
  <c r="AC374" i="2" s="1"/>
  <c r="AD221" i="2"/>
  <c r="AD214" i="2"/>
  <c r="AD9" i="2"/>
  <c r="AB370" i="2"/>
  <c r="AC370" i="2" s="1"/>
  <c r="AD39" i="2"/>
  <c r="S83" i="2"/>
  <c r="T83" i="2" s="1"/>
  <c r="R83" i="2"/>
  <c r="S46" i="2"/>
  <c r="T46" i="2" s="1"/>
  <c r="R46" i="2"/>
  <c r="S362" i="2"/>
  <c r="T362" i="2" s="1"/>
  <c r="AB362" i="2" s="1"/>
  <c r="AC362" i="2" s="1"/>
  <c r="R362" i="2"/>
  <c r="AD362" i="2" s="1"/>
  <c r="S189" i="2"/>
  <c r="T189" i="2" s="1"/>
  <c r="AB189" i="2" s="1"/>
  <c r="AC189" i="2" s="1"/>
  <c r="R189" i="2"/>
  <c r="AD189" i="2" s="1"/>
  <c r="S355" i="2"/>
  <c r="T355" i="2" s="1"/>
  <c r="R355" i="2"/>
  <c r="S186" i="2"/>
  <c r="T186" i="2" s="1"/>
  <c r="AB186" i="2" s="1"/>
  <c r="AC186" i="2" s="1"/>
  <c r="R186" i="2"/>
  <c r="AD186" i="2" s="1"/>
  <c r="S70" i="2"/>
  <c r="T70" i="2" s="1"/>
  <c r="AB70" i="2" s="1"/>
  <c r="AC70" i="2" s="1"/>
  <c r="R70" i="2"/>
  <c r="AD70" i="2" s="1"/>
  <c r="S207" i="2"/>
  <c r="T207" i="2" s="1"/>
  <c r="R207" i="2"/>
  <c r="S67" i="2"/>
  <c r="T67" i="2" s="1"/>
  <c r="R67" i="2"/>
  <c r="S262" i="2"/>
  <c r="T262" i="2" s="1"/>
  <c r="R262" i="2"/>
  <c r="S24" i="2"/>
  <c r="T24" i="2" s="1"/>
  <c r="AB24" i="2" s="1"/>
  <c r="AC24" i="2" s="1"/>
  <c r="R24" i="2"/>
  <c r="S387" i="2"/>
  <c r="T387" i="2" s="1"/>
  <c r="R387" i="2"/>
  <c r="S351" i="2"/>
  <c r="T351" i="2" s="1"/>
  <c r="R351" i="2"/>
  <c r="S395" i="2"/>
  <c r="T395" i="2" s="1"/>
  <c r="R395" i="2"/>
  <c r="S392" i="2"/>
  <c r="T392" i="2" s="1"/>
  <c r="R392" i="2"/>
  <c r="S304" i="2"/>
  <c r="T304" i="2" s="1"/>
  <c r="AB304" i="2" s="1"/>
  <c r="AC304" i="2" s="1"/>
  <c r="R304" i="2"/>
  <c r="AD304" i="2" s="1"/>
  <c r="AD150" i="2"/>
  <c r="AD105" i="2"/>
  <c r="AD84" i="2"/>
  <c r="AD60" i="2"/>
  <c r="AB19" i="2"/>
  <c r="AC19" i="2" s="1"/>
  <c r="AD5" i="2"/>
  <c r="AB5" i="2"/>
  <c r="Z194" i="2"/>
  <c r="AA194" i="2" s="1"/>
  <c r="Y194" i="2"/>
  <c r="Y37" i="2"/>
  <c r="Z37" i="2"/>
  <c r="AA37" i="2" s="1"/>
  <c r="Y368" i="2"/>
  <c r="AD368" i="2" s="1"/>
  <c r="Z368" i="2"/>
  <c r="AA368" i="2" s="1"/>
  <c r="AB368" i="2" s="1"/>
  <c r="AC368" i="2" s="1"/>
  <c r="Z366" i="2"/>
  <c r="AA366" i="2" s="1"/>
  <c r="AB366" i="2" s="1"/>
  <c r="AC366" i="2" s="1"/>
  <c r="Y366" i="2"/>
  <c r="AD366" i="2" s="1"/>
  <c r="Y364" i="2"/>
  <c r="Z364" i="2"/>
  <c r="AA364" i="2" s="1"/>
  <c r="Z73" i="2"/>
  <c r="AA73" i="2" s="1"/>
  <c r="Y73" i="2"/>
  <c r="Y391" i="2"/>
  <c r="Z391" i="2"/>
  <c r="AA391" i="2" s="1"/>
  <c r="Y188" i="2"/>
  <c r="Z188" i="2"/>
  <c r="AA188" i="2" s="1"/>
  <c r="Z393" i="2"/>
  <c r="AA393" i="2" s="1"/>
  <c r="Y393" i="2"/>
  <c r="Z409" i="2"/>
  <c r="AA409" i="2" s="1"/>
  <c r="Y409" i="2"/>
  <c r="Z381" i="2"/>
  <c r="AA381" i="2" s="1"/>
  <c r="Y381" i="2"/>
  <c r="Z408" i="2"/>
  <c r="AA408" i="2" s="1"/>
  <c r="Y408" i="2"/>
  <c r="Y392" i="2"/>
  <c r="Z392" i="2"/>
  <c r="AA392" i="2" s="1"/>
  <c r="Y306" i="2"/>
  <c r="Z306" i="2"/>
  <c r="AA306" i="2" s="1"/>
  <c r="Y395" i="2"/>
  <c r="Z395" i="2"/>
  <c r="AA395" i="2" s="1"/>
  <c r="Y355" i="2"/>
  <c r="Z355" i="2"/>
  <c r="AA355" i="2" s="1"/>
  <c r="Y394" i="2"/>
  <c r="Z394" i="2"/>
  <c r="AA394" i="2" s="1"/>
  <c r="Y322" i="2"/>
  <c r="Z322" i="2"/>
  <c r="AA322" i="2" s="1"/>
  <c r="Y243" i="2"/>
  <c r="Z243" i="2"/>
  <c r="AA243" i="2" s="1"/>
  <c r="Z380" i="2"/>
  <c r="AA380" i="2" s="1"/>
  <c r="Y380" i="2"/>
  <c r="Y404" i="2"/>
  <c r="Z404" i="2"/>
  <c r="AA404" i="2" s="1"/>
  <c r="Y379" i="2"/>
  <c r="Z379" i="2"/>
  <c r="AA379" i="2" s="1"/>
  <c r="Y360" i="2"/>
  <c r="Z360" i="2"/>
  <c r="AA360" i="2" s="1"/>
  <c r="Z386" i="2"/>
  <c r="AA386" i="2" s="1"/>
  <c r="AB386" i="2" s="1"/>
  <c r="AC386" i="2" s="1"/>
  <c r="Y314" i="2"/>
  <c r="Z314" i="2"/>
  <c r="AA314" i="2" s="1"/>
  <c r="Y95" i="2"/>
  <c r="Z95" i="2"/>
  <c r="AA95" i="2" s="1"/>
  <c r="Y96" i="2"/>
  <c r="Z96" i="2"/>
  <c r="AA96" i="2" s="1"/>
  <c r="Y36" i="2"/>
  <c r="Z36" i="2"/>
  <c r="AA36" i="2" s="1"/>
  <c r="Y352" i="2"/>
  <c r="Z352" i="2"/>
  <c r="AA352" i="2" s="1"/>
  <c r="Z57" i="2"/>
  <c r="AA57" i="2" s="1"/>
  <c r="AB57" i="2" s="1"/>
  <c r="AC57" i="2" s="1"/>
  <c r="Z351" i="2"/>
  <c r="AA351" i="2" s="1"/>
  <c r="Y351" i="2"/>
  <c r="Y89" i="2"/>
  <c r="Z122" i="2"/>
  <c r="AA122" i="2" s="1"/>
  <c r="Y122" i="2"/>
  <c r="Z254" i="2"/>
  <c r="AA254" i="2" s="1"/>
  <c r="AB254" i="2" s="1"/>
  <c r="AC254" i="2" s="1"/>
  <c r="Y254" i="2"/>
  <c r="AD254" i="2" s="1"/>
  <c r="Z121" i="2"/>
  <c r="AA121" i="2" s="1"/>
  <c r="AB121" i="2" s="1"/>
  <c r="AC121" i="2" s="1"/>
  <c r="Y121" i="2"/>
  <c r="AD121" i="2" s="1"/>
  <c r="Z255" i="2"/>
  <c r="AA255" i="2" s="1"/>
  <c r="Y255" i="2"/>
  <c r="Z384" i="2"/>
  <c r="AA384" i="2" s="1"/>
  <c r="AB384" i="2" s="1"/>
  <c r="AC384" i="2" s="1"/>
  <c r="Y384" i="2"/>
  <c r="AD384" i="2" s="1"/>
  <c r="Y193" i="2"/>
  <c r="Z193" i="2"/>
  <c r="AA193" i="2" s="1"/>
  <c r="Y46" i="2"/>
  <c r="Z46" i="2"/>
  <c r="AA46" i="2" s="1"/>
  <c r="Z45" i="2"/>
  <c r="AA45" i="2" s="1"/>
  <c r="Y45" i="2"/>
  <c r="Y382" i="2"/>
  <c r="Z382" i="2"/>
  <c r="AA382" i="2" s="1"/>
  <c r="Y88" i="2"/>
  <c r="Z88" i="2"/>
  <c r="AA88" i="2" s="1"/>
  <c r="Z120" i="2"/>
  <c r="AA120" i="2" s="1"/>
  <c r="Y120" i="2"/>
  <c r="Y44" i="2"/>
  <c r="AD44" i="2" s="1"/>
  <c r="Z44" i="2"/>
  <c r="AA44" i="2" s="1"/>
  <c r="AB44" i="2" s="1"/>
  <c r="AC44" i="2" s="1"/>
  <c r="Y387" i="2"/>
  <c r="Z387" i="2"/>
  <c r="AA387" i="2" s="1"/>
  <c r="Z385" i="2"/>
  <c r="AA385" i="2" s="1"/>
  <c r="Y385" i="2"/>
  <c r="Z56" i="2"/>
  <c r="AA56" i="2" s="1"/>
  <c r="Y56" i="2"/>
  <c r="Y103" i="2"/>
  <c r="Y137" i="2"/>
  <c r="Y118" i="2"/>
  <c r="Z108" i="2"/>
  <c r="AA108" i="2" s="1"/>
  <c r="AB108" i="2" s="1"/>
  <c r="AC108" i="2" s="1"/>
  <c r="Y108" i="2"/>
  <c r="AD108" i="2" s="1"/>
  <c r="Y75" i="2"/>
  <c r="Z75" i="2"/>
  <c r="Z262" i="2"/>
  <c r="AA262" i="2" s="1"/>
  <c r="Y262" i="2"/>
  <c r="S159" i="2"/>
  <c r="T159" i="2" s="1"/>
  <c r="AB159" i="2" s="1"/>
  <c r="AC159" i="2" s="1"/>
  <c r="Z207" i="2"/>
  <c r="AA207" i="2" s="1"/>
  <c r="Y207" i="2"/>
  <c r="Z117" i="2"/>
  <c r="AA117" i="2" s="1"/>
  <c r="Y117" i="2"/>
  <c r="Z81" i="2"/>
  <c r="AA81" i="2" s="1"/>
  <c r="Y81" i="2"/>
  <c r="Z407" i="2"/>
  <c r="AA407" i="2" s="1"/>
  <c r="Y407" i="2"/>
  <c r="Z101" i="2"/>
  <c r="AA101" i="2" s="1"/>
  <c r="Y101" i="2"/>
  <c r="Z107" i="2"/>
  <c r="AA107" i="2" s="1"/>
  <c r="Y107" i="2"/>
  <c r="Z67" i="2"/>
  <c r="AA67" i="2" s="1"/>
  <c r="Y67" i="2"/>
  <c r="Z367" i="2"/>
  <c r="AA367" i="2" s="1"/>
  <c r="Y367" i="2"/>
  <c r="Z185" i="2"/>
  <c r="AA185" i="2" s="1"/>
  <c r="Y185" i="2"/>
  <c r="Z113" i="2"/>
  <c r="AA113" i="2" s="1"/>
  <c r="Y113" i="2"/>
  <c r="Z72" i="2"/>
  <c r="AA72" i="2" s="1"/>
  <c r="Y72" i="2"/>
  <c r="Z83" i="2"/>
  <c r="AA83" i="2" s="1"/>
  <c r="Y83" i="2"/>
  <c r="G4" i="6" l="1"/>
  <c r="AD122" i="2"/>
  <c r="G8" i="6"/>
  <c r="D4" i="6"/>
  <c r="E6" i="6"/>
  <c r="F8" i="6"/>
  <c r="D8" i="6"/>
  <c r="AD392" i="2"/>
  <c r="AD24" i="2"/>
  <c r="E4" i="6"/>
  <c r="AD67" i="2"/>
  <c r="AD89" i="2"/>
  <c r="AB117" i="2"/>
  <c r="AC117" i="2" s="1"/>
  <c r="F7" i="6"/>
  <c r="AD380" i="2"/>
  <c r="G7" i="6"/>
  <c r="AD306" i="2"/>
  <c r="AB381" i="2"/>
  <c r="AC381" i="2" s="1"/>
  <c r="AB122" i="2"/>
  <c r="AC122" i="2" s="1"/>
  <c r="AB379" i="2"/>
  <c r="AC379" i="2" s="1"/>
  <c r="AB367" i="2"/>
  <c r="AC367" i="2" s="1"/>
  <c r="AB380" i="2"/>
  <c r="AC380" i="2" s="1"/>
  <c r="AB37" i="2"/>
  <c r="AC37" i="2" s="1"/>
  <c r="AB306" i="2"/>
  <c r="AC306" i="2" s="1"/>
  <c r="AD103" i="2"/>
  <c r="E8" i="6"/>
  <c r="AD395" i="2"/>
  <c r="AD262" i="2"/>
  <c r="AD322" i="2"/>
  <c r="AD394" i="2"/>
  <c r="AD367" i="2"/>
  <c r="AD37" i="2"/>
  <c r="AB395" i="2"/>
  <c r="AC395" i="2" s="1"/>
  <c r="AB262" i="2"/>
  <c r="AC262" i="2" s="1"/>
  <c r="AB46" i="2"/>
  <c r="AC46" i="2" s="1"/>
  <c r="AB45" i="2"/>
  <c r="AC45" i="2" s="1"/>
  <c r="AB385" i="2"/>
  <c r="AC385" i="2" s="1"/>
  <c r="AB72" i="2"/>
  <c r="AC72" i="2" s="1"/>
  <c r="AB96" i="2"/>
  <c r="AC96" i="2" s="1"/>
  <c r="AB81" i="2"/>
  <c r="AC81" i="2" s="1"/>
  <c r="AD351" i="2"/>
  <c r="AB360" i="2"/>
  <c r="AC360" i="2" s="1"/>
  <c r="AB409" i="2"/>
  <c r="AC409" i="2" s="1"/>
  <c r="AD381" i="2"/>
  <c r="AD379" i="2"/>
  <c r="AD107" i="2"/>
  <c r="AD75" i="2"/>
  <c r="AB394" i="2"/>
  <c r="AC394" i="2" s="1"/>
  <c r="AD193" i="2"/>
  <c r="AD88" i="2"/>
  <c r="E5" i="6"/>
  <c r="AB193" i="2"/>
  <c r="AC193" i="2" s="1"/>
  <c r="AD407" i="2"/>
  <c r="AB392" i="2"/>
  <c r="AC392" i="2" s="1"/>
  <c r="AB107" i="2"/>
  <c r="AC107" i="2" s="1"/>
  <c r="AB393" i="2"/>
  <c r="AC393" i="2" s="1"/>
  <c r="D7" i="6"/>
  <c r="AB253" i="2"/>
  <c r="AD188" i="2"/>
  <c r="AD364" i="2"/>
  <c r="AD404" i="2"/>
  <c r="E9" i="6"/>
  <c r="AD113" i="2"/>
  <c r="AD352" i="2"/>
  <c r="AD382" i="2"/>
  <c r="D5" i="6"/>
  <c r="AB88" i="2"/>
  <c r="AC88" i="2" s="1"/>
  <c r="AD391" i="2"/>
  <c r="AD56" i="2"/>
  <c r="AB407" i="2"/>
  <c r="AC407" i="2" s="1"/>
  <c r="AB188" i="2"/>
  <c r="AC188" i="2" s="1"/>
  <c r="AB364" i="2"/>
  <c r="AC364" i="2" s="1"/>
  <c r="D9" i="6"/>
  <c r="AB404" i="2"/>
  <c r="AC404" i="2" s="1"/>
  <c r="AB113" i="2"/>
  <c r="AC113" i="2" s="1"/>
  <c r="AB352" i="2"/>
  <c r="AC352" i="2" s="1"/>
  <c r="AB382" i="2"/>
  <c r="AC382" i="2" s="1"/>
  <c r="AD194" i="2"/>
  <c r="E7" i="6"/>
  <c r="AB391" i="2"/>
  <c r="AC391" i="2" s="1"/>
  <c r="AB56" i="2"/>
  <c r="AC56" i="2" s="1"/>
  <c r="AD393" i="2"/>
  <c r="AD355" i="2"/>
  <c r="AD83" i="2"/>
  <c r="AD118" i="2"/>
  <c r="AB351" i="2"/>
  <c r="AC351" i="2" s="1"/>
  <c r="AB67" i="2"/>
  <c r="AC67" i="2" s="1"/>
  <c r="AB355" i="2"/>
  <c r="AC355" i="2" s="1"/>
  <c r="AB83" i="2"/>
  <c r="AC83" i="2" s="1"/>
  <c r="AB322" i="2"/>
  <c r="AC322" i="2" s="1"/>
  <c r="AD255" i="2"/>
  <c r="AD73" i="2"/>
  <c r="AD120" i="2"/>
  <c r="AD137" i="2"/>
  <c r="AD95" i="2"/>
  <c r="AB194" i="2"/>
  <c r="AC194" i="2" s="1"/>
  <c r="AD36" i="2"/>
  <c r="AD387" i="2"/>
  <c r="AD207" i="2"/>
  <c r="AD314" i="2"/>
  <c r="AD101" i="2"/>
  <c r="AB255" i="2"/>
  <c r="AC255" i="2" s="1"/>
  <c r="AB73" i="2"/>
  <c r="AC73" i="2" s="1"/>
  <c r="AB120" i="2"/>
  <c r="AC120" i="2" s="1"/>
  <c r="AB95" i="2"/>
  <c r="AC95" i="2" s="1"/>
  <c r="AD408" i="2"/>
  <c r="AD243" i="2"/>
  <c r="AB36" i="2"/>
  <c r="AC36" i="2" s="1"/>
  <c r="D6" i="6"/>
  <c r="AB185" i="2"/>
  <c r="AC185" i="2" s="1"/>
  <c r="AD46" i="2"/>
  <c r="AB387" i="2"/>
  <c r="AC387" i="2" s="1"/>
  <c r="AB207" i="2"/>
  <c r="AC207" i="2" s="1"/>
  <c r="AB314" i="2"/>
  <c r="AC314" i="2" s="1"/>
  <c r="AB101" i="2"/>
  <c r="AC101" i="2" s="1"/>
  <c r="AD117" i="2"/>
  <c r="AD360" i="2"/>
  <c r="AD409" i="2"/>
  <c r="AD45" i="2"/>
  <c r="AD385" i="2"/>
  <c r="AD72" i="2"/>
  <c r="AB408" i="2"/>
  <c r="AC408" i="2" s="1"/>
  <c r="AD185" i="2"/>
  <c r="AB243" i="2"/>
  <c r="AC243" i="2" s="1"/>
  <c r="AD96" i="2"/>
  <c r="AD81" i="2"/>
  <c r="F9" i="6"/>
  <c r="G9" i="6"/>
  <c r="G6" i="6"/>
  <c r="F6" i="6"/>
  <c r="F5" i="6"/>
  <c r="G5" i="6"/>
  <c r="AC5" i="2"/>
  <c r="AA75" i="2"/>
  <c r="AB75" i="2" s="1"/>
  <c r="AC75" i="2" s="1"/>
  <c r="C8" i="6" l="1"/>
  <c r="D12" i="6"/>
  <c r="B8" i="6"/>
  <c r="G12" i="6"/>
  <c r="F4" i="6"/>
  <c r="F12" i="6" s="1"/>
  <c r="B4" i="6"/>
  <c r="E12" i="6"/>
  <c r="C4" i="6"/>
  <c r="AC253" i="2"/>
  <c r="C7" i="6" s="1"/>
  <c r="B7" i="6"/>
  <c r="C9" i="6"/>
  <c r="B9" i="6"/>
  <c r="C6" i="6"/>
  <c r="B6" i="6"/>
  <c r="C5" i="6"/>
  <c r="B5" i="6"/>
  <c r="C12" i="6" l="1"/>
  <c r="B12" i="6"/>
  <c r="E4" i="5"/>
  <c r="B11" i="6" s="1"/>
  <c r="E4" i="3" l="1"/>
  <c r="B10" i="6" s="1"/>
</calcChain>
</file>

<file path=xl/sharedStrings.xml><?xml version="1.0" encoding="utf-8"?>
<sst xmlns="http://schemas.openxmlformats.org/spreadsheetml/2006/main" count="3151" uniqueCount="532">
  <si>
    <t>Legende zum Kalkulationsblatt</t>
  </si>
  <si>
    <t>Abkürzung</t>
  </si>
  <si>
    <t>Bedeutung</t>
  </si>
  <si>
    <t>FLW</t>
  </si>
  <si>
    <t>Flächenleistungswert (Synonym Leistungskennzahl, Reinigungswert</t>
  </si>
  <si>
    <t>R.-Qualität</t>
  </si>
  <si>
    <t>Reinigungs-Qualität</t>
  </si>
  <si>
    <t>R.-Leistung</t>
  </si>
  <si>
    <t>Reinigungs-Leistung</t>
  </si>
  <si>
    <t>Zyklus</t>
  </si>
  <si>
    <t>1 x w</t>
  </si>
  <si>
    <t>2 x w</t>
  </si>
  <si>
    <t>Dienstags und Donnerstags</t>
  </si>
  <si>
    <t>2,5 x w</t>
  </si>
  <si>
    <t>2,5 x wöchentlich, d.h. jeden 2. Arbeitstag</t>
  </si>
  <si>
    <t>5 x w</t>
  </si>
  <si>
    <t>5 x wöchentlich (Montags - Freitags, an Feiertagen findet keine Reinigung statt)</t>
  </si>
  <si>
    <t>(Fällt die 1 x bzw. 2 x wöchentliche Reinigung auf einen Feiertag, so ist am folgenden Arbeitstag eine Sichtreinigung durchzuführen.)</t>
  </si>
  <si>
    <t>Leistungsdaten</t>
  </si>
  <si>
    <t>Vollreinigung
10 Monate im Jahr</t>
  </si>
  <si>
    <t>Teilreinigung
2 Monate im Jahr (8 Wochen im Sommer)</t>
  </si>
  <si>
    <t>GESAMT</t>
  </si>
  <si>
    <t xml:space="preserve">Gebäude
</t>
  </si>
  <si>
    <t xml:space="preserve">Etage
</t>
  </si>
  <si>
    <t>Raum
-nr.</t>
  </si>
  <si>
    <t xml:space="preserve">Raumbezeichnung
</t>
  </si>
  <si>
    <t xml:space="preserve">Bodenbelag
</t>
  </si>
  <si>
    <t>Fläche
 in m²</t>
  </si>
  <si>
    <t>Reinigungsraumgruppe</t>
  </si>
  <si>
    <t xml:space="preserve">Nr. </t>
  </si>
  <si>
    <t>Raumgruppe</t>
  </si>
  <si>
    <r>
      <t>Maximaler Flächenleistungswert</t>
    </r>
    <r>
      <rPr>
        <sz val="10"/>
        <rFont val="Arial Narrow"/>
        <family val="2"/>
      </rPr>
      <t/>
    </r>
  </si>
  <si>
    <t>(R.-Qualität= 
R.-Leistung in m²/Std)</t>
  </si>
  <si>
    <t>Kalkulierter Flächenleistungswert</t>
  </si>
  <si>
    <t>Stunden je
Reinigung</t>
  </si>
  <si>
    <t>Kosten je
Reinigung in €</t>
  </si>
  <si>
    <t>Reinigungs-zyklus
Vollreinigung</t>
  </si>
  <si>
    <r>
      <t>Reinigungs</t>
    </r>
    <r>
      <rPr>
        <b/>
        <u/>
        <sz val="11"/>
        <rFont val="Arial Narrow"/>
        <family val="2"/>
      </rPr>
      <t>tage</t>
    </r>
  </si>
  <si>
    <r>
      <t>Reinigungs</t>
    </r>
    <r>
      <rPr>
        <b/>
        <u/>
        <sz val="11"/>
        <rFont val="Arial Narrow"/>
        <family val="2"/>
      </rPr>
      <t>stunden</t>
    </r>
  </si>
  <si>
    <r>
      <t>Reinigungs</t>
    </r>
    <r>
      <rPr>
        <b/>
        <u/>
        <sz val="11"/>
        <rFont val="Arial Narrow"/>
        <family val="2"/>
      </rPr>
      <t>kosten</t>
    </r>
  </si>
  <si>
    <t>Reinigungs-zyklus
Teilreinigung</t>
  </si>
  <si>
    <t>Gesamtreinigungs-kosten im  Jahr</t>
  </si>
  <si>
    <t>Reinigungskosten 
im Monat</t>
  </si>
  <si>
    <t>Reinigungsstunden 
im Monat</t>
  </si>
  <si>
    <t>F / J</t>
  </si>
  <si>
    <t>K x L</t>
  </si>
  <si>
    <t>Monat</t>
  </si>
  <si>
    <t>Jahr
O x 10</t>
  </si>
  <si>
    <t>Monat
K x O</t>
  </si>
  <si>
    <t>Monat
Q x L</t>
  </si>
  <si>
    <t>Jahr
S x 10</t>
  </si>
  <si>
    <t>Jahr
V x 2</t>
  </si>
  <si>
    <t>Monat
K x V</t>
  </si>
  <si>
    <t>Jahr
X x 2</t>
  </si>
  <si>
    <t>Monat
X x L</t>
  </si>
  <si>
    <t>Jahr
Z x 2</t>
  </si>
  <si>
    <t>T + AA</t>
  </si>
  <si>
    <r>
      <t xml:space="preserve">Durchschnitt aus Voll- und Teilreinigung
 </t>
    </r>
    <r>
      <rPr>
        <i/>
        <sz val="12"/>
        <rFont val="Arial Narrow"/>
        <family val="2"/>
      </rPr>
      <t xml:space="preserve">AB / 12               (R + Y) / 12       </t>
    </r>
  </si>
  <si>
    <t>Std.-Satz 
in 2020</t>
  </si>
  <si>
    <t>Stundenverrechnungssatz für Sonderreinigungen</t>
  </si>
  <si>
    <t>Innen- u. Unterhaltsreinigungsarbeiten (Lohngruppe 1)</t>
  </si>
  <si>
    <t>B</t>
  </si>
  <si>
    <t>C</t>
  </si>
  <si>
    <t>Normalstunde Montag - Samstag bis 8 Stunden</t>
  </si>
  <si>
    <t>05:00 - 22:00 Uhr</t>
  </si>
  <si>
    <t>A</t>
  </si>
  <si>
    <t>Std. / Jahr</t>
  </si>
  <si>
    <t>StSV</t>
  </si>
  <si>
    <t>Kosten / Jahr (AxB)</t>
  </si>
  <si>
    <t>Zuschläge für Mehr-, Nachtarbeiten sowie Feiertags- und Sonntagsarbeiten</t>
  </si>
  <si>
    <t xml:space="preserve">Zuschläge für Mehr- und Nachtarbeiten sowie Feiertags- und Sonntagsarbeiten werden entsprechend dem zwischen dem Bundesverband des Gebäudereiniger-Handwerks und der Industriegewerkschaft Bauen-Agrar-Umwelt geschlossenen Rahmenvertrag für gewerbliche Beschäftigte in der Gebäudereiniger auf den o.g. Stundenverrechnungssatz für Sonderreinigungen im Rahmen der Innen- u. Unterhaltsreinigung vergütet. </t>
  </si>
  <si>
    <t xml:space="preserve">Stundenverrechnungssatz für Vertretungsreinigungen </t>
  </si>
  <si>
    <t xml:space="preserve">Teilreinigung
2 Monate im Jahr </t>
  </si>
  <si>
    <r>
      <t xml:space="preserve">Reinigungskosten
pro Jahr
</t>
    </r>
    <r>
      <rPr>
        <b/>
        <sz val="11"/>
        <rFont val="Arial Narrow"/>
        <family val="2"/>
      </rPr>
      <t>Vollreinigung</t>
    </r>
  </si>
  <si>
    <r>
      <t xml:space="preserve">Reinigungsstunden
pro Jahr
</t>
    </r>
    <r>
      <rPr>
        <b/>
        <sz val="11"/>
        <rFont val="Arial Narrow"/>
        <family val="2"/>
      </rPr>
      <t>Vollreinigung</t>
    </r>
  </si>
  <si>
    <r>
      <t xml:space="preserve">Reinigungskosten
pro Jahr
</t>
    </r>
    <r>
      <rPr>
        <b/>
        <sz val="11"/>
        <rFont val="Arial Narrow"/>
        <family val="2"/>
      </rPr>
      <t>Teilreinigung</t>
    </r>
  </si>
  <si>
    <r>
      <t xml:space="preserve">Reinigungsstunden
pro Jahr
</t>
    </r>
    <r>
      <rPr>
        <b/>
        <sz val="11"/>
        <rFont val="Arial Narrow"/>
        <family val="2"/>
      </rPr>
      <t>Teilreinigung</t>
    </r>
  </si>
  <si>
    <t>Sonderreinigung</t>
  </si>
  <si>
    <t>-</t>
  </si>
  <si>
    <t>Vertretungsreinigung</t>
  </si>
  <si>
    <t>00</t>
  </si>
  <si>
    <t>001</t>
  </si>
  <si>
    <t>WC Herren</t>
  </si>
  <si>
    <t>Fliesen</t>
  </si>
  <si>
    <t>Keine Reinigung bzw. nach Bedarf</t>
  </si>
  <si>
    <t>002</t>
  </si>
  <si>
    <t>003</t>
  </si>
  <si>
    <t>004</t>
  </si>
  <si>
    <t>WC Damen</t>
  </si>
  <si>
    <t>005</t>
  </si>
  <si>
    <t>Betonwerkstein</t>
  </si>
  <si>
    <t>006</t>
  </si>
  <si>
    <t>007</t>
  </si>
  <si>
    <t>008</t>
  </si>
  <si>
    <t>009</t>
  </si>
  <si>
    <t>010</t>
  </si>
  <si>
    <t>011</t>
  </si>
  <si>
    <t>012</t>
  </si>
  <si>
    <t>013</t>
  </si>
  <si>
    <t>014</t>
  </si>
  <si>
    <t>015</t>
  </si>
  <si>
    <t>016</t>
  </si>
  <si>
    <t>PVC</t>
  </si>
  <si>
    <t>Putzmittelraum</t>
  </si>
  <si>
    <t>Kopierraum</t>
  </si>
  <si>
    <t>Kopier- und Funktionsräume</t>
  </si>
  <si>
    <t>Umkleide Damen</t>
  </si>
  <si>
    <t>Umkleide Herren</t>
  </si>
  <si>
    <t>Sanitärräume</t>
  </si>
  <si>
    <t>040</t>
  </si>
  <si>
    <t>041</t>
  </si>
  <si>
    <t>Treppenhäuser</t>
  </si>
  <si>
    <t>042</t>
  </si>
  <si>
    <t>Windfang</t>
  </si>
  <si>
    <t>Windfänge</t>
  </si>
  <si>
    <t>070</t>
  </si>
  <si>
    <t>01</t>
  </si>
  <si>
    <t>Verkehrsflächen frequentiert</t>
  </si>
  <si>
    <t>101</t>
  </si>
  <si>
    <t>Büro</t>
  </si>
  <si>
    <t>Büroräume</t>
  </si>
  <si>
    <t>102</t>
  </si>
  <si>
    <t>103</t>
  </si>
  <si>
    <t>104</t>
  </si>
  <si>
    <t>105</t>
  </si>
  <si>
    <t>105a</t>
  </si>
  <si>
    <t>Teeküche</t>
  </si>
  <si>
    <t>106</t>
  </si>
  <si>
    <t>Lager</t>
  </si>
  <si>
    <t>106a</t>
  </si>
  <si>
    <t>107</t>
  </si>
  <si>
    <t>Seminarraum</t>
  </si>
  <si>
    <t>Übungsräume</t>
  </si>
  <si>
    <t>108</t>
  </si>
  <si>
    <t>111</t>
  </si>
  <si>
    <t>112</t>
  </si>
  <si>
    <t>114</t>
  </si>
  <si>
    <t>115</t>
  </si>
  <si>
    <t>116</t>
  </si>
  <si>
    <t>117</t>
  </si>
  <si>
    <t>Sozialraum</t>
  </si>
  <si>
    <t>Pausen- und Aufenthaltsräume</t>
  </si>
  <si>
    <t>140</t>
  </si>
  <si>
    <t>Treppenhaus</t>
  </si>
  <si>
    <t>141</t>
  </si>
  <si>
    <t>Flur</t>
  </si>
  <si>
    <t>142</t>
  </si>
  <si>
    <t>02</t>
  </si>
  <si>
    <t>201</t>
  </si>
  <si>
    <t>Hör-/Lehrsaal ansteigend ohne Experimente</t>
  </si>
  <si>
    <t>202</t>
  </si>
  <si>
    <t>203</t>
  </si>
  <si>
    <t>204</t>
  </si>
  <si>
    <t>205</t>
  </si>
  <si>
    <t>206</t>
  </si>
  <si>
    <t>220</t>
  </si>
  <si>
    <t>221</t>
  </si>
  <si>
    <t>222</t>
  </si>
  <si>
    <t>Besprechungsraum</t>
  </si>
  <si>
    <t>Besprechungsräume allgemein</t>
  </si>
  <si>
    <t>223</t>
  </si>
  <si>
    <t>224</t>
  </si>
  <si>
    <t>225</t>
  </si>
  <si>
    <t>226</t>
  </si>
  <si>
    <t>227</t>
  </si>
  <si>
    <t>228</t>
  </si>
  <si>
    <t>229</t>
  </si>
  <si>
    <t>230</t>
  </si>
  <si>
    <t>231</t>
  </si>
  <si>
    <t>232</t>
  </si>
  <si>
    <t>240</t>
  </si>
  <si>
    <t>241</t>
  </si>
  <si>
    <t>242</t>
  </si>
  <si>
    <t>270</t>
  </si>
  <si>
    <t>03</t>
  </si>
  <si>
    <t>301</t>
  </si>
  <si>
    <t>302</t>
  </si>
  <si>
    <t>303</t>
  </si>
  <si>
    <t>304</t>
  </si>
  <si>
    <t>305</t>
  </si>
  <si>
    <t>306</t>
  </si>
  <si>
    <t>340</t>
  </si>
  <si>
    <t>341</t>
  </si>
  <si>
    <t>342</t>
  </si>
  <si>
    <t>04</t>
  </si>
  <si>
    <t>Labore</t>
  </si>
  <si>
    <t>05</t>
  </si>
  <si>
    <t>Labor</t>
  </si>
  <si>
    <t>06</t>
  </si>
  <si>
    <t>Gruppenarbeitsraum</t>
  </si>
  <si>
    <t>WC</t>
  </si>
  <si>
    <t>Serverraum</t>
  </si>
  <si>
    <t>ELT</t>
  </si>
  <si>
    <t>WC-Herren</t>
  </si>
  <si>
    <t>U1</t>
  </si>
  <si>
    <t>U01</t>
  </si>
  <si>
    <t>U02</t>
  </si>
  <si>
    <t>U03</t>
  </si>
  <si>
    <t>U40</t>
  </si>
  <si>
    <t>U41</t>
  </si>
  <si>
    <t>U42</t>
  </si>
  <si>
    <t>U70</t>
  </si>
  <si>
    <t>U71</t>
  </si>
  <si>
    <t>U72</t>
  </si>
  <si>
    <t>Garderoben, Umkleideräume</t>
  </si>
  <si>
    <t>Dusche</t>
  </si>
  <si>
    <t>109</t>
  </si>
  <si>
    <t>110</t>
  </si>
  <si>
    <t>113</t>
  </si>
  <si>
    <t>Teppich</t>
  </si>
  <si>
    <t>U04</t>
  </si>
  <si>
    <t>U05</t>
  </si>
  <si>
    <t>Epoxidharz</t>
  </si>
  <si>
    <t>Hausanschluss</t>
  </si>
  <si>
    <t>Kautschuk</t>
  </si>
  <si>
    <t>Foyer</t>
  </si>
  <si>
    <t>Eingangshallen/Foyers</t>
  </si>
  <si>
    <t>170</t>
  </si>
  <si>
    <t>Technik</t>
  </si>
  <si>
    <t>207</t>
  </si>
  <si>
    <t>208</t>
  </si>
  <si>
    <t>209</t>
  </si>
  <si>
    <t>210</t>
  </si>
  <si>
    <t>211</t>
  </si>
  <si>
    <t>212</t>
  </si>
  <si>
    <t>213</t>
  </si>
  <si>
    <t>244</t>
  </si>
  <si>
    <t>271</t>
  </si>
  <si>
    <t>272</t>
  </si>
  <si>
    <t>307</t>
  </si>
  <si>
    <t>308</t>
  </si>
  <si>
    <t>309</t>
  </si>
  <si>
    <t>310</t>
  </si>
  <si>
    <t>311</t>
  </si>
  <si>
    <t>312</t>
  </si>
  <si>
    <t>313</t>
  </si>
  <si>
    <t>314</t>
  </si>
  <si>
    <t>202a</t>
  </si>
  <si>
    <t>214</t>
  </si>
  <si>
    <t>215</t>
  </si>
  <si>
    <t>243</t>
  </si>
  <si>
    <t>U06</t>
  </si>
  <si>
    <t>U07</t>
  </si>
  <si>
    <t>U08</t>
  </si>
  <si>
    <t xml:space="preserve">Abstellraum </t>
  </si>
  <si>
    <t>2.01</t>
  </si>
  <si>
    <t>Lager FM</t>
  </si>
  <si>
    <t>2.02</t>
  </si>
  <si>
    <t>2.03</t>
  </si>
  <si>
    <t>2.04</t>
  </si>
  <si>
    <t>2.05</t>
  </si>
  <si>
    <t>2.06</t>
  </si>
  <si>
    <t>2.07</t>
  </si>
  <si>
    <t>2.08</t>
  </si>
  <si>
    <t>2.09</t>
  </si>
  <si>
    <t>2.10</t>
  </si>
  <si>
    <t>2.40</t>
  </si>
  <si>
    <t>216</t>
  </si>
  <si>
    <t>217</t>
  </si>
  <si>
    <t>218</t>
  </si>
  <si>
    <t>219</t>
  </si>
  <si>
    <t>230a</t>
  </si>
  <si>
    <t>231a</t>
  </si>
  <si>
    <t>245</t>
  </si>
  <si>
    <t>246</t>
  </si>
  <si>
    <t>247</t>
  </si>
  <si>
    <t>371</t>
  </si>
  <si>
    <t>0.01</t>
  </si>
  <si>
    <t>0.02</t>
  </si>
  <si>
    <t>0.03</t>
  </si>
  <si>
    <t>0.04</t>
  </si>
  <si>
    <t>WC-Damen</t>
  </si>
  <si>
    <t>0.05</t>
  </si>
  <si>
    <t>0.06</t>
  </si>
  <si>
    <t>0.07</t>
  </si>
  <si>
    <t>0.08</t>
  </si>
  <si>
    <t>0.09</t>
  </si>
  <si>
    <t>0.10</t>
  </si>
  <si>
    <t>0.11</t>
  </si>
  <si>
    <t>0.12</t>
  </si>
  <si>
    <t>0.40</t>
  </si>
  <si>
    <t>0.50</t>
  </si>
  <si>
    <t>0.51</t>
  </si>
  <si>
    <t>0.70</t>
  </si>
  <si>
    <t>1.01</t>
  </si>
  <si>
    <t>1.02</t>
  </si>
  <si>
    <t>1.03</t>
  </si>
  <si>
    <t>1.04</t>
  </si>
  <si>
    <t>1.05</t>
  </si>
  <si>
    <t>1.06</t>
  </si>
  <si>
    <t>1.07</t>
  </si>
  <si>
    <t>1.08</t>
  </si>
  <si>
    <t>1.09</t>
  </si>
  <si>
    <t>1.10</t>
  </si>
  <si>
    <t>1.13</t>
  </si>
  <si>
    <t>1.40</t>
  </si>
  <si>
    <t>1.41</t>
  </si>
  <si>
    <t>1.50</t>
  </si>
  <si>
    <t>1.51</t>
  </si>
  <si>
    <t>1.70</t>
  </si>
  <si>
    <t>1.71</t>
  </si>
  <si>
    <t>Archiv</t>
  </si>
  <si>
    <t>2.41</t>
  </si>
  <si>
    <t>2.42</t>
  </si>
  <si>
    <t>2.50</t>
  </si>
  <si>
    <t>2.51</t>
  </si>
  <si>
    <t>2.70</t>
  </si>
  <si>
    <t>2.71</t>
  </si>
  <si>
    <t>3.01</t>
  </si>
  <si>
    <t>3.02</t>
  </si>
  <si>
    <t>3.03</t>
  </si>
  <si>
    <t>3.04</t>
  </si>
  <si>
    <t>3.05</t>
  </si>
  <si>
    <t>3.06</t>
  </si>
  <si>
    <t>3.07</t>
  </si>
  <si>
    <t>3.40</t>
  </si>
  <si>
    <t>3.51</t>
  </si>
  <si>
    <t>UG</t>
  </si>
  <si>
    <t>U.01</t>
  </si>
  <si>
    <t>U.02</t>
  </si>
  <si>
    <t>U.03</t>
  </si>
  <si>
    <t>U.04</t>
  </si>
  <si>
    <t>U.05</t>
  </si>
  <si>
    <t>U.06</t>
  </si>
  <si>
    <t>U.07a</t>
  </si>
  <si>
    <t>U.40</t>
  </si>
  <si>
    <t>U.50</t>
  </si>
  <si>
    <t>U.51</t>
  </si>
  <si>
    <t>U.52</t>
  </si>
  <si>
    <t>U.70</t>
  </si>
  <si>
    <t>U.71</t>
  </si>
  <si>
    <t>U.72</t>
  </si>
  <si>
    <t>U.73</t>
  </si>
  <si>
    <t>U.74</t>
  </si>
  <si>
    <t>U.75</t>
  </si>
  <si>
    <t>U.76</t>
  </si>
  <si>
    <t>U.77</t>
  </si>
  <si>
    <t>U.78</t>
  </si>
  <si>
    <t>U.79</t>
  </si>
  <si>
    <t>U.80</t>
  </si>
  <si>
    <t>U.81</t>
  </si>
  <si>
    <t>U.82</t>
  </si>
  <si>
    <t>U.83</t>
  </si>
  <si>
    <t>BOS</t>
  </si>
  <si>
    <t>Parkett</t>
  </si>
  <si>
    <t>0.41</t>
  </si>
  <si>
    <t>0.42</t>
  </si>
  <si>
    <t>3.08</t>
  </si>
  <si>
    <t>3.09</t>
  </si>
  <si>
    <t>3.10</t>
  </si>
  <si>
    <t>3.11</t>
  </si>
  <si>
    <t>3.12</t>
  </si>
  <si>
    <t>3.13</t>
  </si>
  <si>
    <t>3.14</t>
  </si>
  <si>
    <t>3.15</t>
  </si>
  <si>
    <t>3.50</t>
  </si>
  <si>
    <t>3.70</t>
  </si>
  <si>
    <t>U.41</t>
  </si>
  <si>
    <t>Werkstatt</t>
  </si>
  <si>
    <t>1.42</t>
  </si>
  <si>
    <t>U.01a</t>
  </si>
  <si>
    <t>Waschraum Herren</t>
  </si>
  <si>
    <t>U.07b</t>
  </si>
  <si>
    <t>Waschraum Damen</t>
  </si>
  <si>
    <t>U.42</t>
  </si>
  <si>
    <t>U.43</t>
  </si>
  <si>
    <t>USV</t>
  </si>
  <si>
    <t>U.84</t>
  </si>
  <si>
    <t>U.85</t>
  </si>
  <si>
    <t>211a</t>
  </si>
  <si>
    <t>Arbeitsraum</t>
  </si>
  <si>
    <r>
      <t xml:space="preserve">Reinigungskosten pro Monat </t>
    </r>
    <r>
      <rPr>
        <b/>
        <sz val="11"/>
        <rFont val="Arial Narrow"/>
        <family val="2"/>
      </rPr>
      <t>GESAMT</t>
    </r>
  </si>
  <si>
    <t>D10</t>
  </si>
  <si>
    <t>WC Damen/Behinderte</t>
  </si>
  <si>
    <t>012a</t>
  </si>
  <si>
    <t>Büro Sekretariat</t>
  </si>
  <si>
    <t>112a</t>
  </si>
  <si>
    <t>215a</t>
  </si>
  <si>
    <t>215b</t>
  </si>
  <si>
    <t>Röntgenraum</t>
  </si>
  <si>
    <t>Praktikumsraum</t>
  </si>
  <si>
    <t>Labor Elektronenmikroskopie</t>
  </si>
  <si>
    <t>D13</t>
  </si>
  <si>
    <t>WC-Beh. Mit Dusche</t>
  </si>
  <si>
    <t>0.40a</t>
  </si>
  <si>
    <t>Sauberlaufmatte</t>
  </si>
  <si>
    <t>Aufzugsschacht</t>
  </si>
  <si>
    <t>Heizungs- und Sanitärtechnik</t>
  </si>
  <si>
    <t>Computerlabor</t>
  </si>
  <si>
    <t>CAD-Labor</t>
  </si>
  <si>
    <t>Labor Hygiene I</t>
  </si>
  <si>
    <t>Labor Hygiene II</t>
  </si>
  <si>
    <t>Labor BMT/KHY</t>
  </si>
  <si>
    <t>ELT-Unterverteilung</t>
  </si>
  <si>
    <t>EDV-Unterverteilung</t>
  </si>
  <si>
    <t>Analyselabor</t>
  </si>
  <si>
    <t>Labor BMT Biomedizintechnik</t>
  </si>
  <si>
    <t>Arbeitsraum Master/Doktoranden</t>
  </si>
  <si>
    <t>Labor Bachelor/Master/Doktoranden</t>
  </si>
  <si>
    <t>Medizintechnik Bildgebung</t>
  </si>
  <si>
    <t>Rapid Prototyping II</t>
  </si>
  <si>
    <t>Rapid Prototyping I</t>
  </si>
  <si>
    <t>Med.-biologische Mess- und Regelungstechnik</t>
  </si>
  <si>
    <t>Messtechnik / Elektronik</t>
  </si>
  <si>
    <t xml:space="preserve">Vorraum Labor </t>
  </si>
  <si>
    <t>Beh.-WC</t>
  </si>
  <si>
    <t>3.16</t>
  </si>
  <si>
    <t>3.17</t>
  </si>
  <si>
    <t>3.18</t>
  </si>
  <si>
    <t>3.19</t>
  </si>
  <si>
    <t>3.80</t>
  </si>
  <si>
    <t>Technikraum/RLT</t>
  </si>
  <si>
    <t>Dusche/Umkleide</t>
  </si>
  <si>
    <t>U.40a</t>
  </si>
  <si>
    <t>Schleuse</t>
  </si>
  <si>
    <t>Bodenanstrich</t>
  </si>
  <si>
    <t>U.42a</t>
  </si>
  <si>
    <t>Technik/Alarmierung</t>
  </si>
  <si>
    <t>Technik (Hebeanlage)</t>
  </si>
  <si>
    <t>BOS-Digitalfunk</t>
  </si>
  <si>
    <t>U.73a</t>
  </si>
  <si>
    <t>SiBel Batterie</t>
  </si>
  <si>
    <t>U.73b</t>
  </si>
  <si>
    <t>SiBel</t>
  </si>
  <si>
    <t>BMZ-ZU</t>
  </si>
  <si>
    <t>Notstromversorgung</t>
  </si>
  <si>
    <t>NSHV EV</t>
  </si>
  <si>
    <t>NSHV AV</t>
  </si>
  <si>
    <t>Doppelboden</t>
  </si>
  <si>
    <t>Mittelspannung</t>
  </si>
  <si>
    <t>Trafo-Raum</t>
  </si>
  <si>
    <t>Fernwärme/Hauswasser Anschluss</t>
  </si>
  <si>
    <t>Technikzentrale RLT</t>
  </si>
  <si>
    <t>ELT Unterverteilung</t>
  </si>
  <si>
    <t>Heizraum</t>
  </si>
  <si>
    <t>IT EDV Raum</t>
  </si>
  <si>
    <t>U.84a</t>
  </si>
  <si>
    <t>Hausanschluss ELT + TK</t>
  </si>
  <si>
    <t>D14</t>
  </si>
  <si>
    <t>Poststelle</t>
  </si>
  <si>
    <t>WC-Beh.</t>
  </si>
  <si>
    <t>Technik Vorraum</t>
  </si>
  <si>
    <t>Technik Lager /Archiv FM</t>
  </si>
  <si>
    <t>3.81</t>
  </si>
  <si>
    <t>Druckluft-Kompressorraum</t>
  </si>
  <si>
    <t>3.82</t>
  </si>
  <si>
    <t>Technik/Flur</t>
  </si>
  <si>
    <t>Putzmittel-Nebenraum Schneider</t>
  </si>
  <si>
    <t>Putzmittel-Lagerraum Schneider</t>
  </si>
  <si>
    <t>Dusche/Umkleide Herren</t>
  </si>
  <si>
    <t>Dusche/Umkleide Damen</t>
  </si>
  <si>
    <t>Abfälle</t>
  </si>
  <si>
    <t>Hausanschluss HVT ELT</t>
  </si>
  <si>
    <t>Hauptverteilung AV + EV</t>
  </si>
  <si>
    <t>BMA-Unterzentrale</t>
  </si>
  <si>
    <t>D15</t>
  </si>
  <si>
    <t>Physikhörsaal groß</t>
  </si>
  <si>
    <t>Physikhörsaal klein</t>
  </si>
  <si>
    <t>Chemiehörsaal</t>
  </si>
  <si>
    <t>Spinde Chemie</t>
  </si>
  <si>
    <t>G10</t>
  </si>
  <si>
    <t>Empfang/Besprechungsraum</t>
  </si>
  <si>
    <t>Teppich/Parkett</t>
  </si>
  <si>
    <t>04a</t>
  </si>
  <si>
    <t>04b</t>
  </si>
  <si>
    <t>Anlieferung</t>
  </si>
  <si>
    <t>105b</t>
  </si>
  <si>
    <t>106b</t>
  </si>
  <si>
    <t>Sozialraum/Teeküche</t>
  </si>
  <si>
    <t>108a</t>
  </si>
  <si>
    <t xml:space="preserve">Dusche/WC </t>
  </si>
  <si>
    <t>201a</t>
  </si>
  <si>
    <t>Praktikumsflächen</t>
  </si>
  <si>
    <t>208a</t>
  </si>
  <si>
    <t>Lager Werkstatt</t>
  </si>
  <si>
    <t>Entsorgung</t>
  </si>
  <si>
    <t>219a</t>
  </si>
  <si>
    <t>225a</t>
  </si>
  <si>
    <t>228a</t>
  </si>
  <si>
    <t>229a</t>
  </si>
  <si>
    <t>312a</t>
  </si>
  <si>
    <t>312b</t>
  </si>
  <si>
    <t>314a</t>
  </si>
  <si>
    <t>360</t>
  </si>
  <si>
    <t>Terasse</t>
  </si>
  <si>
    <t>Stein</t>
  </si>
  <si>
    <t>361</t>
  </si>
  <si>
    <t>362</t>
  </si>
  <si>
    <t>372</t>
  </si>
  <si>
    <t>G11</t>
  </si>
  <si>
    <r>
      <t xml:space="preserve">1 x wöchentlich (Wochentag ist dem Ergebnis- und Leistungsverzeichnis </t>
    </r>
    <r>
      <rPr>
        <b/>
        <sz val="12"/>
        <color theme="1"/>
        <rFont val="Arial Narrow"/>
        <family val="2"/>
      </rPr>
      <t>B15</t>
    </r>
    <r>
      <rPr>
        <sz val="12"/>
        <color theme="1"/>
        <rFont val="Arial Narrow"/>
        <family val="2"/>
      </rPr>
      <t xml:space="preserve"> zu entnehmen)</t>
    </r>
  </si>
  <si>
    <t>Vorbereitung/Lager</t>
  </si>
  <si>
    <t>Werkstätten</t>
  </si>
  <si>
    <t>Werkstatt Physik</t>
  </si>
  <si>
    <t>Werkstatt mechanisch</t>
  </si>
  <si>
    <t>U.07</t>
  </si>
  <si>
    <t>Vorbereitung Chemie</t>
  </si>
  <si>
    <t>U.08</t>
  </si>
  <si>
    <t>Putzmittelraum FM2</t>
  </si>
  <si>
    <t>U.08a</t>
  </si>
  <si>
    <t>Putzmittel-Nebenraum FM2</t>
  </si>
  <si>
    <t>U.09</t>
  </si>
  <si>
    <t>U.10</t>
  </si>
  <si>
    <t>U.11</t>
  </si>
  <si>
    <t>U.12</t>
  </si>
  <si>
    <t>U.13</t>
  </si>
  <si>
    <t>U.14</t>
  </si>
  <si>
    <t>Abstellraum</t>
  </si>
  <si>
    <t>U.15</t>
  </si>
  <si>
    <t>Automatenraum</t>
  </si>
  <si>
    <t>U.16</t>
  </si>
  <si>
    <t>Abfall</t>
  </si>
  <si>
    <t>U.17</t>
  </si>
  <si>
    <t>Zentrales Chemielager</t>
  </si>
  <si>
    <t>U.18</t>
  </si>
  <si>
    <t>Abfüllung</t>
  </si>
  <si>
    <t>Flur Chemiekalienlager</t>
  </si>
  <si>
    <t>U.44</t>
  </si>
  <si>
    <t>U.45</t>
  </si>
  <si>
    <t>U.46</t>
  </si>
  <si>
    <t>HA + HVT AV</t>
  </si>
  <si>
    <t>HA + HVT EV</t>
  </si>
  <si>
    <t>HA + HVT TK + IT</t>
  </si>
  <si>
    <t>Sprachdurchsagen und Alarmierungsanlage</t>
  </si>
  <si>
    <t>U.81a</t>
  </si>
  <si>
    <t>Technikraum Hebeanlage</t>
  </si>
  <si>
    <t>U.81b</t>
  </si>
  <si>
    <t>Technikraum Kälteversorgung</t>
  </si>
  <si>
    <t>Technikraum RLT</t>
  </si>
  <si>
    <t>Jahr
Q x 10</t>
  </si>
  <si>
    <t>Kostenstellen</t>
  </si>
  <si>
    <r>
      <t xml:space="preserve">Reinigungskosten pro Jahr </t>
    </r>
    <r>
      <rPr>
        <b/>
        <sz val="11"/>
        <rFont val="Arial Narrow"/>
        <family val="2"/>
      </rPr>
      <t>GESAMT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</si>
</sst>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 &quot;€&quot;"/>
    <numFmt numFmtId="165" formatCode="#,##0.00\ _€"/>
  </numFmts>
  <fonts count="22" x14ac:knownFonts="1">
    <font>
      <sz val="11"/>
      <color theme="1"/>
      <name val="Calibri"/>
      <family val="2"/>
      <scheme val="minor"/>
    </font>
    <font>
      <sz val="11"/>
      <color theme="1"/>
      <name val="Arial Narrow"/>
      <family val="2"/>
    </font>
    <font>
      <b/>
      <sz val="14"/>
      <color theme="1"/>
      <name val="Arial Narrow"/>
      <family val="2"/>
    </font>
    <font>
      <sz val="12"/>
      <color theme="1"/>
      <name val="Arial Narrow"/>
      <family val="2"/>
    </font>
    <font>
      <b/>
      <sz val="12"/>
      <color theme="1"/>
      <name val="Arial Narrow"/>
      <family val="2"/>
    </font>
    <font>
      <b/>
      <sz val="11"/>
      <name val="Arial Narrow"/>
      <family val="2"/>
    </font>
    <font>
      <sz val="10"/>
      <name val="Arial"/>
      <family val="2"/>
    </font>
    <font>
      <sz val="12"/>
      <color indexed="8"/>
      <name val="Arial Narrow"/>
      <family val="2"/>
    </font>
    <font>
      <sz val="12"/>
      <name val="Arial Narrow"/>
      <family val="2"/>
    </font>
    <font>
      <sz val="11"/>
      <color indexed="8"/>
      <name val="Arial Narrow"/>
      <family val="2"/>
    </font>
    <font>
      <sz val="11"/>
      <name val="Arial Narrow"/>
      <family val="2"/>
    </font>
    <font>
      <sz val="10"/>
      <name val="Arial Narrow"/>
      <family val="2"/>
    </font>
    <font>
      <sz val="9"/>
      <name val="Arial Narrow"/>
      <family val="2"/>
    </font>
    <font>
      <b/>
      <u/>
      <sz val="11"/>
      <name val="Arial Narrow"/>
      <family val="2"/>
    </font>
    <font>
      <i/>
      <sz val="11"/>
      <name val="Arial Narrow"/>
      <family val="2"/>
    </font>
    <font>
      <i/>
      <sz val="12"/>
      <name val="Arial Narrow"/>
      <family val="2"/>
    </font>
    <font>
      <b/>
      <sz val="14"/>
      <name val="Arial Narrow"/>
      <family val="2"/>
    </font>
    <font>
      <sz val="14"/>
      <name val="Arial Narrow"/>
      <family val="2"/>
    </font>
    <font>
      <b/>
      <sz val="11"/>
      <color theme="1"/>
      <name val="Calibri"/>
      <family val="2"/>
      <scheme val="minor"/>
    </font>
    <font>
      <sz val="14"/>
      <color theme="1"/>
      <name val="Arial Narrow"/>
      <family val="2"/>
    </font>
    <font>
      <b/>
      <sz val="11"/>
      <color theme="1"/>
      <name val="Arial Narrow"/>
      <family val="2"/>
    </font>
    <font>
      <sz val="12"/>
      <color indexed="72"/>
      <name val="Arial Narrow"/>
      <family val="2"/>
    </font>
  </fonts>
  <fills count="8">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0" tint="-0.249977111117893"/>
        <bgColor indexed="64"/>
      </patternFill>
    </fill>
    <fill>
      <patternFill patternType="solid">
        <fgColor theme="0"/>
        <bgColor indexed="64"/>
      </patternFill>
    </fill>
  </fills>
  <borders count="4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medium">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thin">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right style="medium">
        <color indexed="64"/>
      </right>
      <top/>
      <bottom/>
      <diagonal/>
    </border>
    <border>
      <left/>
      <right/>
      <top/>
      <bottom style="medium">
        <color indexed="64"/>
      </bottom>
      <diagonal/>
    </border>
    <border>
      <left style="thin">
        <color indexed="64"/>
      </left>
      <right style="thin">
        <color indexed="64"/>
      </right>
      <top/>
      <bottom style="medium">
        <color indexed="64"/>
      </bottom>
      <diagonal/>
    </border>
  </borders>
  <cellStyleXfs count="4">
    <xf numFmtId="0" fontId="0" fillId="0" borderId="0"/>
    <xf numFmtId="0" fontId="6" fillId="0" borderId="0"/>
    <xf numFmtId="0" fontId="6" fillId="0" borderId="0"/>
    <xf numFmtId="0" fontId="6" fillId="0" borderId="0"/>
  </cellStyleXfs>
  <cellXfs count="195">
    <xf numFmtId="0" fontId="0" fillId="0" borderId="0" xfId="0"/>
    <xf numFmtId="0" fontId="1" fillId="0" borderId="0" xfId="0" applyFont="1"/>
    <xf numFmtId="0" fontId="3" fillId="0" borderId="0" xfId="0" applyFont="1"/>
    <xf numFmtId="0" fontId="3" fillId="0" borderId="0" xfId="0" applyFont="1" applyBorder="1"/>
    <xf numFmtId="0" fontId="2" fillId="0" borderId="0" xfId="0" applyFont="1" applyBorder="1" applyAlignment="1">
      <alignment horizontal="center" vertical="center"/>
    </xf>
    <xf numFmtId="0" fontId="2" fillId="0" borderId="0" xfId="0" applyFont="1" applyBorder="1" applyAlignment="1"/>
    <xf numFmtId="0" fontId="2" fillId="0" borderId="0" xfId="0" applyFont="1" applyBorder="1" applyAlignment="1">
      <alignment vertical="center"/>
    </xf>
    <xf numFmtId="0" fontId="3" fillId="0" borderId="5" xfId="0" applyFont="1" applyBorder="1"/>
    <xf numFmtId="0" fontId="3" fillId="0" borderId="7" xfId="0" applyFont="1" applyBorder="1"/>
    <xf numFmtId="0" fontId="3" fillId="0" borderId="10" xfId="0" applyFont="1" applyBorder="1"/>
    <xf numFmtId="0" fontId="2" fillId="0" borderId="13" xfId="0" applyFont="1" applyBorder="1"/>
    <xf numFmtId="0" fontId="3" fillId="0" borderId="5" xfId="0" applyFont="1" applyBorder="1" applyAlignment="1">
      <alignment vertical="center"/>
    </xf>
    <xf numFmtId="0" fontId="3" fillId="0" borderId="10" xfId="0" applyFont="1" applyBorder="1" applyAlignment="1">
      <alignment vertical="center"/>
    </xf>
    <xf numFmtId="0" fontId="7" fillId="2" borderId="27" xfId="0" applyFont="1" applyFill="1" applyBorder="1" applyAlignment="1">
      <alignment horizontal="center" vertical="center"/>
    </xf>
    <xf numFmtId="0" fontId="7" fillId="2" borderId="28" xfId="0" applyFont="1" applyFill="1" applyBorder="1" applyAlignment="1">
      <alignment horizontal="center" vertical="center" wrapText="1"/>
    </xf>
    <xf numFmtId="0" fontId="8" fillId="2" borderId="27" xfId="0" applyFont="1" applyFill="1" applyBorder="1" applyAlignment="1">
      <alignment horizontal="center" vertical="center" wrapText="1"/>
    </xf>
    <xf numFmtId="2" fontId="10" fillId="2" borderId="27" xfId="0" applyNumberFormat="1" applyFont="1" applyFill="1" applyBorder="1" applyAlignment="1">
      <alignment vertical="center" wrapText="1"/>
    </xf>
    <xf numFmtId="0" fontId="10" fillId="2" borderId="27" xfId="0" applyFont="1" applyFill="1" applyBorder="1" applyAlignment="1">
      <alignment horizontal="center" vertical="center" wrapText="1"/>
    </xf>
    <xf numFmtId="0" fontId="8" fillId="2" borderId="28" xfId="0" applyFont="1" applyFill="1" applyBorder="1" applyAlignment="1">
      <alignment horizontal="center" vertical="center" wrapText="1"/>
    </xf>
    <xf numFmtId="0" fontId="9" fillId="2" borderId="27" xfId="0" applyFont="1" applyFill="1" applyBorder="1" applyAlignment="1">
      <alignment vertical="center"/>
    </xf>
    <xf numFmtId="0" fontId="10" fillId="2" borderId="28" xfId="0" applyFont="1" applyFill="1" applyBorder="1" applyAlignment="1">
      <alignment horizontal="center" vertical="center" wrapText="1"/>
    </xf>
    <xf numFmtId="2" fontId="9" fillId="2" borderId="27" xfId="0" applyNumberFormat="1" applyFont="1" applyFill="1" applyBorder="1" applyAlignment="1">
      <alignment vertical="center"/>
    </xf>
    <xf numFmtId="4" fontId="10" fillId="2" borderId="28" xfId="0" applyNumberFormat="1" applyFont="1" applyFill="1" applyBorder="1" applyAlignment="1">
      <alignment horizontal="center" vertical="center" wrapText="1"/>
    </xf>
    <xf numFmtId="2" fontId="10" fillId="2" borderId="28" xfId="0" applyNumberFormat="1" applyFont="1" applyFill="1" applyBorder="1" applyAlignment="1">
      <alignment horizontal="center" vertical="center" wrapText="1"/>
    </xf>
    <xf numFmtId="2" fontId="10" fillId="2" borderId="4" xfId="0" applyNumberFormat="1" applyFont="1" applyFill="1" applyBorder="1" applyAlignment="1">
      <alignment horizontal="center" vertical="center" wrapText="1"/>
    </xf>
    <xf numFmtId="0" fontId="10" fillId="5" borderId="16" xfId="0" applyFont="1" applyFill="1" applyBorder="1" applyAlignment="1">
      <alignment horizontal="center" vertical="center" wrapText="1"/>
    </xf>
    <xf numFmtId="0" fontId="10" fillId="5" borderId="30" xfId="0" applyFont="1" applyFill="1" applyBorder="1" applyAlignment="1">
      <alignment horizontal="center" vertical="center" wrapText="1"/>
    </xf>
    <xf numFmtId="0" fontId="10" fillId="5" borderId="29" xfId="0" applyFont="1" applyFill="1" applyBorder="1" applyAlignment="1">
      <alignment horizontal="center" vertical="center" wrapText="1"/>
    </xf>
    <xf numFmtId="0" fontId="3" fillId="0" borderId="11" xfId="0" applyFont="1" applyBorder="1" applyAlignment="1">
      <alignment horizontal="center"/>
    </xf>
    <xf numFmtId="0" fontId="3" fillId="0" borderId="1" xfId="0" applyFont="1" applyBorder="1" applyAlignment="1">
      <alignment horizontal="center"/>
    </xf>
    <xf numFmtId="0" fontId="10" fillId="2" borderId="27" xfId="0" applyFont="1" applyFill="1" applyBorder="1" applyAlignment="1" applyProtection="1">
      <alignment horizontal="center" vertical="center" wrapText="1"/>
    </xf>
    <xf numFmtId="0" fontId="2" fillId="0" borderId="0" xfId="0" applyFont="1" applyAlignment="1">
      <alignment vertical="center"/>
    </xf>
    <xf numFmtId="0" fontId="10" fillId="0" borderId="0" xfId="0" applyFont="1" applyFill="1" applyBorder="1" applyAlignment="1" applyProtection="1">
      <alignment horizontal="center" vertical="center" wrapText="1"/>
    </xf>
    <xf numFmtId="0" fontId="10" fillId="0" borderId="13" xfId="0" applyFont="1" applyFill="1" applyBorder="1" applyAlignment="1" applyProtection="1">
      <alignment horizontal="center" vertical="center" wrapText="1"/>
    </xf>
    <xf numFmtId="0" fontId="10" fillId="0" borderId="14" xfId="0" applyFont="1" applyFill="1" applyBorder="1" applyAlignment="1" applyProtection="1">
      <alignment horizontal="center" vertical="center" wrapText="1"/>
    </xf>
    <xf numFmtId="0" fontId="10" fillId="0" borderId="15" xfId="0" applyFont="1" applyFill="1" applyBorder="1" applyAlignment="1" applyProtection="1">
      <alignment horizontal="center" vertical="center" wrapText="1"/>
    </xf>
    <xf numFmtId="0" fontId="19" fillId="0" borderId="7" xfId="0" applyFont="1" applyBorder="1" applyAlignment="1">
      <alignment horizontal="center" vertical="center"/>
    </xf>
    <xf numFmtId="0" fontId="0" fillId="6" borderId="8" xfId="0" applyFill="1" applyBorder="1"/>
    <xf numFmtId="164" fontId="2" fillId="0" borderId="9" xfId="0" applyNumberFormat="1" applyFont="1" applyBorder="1" applyAlignment="1">
      <alignment horizontal="center" vertical="center"/>
    </xf>
    <xf numFmtId="0" fontId="17" fillId="0" borderId="13" xfId="0" applyFont="1" applyBorder="1" applyAlignment="1" applyProtection="1">
      <alignment horizontal="left" vertical="center" wrapText="1"/>
    </xf>
    <xf numFmtId="0" fontId="16" fillId="0" borderId="33" xfId="0" applyFont="1" applyFill="1" applyBorder="1" applyAlignment="1" applyProtection="1">
      <alignment horizontal="center" vertical="center" wrapText="1"/>
    </xf>
    <xf numFmtId="0" fontId="16" fillId="0" borderId="36" xfId="0" applyFont="1" applyFill="1" applyBorder="1" applyAlignment="1" applyProtection="1">
      <alignment horizontal="center" vertical="center" wrapText="1"/>
    </xf>
    <xf numFmtId="0" fontId="16" fillId="0" borderId="34" xfId="0" applyFont="1" applyFill="1" applyBorder="1" applyAlignment="1" applyProtection="1">
      <alignment horizontal="center" vertical="center" wrapText="1"/>
    </xf>
    <xf numFmtId="0" fontId="10" fillId="0" borderId="0" xfId="0" applyFont="1" applyFill="1" applyBorder="1" applyAlignment="1" applyProtection="1">
      <alignment horizontal="center" vertical="center"/>
    </xf>
    <xf numFmtId="0" fontId="0" fillId="0" borderId="0" xfId="0" applyBorder="1"/>
    <xf numFmtId="0" fontId="17" fillId="0" borderId="15" xfId="0" applyFont="1" applyBorder="1" applyAlignment="1" applyProtection="1">
      <alignment horizontal="center" vertical="center" wrapText="1"/>
    </xf>
    <xf numFmtId="0" fontId="5" fillId="2" borderId="4" xfId="0" applyFont="1" applyFill="1" applyBorder="1" applyAlignment="1" applyProtection="1">
      <alignment horizontal="center" vertical="center"/>
    </xf>
    <xf numFmtId="0" fontId="9" fillId="2" borderId="27" xfId="0" applyFont="1" applyFill="1" applyBorder="1" applyAlignment="1">
      <alignment horizontal="center" vertical="center"/>
    </xf>
    <xf numFmtId="0" fontId="9" fillId="2" borderId="28" xfId="0" applyFont="1" applyFill="1" applyBorder="1" applyAlignment="1">
      <alignment horizontal="center" vertical="center" wrapText="1"/>
    </xf>
    <xf numFmtId="0" fontId="1" fillId="0" borderId="1" xfId="0" applyFont="1" applyBorder="1" applyAlignment="1">
      <alignment horizontal="center"/>
    </xf>
    <xf numFmtId="0" fontId="1" fillId="0" borderId="11" xfId="0" applyFont="1" applyBorder="1" applyAlignment="1">
      <alignment horizontal="center"/>
    </xf>
    <xf numFmtId="0" fontId="1" fillId="0" borderId="8" xfId="0" applyFont="1" applyBorder="1" applyAlignment="1">
      <alignment horizontal="center"/>
    </xf>
    <xf numFmtId="0" fontId="20" fillId="0" borderId="39" xfId="0" applyFont="1" applyBorder="1" applyAlignment="1">
      <alignment horizontal="center"/>
    </xf>
    <xf numFmtId="0" fontId="3" fillId="7" borderId="11" xfId="0" applyFont="1" applyFill="1" applyBorder="1"/>
    <xf numFmtId="0" fontId="3" fillId="7" borderId="11" xfId="0" applyFont="1" applyFill="1" applyBorder="1" applyAlignment="1">
      <alignment horizontal="center"/>
    </xf>
    <xf numFmtId="0" fontId="3" fillId="7" borderId="1" xfId="0" quotePrefix="1" applyFont="1" applyFill="1" applyBorder="1"/>
    <xf numFmtId="0" fontId="3" fillId="7" borderId="1" xfId="0" applyFont="1" applyFill="1" applyBorder="1"/>
    <xf numFmtId="2" fontId="3" fillId="7" borderId="1" xfId="0" applyNumberFormat="1" applyFont="1" applyFill="1" applyBorder="1"/>
    <xf numFmtId="0" fontId="3" fillId="7" borderId="1" xfId="0" applyFont="1" applyFill="1" applyBorder="1" applyAlignment="1">
      <alignment horizontal="center"/>
    </xf>
    <xf numFmtId="0" fontId="0" fillId="0" borderId="0" xfId="0" applyAlignment="1">
      <alignment horizontal="center" vertical="center"/>
    </xf>
    <xf numFmtId="0" fontId="3" fillId="0" borderId="1" xfId="0" applyFont="1" applyBorder="1"/>
    <xf numFmtId="2" fontId="3" fillId="0" borderId="1" xfId="0" applyNumberFormat="1" applyFont="1" applyBorder="1" applyAlignment="1">
      <alignment horizontal="center"/>
    </xf>
    <xf numFmtId="2" fontId="3" fillId="0" borderId="11" xfId="0" applyNumberFormat="1" applyFont="1" applyBorder="1" applyAlignment="1">
      <alignment horizontal="center"/>
    </xf>
    <xf numFmtId="2" fontId="3" fillId="6" borderId="1" xfId="0" applyNumberFormat="1" applyFont="1" applyFill="1" applyBorder="1"/>
    <xf numFmtId="2" fontId="3" fillId="0" borderId="1" xfId="0" applyNumberFormat="1" applyFont="1" applyBorder="1"/>
    <xf numFmtId="2" fontId="3" fillId="6" borderId="1" xfId="0" applyNumberFormat="1" applyFont="1" applyFill="1" applyBorder="1" applyAlignment="1">
      <alignment horizontal="center"/>
    </xf>
    <xf numFmtId="165" fontId="3" fillId="6" borderId="1" xfId="0" applyNumberFormat="1" applyFont="1" applyFill="1" applyBorder="1"/>
    <xf numFmtId="165" fontId="3" fillId="0" borderId="1" xfId="0" applyNumberFormat="1" applyFont="1" applyBorder="1"/>
    <xf numFmtId="165" fontId="3" fillId="0" borderId="11" xfId="0" applyNumberFormat="1" applyFont="1" applyBorder="1" applyAlignment="1">
      <alignment horizontal="center"/>
    </xf>
    <xf numFmtId="165" fontId="3" fillId="6" borderId="1" xfId="0" applyNumberFormat="1" applyFont="1" applyFill="1" applyBorder="1" applyAlignment="1">
      <alignment horizontal="center"/>
    </xf>
    <xf numFmtId="165" fontId="3" fillId="0" borderId="1" xfId="0" applyNumberFormat="1" applyFont="1" applyBorder="1" applyAlignment="1">
      <alignment horizontal="center"/>
    </xf>
    <xf numFmtId="165" fontId="4" fillId="0" borderId="11" xfId="0" applyNumberFormat="1" applyFont="1" applyBorder="1" applyAlignment="1">
      <alignment horizontal="center"/>
    </xf>
    <xf numFmtId="2" fontId="1" fillId="0" borderId="11" xfId="0" applyNumberFormat="1" applyFont="1" applyBorder="1"/>
    <xf numFmtId="2" fontId="1" fillId="0" borderId="1" xfId="0" applyNumberFormat="1" applyFont="1" applyBorder="1"/>
    <xf numFmtId="0" fontId="8" fillId="7" borderId="1" xfId="2" applyFont="1" applyFill="1" applyBorder="1" applyAlignment="1">
      <alignment vertical="center"/>
    </xf>
    <xf numFmtId="0" fontId="8" fillId="7" borderId="1" xfId="2" applyFont="1" applyFill="1" applyBorder="1" applyAlignment="1">
      <alignment horizontal="left" vertical="center" wrapText="1"/>
    </xf>
    <xf numFmtId="0" fontId="8" fillId="7" borderId="1" xfId="2" applyNumberFormat="1" applyFont="1" applyFill="1" applyBorder="1" applyAlignment="1" applyProtection="1">
      <alignment horizontal="left" vertical="center"/>
    </xf>
    <xf numFmtId="0" fontId="3" fillId="7" borderId="1" xfId="2" applyFont="1" applyFill="1" applyBorder="1" applyAlignment="1">
      <alignment vertical="center"/>
    </xf>
    <xf numFmtId="0" fontId="21" fillId="7" borderId="1" xfId="2" applyNumberFormat="1" applyFont="1" applyFill="1" applyBorder="1" applyAlignment="1" applyProtection="1">
      <alignment horizontal="left" vertical="center"/>
    </xf>
    <xf numFmtId="0" fontId="3" fillId="7" borderId="1" xfId="0" quotePrefix="1" applyFont="1" applyFill="1" applyBorder="1" applyAlignment="1">
      <alignment horizontal="center"/>
    </xf>
    <xf numFmtId="0" fontId="3" fillId="7" borderId="11" xfId="0" quotePrefix="1" applyFont="1" applyFill="1" applyBorder="1" applyAlignment="1">
      <alignment horizontal="center"/>
    </xf>
    <xf numFmtId="0" fontId="21" fillId="7" borderId="1" xfId="2" applyNumberFormat="1" applyFont="1" applyFill="1" applyBorder="1" applyAlignment="1" applyProtection="1">
      <alignment horizontal="center" vertical="center"/>
    </xf>
    <xf numFmtId="0" fontId="21" fillId="7" borderId="1" xfId="3" applyNumberFormat="1" applyFont="1" applyFill="1" applyBorder="1" applyAlignment="1" applyProtection="1">
      <alignment horizontal="center" vertical="center"/>
    </xf>
    <xf numFmtId="164" fontId="3" fillId="0" borderId="1" xfId="0" applyNumberFormat="1" applyFont="1" applyBorder="1"/>
    <xf numFmtId="2" fontId="3" fillId="7" borderId="1" xfId="0" quotePrefix="1" applyNumberFormat="1" applyFont="1" applyFill="1" applyBorder="1"/>
    <xf numFmtId="0" fontId="10" fillId="2" borderId="4" xfId="0" applyFont="1" applyFill="1" applyBorder="1" applyAlignment="1">
      <alignment horizontal="center" vertical="center"/>
    </xf>
    <xf numFmtId="2" fontId="3" fillId="6" borderId="11" xfId="0" applyNumberFormat="1" applyFont="1" applyFill="1" applyBorder="1"/>
    <xf numFmtId="165" fontId="3" fillId="6" borderId="11" xfId="0" applyNumberFormat="1" applyFont="1" applyFill="1" applyBorder="1"/>
    <xf numFmtId="1" fontId="12" fillId="2" borderId="28" xfId="0" applyNumberFormat="1" applyFont="1" applyFill="1" applyBorder="1" applyAlignment="1" applyProtection="1">
      <alignment horizontal="center" vertical="center" wrapText="1"/>
    </xf>
    <xf numFmtId="0" fontId="12" fillId="2" borderId="28" xfId="0" applyFont="1" applyFill="1" applyBorder="1" applyAlignment="1" applyProtection="1">
      <alignment horizontal="center" vertical="center" wrapText="1"/>
    </xf>
    <xf numFmtId="0" fontId="14" fillId="2" borderId="28" xfId="0" applyFont="1" applyFill="1" applyBorder="1" applyAlignment="1" applyProtection="1">
      <alignment horizontal="center" vertical="center" wrapText="1"/>
    </xf>
    <xf numFmtId="0" fontId="10" fillId="3" borderId="4" xfId="0" applyFont="1" applyFill="1" applyBorder="1" applyAlignment="1" applyProtection="1">
      <alignment horizontal="center" vertical="center" wrapText="1"/>
    </xf>
    <xf numFmtId="0" fontId="10" fillId="4" borderId="4" xfId="0" applyFont="1" applyFill="1" applyBorder="1" applyAlignment="1" applyProtection="1">
      <alignment horizontal="center" vertical="center" wrapText="1"/>
    </xf>
    <xf numFmtId="0" fontId="14" fillId="5" borderId="4" xfId="0" applyFont="1" applyFill="1" applyBorder="1" applyAlignment="1">
      <alignment horizontal="center" vertical="center" wrapText="1"/>
    </xf>
    <xf numFmtId="0" fontId="8" fillId="7" borderId="1" xfId="3" applyNumberFormat="1" applyFont="1" applyFill="1" applyBorder="1" applyAlignment="1" applyProtection="1">
      <alignment horizontal="left" vertical="center"/>
    </xf>
    <xf numFmtId="2" fontId="18" fillId="0" borderId="39" xfId="0" applyNumberFormat="1" applyFont="1" applyBorder="1"/>
    <xf numFmtId="165" fontId="1" fillId="0" borderId="11" xfId="0" applyNumberFormat="1" applyFont="1" applyBorder="1"/>
    <xf numFmtId="165" fontId="1" fillId="0" borderId="1" xfId="0" applyNumberFormat="1" applyFont="1" applyBorder="1"/>
    <xf numFmtId="165" fontId="1" fillId="0" borderId="1" xfId="0" applyNumberFormat="1" applyFont="1" applyBorder="1" applyAlignment="1">
      <alignment horizontal="center"/>
    </xf>
    <xf numFmtId="165" fontId="1" fillId="0" borderId="8" xfId="0" applyNumberFormat="1" applyFont="1" applyBorder="1" applyAlignment="1">
      <alignment horizontal="center"/>
    </xf>
    <xf numFmtId="165" fontId="18" fillId="0" borderId="39" xfId="0" applyNumberFormat="1" applyFont="1" applyBorder="1"/>
    <xf numFmtId="2" fontId="1" fillId="0" borderId="1" xfId="0" applyNumberFormat="1" applyFont="1" applyBorder="1" applyAlignment="1">
      <alignment horizontal="center"/>
    </xf>
    <xf numFmtId="2" fontId="1" fillId="0" borderId="8" xfId="0" applyNumberFormat="1" applyFont="1" applyBorder="1" applyAlignment="1">
      <alignment horizontal="center"/>
    </xf>
    <xf numFmtId="0" fontId="3" fillId="0" borderId="11" xfId="0" applyFont="1" applyBorder="1" applyAlignment="1">
      <alignment horizontal="center"/>
    </xf>
    <xf numFmtId="0" fontId="3" fillId="0" borderId="1" xfId="0" applyFont="1" applyBorder="1" applyAlignment="1">
      <alignment horizontal="center"/>
    </xf>
    <xf numFmtId="0" fontId="3" fillId="0" borderId="1" xfId="0" applyFont="1" applyBorder="1" applyAlignment="1">
      <alignment horizontal="center"/>
    </xf>
    <xf numFmtId="0" fontId="3" fillId="0" borderId="11" xfId="0" applyFont="1" applyBorder="1" applyAlignment="1">
      <alignment horizontal="center"/>
    </xf>
    <xf numFmtId="0" fontId="3" fillId="0" borderId="1" xfId="0" applyFont="1" applyBorder="1" applyAlignment="1">
      <alignment horizontal="center"/>
    </xf>
    <xf numFmtId="0" fontId="3" fillId="0" borderId="1" xfId="0" applyFont="1" applyFill="1" applyBorder="1"/>
    <xf numFmtId="2" fontId="3" fillId="7" borderId="1" xfId="0" applyNumberFormat="1" applyFont="1" applyFill="1" applyBorder="1" applyAlignment="1">
      <alignment horizontal="right"/>
    </xf>
    <xf numFmtId="0" fontId="21" fillId="0" borderId="1" xfId="2" applyNumberFormat="1" applyFont="1" applyFill="1" applyBorder="1" applyAlignment="1" applyProtection="1">
      <alignment horizontal="center" vertical="center"/>
    </xf>
    <xf numFmtId="0" fontId="8" fillId="0" borderId="1" xfId="2" applyNumberFormat="1" applyFont="1" applyFill="1" applyBorder="1" applyAlignment="1" applyProtection="1">
      <alignment horizontal="left" vertical="center"/>
    </xf>
    <xf numFmtId="0" fontId="8" fillId="7" borderId="11" xfId="0" applyFont="1" applyFill="1" applyBorder="1"/>
    <xf numFmtId="0" fontId="3" fillId="0" borderId="1" xfId="0" quotePrefix="1" applyFont="1" applyFill="1" applyBorder="1" applyAlignment="1">
      <alignment horizontal="center"/>
    </xf>
    <xf numFmtId="0" fontId="1" fillId="0" borderId="4" xfId="0" applyFont="1" applyBorder="1"/>
    <xf numFmtId="0" fontId="2" fillId="0" borderId="0" xfId="0" applyFont="1" applyAlignment="1">
      <alignment horizontal="center"/>
    </xf>
    <xf numFmtId="0" fontId="3" fillId="0" borderId="7" xfId="0" applyFont="1" applyBorder="1" applyAlignment="1">
      <alignment horizontal="center" vertical="center" wrapText="1"/>
    </xf>
    <xf numFmtId="0" fontId="3" fillId="0" borderId="8" xfId="0" applyFont="1" applyBorder="1" applyAlignment="1">
      <alignment horizontal="center" vertical="center" wrapText="1"/>
    </xf>
    <xf numFmtId="0" fontId="3" fillId="0" borderId="9" xfId="0" applyFont="1" applyBorder="1" applyAlignment="1">
      <alignment horizontal="center" vertical="center" wrapText="1"/>
    </xf>
    <xf numFmtId="0" fontId="3" fillId="0" borderId="20" xfId="0" applyFont="1" applyBorder="1" applyAlignment="1">
      <alignment horizontal="left" vertical="center" wrapText="1"/>
    </xf>
    <xf numFmtId="0" fontId="3" fillId="0" borderId="21" xfId="0" applyFont="1" applyBorder="1" applyAlignment="1">
      <alignment horizontal="left" vertical="center" wrapText="1"/>
    </xf>
    <xf numFmtId="0" fontId="3" fillId="0" borderId="22" xfId="0" applyFont="1" applyBorder="1" applyAlignment="1">
      <alignment horizontal="left" vertical="center" wrapText="1"/>
    </xf>
    <xf numFmtId="0" fontId="3" fillId="0" borderId="2" xfId="0" applyFont="1" applyBorder="1" applyAlignment="1">
      <alignment horizontal="left" vertical="center"/>
    </xf>
    <xf numFmtId="0" fontId="3" fillId="0" borderId="3" xfId="0" applyFont="1" applyBorder="1" applyAlignment="1">
      <alignment horizontal="left" vertical="center"/>
    </xf>
    <xf numFmtId="0" fontId="3" fillId="0" borderId="19" xfId="0" applyFont="1" applyBorder="1" applyAlignment="1">
      <alignment horizontal="left" vertical="center"/>
    </xf>
    <xf numFmtId="0" fontId="2" fillId="0" borderId="23" xfId="0" applyFont="1" applyBorder="1" applyAlignment="1">
      <alignment horizontal="center"/>
    </xf>
    <xf numFmtId="0" fontId="2" fillId="0" borderId="24" xfId="0" applyFont="1" applyBorder="1" applyAlignment="1">
      <alignment horizontal="center"/>
    </xf>
    <xf numFmtId="0" fontId="2" fillId="0" borderId="25" xfId="0" applyFont="1" applyBorder="1" applyAlignment="1">
      <alignment horizontal="center"/>
    </xf>
    <xf numFmtId="0" fontId="2" fillId="0" borderId="14" xfId="0" applyFont="1" applyBorder="1" applyAlignment="1">
      <alignment horizontal="center"/>
    </xf>
    <xf numFmtId="0" fontId="2" fillId="0" borderId="15" xfId="0" applyFont="1" applyBorder="1" applyAlignment="1">
      <alignment horizontal="center"/>
    </xf>
    <xf numFmtId="0" fontId="3" fillId="0" borderId="11" xfId="0" applyFont="1" applyBorder="1" applyAlignment="1">
      <alignment horizontal="center"/>
    </xf>
    <xf numFmtId="0" fontId="3" fillId="0" borderId="12" xfId="0" applyFont="1" applyBorder="1" applyAlignment="1">
      <alignment horizontal="center"/>
    </xf>
    <xf numFmtId="0" fontId="3" fillId="0" borderId="1" xfId="0" applyFont="1" applyBorder="1" applyAlignment="1">
      <alignment horizontal="center"/>
    </xf>
    <xf numFmtId="0" fontId="3" fillId="0" borderId="6" xfId="0" applyFont="1" applyBorder="1" applyAlignment="1">
      <alignment horizontal="center"/>
    </xf>
    <xf numFmtId="0" fontId="3" fillId="0" borderId="8" xfId="0" applyFont="1" applyBorder="1" applyAlignment="1">
      <alignment horizontal="center"/>
    </xf>
    <xf numFmtId="0" fontId="3" fillId="0" borderId="9" xfId="0" applyFont="1" applyBorder="1" applyAlignment="1">
      <alignment horizontal="center"/>
    </xf>
    <xf numFmtId="0" fontId="11" fillId="5" borderId="13" xfId="0" applyFont="1" applyFill="1" applyBorder="1" applyAlignment="1">
      <alignment horizontal="center" vertical="center" wrapText="1"/>
    </xf>
    <xf numFmtId="0" fontId="11" fillId="5" borderId="15" xfId="0" applyFont="1" applyFill="1" applyBorder="1" applyAlignment="1">
      <alignment horizontal="center" vertical="center" wrapText="1"/>
    </xf>
    <xf numFmtId="0" fontId="5" fillId="2" borderId="23" xfId="0" applyFont="1" applyFill="1" applyBorder="1" applyAlignment="1" applyProtection="1">
      <alignment horizontal="center" vertical="center"/>
    </xf>
    <xf numFmtId="0" fontId="5" fillId="2" borderId="24" xfId="0" applyFont="1" applyFill="1" applyBorder="1" applyAlignment="1" applyProtection="1">
      <alignment horizontal="center" vertical="center"/>
    </xf>
    <xf numFmtId="0" fontId="5" fillId="2" borderId="25" xfId="0" applyFont="1" applyFill="1" applyBorder="1" applyAlignment="1" applyProtection="1">
      <alignment horizontal="center" vertical="center"/>
    </xf>
    <xf numFmtId="0" fontId="5" fillId="3" borderId="23" xfId="1" applyFont="1" applyFill="1" applyBorder="1" applyAlignment="1" applyProtection="1">
      <alignment horizontal="center" vertical="center" wrapText="1"/>
    </xf>
    <xf numFmtId="0" fontId="5" fillId="3" borderId="24" xfId="1" applyFont="1" applyFill="1" applyBorder="1" applyAlignment="1" applyProtection="1">
      <alignment horizontal="center" vertical="center" wrapText="1"/>
    </xf>
    <xf numFmtId="0" fontId="5" fillId="3" borderId="25" xfId="1" applyFont="1" applyFill="1" applyBorder="1" applyAlignment="1" applyProtection="1">
      <alignment horizontal="center" vertical="center" wrapText="1"/>
    </xf>
    <xf numFmtId="0" fontId="5" fillId="4" borderId="23" xfId="0" applyFont="1" applyFill="1" applyBorder="1" applyAlignment="1" applyProtection="1">
      <alignment horizontal="center" vertical="center" wrapText="1"/>
    </xf>
    <xf numFmtId="0" fontId="5" fillId="4" borderId="24" xfId="0" applyFont="1" applyFill="1" applyBorder="1" applyAlignment="1" applyProtection="1">
      <alignment horizontal="center" vertical="center"/>
    </xf>
    <xf numFmtId="0" fontId="5" fillId="4" borderId="25" xfId="0" applyFont="1" applyFill="1" applyBorder="1" applyAlignment="1" applyProtection="1">
      <alignment horizontal="center" vertical="center"/>
    </xf>
    <xf numFmtId="0" fontId="5" fillId="5" borderId="23" xfId="0" applyFont="1" applyFill="1" applyBorder="1" applyAlignment="1" applyProtection="1">
      <alignment horizontal="center" vertical="center"/>
    </xf>
    <xf numFmtId="0" fontId="5" fillId="5" borderId="24" xfId="0" applyFont="1" applyFill="1" applyBorder="1" applyAlignment="1" applyProtection="1">
      <alignment horizontal="center" vertical="center"/>
    </xf>
    <xf numFmtId="0" fontId="5" fillId="5" borderId="25" xfId="0" applyFont="1" applyFill="1" applyBorder="1" applyAlignment="1" applyProtection="1">
      <alignment horizontal="center" vertical="center"/>
    </xf>
    <xf numFmtId="0" fontId="10" fillId="2" borderId="24" xfId="0" applyFont="1" applyFill="1" applyBorder="1" applyAlignment="1">
      <alignment horizontal="center" vertical="center"/>
    </xf>
    <xf numFmtId="0" fontId="10" fillId="2" borderId="25" xfId="0" applyFont="1" applyFill="1" applyBorder="1" applyAlignment="1">
      <alignment horizontal="center" vertical="center"/>
    </xf>
    <xf numFmtId="0" fontId="10" fillId="2" borderId="27" xfId="0" applyFont="1" applyFill="1" applyBorder="1" applyAlignment="1" applyProtection="1">
      <alignment horizontal="center" vertical="center" wrapText="1"/>
    </xf>
    <xf numFmtId="0" fontId="10" fillId="2" borderId="28" xfId="0" applyFont="1" applyFill="1" applyBorder="1" applyAlignment="1" applyProtection="1">
      <alignment horizontal="center" vertical="center" wrapText="1"/>
    </xf>
    <xf numFmtId="0" fontId="5" fillId="3" borderId="27" xfId="0" applyFont="1" applyFill="1" applyBorder="1" applyAlignment="1" applyProtection="1">
      <alignment horizontal="center" vertical="center" wrapText="1"/>
    </xf>
    <xf numFmtId="0" fontId="5" fillId="3" borderId="28" xfId="0" applyFont="1" applyFill="1" applyBorder="1" applyAlignment="1" applyProtection="1">
      <alignment horizontal="center" vertical="center" wrapText="1"/>
    </xf>
    <xf numFmtId="0" fontId="5" fillId="3" borderId="30" xfId="0" applyFont="1" applyFill="1" applyBorder="1" applyAlignment="1" applyProtection="1">
      <alignment horizontal="center" vertical="center" wrapText="1"/>
    </xf>
    <xf numFmtId="0" fontId="5" fillId="3" borderId="29" xfId="0" applyFont="1" applyFill="1" applyBorder="1" applyAlignment="1" applyProtection="1">
      <alignment horizontal="center" vertical="center" wrapText="1"/>
    </xf>
    <xf numFmtId="0" fontId="5" fillId="3" borderId="17" xfId="0" applyFont="1" applyFill="1" applyBorder="1" applyAlignment="1">
      <alignment horizontal="center" vertical="center" wrapText="1"/>
    </xf>
    <xf numFmtId="0" fontId="5" fillId="3" borderId="16" xfId="0" applyFont="1" applyFill="1" applyBorder="1" applyAlignment="1">
      <alignment horizontal="center" vertical="center" wrapText="1"/>
    </xf>
    <xf numFmtId="0" fontId="5" fillId="3" borderId="18" xfId="0" applyFont="1" applyFill="1" applyBorder="1" applyAlignment="1">
      <alignment horizontal="center" vertical="center" wrapText="1"/>
    </xf>
    <xf numFmtId="0" fontId="5" fillId="4" borderId="27" xfId="0" applyFont="1" applyFill="1" applyBorder="1" applyAlignment="1" applyProtection="1">
      <alignment horizontal="center" vertical="center" wrapText="1"/>
    </xf>
    <xf numFmtId="0" fontId="5" fillId="4" borderId="28" xfId="0" applyFont="1" applyFill="1" applyBorder="1" applyAlignment="1" applyProtection="1">
      <alignment horizontal="center" vertical="center" wrapText="1"/>
    </xf>
    <xf numFmtId="0" fontId="5" fillId="4" borderId="30" xfId="0" applyFont="1" applyFill="1" applyBorder="1" applyAlignment="1" applyProtection="1">
      <alignment horizontal="center" vertical="center" wrapText="1"/>
    </xf>
    <xf numFmtId="0" fontId="5" fillId="4" borderId="29" xfId="0" applyFont="1" applyFill="1" applyBorder="1" applyAlignment="1" applyProtection="1">
      <alignment horizontal="center" vertical="center" wrapText="1"/>
    </xf>
    <xf numFmtId="0" fontId="5" fillId="4" borderId="17" xfId="0" applyFont="1" applyFill="1" applyBorder="1" applyAlignment="1">
      <alignment horizontal="center" vertical="center" wrapText="1"/>
    </xf>
    <xf numFmtId="0" fontId="5" fillId="4" borderId="16" xfId="0" applyFont="1" applyFill="1" applyBorder="1" applyAlignment="1">
      <alignment horizontal="center" vertical="center" wrapText="1"/>
    </xf>
    <xf numFmtId="0" fontId="5" fillId="4" borderId="18" xfId="0" applyFont="1" applyFill="1" applyBorder="1" applyAlignment="1">
      <alignment horizontal="center" vertical="center" wrapText="1"/>
    </xf>
    <xf numFmtId="0" fontId="3" fillId="0" borderId="26" xfId="0" applyFont="1" applyBorder="1" applyAlignment="1">
      <alignment horizontal="center" vertical="center" wrapText="1"/>
    </xf>
    <xf numFmtId="0" fontId="3" fillId="0" borderId="0" xfId="0" applyFont="1" applyBorder="1" applyAlignment="1">
      <alignment horizontal="center" vertical="center" wrapText="1"/>
    </xf>
    <xf numFmtId="0" fontId="3" fillId="0" borderId="37" xfId="0" applyFont="1" applyBorder="1" applyAlignment="1">
      <alignment horizontal="center" vertical="center" wrapText="1"/>
    </xf>
    <xf numFmtId="0" fontId="3" fillId="0" borderId="31" xfId="0" applyFont="1" applyBorder="1" applyAlignment="1">
      <alignment horizontal="center" vertical="center" wrapText="1"/>
    </xf>
    <xf numFmtId="0" fontId="3" fillId="0" borderId="38" xfId="0" applyFont="1" applyBorder="1" applyAlignment="1">
      <alignment horizontal="center" vertical="center" wrapText="1"/>
    </xf>
    <xf numFmtId="0" fontId="3" fillId="0" borderId="32" xfId="0" applyFont="1" applyBorder="1" applyAlignment="1">
      <alignment horizontal="center" vertical="center" wrapText="1"/>
    </xf>
    <xf numFmtId="0" fontId="16" fillId="0" borderId="33" xfId="0" applyFont="1" applyFill="1" applyBorder="1" applyAlignment="1" applyProtection="1">
      <alignment horizontal="center" vertical="center" wrapText="1"/>
    </xf>
    <xf numFmtId="0" fontId="16" fillId="0" borderId="34" xfId="0" applyFont="1" applyFill="1" applyBorder="1" applyAlignment="1" applyProtection="1">
      <alignment horizontal="center" vertical="center" wrapText="1"/>
    </xf>
    <xf numFmtId="0" fontId="16" fillId="0" borderId="7" xfId="0" applyFont="1" applyFill="1" applyBorder="1" applyAlignment="1" applyProtection="1">
      <alignment horizontal="center" vertical="center" wrapText="1"/>
    </xf>
    <xf numFmtId="0" fontId="16" fillId="0" borderId="35" xfId="0" applyFont="1" applyFill="1" applyBorder="1" applyAlignment="1" applyProtection="1">
      <alignment horizontal="center" vertical="center" wrapText="1"/>
    </xf>
    <xf numFmtId="0" fontId="2" fillId="0" borderId="0" xfId="0" applyFont="1" applyAlignment="1">
      <alignment horizontal="center" vertical="center"/>
    </xf>
    <xf numFmtId="0" fontId="2" fillId="0" borderId="16" xfId="0" applyFont="1" applyBorder="1" applyAlignment="1">
      <alignment horizontal="center" vertical="center"/>
    </xf>
    <xf numFmtId="0" fontId="2" fillId="0" borderId="17" xfId="0" applyFont="1" applyBorder="1" applyAlignment="1">
      <alignment horizontal="center" vertical="center"/>
    </xf>
    <xf numFmtId="0" fontId="2" fillId="0" borderId="18" xfId="0" applyFont="1" applyBorder="1" applyAlignment="1">
      <alignment horizontal="center" vertical="center"/>
    </xf>
    <xf numFmtId="0" fontId="2" fillId="0" borderId="26" xfId="0" applyFont="1" applyBorder="1" applyAlignment="1">
      <alignment horizontal="center" vertical="center"/>
    </xf>
    <xf numFmtId="0" fontId="2" fillId="0" borderId="0" xfId="0" applyFont="1" applyBorder="1" applyAlignment="1">
      <alignment horizontal="center" vertical="center"/>
    </xf>
    <xf numFmtId="0" fontId="2" fillId="0" borderId="37" xfId="0" applyFont="1" applyBorder="1" applyAlignment="1">
      <alignment horizontal="center" vertical="center"/>
    </xf>
    <xf numFmtId="0" fontId="20" fillId="0" borderId="27" xfId="0" applyFont="1" applyBorder="1" applyAlignment="1">
      <alignment horizontal="center" vertical="center"/>
    </xf>
    <xf numFmtId="0" fontId="20" fillId="0" borderId="28" xfId="0" applyFont="1" applyBorder="1" applyAlignment="1">
      <alignment horizontal="center" vertical="center"/>
    </xf>
    <xf numFmtId="0" fontId="5" fillId="3" borderId="23" xfId="0" applyFont="1" applyFill="1" applyBorder="1" applyAlignment="1" applyProtection="1">
      <alignment horizontal="center" vertical="center" wrapText="1"/>
    </xf>
    <xf numFmtId="0" fontId="5" fillId="3" borderId="25" xfId="0" applyFont="1" applyFill="1" applyBorder="1" applyAlignment="1" applyProtection="1">
      <alignment horizontal="center" vertical="center"/>
    </xf>
    <xf numFmtId="0" fontId="10" fillId="5" borderId="27" xfId="0" applyFont="1" applyFill="1" applyBorder="1" applyAlignment="1">
      <alignment horizontal="center" vertical="center" wrapText="1"/>
    </xf>
    <xf numFmtId="0" fontId="10" fillId="5" borderId="28" xfId="0" applyFont="1" applyFill="1" applyBorder="1" applyAlignment="1">
      <alignment horizontal="center" vertical="center" wrapText="1"/>
    </xf>
    <xf numFmtId="0" fontId="10" fillId="3" borderId="27" xfId="0" applyFont="1" applyFill="1" applyBorder="1" applyAlignment="1">
      <alignment horizontal="center" vertical="center" wrapText="1"/>
    </xf>
    <xf numFmtId="0" fontId="10" fillId="3" borderId="28" xfId="0" applyFont="1" applyFill="1" applyBorder="1" applyAlignment="1">
      <alignment horizontal="center" vertical="center" wrapText="1"/>
    </xf>
    <xf numFmtId="0" fontId="10" fillId="4" borderId="27" xfId="0" applyFont="1" applyFill="1" applyBorder="1" applyAlignment="1">
      <alignment horizontal="center" vertical="center" wrapText="1"/>
    </xf>
    <xf numFmtId="0" fontId="10" fillId="4" borderId="28" xfId="0" applyFont="1" applyFill="1" applyBorder="1" applyAlignment="1">
      <alignment horizontal="center" vertical="center" wrapText="1"/>
    </xf>
  </cellXfs>
  <cellStyles count="4">
    <cellStyle name="Normal" xfId="0" builtinId="0"/>
    <cellStyle name="Standard 2" xfId="1" xr:uid="{00000000-0005-0000-0000-000001000000}"/>
    <cellStyle name="Standard 3" xfId="2" xr:uid="{00000000-0005-0000-0000-000002000000}"/>
    <cellStyle name="Standard 3 2" xfId="3" xr:uid="{00000000-0005-0000-0000-000003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5.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39"/>
  <sheetViews>
    <sheetView view="pageLayout" zoomScaleNormal="100" workbookViewId="0">
      <selection activeCell="F16" sqref="E16:F16"/>
    </sheetView>
  </sheetViews>
  <sheetFormatPr defaultColWidth="11.42578125" defaultRowHeight="15" x14ac:dyDescent="0.25"/>
  <cols>
    <col min="1" max="1" width="14.42578125" bestFit="1" customWidth="1"/>
  </cols>
  <sheetData>
    <row r="1" spans="1:7" ht="18" x14ac:dyDescent="0.25">
      <c r="A1" s="115" t="s">
        <v>0</v>
      </c>
      <c r="B1" s="115"/>
      <c r="C1" s="115"/>
      <c r="D1" s="115"/>
    </row>
    <row r="2" spans="1:7" ht="15.75" thickBot="1" x14ac:dyDescent="0.3"/>
    <row r="3" spans="1:7" ht="18.75" thickBot="1" x14ac:dyDescent="0.3">
      <c r="A3" s="10" t="s">
        <v>1</v>
      </c>
      <c r="B3" s="128" t="s">
        <v>2</v>
      </c>
      <c r="C3" s="128"/>
      <c r="D3" s="128"/>
      <c r="E3" s="128"/>
      <c r="F3" s="128"/>
      <c r="G3" s="129"/>
    </row>
    <row r="4" spans="1:7" ht="15.75" x14ac:dyDescent="0.25">
      <c r="A4" s="9" t="s">
        <v>3</v>
      </c>
      <c r="B4" s="130" t="s">
        <v>4</v>
      </c>
      <c r="C4" s="130"/>
      <c r="D4" s="130"/>
      <c r="E4" s="130"/>
      <c r="F4" s="130"/>
      <c r="G4" s="131"/>
    </row>
    <row r="5" spans="1:7" ht="15.75" x14ac:dyDescent="0.25">
      <c r="A5" s="7" t="s">
        <v>5</v>
      </c>
      <c r="B5" s="132" t="s">
        <v>6</v>
      </c>
      <c r="C5" s="132"/>
      <c r="D5" s="132"/>
      <c r="E5" s="132"/>
      <c r="F5" s="132"/>
      <c r="G5" s="133"/>
    </row>
    <row r="6" spans="1:7" ht="16.5" thickBot="1" x14ac:dyDescent="0.3">
      <c r="A6" s="8" t="s">
        <v>7</v>
      </c>
      <c r="B6" s="134" t="s">
        <v>8</v>
      </c>
      <c r="C6" s="134"/>
      <c r="D6" s="134"/>
      <c r="E6" s="134"/>
      <c r="F6" s="134"/>
      <c r="G6" s="135"/>
    </row>
    <row r="7" spans="1:7" ht="16.5" thickBot="1" x14ac:dyDescent="0.3">
      <c r="A7" s="2"/>
      <c r="B7" s="2"/>
      <c r="C7" s="2"/>
      <c r="D7" s="2"/>
      <c r="E7" s="2"/>
      <c r="F7" s="2"/>
      <c r="G7" s="2"/>
    </row>
    <row r="8" spans="1:7" ht="18.75" thickBot="1" x14ac:dyDescent="0.3">
      <c r="A8" s="125" t="s">
        <v>9</v>
      </c>
      <c r="B8" s="126"/>
      <c r="C8" s="126"/>
      <c r="D8" s="126"/>
      <c r="E8" s="126"/>
      <c r="F8" s="126"/>
      <c r="G8" s="127"/>
    </row>
    <row r="9" spans="1:7" ht="36" customHeight="1" x14ac:dyDescent="0.25">
      <c r="A9" s="12" t="s">
        <v>10</v>
      </c>
      <c r="B9" s="119" t="s">
        <v>490</v>
      </c>
      <c r="C9" s="120"/>
      <c r="D9" s="120"/>
      <c r="E9" s="120"/>
      <c r="F9" s="120"/>
      <c r="G9" s="121"/>
    </row>
    <row r="10" spans="1:7" ht="15.75" x14ac:dyDescent="0.25">
      <c r="A10" s="11" t="s">
        <v>11</v>
      </c>
      <c r="B10" s="122" t="s">
        <v>12</v>
      </c>
      <c r="C10" s="123"/>
      <c r="D10" s="123"/>
      <c r="E10" s="123"/>
      <c r="F10" s="123"/>
      <c r="G10" s="124"/>
    </row>
    <row r="11" spans="1:7" ht="15.75" x14ac:dyDescent="0.25">
      <c r="A11" s="11" t="s">
        <v>13</v>
      </c>
      <c r="B11" s="122" t="s">
        <v>14</v>
      </c>
      <c r="C11" s="123"/>
      <c r="D11" s="123"/>
      <c r="E11" s="123"/>
      <c r="F11" s="123"/>
      <c r="G11" s="124"/>
    </row>
    <row r="12" spans="1:7" ht="15.75" x14ac:dyDescent="0.25">
      <c r="A12" s="11" t="s">
        <v>15</v>
      </c>
      <c r="B12" s="122" t="s">
        <v>16</v>
      </c>
      <c r="C12" s="123"/>
      <c r="D12" s="123"/>
      <c r="E12" s="123"/>
      <c r="F12" s="123"/>
      <c r="G12" s="124"/>
    </row>
    <row r="13" spans="1:7" ht="40.5" customHeight="1" thickBot="1" x14ac:dyDescent="0.3">
      <c r="A13" s="116" t="s">
        <v>17</v>
      </c>
      <c r="B13" s="117"/>
      <c r="C13" s="117"/>
      <c r="D13" s="117"/>
      <c r="E13" s="117"/>
      <c r="F13" s="117"/>
      <c r="G13" s="118"/>
    </row>
    <row r="14" spans="1:7" ht="15.75" x14ac:dyDescent="0.25">
      <c r="A14" s="2"/>
      <c r="B14" s="2"/>
      <c r="C14" s="2"/>
      <c r="D14" s="2"/>
      <c r="E14" s="2"/>
      <c r="F14" s="2"/>
      <c r="G14" s="2"/>
    </row>
    <row r="15" spans="1:7" ht="15.75" x14ac:dyDescent="0.25">
      <c r="A15" s="3"/>
      <c r="B15" s="3"/>
      <c r="C15" s="3"/>
      <c r="D15" s="3"/>
      <c r="E15" s="3"/>
      <c r="F15" s="3"/>
      <c r="G15" s="3"/>
    </row>
    <row r="16" spans="1:7" ht="18" x14ac:dyDescent="0.25">
      <c r="A16" s="5"/>
      <c r="B16" s="5"/>
      <c r="C16" s="5"/>
      <c r="D16" s="5"/>
      <c r="E16" s="5"/>
      <c r="F16" s="5"/>
      <c r="G16" s="5"/>
    </row>
    <row r="17" spans="1:7" ht="42.75" customHeight="1" x14ac:dyDescent="0.25">
      <c r="A17" s="4"/>
      <c r="B17" s="6"/>
      <c r="C17" s="6"/>
      <c r="D17" s="6"/>
      <c r="E17" s="6"/>
      <c r="F17" s="6"/>
      <c r="G17" s="6"/>
    </row>
    <row r="18" spans="1:7" ht="15.75" x14ac:dyDescent="0.25">
      <c r="A18" s="3"/>
      <c r="B18" s="3"/>
      <c r="C18" s="3"/>
      <c r="D18" s="3"/>
      <c r="E18" s="3"/>
      <c r="F18" s="3"/>
      <c r="G18" s="3"/>
    </row>
    <row r="19" spans="1:7" ht="15.75" x14ac:dyDescent="0.25">
      <c r="A19" s="3"/>
      <c r="B19" s="3"/>
      <c r="C19" s="3"/>
      <c r="D19" s="3"/>
      <c r="E19" s="3"/>
      <c r="F19" s="3"/>
      <c r="G19" s="3"/>
    </row>
    <row r="20" spans="1:7" ht="15.75" x14ac:dyDescent="0.25">
      <c r="A20" s="3"/>
      <c r="B20" s="3"/>
      <c r="C20" s="3"/>
      <c r="D20" s="3"/>
      <c r="E20" s="3"/>
      <c r="F20" s="3"/>
      <c r="G20" s="3"/>
    </row>
    <row r="21" spans="1:7" ht="15.75" x14ac:dyDescent="0.25">
      <c r="A21" s="3"/>
      <c r="B21" s="3"/>
      <c r="C21" s="3"/>
      <c r="D21" s="3"/>
      <c r="E21" s="3"/>
      <c r="F21" s="3"/>
      <c r="G21" s="3"/>
    </row>
    <row r="22" spans="1:7" ht="15.75" x14ac:dyDescent="0.25">
      <c r="A22" s="3"/>
      <c r="B22" s="3"/>
      <c r="C22" s="3"/>
      <c r="D22" s="3"/>
      <c r="E22" s="3"/>
      <c r="F22" s="3"/>
      <c r="G22" s="3"/>
    </row>
    <row r="23" spans="1:7" ht="15.75" x14ac:dyDescent="0.25">
      <c r="A23" s="3"/>
      <c r="B23" s="3"/>
      <c r="C23" s="3"/>
      <c r="D23" s="3"/>
      <c r="E23" s="3"/>
      <c r="F23" s="3"/>
      <c r="G23" s="3"/>
    </row>
    <row r="24" spans="1:7" ht="15.75" x14ac:dyDescent="0.25">
      <c r="A24" s="2"/>
      <c r="B24" s="2"/>
      <c r="C24" s="2"/>
      <c r="D24" s="2"/>
      <c r="E24" s="2"/>
      <c r="F24" s="2"/>
      <c r="G24" s="2"/>
    </row>
    <row r="25" spans="1:7" ht="15.75" x14ac:dyDescent="0.25">
      <c r="A25" s="2"/>
      <c r="B25" s="2"/>
      <c r="C25" s="2"/>
      <c r="D25" s="2"/>
      <c r="E25" s="2"/>
      <c r="F25" s="2"/>
      <c r="G25" s="2"/>
    </row>
    <row r="26" spans="1:7" ht="15.75" x14ac:dyDescent="0.25">
      <c r="A26" s="2"/>
      <c r="B26" s="2"/>
      <c r="C26" s="2"/>
      <c r="D26" s="2"/>
      <c r="E26" s="2"/>
      <c r="F26" s="2"/>
      <c r="G26" s="2"/>
    </row>
    <row r="27" spans="1:7" ht="15.75" x14ac:dyDescent="0.25">
      <c r="A27" s="2"/>
      <c r="B27" s="2"/>
      <c r="C27" s="2"/>
      <c r="D27" s="2"/>
      <c r="E27" s="2"/>
      <c r="F27" s="2"/>
      <c r="G27" s="2"/>
    </row>
    <row r="28" spans="1:7" ht="15.75" x14ac:dyDescent="0.25">
      <c r="A28" s="2"/>
      <c r="B28" s="2"/>
      <c r="C28" s="2"/>
      <c r="D28" s="2"/>
      <c r="E28" s="2"/>
      <c r="F28" s="2"/>
      <c r="G28" s="2"/>
    </row>
    <row r="29" spans="1:7" ht="15.75" x14ac:dyDescent="0.25">
      <c r="A29" s="2"/>
      <c r="B29" s="2"/>
      <c r="C29" s="2"/>
      <c r="D29" s="2"/>
      <c r="E29" s="2"/>
      <c r="F29" s="2"/>
      <c r="G29" s="2"/>
    </row>
    <row r="30" spans="1:7" ht="15.75" x14ac:dyDescent="0.25">
      <c r="A30" s="2"/>
      <c r="B30" s="2"/>
      <c r="C30" s="2"/>
      <c r="D30" s="2"/>
      <c r="E30" s="2"/>
      <c r="F30" s="2"/>
      <c r="G30" s="2"/>
    </row>
    <row r="31" spans="1:7" ht="15.75" x14ac:dyDescent="0.25">
      <c r="A31" s="2"/>
      <c r="B31" s="2"/>
      <c r="C31" s="2"/>
      <c r="D31" s="2"/>
      <c r="E31" s="2"/>
      <c r="F31" s="2"/>
      <c r="G31" s="2"/>
    </row>
    <row r="32" spans="1:7" ht="15.75" x14ac:dyDescent="0.25">
      <c r="A32" s="2"/>
      <c r="B32" s="2"/>
      <c r="C32" s="2"/>
      <c r="D32" s="2"/>
      <c r="E32" s="2"/>
      <c r="F32" s="2"/>
      <c r="G32" s="2"/>
    </row>
    <row r="33" spans="1:7" ht="15.75" x14ac:dyDescent="0.25">
      <c r="A33" s="2"/>
      <c r="B33" s="2"/>
      <c r="C33" s="2"/>
      <c r="D33" s="2"/>
      <c r="E33" s="2"/>
      <c r="F33" s="2"/>
      <c r="G33" s="2"/>
    </row>
    <row r="34" spans="1:7" ht="15.75" x14ac:dyDescent="0.25">
      <c r="A34" s="2"/>
      <c r="B34" s="2"/>
      <c r="C34" s="2"/>
      <c r="D34" s="2"/>
      <c r="E34" s="2"/>
      <c r="F34" s="2"/>
      <c r="G34" s="2"/>
    </row>
    <row r="35" spans="1:7" ht="15.75" x14ac:dyDescent="0.25">
      <c r="A35" s="2"/>
      <c r="B35" s="2"/>
      <c r="C35" s="2"/>
      <c r="D35" s="2"/>
      <c r="E35" s="2"/>
      <c r="F35" s="2"/>
      <c r="G35" s="2"/>
    </row>
    <row r="36" spans="1:7" ht="15.75" x14ac:dyDescent="0.25">
      <c r="A36" s="2"/>
      <c r="B36" s="2"/>
      <c r="C36" s="2"/>
      <c r="D36" s="2"/>
      <c r="E36" s="2"/>
      <c r="F36" s="2"/>
      <c r="G36" s="2"/>
    </row>
    <row r="37" spans="1:7" ht="15.75" x14ac:dyDescent="0.25">
      <c r="A37" s="2"/>
      <c r="B37" s="2"/>
      <c r="C37" s="2"/>
      <c r="D37" s="2"/>
      <c r="E37" s="2"/>
      <c r="F37" s="2"/>
      <c r="G37" s="2"/>
    </row>
    <row r="38" spans="1:7" ht="15.75" x14ac:dyDescent="0.25">
      <c r="A38" s="2"/>
      <c r="B38" s="2"/>
      <c r="C38" s="2"/>
      <c r="D38" s="2"/>
      <c r="E38" s="2"/>
      <c r="F38" s="2"/>
      <c r="G38" s="2"/>
    </row>
    <row r="39" spans="1:7" ht="15.75" x14ac:dyDescent="0.25">
      <c r="A39" s="2"/>
      <c r="B39" s="2"/>
      <c r="C39" s="2"/>
      <c r="D39" s="2"/>
      <c r="E39" s="2"/>
      <c r="F39" s="2"/>
      <c r="G39" s="2"/>
    </row>
    <row r="40" spans="1:7" ht="15.75" x14ac:dyDescent="0.25">
      <c r="A40" s="2"/>
      <c r="B40" s="2"/>
      <c r="C40" s="2"/>
      <c r="D40" s="2"/>
      <c r="E40" s="2"/>
      <c r="F40" s="2"/>
      <c r="G40" s="2"/>
    </row>
    <row r="41" spans="1:7" ht="15.75" x14ac:dyDescent="0.25">
      <c r="A41" s="2"/>
      <c r="B41" s="2"/>
      <c r="C41" s="2"/>
      <c r="D41" s="2"/>
      <c r="E41" s="2"/>
      <c r="F41" s="2"/>
      <c r="G41" s="2"/>
    </row>
    <row r="42" spans="1:7" ht="15.75" x14ac:dyDescent="0.25">
      <c r="A42" s="2"/>
      <c r="B42" s="2"/>
      <c r="C42" s="2"/>
      <c r="D42" s="2"/>
      <c r="E42" s="2"/>
      <c r="F42" s="2"/>
      <c r="G42" s="2"/>
    </row>
    <row r="43" spans="1:7" ht="15.75" x14ac:dyDescent="0.25">
      <c r="A43" s="2"/>
      <c r="B43" s="2"/>
      <c r="C43" s="2"/>
      <c r="D43" s="2"/>
      <c r="E43" s="2"/>
      <c r="F43" s="2"/>
      <c r="G43" s="2"/>
    </row>
    <row r="44" spans="1:7" ht="15.75" x14ac:dyDescent="0.25">
      <c r="A44" s="2"/>
      <c r="B44" s="2"/>
      <c r="C44" s="2"/>
      <c r="D44" s="2"/>
      <c r="E44" s="2"/>
      <c r="F44" s="2"/>
      <c r="G44" s="2"/>
    </row>
    <row r="45" spans="1:7" ht="15.75" x14ac:dyDescent="0.25">
      <c r="A45" s="2"/>
      <c r="B45" s="2"/>
      <c r="C45" s="2"/>
      <c r="D45" s="2"/>
      <c r="E45" s="2"/>
      <c r="F45" s="2"/>
      <c r="G45" s="2"/>
    </row>
    <row r="46" spans="1:7" ht="15.75" x14ac:dyDescent="0.25">
      <c r="A46" s="2"/>
      <c r="B46" s="2"/>
      <c r="C46" s="2"/>
      <c r="D46" s="2"/>
      <c r="E46" s="2"/>
      <c r="F46" s="2"/>
      <c r="G46" s="2"/>
    </row>
    <row r="47" spans="1:7" ht="15.75" x14ac:dyDescent="0.25">
      <c r="A47" s="2"/>
      <c r="B47" s="2"/>
      <c r="C47" s="2"/>
      <c r="D47" s="2"/>
      <c r="E47" s="2"/>
      <c r="F47" s="2"/>
      <c r="G47" s="2"/>
    </row>
    <row r="48" spans="1:7" ht="15.75" x14ac:dyDescent="0.25">
      <c r="A48" s="2"/>
      <c r="B48" s="2"/>
      <c r="C48" s="2"/>
      <c r="D48" s="2"/>
      <c r="E48" s="2"/>
      <c r="F48" s="2"/>
      <c r="G48" s="2"/>
    </row>
    <row r="49" spans="1:7" ht="15.75" x14ac:dyDescent="0.25">
      <c r="A49" s="2"/>
      <c r="B49" s="2"/>
      <c r="C49" s="2"/>
      <c r="D49" s="2"/>
      <c r="E49" s="2"/>
      <c r="F49" s="2"/>
      <c r="G49" s="2"/>
    </row>
    <row r="50" spans="1:7" ht="15.75" x14ac:dyDescent="0.25">
      <c r="A50" s="2"/>
      <c r="B50" s="2"/>
      <c r="C50" s="2"/>
      <c r="D50" s="2"/>
      <c r="E50" s="2"/>
      <c r="F50" s="2"/>
      <c r="G50" s="2"/>
    </row>
    <row r="51" spans="1:7" ht="15.75" x14ac:dyDescent="0.25">
      <c r="A51" s="2"/>
      <c r="B51" s="2"/>
      <c r="C51" s="2"/>
      <c r="D51" s="2"/>
      <c r="E51" s="2"/>
      <c r="F51" s="2"/>
      <c r="G51" s="2"/>
    </row>
    <row r="52" spans="1:7" ht="15.75" x14ac:dyDescent="0.25">
      <c r="A52" s="2"/>
      <c r="B52" s="2"/>
      <c r="C52" s="2"/>
      <c r="D52" s="2"/>
      <c r="E52" s="2"/>
      <c r="F52" s="2"/>
      <c r="G52" s="2"/>
    </row>
    <row r="53" spans="1:7" ht="15.75" x14ac:dyDescent="0.25">
      <c r="A53" s="2"/>
      <c r="B53" s="2"/>
      <c r="C53" s="2"/>
      <c r="D53" s="2"/>
      <c r="E53" s="2"/>
      <c r="F53" s="2"/>
      <c r="G53" s="2"/>
    </row>
    <row r="54" spans="1:7" ht="15.75" x14ac:dyDescent="0.25">
      <c r="A54" s="2"/>
      <c r="B54" s="2"/>
      <c r="C54" s="2"/>
      <c r="D54" s="2"/>
      <c r="E54" s="2"/>
      <c r="F54" s="2"/>
      <c r="G54" s="2"/>
    </row>
    <row r="55" spans="1:7" ht="15.75" x14ac:dyDescent="0.25">
      <c r="A55" s="2"/>
      <c r="B55" s="2"/>
      <c r="C55" s="2"/>
      <c r="D55" s="2"/>
      <c r="E55" s="2"/>
      <c r="F55" s="2"/>
      <c r="G55" s="2"/>
    </row>
    <row r="56" spans="1:7" ht="15.75" x14ac:dyDescent="0.25">
      <c r="A56" s="2"/>
      <c r="B56" s="2"/>
      <c r="C56" s="2"/>
      <c r="D56" s="2"/>
      <c r="E56" s="2"/>
      <c r="F56" s="2"/>
      <c r="G56" s="2"/>
    </row>
    <row r="57" spans="1:7" ht="15.75" x14ac:dyDescent="0.25">
      <c r="A57" s="2"/>
      <c r="B57" s="2"/>
      <c r="C57" s="2"/>
      <c r="D57" s="2"/>
      <c r="E57" s="2"/>
      <c r="F57" s="2"/>
      <c r="G57" s="2"/>
    </row>
    <row r="58" spans="1:7" ht="15.75" x14ac:dyDescent="0.25">
      <c r="A58" s="2"/>
      <c r="B58" s="2"/>
      <c r="C58" s="2"/>
      <c r="D58" s="2"/>
      <c r="E58" s="2"/>
      <c r="F58" s="2"/>
      <c r="G58" s="2"/>
    </row>
    <row r="59" spans="1:7" ht="15.75" x14ac:dyDescent="0.25">
      <c r="A59" s="2"/>
      <c r="B59" s="2"/>
      <c r="C59" s="2"/>
      <c r="D59" s="2"/>
      <c r="E59" s="2"/>
      <c r="F59" s="2"/>
      <c r="G59" s="2"/>
    </row>
    <row r="60" spans="1:7" ht="15.75" x14ac:dyDescent="0.25">
      <c r="A60" s="2"/>
      <c r="B60" s="2"/>
      <c r="C60" s="2"/>
      <c r="D60" s="2"/>
      <c r="E60" s="2"/>
      <c r="F60" s="2"/>
      <c r="G60" s="2"/>
    </row>
    <row r="61" spans="1:7" ht="15.75" x14ac:dyDescent="0.25">
      <c r="A61" s="2"/>
      <c r="B61" s="2"/>
      <c r="C61" s="2"/>
      <c r="D61" s="2"/>
      <c r="E61" s="2"/>
      <c r="F61" s="2"/>
      <c r="G61" s="2"/>
    </row>
    <row r="62" spans="1:7" ht="15.75" x14ac:dyDescent="0.25">
      <c r="A62" s="2"/>
      <c r="B62" s="2"/>
      <c r="C62" s="2"/>
      <c r="D62" s="2"/>
      <c r="E62" s="2"/>
      <c r="F62" s="2"/>
      <c r="G62" s="2"/>
    </row>
    <row r="63" spans="1:7" ht="15.75" x14ac:dyDescent="0.25">
      <c r="A63" s="2"/>
      <c r="B63" s="2"/>
      <c r="C63" s="2"/>
      <c r="D63" s="2"/>
      <c r="E63" s="2"/>
      <c r="F63" s="2"/>
      <c r="G63" s="2"/>
    </row>
    <row r="64" spans="1:7" ht="15.75" x14ac:dyDescent="0.25">
      <c r="A64" s="2"/>
      <c r="B64" s="2"/>
      <c r="C64" s="2"/>
      <c r="D64" s="2"/>
      <c r="E64" s="2"/>
      <c r="F64" s="2"/>
      <c r="G64" s="2"/>
    </row>
    <row r="65" spans="1:7" ht="15.75" x14ac:dyDescent="0.25">
      <c r="A65" s="2"/>
      <c r="B65" s="2"/>
      <c r="C65" s="2"/>
      <c r="D65" s="2"/>
      <c r="E65" s="2"/>
      <c r="F65" s="2"/>
      <c r="G65" s="2"/>
    </row>
    <row r="66" spans="1:7" ht="15.75" x14ac:dyDescent="0.25">
      <c r="A66" s="2"/>
      <c r="B66" s="2"/>
      <c r="C66" s="2"/>
      <c r="D66" s="2"/>
      <c r="E66" s="2"/>
      <c r="F66" s="2"/>
      <c r="G66" s="2"/>
    </row>
    <row r="67" spans="1:7" ht="15.75" x14ac:dyDescent="0.25">
      <c r="A67" s="2"/>
      <c r="B67" s="2"/>
      <c r="C67" s="2"/>
      <c r="D67" s="2"/>
      <c r="E67" s="2"/>
      <c r="F67" s="2"/>
      <c r="G67" s="2"/>
    </row>
    <row r="68" spans="1:7" ht="15.75" x14ac:dyDescent="0.25">
      <c r="A68" s="2"/>
      <c r="B68" s="2"/>
      <c r="C68" s="2"/>
      <c r="D68" s="2"/>
      <c r="E68" s="2"/>
      <c r="F68" s="2"/>
      <c r="G68" s="2"/>
    </row>
    <row r="69" spans="1:7" ht="15.75" x14ac:dyDescent="0.25">
      <c r="A69" s="2"/>
      <c r="B69" s="2"/>
      <c r="C69" s="2"/>
      <c r="D69" s="2"/>
      <c r="E69" s="2"/>
      <c r="F69" s="2"/>
      <c r="G69" s="2"/>
    </row>
    <row r="70" spans="1:7" ht="15.75" x14ac:dyDescent="0.25">
      <c r="A70" s="2"/>
      <c r="B70" s="2"/>
      <c r="C70" s="2"/>
      <c r="D70" s="2"/>
      <c r="E70" s="2"/>
      <c r="F70" s="2"/>
      <c r="G70" s="2"/>
    </row>
    <row r="71" spans="1:7" ht="15.75" x14ac:dyDescent="0.25">
      <c r="A71" s="2"/>
      <c r="B71" s="2"/>
      <c r="C71" s="2"/>
      <c r="D71" s="2"/>
      <c r="E71" s="2"/>
      <c r="F71" s="2"/>
      <c r="G71" s="2"/>
    </row>
    <row r="72" spans="1:7" ht="15.75" x14ac:dyDescent="0.25">
      <c r="A72" s="2"/>
      <c r="B72" s="2"/>
      <c r="C72" s="2"/>
      <c r="D72" s="2"/>
      <c r="E72" s="2"/>
      <c r="F72" s="2"/>
      <c r="G72" s="2"/>
    </row>
    <row r="73" spans="1:7" ht="15.75" x14ac:dyDescent="0.25">
      <c r="A73" s="2"/>
      <c r="B73" s="2"/>
      <c r="C73" s="2"/>
      <c r="D73" s="2"/>
      <c r="E73" s="2"/>
      <c r="F73" s="2"/>
      <c r="G73" s="2"/>
    </row>
    <row r="74" spans="1:7" ht="15.75" x14ac:dyDescent="0.25">
      <c r="A74" s="2"/>
      <c r="B74" s="2"/>
      <c r="C74" s="2"/>
      <c r="D74" s="2"/>
      <c r="E74" s="2"/>
      <c r="F74" s="2"/>
      <c r="G74" s="2"/>
    </row>
    <row r="75" spans="1:7" ht="15.75" x14ac:dyDescent="0.25">
      <c r="A75" s="2"/>
      <c r="B75" s="2"/>
      <c r="C75" s="2"/>
      <c r="D75" s="2"/>
      <c r="E75" s="2"/>
      <c r="F75" s="2"/>
      <c r="G75" s="2"/>
    </row>
    <row r="76" spans="1:7" ht="15.75" x14ac:dyDescent="0.25">
      <c r="A76" s="2"/>
      <c r="B76" s="2"/>
      <c r="C76" s="2"/>
      <c r="D76" s="2"/>
      <c r="E76" s="2"/>
      <c r="F76" s="2"/>
      <c r="G76" s="2"/>
    </row>
    <row r="77" spans="1:7" ht="15.75" x14ac:dyDescent="0.25">
      <c r="A77" s="2"/>
      <c r="B77" s="2"/>
      <c r="C77" s="2"/>
      <c r="D77" s="2"/>
      <c r="E77" s="2"/>
      <c r="F77" s="2"/>
      <c r="G77" s="2"/>
    </row>
    <row r="78" spans="1:7" ht="15.75" x14ac:dyDescent="0.25">
      <c r="A78" s="2"/>
      <c r="B78" s="2"/>
      <c r="C78" s="2"/>
      <c r="D78" s="2"/>
      <c r="E78" s="2"/>
      <c r="F78" s="2"/>
      <c r="G78" s="2"/>
    </row>
    <row r="79" spans="1:7" ht="15.75" x14ac:dyDescent="0.25">
      <c r="A79" s="2"/>
      <c r="B79" s="2"/>
      <c r="C79" s="2"/>
      <c r="D79" s="2"/>
      <c r="E79" s="2"/>
      <c r="F79" s="2"/>
      <c r="G79" s="2"/>
    </row>
    <row r="80" spans="1:7" ht="15.75" x14ac:dyDescent="0.25">
      <c r="A80" s="2"/>
      <c r="B80" s="2"/>
      <c r="C80" s="2"/>
      <c r="D80" s="2"/>
      <c r="E80" s="2"/>
      <c r="F80" s="2"/>
      <c r="G80" s="2"/>
    </row>
    <row r="81" spans="1:7" ht="15.75" x14ac:dyDescent="0.25">
      <c r="A81" s="2"/>
      <c r="B81" s="2"/>
      <c r="C81" s="2"/>
      <c r="D81" s="2"/>
      <c r="E81" s="2"/>
      <c r="F81" s="2"/>
      <c r="G81" s="2"/>
    </row>
    <row r="82" spans="1:7" ht="15.75" x14ac:dyDescent="0.25">
      <c r="A82" s="2"/>
      <c r="B82" s="2"/>
      <c r="C82" s="2"/>
      <c r="D82" s="2"/>
      <c r="E82" s="2"/>
      <c r="F82" s="2"/>
      <c r="G82" s="2"/>
    </row>
    <row r="83" spans="1:7" ht="15.75" x14ac:dyDescent="0.25">
      <c r="A83" s="2"/>
      <c r="B83" s="2"/>
      <c r="C83" s="2"/>
      <c r="D83" s="2"/>
      <c r="E83" s="2"/>
      <c r="F83" s="2"/>
      <c r="G83" s="2"/>
    </row>
    <row r="84" spans="1:7" ht="15.75" x14ac:dyDescent="0.25">
      <c r="A84" s="2"/>
      <c r="B84" s="2"/>
      <c r="C84" s="2"/>
      <c r="D84" s="2"/>
      <c r="E84" s="2"/>
      <c r="F84" s="2"/>
      <c r="G84" s="2"/>
    </row>
    <row r="85" spans="1:7" ht="16.5" x14ac:dyDescent="0.3">
      <c r="A85" s="1"/>
      <c r="B85" s="1"/>
      <c r="C85" s="1"/>
      <c r="D85" s="1"/>
      <c r="E85" s="1"/>
      <c r="F85" s="1"/>
      <c r="G85" s="1"/>
    </row>
    <row r="86" spans="1:7" ht="16.5" x14ac:dyDescent="0.3">
      <c r="A86" s="1"/>
      <c r="B86" s="1"/>
      <c r="C86" s="1"/>
      <c r="D86" s="1"/>
      <c r="E86" s="1"/>
      <c r="F86" s="1"/>
      <c r="G86" s="1"/>
    </row>
    <row r="87" spans="1:7" ht="16.5" x14ac:dyDescent="0.3">
      <c r="A87" s="1"/>
      <c r="B87" s="1"/>
      <c r="C87" s="1"/>
      <c r="D87" s="1"/>
      <c r="E87" s="1"/>
      <c r="F87" s="1"/>
      <c r="G87" s="1"/>
    </row>
    <row r="88" spans="1:7" ht="16.5" x14ac:dyDescent="0.3">
      <c r="A88" s="1"/>
      <c r="B88" s="1"/>
      <c r="C88" s="1"/>
      <c r="D88" s="1"/>
      <c r="E88" s="1"/>
      <c r="F88" s="1"/>
      <c r="G88" s="1"/>
    </row>
    <row r="89" spans="1:7" ht="16.5" x14ac:dyDescent="0.3">
      <c r="A89" s="1"/>
      <c r="B89" s="1"/>
      <c r="C89" s="1"/>
      <c r="D89" s="1"/>
      <c r="E89" s="1"/>
      <c r="F89" s="1"/>
      <c r="G89" s="1"/>
    </row>
    <row r="90" spans="1:7" ht="16.5" x14ac:dyDescent="0.3">
      <c r="A90" s="1"/>
      <c r="B90" s="1"/>
      <c r="C90" s="1"/>
      <c r="D90" s="1"/>
      <c r="E90" s="1"/>
      <c r="F90" s="1"/>
      <c r="G90" s="1"/>
    </row>
    <row r="91" spans="1:7" ht="16.5" x14ac:dyDescent="0.3">
      <c r="A91" s="1"/>
      <c r="B91" s="1"/>
      <c r="C91" s="1"/>
      <c r="D91" s="1"/>
      <c r="E91" s="1"/>
      <c r="F91" s="1"/>
      <c r="G91" s="1"/>
    </row>
    <row r="92" spans="1:7" ht="16.5" x14ac:dyDescent="0.3">
      <c r="A92" s="1"/>
      <c r="B92" s="1"/>
      <c r="C92" s="1"/>
      <c r="D92" s="1"/>
      <c r="E92" s="1"/>
      <c r="F92" s="1"/>
      <c r="G92" s="1"/>
    </row>
    <row r="93" spans="1:7" ht="16.5" x14ac:dyDescent="0.3">
      <c r="A93" s="1"/>
      <c r="B93" s="1"/>
      <c r="C93" s="1"/>
      <c r="D93" s="1"/>
      <c r="E93" s="1"/>
      <c r="F93" s="1"/>
      <c r="G93" s="1"/>
    </row>
    <row r="94" spans="1:7" ht="16.5" x14ac:dyDescent="0.3">
      <c r="A94" s="1"/>
      <c r="B94" s="1"/>
      <c r="C94" s="1"/>
      <c r="D94" s="1"/>
      <c r="E94" s="1"/>
      <c r="F94" s="1"/>
      <c r="G94" s="1"/>
    </row>
    <row r="95" spans="1:7" ht="16.5" x14ac:dyDescent="0.3">
      <c r="A95" s="1"/>
      <c r="B95" s="1"/>
      <c r="C95" s="1"/>
      <c r="D95" s="1"/>
      <c r="E95" s="1"/>
      <c r="F95" s="1"/>
      <c r="G95" s="1"/>
    </row>
    <row r="96" spans="1:7" ht="16.5" x14ac:dyDescent="0.3">
      <c r="A96" s="1"/>
      <c r="B96" s="1"/>
      <c r="C96" s="1"/>
      <c r="D96" s="1"/>
      <c r="E96" s="1"/>
      <c r="F96" s="1"/>
      <c r="G96" s="1"/>
    </row>
    <row r="97" spans="1:7" ht="16.5" x14ac:dyDescent="0.3">
      <c r="A97" s="1"/>
      <c r="B97" s="1"/>
      <c r="C97" s="1"/>
      <c r="D97" s="1"/>
      <c r="E97" s="1"/>
      <c r="F97" s="1"/>
      <c r="G97" s="1"/>
    </row>
    <row r="98" spans="1:7" ht="16.5" x14ac:dyDescent="0.3">
      <c r="A98" s="1"/>
      <c r="B98" s="1"/>
      <c r="C98" s="1"/>
      <c r="D98" s="1"/>
      <c r="E98" s="1"/>
      <c r="F98" s="1"/>
      <c r="G98" s="1"/>
    </row>
    <row r="99" spans="1:7" ht="16.5" x14ac:dyDescent="0.3">
      <c r="A99" s="1"/>
      <c r="B99" s="1"/>
      <c r="C99" s="1"/>
      <c r="D99" s="1"/>
      <c r="E99" s="1"/>
      <c r="F99" s="1"/>
      <c r="G99" s="1"/>
    </row>
    <row r="100" spans="1:7" ht="16.5" x14ac:dyDescent="0.3">
      <c r="A100" s="1"/>
      <c r="B100" s="1"/>
      <c r="C100" s="1"/>
      <c r="D100" s="1"/>
      <c r="E100" s="1"/>
      <c r="F100" s="1"/>
      <c r="G100" s="1"/>
    </row>
    <row r="101" spans="1:7" ht="16.5" x14ac:dyDescent="0.3">
      <c r="A101" s="1"/>
      <c r="B101" s="1"/>
      <c r="C101" s="1"/>
      <c r="D101" s="1"/>
      <c r="E101" s="1"/>
      <c r="F101" s="1"/>
      <c r="G101" s="1"/>
    </row>
    <row r="102" spans="1:7" ht="16.5" x14ac:dyDescent="0.3">
      <c r="A102" s="1"/>
      <c r="B102" s="1"/>
      <c r="C102" s="1"/>
      <c r="D102" s="1"/>
      <c r="E102" s="1"/>
      <c r="F102" s="1"/>
      <c r="G102" s="1"/>
    </row>
    <row r="103" spans="1:7" ht="16.5" x14ac:dyDescent="0.3">
      <c r="A103" s="1"/>
      <c r="B103" s="1"/>
      <c r="C103" s="1"/>
      <c r="D103" s="1"/>
      <c r="E103" s="1"/>
      <c r="F103" s="1"/>
      <c r="G103" s="1"/>
    </row>
    <row r="104" spans="1:7" ht="16.5" x14ac:dyDescent="0.3">
      <c r="A104" s="1"/>
      <c r="B104" s="1"/>
      <c r="C104" s="1"/>
      <c r="D104" s="1"/>
      <c r="E104" s="1"/>
      <c r="F104" s="1"/>
      <c r="G104" s="1"/>
    </row>
    <row r="105" spans="1:7" ht="16.5" x14ac:dyDescent="0.3">
      <c r="A105" s="1"/>
      <c r="B105" s="1"/>
      <c r="C105" s="1"/>
      <c r="D105" s="1"/>
      <c r="E105" s="1"/>
      <c r="F105" s="1"/>
      <c r="G105" s="1"/>
    </row>
    <row r="106" spans="1:7" ht="16.5" x14ac:dyDescent="0.3">
      <c r="A106" s="1"/>
      <c r="B106" s="1"/>
      <c r="C106" s="1"/>
      <c r="D106" s="1"/>
      <c r="E106" s="1"/>
      <c r="F106" s="1"/>
      <c r="G106" s="1"/>
    </row>
    <row r="107" spans="1:7" ht="16.5" x14ac:dyDescent="0.3">
      <c r="A107" s="1"/>
      <c r="B107" s="1"/>
      <c r="C107" s="1"/>
      <c r="D107" s="1"/>
      <c r="E107" s="1"/>
      <c r="F107" s="1"/>
      <c r="G107" s="1"/>
    </row>
    <row r="108" spans="1:7" ht="16.5" x14ac:dyDescent="0.3">
      <c r="A108" s="1"/>
      <c r="B108" s="1"/>
      <c r="C108" s="1"/>
      <c r="D108" s="1"/>
      <c r="E108" s="1"/>
      <c r="F108" s="1"/>
      <c r="G108" s="1"/>
    </row>
    <row r="109" spans="1:7" ht="16.5" x14ac:dyDescent="0.3">
      <c r="A109" s="1"/>
      <c r="B109" s="1"/>
      <c r="C109" s="1"/>
      <c r="D109" s="1"/>
      <c r="E109" s="1"/>
      <c r="F109" s="1"/>
      <c r="G109" s="1"/>
    </row>
    <row r="110" spans="1:7" ht="16.5" x14ac:dyDescent="0.3">
      <c r="A110" s="1"/>
      <c r="B110" s="1"/>
      <c r="C110" s="1"/>
      <c r="D110" s="1"/>
      <c r="E110" s="1"/>
      <c r="F110" s="1"/>
      <c r="G110" s="1"/>
    </row>
    <row r="111" spans="1:7" ht="16.5" x14ac:dyDescent="0.3">
      <c r="A111" s="1"/>
      <c r="B111" s="1"/>
      <c r="C111" s="1"/>
      <c r="D111" s="1"/>
      <c r="E111" s="1"/>
      <c r="F111" s="1"/>
      <c r="G111" s="1"/>
    </row>
    <row r="112" spans="1:7" ht="16.5" x14ac:dyDescent="0.3">
      <c r="A112" s="1"/>
      <c r="B112" s="1"/>
      <c r="C112" s="1"/>
      <c r="D112" s="1"/>
      <c r="E112" s="1"/>
      <c r="F112" s="1"/>
      <c r="G112" s="1"/>
    </row>
    <row r="113" spans="1:7" ht="16.5" x14ac:dyDescent="0.3">
      <c r="A113" s="1"/>
      <c r="B113" s="1"/>
      <c r="C113" s="1"/>
      <c r="D113" s="1"/>
      <c r="E113" s="1"/>
      <c r="F113" s="1"/>
      <c r="G113" s="1"/>
    </row>
    <row r="114" spans="1:7" ht="16.5" x14ac:dyDescent="0.3">
      <c r="A114" s="1"/>
      <c r="B114" s="1"/>
      <c r="C114" s="1"/>
      <c r="D114" s="1"/>
      <c r="E114" s="1"/>
      <c r="F114" s="1"/>
      <c r="G114" s="1"/>
    </row>
    <row r="115" spans="1:7" ht="16.5" x14ac:dyDescent="0.3">
      <c r="A115" s="1"/>
      <c r="B115" s="1"/>
      <c r="C115" s="1"/>
      <c r="D115" s="1"/>
      <c r="E115" s="1"/>
      <c r="F115" s="1"/>
      <c r="G115" s="1"/>
    </row>
    <row r="116" spans="1:7" ht="16.5" x14ac:dyDescent="0.3">
      <c r="A116" s="1"/>
      <c r="B116" s="1"/>
      <c r="C116" s="1"/>
      <c r="D116" s="1"/>
      <c r="E116" s="1"/>
      <c r="F116" s="1"/>
      <c r="G116" s="1"/>
    </row>
    <row r="117" spans="1:7" ht="16.5" x14ac:dyDescent="0.3">
      <c r="A117" s="1"/>
      <c r="B117" s="1"/>
      <c r="C117" s="1"/>
      <c r="D117" s="1"/>
      <c r="E117" s="1"/>
      <c r="F117" s="1"/>
      <c r="G117" s="1"/>
    </row>
    <row r="118" spans="1:7" ht="16.5" x14ac:dyDescent="0.3">
      <c r="A118" s="1"/>
      <c r="B118" s="1"/>
      <c r="C118" s="1"/>
      <c r="D118" s="1"/>
      <c r="E118" s="1"/>
      <c r="F118" s="1"/>
      <c r="G118" s="1"/>
    </row>
    <row r="119" spans="1:7" ht="16.5" x14ac:dyDescent="0.3">
      <c r="A119" s="1"/>
      <c r="B119" s="1"/>
      <c r="C119" s="1"/>
      <c r="D119" s="1"/>
      <c r="E119" s="1"/>
      <c r="F119" s="1"/>
      <c r="G119" s="1"/>
    </row>
    <row r="120" spans="1:7" ht="16.5" x14ac:dyDescent="0.3">
      <c r="A120" s="1"/>
      <c r="B120" s="1"/>
      <c r="C120" s="1"/>
      <c r="D120" s="1"/>
      <c r="E120" s="1"/>
      <c r="F120" s="1"/>
      <c r="G120" s="1"/>
    </row>
    <row r="121" spans="1:7" ht="16.5" x14ac:dyDescent="0.3">
      <c r="A121" s="1"/>
      <c r="B121" s="1"/>
      <c r="C121" s="1"/>
      <c r="D121" s="1"/>
      <c r="E121" s="1"/>
      <c r="F121" s="1"/>
      <c r="G121" s="1"/>
    </row>
    <row r="122" spans="1:7" ht="16.5" x14ac:dyDescent="0.3">
      <c r="A122" s="1"/>
      <c r="B122" s="1"/>
      <c r="C122" s="1"/>
      <c r="D122" s="1"/>
      <c r="E122" s="1"/>
      <c r="F122" s="1"/>
      <c r="G122" s="1"/>
    </row>
    <row r="123" spans="1:7" ht="16.5" x14ac:dyDescent="0.3">
      <c r="A123" s="1"/>
      <c r="B123" s="1"/>
      <c r="C123" s="1"/>
      <c r="D123" s="1"/>
      <c r="E123" s="1"/>
      <c r="F123" s="1"/>
      <c r="G123" s="1"/>
    </row>
    <row r="124" spans="1:7" ht="16.5" x14ac:dyDescent="0.3">
      <c r="A124" s="1"/>
      <c r="B124" s="1"/>
      <c r="C124" s="1"/>
      <c r="D124" s="1"/>
      <c r="E124" s="1"/>
      <c r="F124" s="1"/>
      <c r="G124" s="1"/>
    </row>
    <row r="125" spans="1:7" ht="16.5" x14ac:dyDescent="0.3">
      <c r="A125" s="1"/>
      <c r="B125" s="1"/>
      <c r="C125" s="1"/>
      <c r="D125" s="1"/>
      <c r="E125" s="1"/>
      <c r="F125" s="1"/>
      <c r="G125" s="1"/>
    </row>
    <row r="126" spans="1:7" ht="16.5" x14ac:dyDescent="0.3">
      <c r="A126" s="1"/>
      <c r="B126" s="1"/>
      <c r="C126" s="1"/>
      <c r="D126" s="1"/>
      <c r="E126" s="1"/>
      <c r="F126" s="1"/>
      <c r="G126" s="1"/>
    </row>
    <row r="127" spans="1:7" ht="16.5" x14ac:dyDescent="0.3">
      <c r="A127" s="1"/>
      <c r="B127" s="1"/>
      <c r="C127" s="1"/>
      <c r="D127" s="1"/>
      <c r="E127" s="1"/>
      <c r="F127" s="1"/>
      <c r="G127" s="1"/>
    </row>
    <row r="128" spans="1:7" ht="16.5" x14ac:dyDescent="0.3">
      <c r="A128" s="1"/>
      <c r="B128" s="1"/>
      <c r="C128" s="1"/>
      <c r="D128" s="1"/>
      <c r="E128" s="1"/>
      <c r="F128" s="1"/>
      <c r="G128" s="1"/>
    </row>
    <row r="129" spans="1:7" ht="16.5" x14ac:dyDescent="0.3">
      <c r="A129" s="1"/>
      <c r="B129" s="1"/>
      <c r="C129" s="1"/>
      <c r="D129" s="1"/>
      <c r="E129" s="1"/>
      <c r="F129" s="1"/>
      <c r="G129" s="1"/>
    </row>
    <row r="130" spans="1:7" ht="16.5" x14ac:dyDescent="0.3">
      <c r="A130" s="1"/>
      <c r="B130" s="1"/>
      <c r="C130" s="1"/>
      <c r="D130" s="1"/>
      <c r="E130" s="1"/>
      <c r="F130" s="1"/>
      <c r="G130" s="1"/>
    </row>
    <row r="131" spans="1:7" ht="16.5" x14ac:dyDescent="0.3">
      <c r="A131" s="1"/>
      <c r="B131" s="1"/>
      <c r="C131" s="1"/>
      <c r="D131" s="1"/>
      <c r="E131" s="1"/>
      <c r="F131" s="1"/>
      <c r="G131" s="1"/>
    </row>
    <row r="132" spans="1:7" ht="16.5" x14ac:dyDescent="0.3">
      <c r="A132" s="1"/>
      <c r="B132" s="1"/>
      <c r="C132" s="1"/>
      <c r="D132" s="1"/>
      <c r="E132" s="1"/>
      <c r="F132" s="1"/>
      <c r="G132" s="1"/>
    </row>
    <row r="133" spans="1:7" ht="16.5" x14ac:dyDescent="0.3">
      <c r="A133" s="1"/>
      <c r="B133" s="1"/>
      <c r="C133" s="1"/>
      <c r="D133" s="1"/>
      <c r="E133" s="1"/>
      <c r="F133" s="1"/>
      <c r="G133" s="1"/>
    </row>
    <row r="134" spans="1:7" ht="16.5" x14ac:dyDescent="0.3">
      <c r="A134" s="1"/>
      <c r="B134" s="1"/>
      <c r="C134" s="1"/>
      <c r="D134" s="1"/>
      <c r="E134" s="1"/>
      <c r="F134" s="1"/>
      <c r="G134" s="1"/>
    </row>
    <row r="135" spans="1:7" ht="16.5" x14ac:dyDescent="0.3">
      <c r="A135" s="1"/>
      <c r="B135" s="1"/>
      <c r="C135" s="1"/>
      <c r="D135" s="1"/>
      <c r="E135" s="1"/>
      <c r="F135" s="1"/>
      <c r="G135" s="1"/>
    </row>
    <row r="136" spans="1:7" ht="16.5" x14ac:dyDescent="0.3">
      <c r="A136" s="1"/>
      <c r="B136" s="1"/>
      <c r="C136" s="1"/>
      <c r="D136" s="1"/>
      <c r="E136" s="1"/>
      <c r="F136" s="1"/>
      <c r="G136" s="1"/>
    </row>
    <row r="137" spans="1:7" ht="16.5" x14ac:dyDescent="0.3">
      <c r="A137" s="1"/>
      <c r="B137" s="1"/>
      <c r="C137" s="1"/>
      <c r="D137" s="1"/>
      <c r="E137" s="1"/>
      <c r="F137" s="1"/>
      <c r="G137" s="1"/>
    </row>
    <row r="138" spans="1:7" ht="16.5" x14ac:dyDescent="0.3">
      <c r="A138" s="1"/>
      <c r="B138" s="1"/>
      <c r="C138" s="1"/>
      <c r="D138" s="1"/>
      <c r="E138" s="1"/>
      <c r="F138" s="1"/>
      <c r="G138" s="1"/>
    </row>
    <row r="139" spans="1:7" ht="16.5" x14ac:dyDescent="0.3">
      <c r="A139" s="1"/>
      <c r="B139" s="1"/>
      <c r="C139" s="1"/>
      <c r="D139" s="1"/>
      <c r="E139" s="1"/>
      <c r="F139" s="1"/>
      <c r="G139" s="1"/>
    </row>
  </sheetData>
  <mergeCells count="11">
    <mergeCell ref="A1:D1"/>
    <mergeCell ref="A13:G13"/>
    <mergeCell ref="B9:G9"/>
    <mergeCell ref="B10:G10"/>
    <mergeCell ref="B11:G11"/>
    <mergeCell ref="B12:G12"/>
    <mergeCell ref="A8:G8"/>
    <mergeCell ref="B3:G3"/>
    <mergeCell ref="B4:G4"/>
    <mergeCell ref="B5:G5"/>
    <mergeCell ref="B6:G6"/>
  </mergeCells>
  <pageMargins left="0.7" right="0.7" top="1.1145833333333333" bottom="0.78740157499999996" header="0.3" footer="0.3"/>
  <pageSetup paperSize="9" orientation="portrait" horizontalDpi="1200" verticalDpi="1200" r:id="rId1"/>
  <headerFooter>
    <oddHeader>&amp;L&amp;"Arial Narrow,Fett"D4 Angebotsblätter Los 2&amp;"Arial Narrow,Standard"
Stand: &amp;D
Legende
&amp;R&amp;G</oddHeader>
    <oddFooter>&amp;C&amp;"Arial Narrow,Standard"Seite &amp;P von &amp;N</oddFooter>
  </headerFooter>
  <legacyDrawingHF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BE1789"/>
  <sheetViews>
    <sheetView tabSelected="1" zoomScale="70" zoomScaleNormal="70" zoomScalePageLayoutView="70" workbookViewId="0">
      <selection activeCell="F15" sqref="F15"/>
    </sheetView>
  </sheetViews>
  <sheetFormatPr defaultColWidth="11.42578125" defaultRowHeight="15" x14ac:dyDescent="0.25"/>
  <cols>
    <col min="2" max="2" width="11.28515625" bestFit="1" customWidth="1"/>
    <col min="3" max="3" width="9" customWidth="1"/>
    <col min="4" max="4" width="30.85546875" bestFit="1" customWidth="1"/>
    <col min="5" max="5" width="25.7109375" bestFit="1" customWidth="1"/>
    <col min="6" max="6" width="9.5703125" customWidth="1"/>
    <col min="7" max="7" width="6" customWidth="1"/>
    <col min="8" max="8" width="39.28515625" bestFit="1" customWidth="1"/>
    <col min="9" max="9" width="19.42578125" customWidth="1"/>
    <col min="10" max="10" width="19" customWidth="1"/>
    <col min="14" max="14" width="14.140625" customWidth="1"/>
    <col min="21" max="21" width="13.7109375" customWidth="1"/>
    <col min="28" max="28" width="17.85546875" customWidth="1"/>
    <col min="29" max="29" width="17.7109375" customWidth="1"/>
    <col min="30" max="30" width="18" customWidth="1"/>
  </cols>
  <sheetData>
    <row r="1" spans="1:57" ht="15.75" thickBot="1" x14ac:dyDescent="0.3"/>
    <row r="2" spans="1:57" ht="42.75" customHeight="1" thickBot="1" x14ac:dyDescent="0.3">
      <c r="A2" s="138" t="s">
        <v>18</v>
      </c>
      <c r="B2" s="139"/>
      <c r="C2" s="139"/>
      <c r="D2" s="139"/>
      <c r="E2" s="139"/>
      <c r="F2" s="139"/>
      <c r="G2" s="139"/>
      <c r="H2" s="139"/>
      <c r="I2" s="139"/>
      <c r="J2" s="139"/>
      <c r="K2" s="139"/>
      <c r="L2" s="139"/>
      <c r="M2" s="140"/>
      <c r="N2" s="141" t="s">
        <v>19</v>
      </c>
      <c r="O2" s="142"/>
      <c r="P2" s="142"/>
      <c r="Q2" s="142"/>
      <c r="R2" s="142"/>
      <c r="S2" s="142"/>
      <c r="T2" s="143"/>
      <c r="U2" s="144" t="s">
        <v>20</v>
      </c>
      <c r="V2" s="145"/>
      <c r="W2" s="145"/>
      <c r="X2" s="145"/>
      <c r="Y2" s="145"/>
      <c r="Z2" s="145"/>
      <c r="AA2" s="146"/>
      <c r="AB2" s="147" t="s">
        <v>21</v>
      </c>
      <c r="AC2" s="148"/>
      <c r="AD2" s="149"/>
    </row>
    <row r="3" spans="1:57" ht="33" customHeight="1" thickBot="1" x14ac:dyDescent="0.3">
      <c r="A3" s="13"/>
      <c r="B3" s="13"/>
      <c r="C3" s="15"/>
      <c r="D3" s="19"/>
      <c r="E3" s="21"/>
      <c r="F3" s="16"/>
      <c r="G3" s="150" t="s">
        <v>28</v>
      </c>
      <c r="H3" s="151"/>
      <c r="I3" s="30" t="s">
        <v>31</v>
      </c>
      <c r="J3" s="17" t="s">
        <v>33</v>
      </c>
      <c r="K3" s="30" t="s">
        <v>34</v>
      </c>
      <c r="L3" s="152" t="s">
        <v>58</v>
      </c>
      <c r="M3" s="30" t="s">
        <v>35</v>
      </c>
      <c r="N3" s="154" t="s">
        <v>36</v>
      </c>
      <c r="O3" s="156" t="s">
        <v>37</v>
      </c>
      <c r="P3" s="157"/>
      <c r="Q3" s="158" t="s">
        <v>38</v>
      </c>
      <c r="R3" s="158"/>
      <c r="S3" s="159" t="s">
        <v>39</v>
      </c>
      <c r="T3" s="160"/>
      <c r="U3" s="161" t="s">
        <v>40</v>
      </c>
      <c r="V3" s="163" t="s">
        <v>37</v>
      </c>
      <c r="W3" s="164"/>
      <c r="X3" s="165" t="s">
        <v>38</v>
      </c>
      <c r="Y3" s="165"/>
      <c r="Z3" s="166" t="s">
        <v>39</v>
      </c>
      <c r="AA3" s="167"/>
      <c r="AB3" s="25" t="s">
        <v>41</v>
      </c>
      <c r="AC3" s="26" t="s">
        <v>42</v>
      </c>
      <c r="AD3" s="27" t="s">
        <v>43</v>
      </c>
    </row>
    <row r="4" spans="1:57" ht="62.25" customHeight="1" thickBot="1" x14ac:dyDescent="0.3">
      <c r="A4" s="14" t="s">
        <v>22</v>
      </c>
      <c r="B4" s="18" t="s">
        <v>23</v>
      </c>
      <c r="C4" s="18" t="s">
        <v>24</v>
      </c>
      <c r="D4" s="20" t="s">
        <v>25</v>
      </c>
      <c r="E4" s="22" t="s">
        <v>26</v>
      </c>
      <c r="F4" s="23" t="s">
        <v>27</v>
      </c>
      <c r="G4" s="24" t="s">
        <v>29</v>
      </c>
      <c r="H4" s="85" t="s">
        <v>30</v>
      </c>
      <c r="I4" s="88" t="s">
        <v>32</v>
      </c>
      <c r="J4" s="89" t="s">
        <v>32</v>
      </c>
      <c r="K4" s="90" t="s">
        <v>44</v>
      </c>
      <c r="L4" s="153"/>
      <c r="M4" s="90" t="s">
        <v>45</v>
      </c>
      <c r="N4" s="155"/>
      <c r="O4" s="91" t="s">
        <v>46</v>
      </c>
      <c r="P4" s="91" t="s">
        <v>47</v>
      </c>
      <c r="Q4" s="91" t="s">
        <v>48</v>
      </c>
      <c r="R4" s="91" t="s">
        <v>529</v>
      </c>
      <c r="S4" s="91" t="s">
        <v>49</v>
      </c>
      <c r="T4" s="91" t="s">
        <v>50</v>
      </c>
      <c r="U4" s="162"/>
      <c r="V4" s="92" t="s">
        <v>46</v>
      </c>
      <c r="W4" s="92" t="s">
        <v>51</v>
      </c>
      <c r="X4" s="92" t="s">
        <v>52</v>
      </c>
      <c r="Y4" s="92" t="s">
        <v>53</v>
      </c>
      <c r="Z4" s="92" t="s">
        <v>54</v>
      </c>
      <c r="AA4" s="92" t="s">
        <v>55</v>
      </c>
      <c r="AB4" s="93" t="s">
        <v>56</v>
      </c>
      <c r="AC4" s="136" t="s">
        <v>57</v>
      </c>
      <c r="AD4" s="137"/>
    </row>
    <row r="5" spans="1:57" ht="16.5" x14ac:dyDescent="0.3">
      <c r="A5" s="58" t="s">
        <v>372</v>
      </c>
      <c r="B5" s="79" t="s">
        <v>80</v>
      </c>
      <c r="C5" s="79" t="s">
        <v>81</v>
      </c>
      <c r="D5" s="56" t="s">
        <v>119</v>
      </c>
      <c r="E5" s="56" t="s">
        <v>102</v>
      </c>
      <c r="F5" s="57">
        <v>19.91</v>
      </c>
      <c r="G5" s="58">
        <v>211</v>
      </c>
      <c r="H5" s="53" t="s">
        <v>120</v>
      </c>
      <c r="I5" s="28">
        <v>160</v>
      </c>
      <c r="J5" s="86">
        <v>129.76</v>
      </c>
      <c r="K5" s="62">
        <f>(F5/J5)</f>
        <v>0.15343711467324292</v>
      </c>
      <c r="L5" s="87">
        <v>16.537431079286382</v>
      </c>
      <c r="M5" s="68">
        <f t="shared" ref="M5:M12" si="0">(K5*L5)</f>
        <v>2.5374557089133161</v>
      </c>
      <c r="N5" s="28" t="s">
        <v>10</v>
      </c>
      <c r="O5" s="62">
        <v>4.3499999999999996</v>
      </c>
      <c r="P5" s="62">
        <f t="shared" ref="P5:P11" si="1">(O5*10)</f>
        <v>43.5</v>
      </c>
      <c r="Q5" s="62">
        <f t="shared" ref="Q5:Q11" si="2">(K5*O5)</f>
        <v>0.66745144882860663</v>
      </c>
      <c r="R5" s="62">
        <f>(Q5*10)</f>
        <v>6.6745144882860661</v>
      </c>
      <c r="S5" s="68">
        <f t="shared" ref="S5:S12" si="3">(Q5*L5)</f>
        <v>11.037932333772924</v>
      </c>
      <c r="T5" s="68">
        <f t="shared" ref="T5:T12" si="4">(S5*10)</f>
        <v>110.37932333772923</v>
      </c>
      <c r="U5" s="28" t="s">
        <v>10</v>
      </c>
      <c r="V5" s="62">
        <v>4.3499999999999996</v>
      </c>
      <c r="W5" s="62">
        <f t="shared" ref="W5:W12" si="5">(V5*2)</f>
        <v>8.6999999999999993</v>
      </c>
      <c r="X5" s="62">
        <f t="shared" ref="X5:X12" si="6">(K5*V5)</f>
        <v>0.66745144882860663</v>
      </c>
      <c r="Y5" s="62">
        <f t="shared" ref="Y5:Y12" si="7">(X5*2)</f>
        <v>1.3349028976572133</v>
      </c>
      <c r="Z5" s="68">
        <f t="shared" ref="Z5:Z12" si="8">(X5*L5)</f>
        <v>11.037932333772924</v>
      </c>
      <c r="AA5" s="68">
        <f t="shared" ref="AA5:AA12" si="9">(Z5*2)</f>
        <v>22.075864667545847</v>
      </c>
      <c r="AB5" s="71">
        <f t="shared" ref="AB5:AB68" si="10">(T5+AA5)</f>
        <v>132.45518800527509</v>
      </c>
      <c r="AC5" s="68">
        <f t="shared" ref="AC5:AC68" si="11">(AB5/12)</f>
        <v>11.037932333772924</v>
      </c>
      <c r="AD5" s="62">
        <f t="shared" ref="AD5:AD68" si="12">(R5+Y5)/12</f>
        <v>0.66745144882860663</v>
      </c>
      <c r="AE5" s="1"/>
      <c r="AF5" s="1"/>
      <c r="AG5" s="1"/>
      <c r="AH5" s="1"/>
      <c r="AI5" s="1"/>
      <c r="AJ5" s="1"/>
      <c r="AK5" s="1"/>
      <c r="AL5" s="1"/>
      <c r="AM5" s="1"/>
      <c r="AN5" s="1"/>
      <c r="AO5" s="1"/>
      <c r="AP5" s="1"/>
      <c r="AQ5" s="1"/>
      <c r="AR5" s="1"/>
      <c r="AS5" s="1"/>
      <c r="AT5" s="1"/>
      <c r="AU5" s="1"/>
      <c r="AV5" s="1"/>
      <c r="AW5" s="1"/>
      <c r="AX5" s="1"/>
      <c r="AY5" s="1"/>
      <c r="AZ5" s="1"/>
      <c r="BA5" s="1"/>
      <c r="BB5" s="1"/>
      <c r="BC5" s="1"/>
      <c r="BD5" s="1"/>
      <c r="BE5" s="1"/>
    </row>
    <row r="6" spans="1:57" ht="16.5" x14ac:dyDescent="0.3">
      <c r="A6" s="58" t="s">
        <v>372</v>
      </c>
      <c r="B6" s="79" t="s">
        <v>80</v>
      </c>
      <c r="C6" s="79" t="s">
        <v>85</v>
      </c>
      <c r="D6" s="56" t="s">
        <v>119</v>
      </c>
      <c r="E6" s="56" t="s">
        <v>102</v>
      </c>
      <c r="F6" s="57">
        <v>19.04</v>
      </c>
      <c r="G6" s="58">
        <v>211</v>
      </c>
      <c r="H6" s="56" t="s">
        <v>120</v>
      </c>
      <c r="I6" s="103">
        <v>160</v>
      </c>
      <c r="J6" s="86">
        <v>129.76</v>
      </c>
      <c r="K6" s="61">
        <f t="shared" ref="K6:K12" si="13">(F6/J6)</f>
        <v>0.14673242909987669</v>
      </c>
      <c r="L6" s="87">
        <v>16.537431079286382</v>
      </c>
      <c r="M6" s="70">
        <f t="shared" si="0"/>
        <v>2.4265774333354861</v>
      </c>
      <c r="N6" s="106" t="s">
        <v>10</v>
      </c>
      <c r="O6" s="62">
        <v>4.3499999999999996</v>
      </c>
      <c r="P6" s="61">
        <f t="shared" si="1"/>
        <v>43.5</v>
      </c>
      <c r="Q6" s="61">
        <f t="shared" si="2"/>
        <v>0.63828606658446352</v>
      </c>
      <c r="R6" s="62">
        <f t="shared" ref="R6:R68" si="14">(Q6*10)</f>
        <v>6.3828606658446354</v>
      </c>
      <c r="S6" s="70">
        <f t="shared" si="3"/>
        <v>10.555611835009364</v>
      </c>
      <c r="T6" s="70">
        <f t="shared" si="4"/>
        <v>105.55611835009364</v>
      </c>
      <c r="U6" s="29" t="s">
        <v>10</v>
      </c>
      <c r="V6" s="61">
        <v>4.3499999999999996</v>
      </c>
      <c r="W6" s="61">
        <f t="shared" si="5"/>
        <v>8.6999999999999993</v>
      </c>
      <c r="X6" s="61">
        <f t="shared" si="6"/>
        <v>0.63828606658446352</v>
      </c>
      <c r="Y6" s="61">
        <f t="shared" si="7"/>
        <v>1.276572133168927</v>
      </c>
      <c r="Z6" s="70">
        <f t="shared" si="8"/>
        <v>10.555611835009364</v>
      </c>
      <c r="AA6" s="70">
        <f t="shared" si="9"/>
        <v>21.111223670018727</v>
      </c>
      <c r="AB6" s="71">
        <f t="shared" si="10"/>
        <v>126.66734202011237</v>
      </c>
      <c r="AC6" s="68">
        <f t="shared" si="11"/>
        <v>10.555611835009364</v>
      </c>
      <c r="AD6" s="62">
        <f t="shared" si="12"/>
        <v>0.63828606658446352</v>
      </c>
      <c r="AE6" s="1"/>
      <c r="AF6" s="1"/>
      <c r="AG6" s="1"/>
      <c r="AH6" s="1"/>
      <c r="AI6" s="1"/>
      <c r="AJ6" s="1"/>
      <c r="AK6" s="1"/>
      <c r="AL6" s="1"/>
      <c r="AM6" s="1"/>
      <c r="AN6" s="1"/>
      <c r="AO6" s="1"/>
      <c r="AP6" s="1"/>
      <c r="AQ6" s="1"/>
      <c r="AR6" s="1"/>
      <c r="AS6" s="1"/>
      <c r="AT6" s="1"/>
      <c r="AU6" s="1"/>
      <c r="AV6" s="1"/>
      <c r="AW6" s="1"/>
      <c r="AX6" s="1"/>
      <c r="AY6" s="1"/>
      <c r="AZ6" s="1"/>
      <c r="BA6" s="1"/>
      <c r="BB6" s="1"/>
      <c r="BC6" s="1"/>
      <c r="BD6" s="1"/>
      <c r="BE6" s="1"/>
    </row>
    <row r="7" spans="1:57" ht="16.5" x14ac:dyDescent="0.3">
      <c r="A7" s="58" t="s">
        <v>372</v>
      </c>
      <c r="B7" s="79" t="s">
        <v>80</v>
      </c>
      <c r="C7" s="79" t="s">
        <v>86</v>
      </c>
      <c r="D7" s="56" t="s">
        <v>119</v>
      </c>
      <c r="E7" s="56" t="s">
        <v>102</v>
      </c>
      <c r="F7" s="57">
        <v>20.2</v>
      </c>
      <c r="G7" s="58">
        <v>211</v>
      </c>
      <c r="H7" s="56" t="s">
        <v>120</v>
      </c>
      <c r="I7" s="103">
        <v>160</v>
      </c>
      <c r="J7" s="86">
        <v>129.76</v>
      </c>
      <c r="K7" s="61">
        <f t="shared" si="13"/>
        <v>0.155672009864365</v>
      </c>
      <c r="L7" s="87">
        <v>16.537431079286382</v>
      </c>
      <c r="M7" s="70">
        <f t="shared" si="0"/>
        <v>2.574415134105926</v>
      </c>
      <c r="N7" s="106" t="s">
        <v>10</v>
      </c>
      <c r="O7" s="62">
        <v>4.3499999999999996</v>
      </c>
      <c r="P7" s="61">
        <f t="shared" si="1"/>
        <v>43.5</v>
      </c>
      <c r="Q7" s="61">
        <f t="shared" si="2"/>
        <v>0.6771732429099877</v>
      </c>
      <c r="R7" s="62">
        <f t="shared" si="14"/>
        <v>6.7717324290998775</v>
      </c>
      <c r="S7" s="70">
        <f t="shared" si="3"/>
        <v>11.198705833360776</v>
      </c>
      <c r="T7" s="70">
        <f t="shared" si="4"/>
        <v>111.98705833360776</v>
      </c>
      <c r="U7" s="29" t="s">
        <v>10</v>
      </c>
      <c r="V7" s="61">
        <v>4.3499999999999996</v>
      </c>
      <c r="W7" s="61">
        <f t="shared" si="5"/>
        <v>8.6999999999999993</v>
      </c>
      <c r="X7" s="61">
        <f t="shared" si="6"/>
        <v>0.6771732429099877</v>
      </c>
      <c r="Y7" s="61">
        <f t="shared" si="7"/>
        <v>1.3543464858199754</v>
      </c>
      <c r="Z7" s="70">
        <f t="shared" si="8"/>
        <v>11.198705833360776</v>
      </c>
      <c r="AA7" s="70">
        <f t="shared" si="9"/>
        <v>22.397411666721553</v>
      </c>
      <c r="AB7" s="71">
        <f t="shared" si="10"/>
        <v>134.38447000032932</v>
      </c>
      <c r="AC7" s="68">
        <f t="shared" si="11"/>
        <v>11.198705833360776</v>
      </c>
      <c r="AD7" s="62">
        <f t="shared" si="12"/>
        <v>0.67717324290998782</v>
      </c>
      <c r="AE7" s="1"/>
      <c r="AF7" s="1"/>
      <c r="AG7" s="1"/>
      <c r="AH7" s="1"/>
      <c r="AI7" s="1"/>
      <c r="AJ7" s="1"/>
      <c r="AK7" s="1"/>
      <c r="AL7" s="1"/>
      <c r="AM7" s="1"/>
      <c r="AN7" s="1"/>
      <c r="AO7" s="1"/>
      <c r="AP7" s="1"/>
      <c r="AQ7" s="1"/>
      <c r="AR7" s="1"/>
      <c r="AS7" s="1"/>
      <c r="AT7" s="1"/>
      <c r="AU7" s="1"/>
      <c r="AV7" s="1"/>
      <c r="AW7" s="1"/>
      <c r="AX7" s="1"/>
      <c r="AY7" s="1"/>
      <c r="AZ7" s="1"/>
      <c r="BA7" s="1"/>
      <c r="BB7" s="1"/>
      <c r="BC7" s="1"/>
      <c r="BD7" s="1"/>
      <c r="BE7" s="1"/>
    </row>
    <row r="8" spans="1:57" ht="16.5" x14ac:dyDescent="0.3">
      <c r="A8" s="58" t="s">
        <v>372</v>
      </c>
      <c r="B8" s="79" t="s">
        <v>80</v>
      </c>
      <c r="C8" s="79" t="s">
        <v>87</v>
      </c>
      <c r="D8" s="56" t="s">
        <v>119</v>
      </c>
      <c r="E8" s="56" t="s">
        <v>102</v>
      </c>
      <c r="F8" s="57">
        <v>20.2</v>
      </c>
      <c r="G8" s="58">
        <v>211</v>
      </c>
      <c r="H8" s="56" t="s">
        <v>120</v>
      </c>
      <c r="I8" s="103">
        <v>160</v>
      </c>
      <c r="J8" s="86">
        <v>129.76</v>
      </c>
      <c r="K8" s="61">
        <f t="shared" si="13"/>
        <v>0.155672009864365</v>
      </c>
      <c r="L8" s="87">
        <v>16.537431079286382</v>
      </c>
      <c r="M8" s="70">
        <f t="shared" si="0"/>
        <v>2.574415134105926</v>
      </c>
      <c r="N8" s="106" t="s">
        <v>10</v>
      </c>
      <c r="O8" s="62">
        <v>4.3499999999999996</v>
      </c>
      <c r="P8" s="61">
        <f t="shared" si="1"/>
        <v>43.5</v>
      </c>
      <c r="Q8" s="61">
        <f t="shared" si="2"/>
        <v>0.6771732429099877</v>
      </c>
      <c r="R8" s="62">
        <f t="shared" si="14"/>
        <v>6.7717324290998775</v>
      </c>
      <c r="S8" s="70">
        <f t="shared" si="3"/>
        <v>11.198705833360776</v>
      </c>
      <c r="T8" s="70">
        <f t="shared" si="4"/>
        <v>111.98705833360776</v>
      </c>
      <c r="U8" s="29" t="s">
        <v>10</v>
      </c>
      <c r="V8" s="61">
        <v>4.3499999999999996</v>
      </c>
      <c r="W8" s="61">
        <f t="shared" si="5"/>
        <v>8.6999999999999993</v>
      </c>
      <c r="X8" s="61">
        <f t="shared" si="6"/>
        <v>0.6771732429099877</v>
      </c>
      <c r="Y8" s="61">
        <f t="shared" si="7"/>
        <v>1.3543464858199754</v>
      </c>
      <c r="Z8" s="70">
        <f t="shared" si="8"/>
        <v>11.198705833360776</v>
      </c>
      <c r="AA8" s="70">
        <f t="shared" si="9"/>
        <v>22.397411666721553</v>
      </c>
      <c r="AB8" s="71">
        <f t="shared" si="10"/>
        <v>134.38447000032932</v>
      </c>
      <c r="AC8" s="68">
        <f t="shared" si="11"/>
        <v>11.198705833360776</v>
      </c>
      <c r="AD8" s="62">
        <f t="shared" si="12"/>
        <v>0.67717324290998782</v>
      </c>
      <c r="AE8" s="1"/>
      <c r="AF8" s="1"/>
      <c r="AG8" s="1"/>
      <c r="AH8" s="1"/>
      <c r="AI8" s="1"/>
      <c r="AJ8" s="1"/>
      <c r="AK8" s="1"/>
      <c r="AL8" s="1"/>
      <c r="AM8" s="1"/>
      <c r="AN8" s="1"/>
      <c r="AO8" s="1"/>
      <c r="AP8" s="1"/>
      <c r="AQ8" s="1"/>
      <c r="AR8" s="1"/>
      <c r="AS8" s="1"/>
      <c r="AT8" s="1"/>
      <c r="AU8" s="1"/>
      <c r="AV8" s="1"/>
      <c r="AW8" s="1"/>
      <c r="AX8" s="1"/>
      <c r="AY8" s="1"/>
      <c r="AZ8" s="1"/>
      <c r="BA8" s="1"/>
      <c r="BB8" s="1"/>
      <c r="BC8" s="1"/>
      <c r="BD8" s="1"/>
      <c r="BE8" s="1"/>
    </row>
    <row r="9" spans="1:57" ht="16.5" x14ac:dyDescent="0.3">
      <c r="A9" s="58" t="s">
        <v>372</v>
      </c>
      <c r="B9" s="79" t="s">
        <v>80</v>
      </c>
      <c r="C9" s="79" t="s">
        <v>89</v>
      </c>
      <c r="D9" s="56" t="s">
        <v>119</v>
      </c>
      <c r="E9" s="56" t="s">
        <v>102</v>
      </c>
      <c r="F9" s="57">
        <v>19.940000000000001</v>
      </c>
      <c r="G9" s="58">
        <v>211</v>
      </c>
      <c r="H9" s="56" t="s">
        <v>120</v>
      </c>
      <c r="I9" s="103">
        <v>160</v>
      </c>
      <c r="J9" s="86">
        <v>129.76</v>
      </c>
      <c r="K9" s="61">
        <f t="shared" si="13"/>
        <v>0.15366831072749693</v>
      </c>
      <c r="L9" s="87">
        <v>16.537431079286382</v>
      </c>
      <c r="M9" s="70">
        <f t="shared" si="0"/>
        <v>2.5412790977263446</v>
      </c>
      <c r="N9" s="106" t="s">
        <v>10</v>
      </c>
      <c r="O9" s="62">
        <v>4.3499999999999996</v>
      </c>
      <c r="P9" s="61">
        <f t="shared" si="1"/>
        <v>43.5</v>
      </c>
      <c r="Q9" s="61">
        <f t="shared" si="2"/>
        <v>0.66845715166461162</v>
      </c>
      <c r="R9" s="62">
        <f t="shared" si="14"/>
        <v>6.6845715166461162</v>
      </c>
      <c r="S9" s="70">
        <f t="shared" si="3"/>
        <v>11.054564075109598</v>
      </c>
      <c r="T9" s="70">
        <f t="shared" si="4"/>
        <v>110.54564075109597</v>
      </c>
      <c r="U9" s="29" t="s">
        <v>10</v>
      </c>
      <c r="V9" s="61">
        <v>4.3499999999999996</v>
      </c>
      <c r="W9" s="61">
        <f t="shared" si="5"/>
        <v>8.6999999999999993</v>
      </c>
      <c r="X9" s="61">
        <f t="shared" si="6"/>
        <v>0.66845715166461162</v>
      </c>
      <c r="Y9" s="61">
        <f t="shared" si="7"/>
        <v>1.3369143033292232</v>
      </c>
      <c r="Z9" s="70">
        <f t="shared" si="8"/>
        <v>11.054564075109598</v>
      </c>
      <c r="AA9" s="70">
        <f t="shared" si="9"/>
        <v>22.109128150219195</v>
      </c>
      <c r="AB9" s="71">
        <f t="shared" si="10"/>
        <v>132.65476890131518</v>
      </c>
      <c r="AC9" s="68">
        <f t="shared" si="11"/>
        <v>11.054564075109598</v>
      </c>
      <c r="AD9" s="62">
        <f t="shared" si="12"/>
        <v>0.66845715166461162</v>
      </c>
      <c r="AE9" s="1"/>
      <c r="AF9" s="1"/>
      <c r="AG9" s="1"/>
      <c r="AH9" s="1"/>
      <c r="AI9" s="1"/>
      <c r="AJ9" s="1"/>
      <c r="AK9" s="1"/>
      <c r="AL9" s="1"/>
      <c r="AM9" s="1"/>
      <c r="AN9" s="1"/>
      <c r="AO9" s="1"/>
      <c r="AP9" s="1"/>
      <c r="AQ9" s="1"/>
      <c r="AR9" s="1"/>
      <c r="AS9" s="1"/>
      <c r="AT9" s="1"/>
      <c r="AU9" s="1"/>
      <c r="AV9" s="1"/>
      <c r="AW9" s="1"/>
      <c r="AX9" s="1"/>
      <c r="AY9" s="1"/>
      <c r="AZ9" s="1"/>
      <c r="BA9" s="1"/>
      <c r="BB9" s="1"/>
      <c r="BC9" s="1"/>
      <c r="BD9" s="1"/>
      <c r="BE9" s="1"/>
    </row>
    <row r="10" spans="1:57" ht="16.5" x14ac:dyDescent="0.3">
      <c r="A10" s="58" t="s">
        <v>372</v>
      </c>
      <c r="B10" s="79" t="s">
        <v>80</v>
      </c>
      <c r="C10" s="79" t="s">
        <v>91</v>
      </c>
      <c r="D10" s="56" t="s">
        <v>126</v>
      </c>
      <c r="E10" s="56" t="s">
        <v>102</v>
      </c>
      <c r="F10" s="57">
        <v>5.46</v>
      </c>
      <c r="G10" s="58">
        <v>382</v>
      </c>
      <c r="H10" s="56" t="s">
        <v>126</v>
      </c>
      <c r="I10" s="29">
        <v>60</v>
      </c>
      <c r="J10" s="86">
        <v>48.66</v>
      </c>
      <c r="K10" s="61">
        <f t="shared" si="13"/>
        <v>0.11220715166461159</v>
      </c>
      <c r="L10" s="87">
        <v>16.537431079286382</v>
      </c>
      <c r="M10" s="70">
        <f t="shared" si="0"/>
        <v>1.8556180372565485</v>
      </c>
      <c r="N10" s="29" t="s">
        <v>15</v>
      </c>
      <c r="O10" s="61">
        <v>21</v>
      </c>
      <c r="P10" s="61">
        <f t="shared" si="1"/>
        <v>210</v>
      </c>
      <c r="Q10" s="61">
        <f t="shared" si="2"/>
        <v>2.3563501849568436</v>
      </c>
      <c r="R10" s="62">
        <f t="shared" si="14"/>
        <v>23.563501849568436</v>
      </c>
      <c r="S10" s="70">
        <f t="shared" si="3"/>
        <v>38.967978782387519</v>
      </c>
      <c r="T10" s="70">
        <f t="shared" si="4"/>
        <v>389.67978782387519</v>
      </c>
      <c r="U10" s="29" t="s">
        <v>15</v>
      </c>
      <c r="V10" s="61">
        <v>21</v>
      </c>
      <c r="W10" s="61">
        <f t="shared" si="5"/>
        <v>42</v>
      </c>
      <c r="X10" s="61">
        <f t="shared" si="6"/>
        <v>2.3563501849568436</v>
      </c>
      <c r="Y10" s="61">
        <f t="shared" si="7"/>
        <v>4.7127003699136871</v>
      </c>
      <c r="Z10" s="70">
        <f t="shared" si="8"/>
        <v>38.967978782387519</v>
      </c>
      <c r="AA10" s="70">
        <f t="shared" si="9"/>
        <v>77.935957564775038</v>
      </c>
      <c r="AB10" s="71">
        <f t="shared" si="10"/>
        <v>467.61574538865023</v>
      </c>
      <c r="AC10" s="68">
        <f t="shared" si="11"/>
        <v>38.967978782387519</v>
      </c>
      <c r="AD10" s="62">
        <f t="shared" si="12"/>
        <v>2.3563501849568436</v>
      </c>
      <c r="AE10" s="1"/>
      <c r="AF10" s="1"/>
      <c r="AG10" s="1"/>
      <c r="AH10" s="1"/>
      <c r="AI10" s="1"/>
      <c r="AJ10" s="1"/>
      <c r="AK10" s="1"/>
      <c r="AL10" s="1"/>
      <c r="AM10" s="1"/>
      <c r="AN10" s="1"/>
      <c r="AO10" s="1"/>
      <c r="AP10" s="1"/>
      <c r="AQ10" s="1"/>
      <c r="AR10" s="1"/>
      <c r="AS10" s="1"/>
      <c r="AT10" s="1"/>
      <c r="AU10" s="1"/>
      <c r="AV10" s="1"/>
      <c r="AW10" s="1"/>
      <c r="AX10" s="1"/>
      <c r="AY10" s="1"/>
      <c r="AZ10" s="1"/>
      <c r="BA10" s="1"/>
      <c r="BB10" s="1"/>
      <c r="BC10" s="1"/>
      <c r="BD10" s="1"/>
      <c r="BE10" s="1"/>
    </row>
    <row r="11" spans="1:57" ht="16.5" x14ac:dyDescent="0.3">
      <c r="A11" s="58" t="s">
        <v>372</v>
      </c>
      <c r="B11" s="79" t="s">
        <v>80</v>
      </c>
      <c r="C11" s="79" t="s">
        <v>92</v>
      </c>
      <c r="D11" s="56" t="s">
        <v>373</v>
      </c>
      <c r="E11" s="56" t="s">
        <v>83</v>
      </c>
      <c r="F11" s="57">
        <v>8.16</v>
      </c>
      <c r="G11" s="58">
        <v>710</v>
      </c>
      <c r="H11" s="56" t="s">
        <v>108</v>
      </c>
      <c r="I11" s="29">
        <v>60</v>
      </c>
      <c r="J11" s="86">
        <v>48.66</v>
      </c>
      <c r="K11" s="61">
        <f t="shared" si="13"/>
        <v>0.16769420468557339</v>
      </c>
      <c r="L11" s="87">
        <v>16.537431079286382</v>
      </c>
      <c r="M11" s="70">
        <f t="shared" si="0"/>
        <v>2.7732313523834131</v>
      </c>
      <c r="N11" s="29" t="s">
        <v>15</v>
      </c>
      <c r="O11" s="61">
        <v>21</v>
      </c>
      <c r="P11" s="61">
        <f t="shared" si="1"/>
        <v>210</v>
      </c>
      <c r="Q11" s="61">
        <f t="shared" si="2"/>
        <v>3.5215782983970412</v>
      </c>
      <c r="R11" s="62">
        <f t="shared" si="14"/>
        <v>35.215782983970414</v>
      </c>
      <c r="S11" s="70">
        <f t="shared" si="3"/>
        <v>58.237858400051678</v>
      </c>
      <c r="T11" s="70">
        <f t="shared" si="4"/>
        <v>582.37858400051675</v>
      </c>
      <c r="U11" s="29" t="s">
        <v>15</v>
      </c>
      <c r="V11" s="61">
        <v>21</v>
      </c>
      <c r="W11" s="61">
        <f t="shared" si="5"/>
        <v>42</v>
      </c>
      <c r="X11" s="61">
        <f t="shared" si="6"/>
        <v>3.5215782983970412</v>
      </c>
      <c r="Y11" s="61">
        <f t="shared" si="7"/>
        <v>7.0431565967940823</v>
      </c>
      <c r="Z11" s="70">
        <f t="shared" si="8"/>
        <v>58.237858400051678</v>
      </c>
      <c r="AA11" s="70">
        <f t="shared" si="9"/>
        <v>116.47571680010336</v>
      </c>
      <c r="AB11" s="71">
        <f t="shared" si="10"/>
        <v>698.85430080062008</v>
      </c>
      <c r="AC11" s="68">
        <f t="shared" si="11"/>
        <v>58.237858400051671</v>
      </c>
      <c r="AD11" s="62">
        <f t="shared" si="12"/>
        <v>3.5215782983970416</v>
      </c>
      <c r="AE11" s="1"/>
      <c r="AF11" s="1"/>
      <c r="AG11" s="1"/>
      <c r="AH11" s="1"/>
      <c r="AI11" s="1"/>
      <c r="AJ11" s="1"/>
      <c r="AK11" s="1"/>
      <c r="AL11" s="1"/>
      <c r="AM11" s="1"/>
      <c r="AN11" s="1"/>
      <c r="AO11" s="1"/>
      <c r="AP11" s="1"/>
      <c r="AQ11" s="1"/>
      <c r="AR11" s="1"/>
      <c r="AS11" s="1"/>
      <c r="AT11" s="1"/>
      <c r="AU11" s="1"/>
      <c r="AV11" s="1"/>
      <c r="AW11" s="1"/>
      <c r="AX11" s="1"/>
      <c r="AY11" s="1"/>
      <c r="AZ11" s="1"/>
      <c r="BA11" s="1"/>
      <c r="BB11" s="1"/>
      <c r="BC11" s="1"/>
      <c r="BD11" s="1"/>
      <c r="BE11" s="1"/>
    </row>
    <row r="12" spans="1:57" ht="16.5" x14ac:dyDescent="0.3">
      <c r="A12" s="58" t="s">
        <v>372</v>
      </c>
      <c r="B12" s="79" t="s">
        <v>80</v>
      </c>
      <c r="C12" s="79" t="s">
        <v>93</v>
      </c>
      <c r="D12" s="56" t="s">
        <v>82</v>
      </c>
      <c r="E12" s="56" t="s">
        <v>83</v>
      </c>
      <c r="F12" s="57">
        <v>10.38</v>
      </c>
      <c r="G12" s="58">
        <v>710</v>
      </c>
      <c r="H12" s="56" t="s">
        <v>108</v>
      </c>
      <c r="I12" s="104">
        <v>60</v>
      </c>
      <c r="J12" s="86">
        <v>48.66</v>
      </c>
      <c r="K12" s="61">
        <f t="shared" si="13"/>
        <v>0.21331689272503085</v>
      </c>
      <c r="L12" s="87">
        <v>16.537431079286382</v>
      </c>
      <c r="M12" s="70">
        <f t="shared" si="0"/>
        <v>3.5277134114877242</v>
      </c>
      <c r="N12" s="29" t="s">
        <v>15</v>
      </c>
      <c r="O12" s="61">
        <v>21</v>
      </c>
      <c r="P12" s="61">
        <f>(O12*10)</f>
        <v>210</v>
      </c>
      <c r="Q12" s="61">
        <f>(K12*O12)</f>
        <v>4.4796547472256476</v>
      </c>
      <c r="R12" s="62">
        <f t="shared" si="14"/>
        <v>44.796547472256478</v>
      </c>
      <c r="S12" s="70">
        <f t="shared" si="3"/>
        <v>74.081981641242209</v>
      </c>
      <c r="T12" s="70">
        <f t="shared" si="4"/>
        <v>740.81981641242214</v>
      </c>
      <c r="U12" s="29" t="s">
        <v>15</v>
      </c>
      <c r="V12" s="61">
        <v>21</v>
      </c>
      <c r="W12" s="61">
        <f t="shared" si="5"/>
        <v>42</v>
      </c>
      <c r="X12" s="61">
        <f t="shared" si="6"/>
        <v>4.4796547472256476</v>
      </c>
      <c r="Y12" s="61">
        <f t="shared" si="7"/>
        <v>8.9593094944512952</v>
      </c>
      <c r="Z12" s="70">
        <f t="shared" si="8"/>
        <v>74.081981641242209</v>
      </c>
      <c r="AA12" s="70">
        <f t="shared" si="9"/>
        <v>148.16396328248442</v>
      </c>
      <c r="AB12" s="71">
        <f t="shared" si="10"/>
        <v>888.98377969490662</v>
      </c>
      <c r="AC12" s="68">
        <f t="shared" si="11"/>
        <v>74.081981641242223</v>
      </c>
      <c r="AD12" s="62">
        <f t="shared" si="12"/>
        <v>4.4796547472256476</v>
      </c>
      <c r="AE12" s="1"/>
      <c r="AF12" s="1"/>
      <c r="AG12" s="1"/>
      <c r="AH12" s="1"/>
      <c r="AI12" s="1"/>
      <c r="AJ12" s="1"/>
      <c r="AK12" s="1"/>
      <c r="AL12" s="1"/>
      <c r="AM12" s="1"/>
      <c r="AN12" s="1"/>
      <c r="AO12" s="1"/>
      <c r="AP12" s="1"/>
      <c r="AQ12" s="1"/>
      <c r="AR12" s="1"/>
      <c r="AS12" s="1"/>
      <c r="AT12" s="1"/>
      <c r="AU12" s="1"/>
      <c r="AV12" s="1"/>
      <c r="AW12" s="1"/>
      <c r="AX12" s="1"/>
      <c r="AY12" s="1"/>
      <c r="AZ12" s="1"/>
      <c r="BA12" s="1"/>
      <c r="BB12" s="1"/>
      <c r="BC12" s="1"/>
      <c r="BD12" s="1"/>
      <c r="BE12" s="1"/>
    </row>
    <row r="13" spans="1:57" ht="16.5" x14ac:dyDescent="0.3">
      <c r="A13" s="58" t="s">
        <v>372</v>
      </c>
      <c r="B13" s="79" t="s">
        <v>80</v>
      </c>
      <c r="C13" s="79" t="s">
        <v>94</v>
      </c>
      <c r="D13" s="56" t="s">
        <v>103</v>
      </c>
      <c r="E13" s="56" t="s">
        <v>102</v>
      </c>
      <c r="F13" s="57">
        <v>2.78</v>
      </c>
      <c r="G13" s="58">
        <v>0</v>
      </c>
      <c r="H13" s="56" t="s">
        <v>84</v>
      </c>
      <c r="I13" s="60"/>
      <c r="J13" s="63"/>
      <c r="K13" s="64"/>
      <c r="L13" s="66"/>
      <c r="M13" s="67"/>
      <c r="N13" s="60"/>
      <c r="O13" s="64"/>
      <c r="P13" s="64"/>
      <c r="Q13" s="64"/>
      <c r="R13" s="62"/>
      <c r="S13" s="67"/>
      <c r="T13" s="67"/>
      <c r="U13" s="60"/>
      <c r="V13" s="64"/>
      <c r="W13" s="64"/>
      <c r="X13" s="64"/>
      <c r="Y13" s="64"/>
      <c r="Z13" s="67"/>
      <c r="AA13" s="67"/>
      <c r="AB13" s="71"/>
      <c r="AC13" s="68"/>
      <c r="AD13" s="62"/>
      <c r="AE13" s="1"/>
      <c r="AF13" s="1"/>
      <c r="AG13" s="1"/>
      <c r="AH13" s="1"/>
      <c r="AI13" s="1"/>
      <c r="AJ13" s="1"/>
      <c r="AK13" s="1"/>
      <c r="AL13" s="1"/>
      <c r="AM13" s="1"/>
      <c r="AN13" s="1"/>
      <c r="AO13" s="1"/>
      <c r="AP13" s="1"/>
      <c r="AQ13" s="1"/>
      <c r="AR13" s="1"/>
      <c r="AS13" s="1"/>
      <c r="AT13" s="1"/>
      <c r="AU13" s="1"/>
      <c r="AV13" s="1"/>
      <c r="AW13" s="1"/>
      <c r="AX13" s="1"/>
      <c r="AY13" s="1"/>
      <c r="AZ13" s="1"/>
      <c r="BA13" s="1"/>
      <c r="BB13" s="1"/>
      <c r="BC13" s="1"/>
      <c r="BD13" s="1"/>
      <c r="BE13" s="1"/>
    </row>
    <row r="14" spans="1:57" ht="16.5" x14ac:dyDescent="0.3">
      <c r="A14" s="58" t="s">
        <v>372</v>
      </c>
      <c r="B14" s="79" t="s">
        <v>80</v>
      </c>
      <c r="C14" s="79" t="s">
        <v>95</v>
      </c>
      <c r="D14" s="56" t="s">
        <v>119</v>
      </c>
      <c r="E14" s="56" t="s">
        <v>102</v>
      </c>
      <c r="F14" s="57">
        <v>28.68</v>
      </c>
      <c r="G14" s="58">
        <v>211</v>
      </c>
      <c r="H14" s="56" t="s">
        <v>120</v>
      </c>
      <c r="I14" s="103">
        <v>160</v>
      </c>
      <c r="J14" s="86">
        <v>129.76</v>
      </c>
      <c r="K14" s="61">
        <f>(F14/J14)</f>
        <v>0.22102342786683107</v>
      </c>
      <c r="L14" s="87">
        <v>16.537431079286382</v>
      </c>
      <c r="M14" s="70">
        <f>(K14*L14)</f>
        <v>3.6551597052553437</v>
      </c>
      <c r="N14" s="106" t="s">
        <v>10</v>
      </c>
      <c r="O14" s="62">
        <v>4.3499999999999996</v>
      </c>
      <c r="P14" s="61">
        <f>(O14*10)</f>
        <v>43.5</v>
      </c>
      <c r="Q14" s="61">
        <f>(K14*O14)</f>
        <v>0.96145191122071505</v>
      </c>
      <c r="R14" s="62">
        <f t="shared" si="14"/>
        <v>9.6145191122071498</v>
      </c>
      <c r="S14" s="70">
        <f>(Q14*L14)</f>
        <v>15.899944717860745</v>
      </c>
      <c r="T14" s="70">
        <f>(S14*10)</f>
        <v>158.99944717860745</v>
      </c>
      <c r="U14" s="29" t="s">
        <v>10</v>
      </c>
      <c r="V14" s="61">
        <v>4.3499999999999996</v>
      </c>
      <c r="W14" s="61">
        <f>(V14*2)</f>
        <v>8.6999999999999993</v>
      </c>
      <c r="X14" s="61">
        <f>(K14*V14)</f>
        <v>0.96145191122071505</v>
      </c>
      <c r="Y14" s="61">
        <f>(X14*2)</f>
        <v>1.9229038224414301</v>
      </c>
      <c r="Z14" s="70">
        <f>(X14*L14)</f>
        <v>15.899944717860745</v>
      </c>
      <c r="AA14" s="70">
        <f>(Z14*2)</f>
        <v>31.799889435721489</v>
      </c>
      <c r="AB14" s="71">
        <f t="shared" si="10"/>
        <v>190.79933661432895</v>
      </c>
      <c r="AC14" s="68">
        <f t="shared" si="11"/>
        <v>15.899944717860746</v>
      </c>
      <c r="AD14" s="62">
        <f t="shared" si="12"/>
        <v>0.96145191122071505</v>
      </c>
      <c r="AE14" s="1"/>
      <c r="AF14" s="1"/>
      <c r="AG14" s="1"/>
      <c r="AH14" s="1"/>
      <c r="AI14" s="1"/>
      <c r="AJ14" s="1"/>
      <c r="AK14" s="1"/>
      <c r="AL14" s="1"/>
      <c r="AM14" s="1"/>
      <c r="AN14" s="1"/>
      <c r="AO14" s="1"/>
      <c r="AP14" s="1"/>
      <c r="AQ14" s="1"/>
      <c r="AR14" s="1"/>
      <c r="AS14" s="1"/>
      <c r="AT14" s="1"/>
      <c r="AU14" s="1"/>
      <c r="AV14" s="1"/>
      <c r="AW14" s="1"/>
      <c r="AX14" s="1"/>
      <c r="AY14" s="1"/>
      <c r="AZ14" s="1"/>
      <c r="BA14" s="1"/>
      <c r="BB14" s="1"/>
      <c r="BC14" s="1"/>
      <c r="BD14" s="1"/>
      <c r="BE14" s="1"/>
    </row>
    <row r="15" spans="1:57" ht="16.5" x14ac:dyDescent="0.3">
      <c r="A15" s="58" t="s">
        <v>372</v>
      </c>
      <c r="B15" s="79" t="s">
        <v>80</v>
      </c>
      <c r="C15" s="79" t="s">
        <v>96</v>
      </c>
      <c r="D15" s="56" t="s">
        <v>104</v>
      </c>
      <c r="E15" s="56" t="s">
        <v>102</v>
      </c>
      <c r="F15" s="57">
        <v>5.93</v>
      </c>
      <c r="G15" s="58">
        <v>281</v>
      </c>
      <c r="H15" s="56" t="s">
        <v>105</v>
      </c>
      <c r="I15" s="29">
        <v>150</v>
      </c>
      <c r="J15" s="86">
        <v>121.64999999999999</v>
      </c>
      <c r="K15" s="61">
        <f>(F15/J15)</f>
        <v>4.8746403616933831E-2</v>
      </c>
      <c r="L15" s="87">
        <v>16.537431079286382</v>
      </c>
      <c r="M15" s="70">
        <f>(K15*L15)</f>
        <v>0.80614029017811961</v>
      </c>
      <c r="N15" s="106" t="s">
        <v>10</v>
      </c>
      <c r="O15" s="62">
        <v>4.3499999999999996</v>
      </c>
      <c r="P15" s="61">
        <f>(O15*10)</f>
        <v>43.5</v>
      </c>
      <c r="Q15" s="61">
        <f>(K15*O15)</f>
        <v>0.21204685573366214</v>
      </c>
      <c r="R15" s="62">
        <f t="shared" si="14"/>
        <v>2.1204685573366215</v>
      </c>
      <c r="S15" s="70">
        <f>(Q15*L15)</f>
        <v>3.5067102622748201</v>
      </c>
      <c r="T15" s="70">
        <f>(S15*10)</f>
        <v>35.067102622748202</v>
      </c>
      <c r="U15" s="29" t="s">
        <v>10</v>
      </c>
      <c r="V15" s="61">
        <v>4.3499999999999996</v>
      </c>
      <c r="W15" s="61">
        <f>(V15*2)</f>
        <v>8.6999999999999993</v>
      </c>
      <c r="X15" s="61">
        <f>(K15*V15)</f>
        <v>0.21204685573366214</v>
      </c>
      <c r="Y15" s="61">
        <f>(X15*2)</f>
        <v>0.42409371146732427</v>
      </c>
      <c r="Z15" s="70">
        <f>(X15*L15)</f>
        <v>3.5067102622748201</v>
      </c>
      <c r="AA15" s="70">
        <f>(Z15*2)</f>
        <v>7.0134205245496402</v>
      </c>
      <c r="AB15" s="71">
        <f t="shared" si="10"/>
        <v>42.080523147297839</v>
      </c>
      <c r="AC15" s="68">
        <f t="shared" si="11"/>
        <v>3.5067102622748201</v>
      </c>
      <c r="AD15" s="62">
        <f t="shared" si="12"/>
        <v>0.21204685573366214</v>
      </c>
      <c r="AE15" s="1"/>
      <c r="AF15" s="1"/>
      <c r="AG15" s="1"/>
      <c r="AH15" s="1"/>
      <c r="AI15" s="1"/>
      <c r="AJ15" s="1"/>
      <c r="AK15" s="1"/>
      <c r="AL15" s="1"/>
      <c r="AM15" s="1"/>
      <c r="AN15" s="1"/>
      <c r="AO15" s="1"/>
      <c r="AP15" s="1"/>
      <c r="AQ15" s="1"/>
      <c r="AR15" s="1"/>
      <c r="AS15" s="1"/>
      <c r="AT15" s="1"/>
      <c r="AU15" s="1"/>
      <c r="AV15" s="1"/>
      <c r="AW15" s="1"/>
      <c r="AX15" s="1"/>
      <c r="AY15" s="1"/>
      <c r="AZ15" s="1"/>
      <c r="BA15" s="1"/>
      <c r="BB15" s="1"/>
      <c r="BC15" s="1"/>
      <c r="BD15" s="1"/>
      <c r="BE15" s="1"/>
    </row>
    <row r="16" spans="1:57" ht="16.5" x14ac:dyDescent="0.3">
      <c r="A16" s="58" t="s">
        <v>372</v>
      </c>
      <c r="B16" s="79" t="s">
        <v>80</v>
      </c>
      <c r="C16" s="79" t="s">
        <v>97</v>
      </c>
      <c r="D16" s="56" t="s">
        <v>370</v>
      </c>
      <c r="E16" s="56" t="s">
        <v>102</v>
      </c>
      <c r="F16" s="57">
        <v>34.5</v>
      </c>
      <c r="G16" s="58">
        <v>211</v>
      </c>
      <c r="H16" s="56" t="s">
        <v>120</v>
      </c>
      <c r="I16" s="103">
        <v>160</v>
      </c>
      <c r="J16" s="86">
        <v>129.76</v>
      </c>
      <c r="K16" s="61">
        <f t="shared" ref="K16:K21" si="15">(F16/J16)</f>
        <v>0.26587546239210852</v>
      </c>
      <c r="L16" s="87">
        <v>16.537431079286382</v>
      </c>
      <c r="M16" s="70">
        <f t="shared" ref="M16:M21" si="16">(K16*L16)</f>
        <v>4.3968971349828934</v>
      </c>
      <c r="N16" s="106" t="s">
        <v>10</v>
      </c>
      <c r="O16" s="62">
        <v>4.3499999999999996</v>
      </c>
      <c r="P16" s="61">
        <f t="shared" ref="P16:P21" si="17">(O16*10)</f>
        <v>43.5</v>
      </c>
      <c r="Q16" s="61">
        <f t="shared" ref="Q16:Q21" si="18">(K16*O16)</f>
        <v>1.156558261405672</v>
      </c>
      <c r="R16" s="62">
        <f t="shared" si="14"/>
        <v>11.565582614056719</v>
      </c>
      <c r="S16" s="70">
        <f t="shared" ref="S16:S21" si="19">(Q16*L16)</f>
        <v>19.126502537175583</v>
      </c>
      <c r="T16" s="70">
        <f t="shared" ref="T16:T21" si="20">(S16*10)</f>
        <v>191.26502537175583</v>
      </c>
      <c r="U16" s="29" t="s">
        <v>10</v>
      </c>
      <c r="V16" s="61">
        <v>4.3499999999999996</v>
      </c>
      <c r="W16" s="61">
        <f t="shared" ref="W16:W21" si="21">(V16*2)</f>
        <v>8.6999999999999993</v>
      </c>
      <c r="X16" s="61">
        <f t="shared" ref="X16:X21" si="22">(K16*V16)</f>
        <v>1.156558261405672</v>
      </c>
      <c r="Y16" s="61">
        <f t="shared" ref="Y16:Y21" si="23">(X16*2)</f>
        <v>2.3131165228113439</v>
      </c>
      <c r="Z16" s="70">
        <f t="shared" ref="Z16:Z21" si="24">(X16*L16)</f>
        <v>19.126502537175583</v>
      </c>
      <c r="AA16" s="70">
        <f t="shared" ref="AA16:AA21" si="25">(Z16*2)</f>
        <v>38.253005074351165</v>
      </c>
      <c r="AB16" s="71">
        <f t="shared" si="10"/>
        <v>229.51803044610699</v>
      </c>
      <c r="AC16" s="68">
        <f t="shared" si="11"/>
        <v>19.126502537175583</v>
      </c>
      <c r="AD16" s="62">
        <f t="shared" si="12"/>
        <v>1.156558261405672</v>
      </c>
      <c r="AE16" s="1"/>
      <c r="AF16" s="1"/>
      <c r="AG16" s="1"/>
      <c r="AH16" s="1"/>
      <c r="AI16" s="1"/>
      <c r="AJ16" s="1"/>
      <c r="AK16" s="1"/>
      <c r="AL16" s="1"/>
      <c r="AM16" s="1"/>
      <c r="AN16" s="1"/>
      <c r="AO16" s="1"/>
      <c r="AP16" s="1"/>
      <c r="AQ16" s="1"/>
      <c r="AR16" s="1"/>
      <c r="AS16" s="1"/>
      <c r="AT16" s="1"/>
      <c r="AU16" s="1"/>
      <c r="AV16" s="1"/>
      <c r="AW16" s="1"/>
      <c r="AX16" s="1"/>
      <c r="AY16" s="1"/>
      <c r="AZ16" s="1"/>
      <c r="BA16" s="1"/>
      <c r="BB16" s="1"/>
      <c r="BC16" s="1"/>
      <c r="BD16" s="1"/>
      <c r="BE16" s="1"/>
    </row>
    <row r="17" spans="1:57" ht="16.5" x14ac:dyDescent="0.3">
      <c r="A17" s="58" t="s">
        <v>372</v>
      </c>
      <c r="B17" s="79" t="s">
        <v>80</v>
      </c>
      <c r="C17" s="79" t="s">
        <v>374</v>
      </c>
      <c r="D17" s="56" t="s">
        <v>370</v>
      </c>
      <c r="E17" s="56" t="s">
        <v>102</v>
      </c>
      <c r="F17" s="57">
        <v>30.57</v>
      </c>
      <c r="G17" s="58">
        <v>211</v>
      </c>
      <c r="H17" s="56" t="s">
        <v>120</v>
      </c>
      <c r="I17" s="103">
        <v>160</v>
      </c>
      <c r="J17" s="86">
        <v>129.76</v>
      </c>
      <c r="K17" s="61">
        <f t="shared" si="15"/>
        <v>0.23558877928483354</v>
      </c>
      <c r="L17" s="87">
        <v>16.537431079286382</v>
      </c>
      <c r="M17" s="70">
        <f t="shared" si="16"/>
        <v>3.896033200476146</v>
      </c>
      <c r="N17" s="106" t="s">
        <v>10</v>
      </c>
      <c r="O17" s="62">
        <v>4.3499999999999996</v>
      </c>
      <c r="P17" s="61">
        <f t="shared" si="17"/>
        <v>43.5</v>
      </c>
      <c r="Q17" s="61">
        <f t="shared" si="18"/>
        <v>1.0248111898890258</v>
      </c>
      <c r="R17" s="62">
        <f t="shared" si="14"/>
        <v>10.248111898890258</v>
      </c>
      <c r="S17" s="70">
        <f t="shared" si="19"/>
        <v>16.947744422071231</v>
      </c>
      <c r="T17" s="70">
        <f t="shared" si="20"/>
        <v>169.4774442207123</v>
      </c>
      <c r="U17" s="29" t="s">
        <v>10</v>
      </c>
      <c r="V17" s="61">
        <v>4.3499999999999996</v>
      </c>
      <c r="W17" s="61">
        <f t="shared" si="21"/>
        <v>8.6999999999999993</v>
      </c>
      <c r="X17" s="61">
        <f t="shared" si="22"/>
        <v>1.0248111898890258</v>
      </c>
      <c r="Y17" s="61">
        <f t="shared" si="23"/>
        <v>2.0496223797780515</v>
      </c>
      <c r="Z17" s="70">
        <f t="shared" si="24"/>
        <v>16.947744422071231</v>
      </c>
      <c r="AA17" s="70">
        <f t="shared" si="25"/>
        <v>33.895488844142463</v>
      </c>
      <c r="AB17" s="71">
        <f t="shared" si="10"/>
        <v>203.37293306485475</v>
      </c>
      <c r="AC17" s="68">
        <f t="shared" si="11"/>
        <v>16.947744422071228</v>
      </c>
      <c r="AD17" s="62">
        <f t="shared" si="12"/>
        <v>1.0248111898890258</v>
      </c>
      <c r="AE17" s="1"/>
      <c r="AF17" s="1"/>
      <c r="AG17" s="1"/>
      <c r="AH17" s="1"/>
      <c r="AI17" s="1"/>
      <c r="AJ17" s="1"/>
      <c r="AK17" s="1"/>
      <c r="AL17" s="1"/>
      <c r="AM17" s="1"/>
      <c r="AN17" s="1"/>
      <c r="AO17" s="1"/>
      <c r="AP17" s="1"/>
      <c r="AQ17" s="1"/>
      <c r="AR17" s="1"/>
      <c r="AS17" s="1"/>
      <c r="AT17" s="1"/>
      <c r="AU17" s="1"/>
      <c r="AV17" s="1"/>
      <c r="AW17" s="1"/>
      <c r="AX17" s="1"/>
      <c r="AY17" s="1"/>
      <c r="AZ17" s="1"/>
      <c r="BA17" s="1"/>
      <c r="BB17" s="1"/>
      <c r="BC17" s="1"/>
      <c r="BD17" s="1"/>
      <c r="BE17" s="1"/>
    </row>
    <row r="18" spans="1:57" ht="16.5" x14ac:dyDescent="0.3">
      <c r="A18" s="58" t="s">
        <v>372</v>
      </c>
      <c r="B18" s="79" t="s">
        <v>80</v>
      </c>
      <c r="C18" s="79" t="s">
        <v>98</v>
      </c>
      <c r="D18" s="56" t="s">
        <v>119</v>
      </c>
      <c r="E18" s="56" t="s">
        <v>102</v>
      </c>
      <c r="F18" s="57">
        <v>20.170000000000002</v>
      </c>
      <c r="G18" s="58">
        <v>211</v>
      </c>
      <c r="H18" s="56" t="s">
        <v>120</v>
      </c>
      <c r="I18" s="103">
        <v>160</v>
      </c>
      <c r="J18" s="86">
        <v>129.76</v>
      </c>
      <c r="K18" s="61">
        <f t="shared" si="15"/>
        <v>0.15544081381011099</v>
      </c>
      <c r="L18" s="87">
        <v>16.537431079286382</v>
      </c>
      <c r="M18" s="70">
        <f t="shared" si="16"/>
        <v>2.5705917452928975</v>
      </c>
      <c r="N18" s="106" t="s">
        <v>10</v>
      </c>
      <c r="O18" s="62">
        <v>4.3499999999999996</v>
      </c>
      <c r="P18" s="61">
        <f t="shared" si="17"/>
        <v>43.5</v>
      </c>
      <c r="Q18" s="61">
        <f t="shared" si="18"/>
        <v>0.67616754007398272</v>
      </c>
      <c r="R18" s="62">
        <f t="shared" si="14"/>
        <v>6.7616754007398274</v>
      </c>
      <c r="S18" s="70">
        <f t="shared" si="19"/>
        <v>11.182074092024102</v>
      </c>
      <c r="T18" s="70">
        <f t="shared" si="20"/>
        <v>111.82074092024102</v>
      </c>
      <c r="U18" s="29" t="s">
        <v>10</v>
      </c>
      <c r="V18" s="61">
        <v>4.3499999999999996</v>
      </c>
      <c r="W18" s="61">
        <f t="shared" si="21"/>
        <v>8.6999999999999993</v>
      </c>
      <c r="X18" s="61">
        <f t="shared" si="22"/>
        <v>0.67616754007398272</v>
      </c>
      <c r="Y18" s="61">
        <f t="shared" si="23"/>
        <v>1.3523350801479654</v>
      </c>
      <c r="Z18" s="70">
        <f t="shared" si="24"/>
        <v>11.182074092024102</v>
      </c>
      <c r="AA18" s="70">
        <f t="shared" si="25"/>
        <v>22.364148184048204</v>
      </c>
      <c r="AB18" s="71">
        <f t="shared" si="10"/>
        <v>134.18488910428923</v>
      </c>
      <c r="AC18" s="68">
        <f t="shared" si="11"/>
        <v>11.182074092024102</v>
      </c>
      <c r="AD18" s="62">
        <f t="shared" si="12"/>
        <v>0.67616754007398272</v>
      </c>
      <c r="AE18" s="1"/>
      <c r="AF18" s="1"/>
      <c r="AG18" s="1"/>
      <c r="AH18" s="1"/>
      <c r="AI18" s="1"/>
      <c r="AJ18" s="1"/>
      <c r="AK18" s="1"/>
      <c r="AL18" s="1"/>
      <c r="AM18" s="1"/>
      <c r="AN18" s="1"/>
      <c r="AO18" s="1"/>
      <c r="AP18" s="1"/>
      <c r="AQ18" s="1"/>
      <c r="AR18" s="1"/>
      <c r="AS18" s="1"/>
      <c r="AT18" s="1"/>
      <c r="AU18" s="1"/>
      <c r="AV18" s="1"/>
      <c r="AW18" s="1"/>
      <c r="AX18" s="1"/>
      <c r="AY18" s="1"/>
      <c r="AZ18" s="1"/>
      <c r="BA18" s="1"/>
      <c r="BB18" s="1"/>
      <c r="BC18" s="1"/>
      <c r="BD18" s="1"/>
      <c r="BE18" s="1"/>
    </row>
    <row r="19" spans="1:57" ht="16.5" x14ac:dyDescent="0.3">
      <c r="A19" s="58" t="s">
        <v>372</v>
      </c>
      <c r="B19" s="79" t="s">
        <v>80</v>
      </c>
      <c r="C19" s="79" t="s">
        <v>99</v>
      </c>
      <c r="D19" s="56" t="s">
        <v>370</v>
      </c>
      <c r="E19" s="56" t="s">
        <v>102</v>
      </c>
      <c r="F19" s="57">
        <v>40.700000000000003</v>
      </c>
      <c r="G19" s="58">
        <v>211</v>
      </c>
      <c r="H19" s="56" t="s">
        <v>120</v>
      </c>
      <c r="I19" s="103">
        <v>160</v>
      </c>
      <c r="J19" s="86">
        <v>129.76</v>
      </c>
      <c r="K19" s="61">
        <f t="shared" si="15"/>
        <v>0.31365598027127006</v>
      </c>
      <c r="L19" s="87">
        <v>16.537431079286382</v>
      </c>
      <c r="M19" s="70">
        <f t="shared" si="16"/>
        <v>5.1870641563421378</v>
      </c>
      <c r="N19" s="106" t="s">
        <v>10</v>
      </c>
      <c r="O19" s="62">
        <v>4.3499999999999996</v>
      </c>
      <c r="P19" s="61">
        <f t="shared" si="17"/>
        <v>43.5</v>
      </c>
      <c r="Q19" s="61">
        <f t="shared" si="18"/>
        <v>1.3644035141800246</v>
      </c>
      <c r="R19" s="62">
        <f t="shared" si="14"/>
        <v>13.644035141800245</v>
      </c>
      <c r="S19" s="70">
        <f t="shared" si="19"/>
        <v>22.563729080088297</v>
      </c>
      <c r="T19" s="70">
        <f t="shared" si="20"/>
        <v>225.63729080088297</v>
      </c>
      <c r="U19" s="29" t="s">
        <v>10</v>
      </c>
      <c r="V19" s="61">
        <v>4.3499999999999996</v>
      </c>
      <c r="W19" s="61">
        <f t="shared" si="21"/>
        <v>8.6999999999999993</v>
      </c>
      <c r="X19" s="61">
        <f t="shared" si="22"/>
        <v>1.3644035141800246</v>
      </c>
      <c r="Y19" s="61">
        <f t="shared" si="23"/>
        <v>2.7288070283600492</v>
      </c>
      <c r="Z19" s="70">
        <f t="shared" si="24"/>
        <v>22.563729080088297</v>
      </c>
      <c r="AA19" s="70">
        <f t="shared" si="25"/>
        <v>45.127458160176595</v>
      </c>
      <c r="AB19" s="71">
        <f t="shared" si="10"/>
        <v>270.76474896105958</v>
      </c>
      <c r="AC19" s="68">
        <f t="shared" si="11"/>
        <v>22.563729080088297</v>
      </c>
      <c r="AD19" s="62">
        <f t="shared" si="12"/>
        <v>1.3644035141800244</v>
      </c>
      <c r="AE19" s="1"/>
      <c r="AF19" s="1"/>
      <c r="AG19" s="1"/>
      <c r="AH19" s="1"/>
      <c r="AI19" s="1"/>
      <c r="AJ19" s="1"/>
      <c r="AK19" s="1"/>
      <c r="AL19" s="1"/>
      <c r="AM19" s="1"/>
      <c r="AN19" s="1"/>
      <c r="AO19" s="1"/>
      <c r="AP19" s="1"/>
      <c r="AQ19" s="1"/>
      <c r="AR19" s="1"/>
      <c r="AS19" s="1"/>
      <c r="AT19" s="1"/>
      <c r="AU19" s="1"/>
      <c r="AV19" s="1"/>
      <c r="AW19" s="1"/>
      <c r="AX19" s="1"/>
      <c r="AY19" s="1"/>
      <c r="AZ19" s="1"/>
      <c r="BA19" s="1"/>
      <c r="BB19" s="1"/>
      <c r="BC19" s="1"/>
      <c r="BD19" s="1"/>
      <c r="BE19" s="1"/>
    </row>
    <row r="20" spans="1:57" ht="16.5" x14ac:dyDescent="0.3">
      <c r="A20" s="58" t="s">
        <v>372</v>
      </c>
      <c r="B20" s="79" t="s">
        <v>80</v>
      </c>
      <c r="C20" s="79" t="s">
        <v>100</v>
      </c>
      <c r="D20" s="56" t="s">
        <v>119</v>
      </c>
      <c r="E20" s="56" t="s">
        <v>102</v>
      </c>
      <c r="F20" s="57">
        <v>20.92</v>
      </c>
      <c r="G20" s="58">
        <v>211</v>
      </c>
      <c r="H20" s="56" t="s">
        <v>120</v>
      </c>
      <c r="I20" s="103">
        <v>160</v>
      </c>
      <c r="J20" s="86">
        <v>129.76</v>
      </c>
      <c r="K20" s="61">
        <f t="shared" si="15"/>
        <v>0.16122071516646119</v>
      </c>
      <c r="L20" s="87">
        <v>16.537431079286382</v>
      </c>
      <c r="M20" s="70">
        <f t="shared" si="16"/>
        <v>2.6661764656186127</v>
      </c>
      <c r="N20" s="106" t="s">
        <v>10</v>
      </c>
      <c r="O20" s="62">
        <v>4.3499999999999996</v>
      </c>
      <c r="P20" s="61">
        <f t="shared" si="17"/>
        <v>43.5</v>
      </c>
      <c r="Q20" s="61">
        <f t="shared" si="18"/>
        <v>0.70131011097410612</v>
      </c>
      <c r="R20" s="62">
        <f t="shared" si="14"/>
        <v>7.0131011097410614</v>
      </c>
      <c r="S20" s="70">
        <f t="shared" si="19"/>
        <v>11.597867625440964</v>
      </c>
      <c r="T20" s="70">
        <f t="shared" si="20"/>
        <v>115.97867625440963</v>
      </c>
      <c r="U20" s="29" t="s">
        <v>10</v>
      </c>
      <c r="V20" s="61">
        <v>4.3499999999999996</v>
      </c>
      <c r="W20" s="61">
        <f t="shared" si="21"/>
        <v>8.6999999999999993</v>
      </c>
      <c r="X20" s="61">
        <f t="shared" si="22"/>
        <v>0.70131011097410612</v>
      </c>
      <c r="Y20" s="61">
        <f t="shared" si="23"/>
        <v>1.4026202219482122</v>
      </c>
      <c r="Z20" s="70">
        <f t="shared" si="24"/>
        <v>11.597867625440964</v>
      </c>
      <c r="AA20" s="70">
        <f t="shared" si="25"/>
        <v>23.195735250881928</v>
      </c>
      <c r="AB20" s="71">
        <f t="shared" si="10"/>
        <v>139.17441150529157</v>
      </c>
      <c r="AC20" s="68">
        <f t="shared" si="11"/>
        <v>11.597867625440964</v>
      </c>
      <c r="AD20" s="62">
        <f t="shared" si="12"/>
        <v>0.70131011097410612</v>
      </c>
      <c r="AE20" s="1"/>
      <c r="AF20" s="1"/>
      <c r="AG20" s="1"/>
      <c r="AH20" s="1"/>
      <c r="AI20" s="1"/>
      <c r="AJ20" s="1"/>
      <c r="AK20" s="1"/>
      <c r="AL20" s="1"/>
      <c r="AM20" s="1"/>
      <c r="AN20" s="1"/>
      <c r="AO20" s="1"/>
      <c r="AP20" s="1"/>
      <c r="AQ20" s="1"/>
      <c r="AR20" s="1"/>
      <c r="AS20" s="1"/>
      <c r="AT20" s="1"/>
      <c r="AU20" s="1"/>
      <c r="AV20" s="1"/>
      <c r="AW20" s="1"/>
      <c r="AX20" s="1"/>
      <c r="AY20" s="1"/>
      <c r="AZ20" s="1"/>
      <c r="BA20" s="1"/>
      <c r="BB20" s="1"/>
      <c r="BC20" s="1"/>
      <c r="BD20" s="1"/>
      <c r="BE20" s="1"/>
    </row>
    <row r="21" spans="1:57" ht="16.5" x14ac:dyDescent="0.3">
      <c r="A21" s="58" t="s">
        <v>372</v>
      </c>
      <c r="B21" s="79" t="s">
        <v>80</v>
      </c>
      <c r="C21" s="79" t="s">
        <v>101</v>
      </c>
      <c r="D21" s="56" t="s">
        <v>119</v>
      </c>
      <c r="E21" s="56" t="s">
        <v>102</v>
      </c>
      <c r="F21" s="57">
        <v>18.8</v>
      </c>
      <c r="G21" s="58">
        <v>211</v>
      </c>
      <c r="H21" s="56" t="s">
        <v>120</v>
      </c>
      <c r="I21" s="103">
        <v>160</v>
      </c>
      <c r="J21" s="86">
        <v>129.76</v>
      </c>
      <c r="K21" s="61">
        <f t="shared" si="15"/>
        <v>0.14488286066584466</v>
      </c>
      <c r="L21" s="87">
        <v>16.537431079286382</v>
      </c>
      <c r="M21" s="70">
        <f t="shared" si="16"/>
        <v>2.395990322831258</v>
      </c>
      <c r="N21" s="106" t="s">
        <v>10</v>
      </c>
      <c r="O21" s="62">
        <v>4.3499999999999996</v>
      </c>
      <c r="P21" s="61">
        <f t="shared" si="17"/>
        <v>43.5</v>
      </c>
      <c r="Q21" s="61">
        <f t="shared" si="18"/>
        <v>0.6302404438964242</v>
      </c>
      <c r="R21" s="62">
        <f t="shared" si="14"/>
        <v>6.302404438964242</v>
      </c>
      <c r="S21" s="70">
        <f t="shared" si="19"/>
        <v>10.422557904315971</v>
      </c>
      <c r="T21" s="70">
        <f t="shared" si="20"/>
        <v>104.22557904315971</v>
      </c>
      <c r="U21" s="29" t="s">
        <v>10</v>
      </c>
      <c r="V21" s="61">
        <v>4.3499999999999996</v>
      </c>
      <c r="W21" s="61">
        <f t="shared" si="21"/>
        <v>8.6999999999999993</v>
      </c>
      <c r="X21" s="61">
        <f t="shared" si="22"/>
        <v>0.6302404438964242</v>
      </c>
      <c r="Y21" s="61">
        <f t="shared" si="23"/>
        <v>1.2604808877928484</v>
      </c>
      <c r="Z21" s="70">
        <f t="shared" si="24"/>
        <v>10.422557904315971</v>
      </c>
      <c r="AA21" s="70">
        <f t="shared" si="25"/>
        <v>20.845115808631942</v>
      </c>
      <c r="AB21" s="71">
        <f t="shared" si="10"/>
        <v>125.07069485179166</v>
      </c>
      <c r="AC21" s="68">
        <f t="shared" si="11"/>
        <v>10.422557904315971</v>
      </c>
      <c r="AD21" s="62">
        <f t="shared" si="12"/>
        <v>0.6302404438964242</v>
      </c>
      <c r="AE21" s="1"/>
      <c r="AF21" s="1"/>
      <c r="AG21" s="1"/>
      <c r="AH21" s="1"/>
      <c r="AI21" s="1"/>
      <c r="AJ21" s="1"/>
      <c r="AK21" s="1"/>
      <c r="AL21" s="1"/>
      <c r="AM21" s="1"/>
      <c r="AN21" s="1"/>
      <c r="AO21" s="1"/>
      <c r="AP21" s="1"/>
      <c r="AQ21" s="1"/>
      <c r="AR21" s="1"/>
      <c r="AS21" s="1"/>
      <c r="AT21" s="1"/>
      <c r="AU21" s="1"/>
      <c r="AV21" s="1"/>
      <c r="AW21" s="1"/>
      <c r="AX21" s="1"/>
      <c r="AY21" s="1"/>
      <c r="AZ21" s="1"/>
      <c r="BA21" s="1"/>
      <c r="BB21" s="1"/>
      <c r="BC21" s="1"/>
      <c r="BD21" s="1"/>
      <c r="BE21" s="1"/>
    </row>
    <row r="22" spans="1:57" ht="16.5" x14ac:dyDescent="0.3">
      <c r="A22" s="58" t="s">
        <v>372</v>
      </c>
      <c r="B22" s="79" t="s">
        <v>80</v>
      </c>
      <c r="C22" s="79" t="s">
        <v>109</v>
      </c>
      <c r="D22" s="56" t="s">
        <v>143</v>
      </c>
      <c r="E22" s="56" t="s">
        <v>83</v>
      </c>
      <c r="F22" s="57">
        <v>30.79</v>
      </c>
      <c r="G22" s="58">
        <v>921</v>
      </c>
      <c r="H22" s="56" t="s">
        <v>111</v>
      </c>
      <c r="I22" s="29">
        <v>130</v>
      </c>
      <c r="J22" s="86">
        <v>105.42999999999999</v>
      </c>
      <c r="K22" s="61">
        <f>(F22/J22)</f>
        <v>0.29204211325049795</v>
      </c>
      <c r="L22" s="87">
        <v>16.537431079286382</v>
      </c>
      <c r="M22" s="70">
        <f>(K22*L22)</f>
        <v>4.8296263201292584</v>
      </c>
      <c r="N22" s="29" t="s">
        <v>10</v>
      </c>
      <c r="O22" s="61">
        <v>4.3499999999999996</v>
      </c>
      <c r="P22" s="61">
        <f>(O22*10)</f>
        <v>43.5</v>
      </c>
      <c r="Q22" s="61">
        <f>(K22*O22)</f>
        <v>1.270383192639666</v>
      </c>
      <c r="R22" s="62">
        <f t="shared" si="14"/>
        <v>12.70383192639666</v>
      </c>
      <c r="S22" s="70">
        <f>(Q22*L22)</f>
        <v>21.008874492562271</v>
      </c>
      <c r="T22" s="70">
        <f>(S22*10)</f>
        <v>210.08874492562271</v>
      </c>
      <c r="U22" s="29" t="s">
        <v>10</v>
      </c>
      <c r="V22" s="61">
        <v>4.3499999999999996</v>
      </c>
      <c r="W22" s="61">
        <f>(V22*2)</f>
        <v>8.6999999999999993</v>
      </c>
      <c r="X22" s="61">
        <f>(K22*V22)</f>
        <v>1.270383192639666</v>
      </c>
      <c r="Y22" s="61">
        <f>(X22*2)</f>
        <v>2.5407663852793321</v>
      </c>
      <c r="Z22" s="70">
        <f>(X22*L22)</f>
        <v>21.008874492562271</v>
      </c>
      <c r="AA22" s="70">
        <f>(Z22*2)</f>
        <v>42.017748985124541</v>
      </c>
      <c r="AB22" s="71">
        <f t="shared" si="10"/>
        <v>252.10649391074725</v>
      </c>
      <c r="AC22" s="68">
        <f t="shared" si="11"/>
        <v>21.008874492562271</v>
      </c>
      <c r="AD22" s="62">
        <f t="shared" si="12"/>
        <v>1.270383192639666</v>
      </c>
      <c r="AE22" s="1"/>
      <c r="AF22" s="1"/>
      <c r="AG22" s="1"/>
      <c r="AH22" s="1"/>
      <c r="AI22" s="1"/>
      <c r="AJ22" s="1"/>
      <c r="AK22" s="1"/>
      <c r="AL22" s="1"/>
      <c r="AM22" s="1"/>
      <c r="AN22" s="1"/>
      <c r="AO22" s="1"/>
      <c r="AP22" s="1"/>
      <c r="AQ22" s="1"/>
      <c r="AR22" s="1"/>
      <c r="AS22" s="1"/>
      <c r="AT22" s="1"/>
      <c r="AU22" s="1"/>
      <c r="AV22" s="1"/>
      <c r="AW22" s="1"/>
      <c r="AX22" s="1"/>
      <c r="AY22" s="1"/>
      <c r="AZ22" s="1"/>
      <c r="BA22" s="1"/>
      <c r="BB22" s="1"/>
      <c r="BC22" s="1"/>
      <c r="BD22" s="1"/>
      <c r="BE22" s="1"/>
    </row>
    <row r="23" spans="1:57" ht="16.5" x14ac:dyDescent="0.3">
      <c r="A23" s="58" t="s">
        <v>372</v>
      </c>
      <c r="B23" s="79" t="s">
        <v>80</v>
      </c>
      <c r="C23" s="79" t="s">
        <v>110</v>
      </c>
      <c r="D23" s="56" t="s">
        <v>145</v>
      </c>
      <c r="E23" s="56" t="s">
        <v>102</v>
      </c>
      <c r="F23" s="57">
        <v>68.89</v>
      </c>
      <c r="G23" s="58">
        <v>911</v>
      </c>
      <c r="H23" s="56" t="s">
        <v>117</v>
      </c>
      <c r="I23" s="29">
        <v>250</v>
      </c>
      <c r="J23" s="86">
        <v>202.75</v>
      </c>
      <c r="K23" s="61">
        <f>(F23/J23)</f>
        <v>0.33977805178791615</v>
      </c>
      <c r="L23" s="87">
        <v>16.537431079286382</v>
      </c>
      <c r="M23" s="70">
        <f>(K23*L23)</f>
        <v>5.6190561136968622</v>
      </c>
      <c r="N23" s="107" t="s">
        <v>10</v>
      </c>
      <c r="O23" s="61">
        <v>4.3499999999999996</v>
      </c>
      <c r="P23" s="61">
        <f>(O23*10)</f>
        <v>43.5</v>
      </c>
      <c r="Q23" s="61">
        <f>(K23*O23)</f>
        <v>1.4780345252774352</v>
      </c>
      <c r="R23" s="62">
        <f t="shared" si="14"/>
        <v>14.780345252774351</v>
      </c>
      <c r="S23" s="70">
        <f>(Q23*L23)</f>
        <v>24.442894094581348</v>
      </c>
      <c r="T23" s="70">
        <f>(S23*10)</f>
        <v>244.42894094581348</v>
      </c>
      <c r="U23" s="29" t="s">
        <v>10</v>
      </c>
      <c r="V23" s="61">
        <v>4.3499999999999996</v>
      </c>
      <c r="W23" s="61">
        <f>(V23*2)</f>
        <v>8.6999999999999993</v>
      </c>
      <c r="X23" s="61">
        <f>(K23*V23)</f>
        <v>1.4780345252774352</v>
      </c>
      <c r="Y23" s="61">
        <f>(X23*2)</f>
        <v>2.9560690505548703</v>
      </c>
      <c r="Z23" s="70">
        <f>(X23*L23)</f>
        <v>24.442894094581348</v>
      </c>
      <c r="AA23" s="70">
        <f>(Z23*2)</f>
        <v>48.885788189162696</v>
      </c>
      <c r="AB23" s="71">
        <f t="shared" si="10"/>
        <v>293.31472913497618</v>
      </c>
      <c r="AC23" s="68">
        <f t="shared" si="11"/>
        <v>24.442894094581348</v>
      </c>
      <c r="AD23" s="62">
        <f t="shared" si="12"/>
        <v>1.4780345252774352</v>
      </c>
      <c r="AE23" s="1"/>
      <c r="AF23" s="1"/>
      <c r="AG23" s="1"/>
      <c r="AH23" s="1"/>
      <c r="AI23" s="1"/>
      <c r="AJ23" s="1"/>
      <c r="AK23" s="1"/>
      <c r="AL23" s="1"/>
      <c r="AM23" s="1"/>
      <c r="AN23" s="1"/>
      <c r="AO23" s="1"/>
      <c r="AP23" s="1"/>
      <c r="AQ23" s="1"/>
      <c r="AR23" s="1"/>
      <c r="AS23" s="1"/>
      <c r="AT23" s="1"/>
      <c r="AU23" s="1"/>
      <c r="AV23" s="1"/>
      <c r="AW23" s="1"/>
      <c r="AX23" s="1"/>
      <c r="AY23" s="1"/>
      <c r="AZ23" s="1"/>
      <c r="BA23" s="1"/>
      <c r="BB23" s="1"/>
      <c r="BC23" s="1"/>
      <c r="BD23" s="1"/>
      <c r="BE23" s="1"/>
    </row>
    <row r="24" spans="1:57" ht="16.5" x14ac:dyDescent="0.3">
      <c r="A24" s="58" t="s">
        <v>372</v>
      </c>
      <c r="B24" s="79" t="s">
        <v>80</v>
      </c>
      <c r="C24" s="79" t="s">
        <v>112</v>
      </c>
      <c r="D24" s="56" t="s">
        <v>143</v>
      </c>
      <c r="E24" s="56" t="s">
        <v>83</v>
      </c>
      <c r="F24" s="57">
        <v>21.91</v>
      </c>
      <c r="G24" s="58">
        <v>921</v>
      </c>
      <c r="H24" s="56" t="s">
        <v>111</v>
      </c>
      <c r="I24" s="104">
        <v>130</v>
      </c>
      <c r="J24" s="86">
        <v>105.42999999999999</v>
      </c>
      <c r="K24" s="61">
        <f>(F24/J24)</f>
        <v>0.20781561225457651</v>
      </c>
      <c r="L24" s="87">
        <v>16.537431079286382</v>
      </c>
      <c r="M24" s="70">
        <f>(K24*L24)</f>
        <v>3.4367363648597613</v>
      </c>
      <c r="N24" s="107" t="s">
        <v>10</v>
      </c>
      <c r="O24" s="61">
        <v>4.3499999999999996</v>
      </c>
      <c r="P24" s="61">
        <f>(O24*10)</f>
        <v>43.5</v>
      </c>
      <c r="Q24" s="61">
        <f>(K24*O24)</f>
        <v>0.90399791330740775</v>
      </c>
      <c r="R24" s="62">
        <f t="shared" si="14"/>
        <v>9.0399791330740769</v>
      </c>
      <c r="S24" s="70">
        <f>(Q24*L24)</f>
        <v>14.949803187139961</v>
      </c>
      <c r="T24" s="70">
        <f>(S24*10)</f>
        <v>149.4980318713996</v>
      </c>
      <c r="U24" s="29" t="s">
        <v>10</v>
      </c>
      <c r="V24" s="61">
        <v>4.3499999999999996</v>
      </c>
      <c r="W24" s="61">
        <f>(V24*2)</f>
        <v>8.6999999999999993</v>
      </c>
      <c r="X24" s="61">
        <f>(K24*V24)</f>
        <v>0.90399791330740775</v>
      </c>
      <c r="Y24" s="61">
        <f>(X24*2)</f>
        <v>1.8079958266148155</v>
      </c>
      <c r="Z24" s="70">
        <f>(X24*L24)</f>
        <v>14.949803187139961</v>
      </c>
      <c r="AA24" s="70">
        <f>(Z24*2)</f>
        <v>29.899606374279923</v>
      </c>
      <c r="AB24" s="71">
        <f t="shared" si="10"/>
        <v>179.39763824567953</v>
      </c>
      <c r="AC24" s="68">
        <f t="shared" si="11"/>
        <v>14.949803187139961</v>
      </c>
      <c r="AD24" s="62">
        <f t="shared" si="12"/>
        <v>0.90399791330740775</v>
      </c>
      <c r="AE24" s="1"/>
      <c r="AF24" s="1"/>
      <c r="AG24" s="1"/>
      <c r="AH24" s="1"/>
      <c r="AI24" s="1"/>
      <c r="AJ24" s="1"/>
      <c r="AK24" s="1"/>
      <c r="AL24" s="1"/>
      <c r="AM24" s="1"/>
      <c r="AN24" s="1"/>
      <c r="AO24" s="1"/>
      <c r="AP24" s="1"/>
      <c r="AQ24" s="1"/>
      <c r="AR24" s="1"/>
      <c r="AS24" s="1"/>
      <c r="AT24" s="1"/>
      <c r="AU24" s="1"/>
      <c r="AV24" s="1"/>
      <c r="AW24" s="1"/>
      <c r="AX24" s="1"/>
      <c r="AY24" s="1"/>
      <c r="AZ24" s="1"/>
      <c r="BA24" s="1"/>
      <c r="BB24" s="1"/>
      <c r="BC24" s="1"/>
      <c r="BD24" s="1"/>
      <c r="BE24" s="1"/>
    </row>
    <row r="25" spans="1:57" ht="16.5" x14ac:dyDescent="0.3">
      <c r="A25" s="58" t="s">
        <v>372</v>
      </c>
      <c r="B25" s="79" t="s">
        <v>80</v>
      </c>
      <c r="C25" s="79" t="s">
        <v>115</v>
      </c>
      <c r="D25" s="56" t="s">
        <v>218</v>
      </c>
      <c r="E25" s="56" t="s">
        <v>102</v>
      </c>
      <c r="F25" s="57">
        <v>25.11</v>
      </c>
      <c r="G25" s="58">
        <v>0</v>
      </c>
      <c r="H25" s="56" t="s">
        <v>84</v>
      </c>
      <c r="I25" s="29"/>
      <c r="J25" s="65"/>
      <c r="K25" s="61"/>
      <c r="L25" s="69"/>
      <c r="M25" s="70"/>
      <c r="N25" s="29"/>
      <c r="O25" s="61"/>
      <c r="P25" s="61"/>
      <c r="Q25" s="61"/>
      <c r="R25" s="62"/>
      <c r="S25" s="70"/>
      <c r="T25" s="70"/>
      <c r="U25" s="29"/>
      <c r="V25" s="61"/>
      <c r="W25" s="61"/>
      <c r="X25" s="61"/>
      <c r="Y25" s="61"/>
      <c r="Z25" s="70"/>
      <c r="AA25" s="70"/>
      <c r="AB25" s="71"/>
      <c r="AC25" s="68"/>
      <c r="AD25" s="62"/>
      <c r="AE25" s="2"/>
      <c r="AF25" s="1"/>
      <c r="AG25" s="1"/>
      <c r="AH25" s="1"/>
      <c r="AI25" s="1"/>
      <c r="AJ25" s="1"/>
      <c r="AK25" s="1"/>
      <c r="AL25" s="1"/>
      <c r="AM25" s="1"/>
      <c r="AN25" s="1"/>
      <c r="AO25" s="1"/>
      <c r="AP25" s="1"/>
      <c r="AQ25" s="1"/>
      <c r="AR25" s="1"/>
      <c r="AS25" s="1"/>
      <c r="AT25" s="1"/>
      <c r="AU25" s="1"/>
      <c r="AV25" s="1"/>
      <c r="AW25" s="1"/>
      <c r="AX25" s="1"/>
      <c r="AY25" s="1"/>
      <c r="AZ25" s="1"/>
      <c r="BA25" s="1"/>
      <c r="BB25" s="1"/>
      <c r="BC25" s="1"/>
      <c r="BD25" s="1"/>
      <c r="BE25" s="1"/>
    </row>
    <row r="26" spans="1:57" ht="16.5" x14ac:dyDescent="0.3">
      <c r="A26" s="58" t="s">
        <v>372</v>
      </c>
      <c r="B26" s="79" t="s">
        <v>116</v>
      </c>
      <c r="C26" s="79" t="s">
        <v>118</v>
      </c>
      <c r="D26" s="56" t="s">
        <v>119</v>
      </c>
      <c r="E26" s="56" t="s">
        <v>102</v>
      </c>
      <c r="F26" s="57">
        <v>20.46</v>
      </c>
      <c r="G26" s="58">
        <v>211</v>
      </c>
      <c r="H26" s="56" t="s">
        <v>120</v>
      </c>
      <c r="I26" s="103">
        <v>160</v>
      </c>
      <c r="J26" s="86">
        <v>129.76</v>
      </c>
      <c r="K26" s="61">
        <f t="shared" ref="K26:K33" si="26">(F26/J26)</f>
        <v>0.15767570900123307</v>
      </c>
      <c r="L26" s="87">
        <v>16.537431079286382</v>
      </c>
      <c r="M26" s="70">
        <f t="shared" ref="M26:M33" si="27">(K26*L26)</f>
        <v>2.607551170485507</v>
      </c>
      <c r="N26" s="106" t="s">
        <v>10</v>
      </c>
      <c r="O26" s="62">
        <v>4.3499999999999996</v>
      </c>
      <c r="P26" s="61">
        <f t="shared" ref="P26:P33" si="28">(O26*10)</f>
        <v>43.5</v>
      </c>
      <c r="Q26" s="61">
        <f t="shared" ref="Q26:Q33" si="29">(K26*O26)</f>
        <v>0.68588933415536379</v>
      </c>
      <c r="R26" s="62">
        <f t="shared" si="14"/>
        <v>6.8588933415536379</v>
      </c>
      <c r="S26" s="70">
        <f t="shared" ref="S26:S33" si="30">(Q26*L26)</f>
        <v>11.342847591611955</v>
      </c>
      <c r="T26" s="70">
        <f t="shared" ref="T26:T33" si="31">(S26*10)</f>
        <v>113.42847591611955</v>
      </c>
      <c r="U26" s="29" t="s">
        <v>10</v>
      </c>
      <c r="V26" s="61">
        <v>4.3499999999999996</v>
      </c>
      <c r="W26" s="61">
        <f t="shared" ref="W26:W33" si="32">(V26*2)</f>
        <v>8.6999999999999993</v>
      </c>
      <c r="X26" s="61">
        <f t="shared" ref="X26:X33" si="33">(K26*V26)</f>
        <v>0.68588933415536379</v>
      </c>
      <c r="Y26" s="61">
        <f t="shared" ref="Y26:Y33" si="34">(X26*2)</f>
        <v>1.3717786683107276</v>
      </c>
      <c r="Z26" s="70">
        <f t="shared" ref="Z26:Z33" si="35">(X26*L26)</f>
        <v>11.342847591611955</v>
      </c>
      <c r="AA26" s="70">
        <f t="shared" ref="AA26:AA33" si="36">(Z26*2)</f>
        <v>22.68569518322391</v>
      </c>
      <c r="AB26" s="71">
        <f t="shared" si="10"/>
        <v>136.11417109934345</v>
      </c>
      <c r="AC26" s="68">
        <f t="shared" si="11"/>
        <v>11.342847591611955</v>
      </c>
      <c r="AD26" s="62">
        <f t="shared" si="12"/>
        <v>0.68588933415536379</v>
      </c>
      <c r="AE26" s="1"/>
      <c r="AF26" s="1"/>
      <c r="AG26" s="1"/>
      <c r="AH26" s="1"/>
      <c r="AI26" s="1"/>
      <c r="AJ26" s="1"/>
      <c r="AK26" s="1"/>
      <c r="AL26" s="1"/>
      <c r="AM26" s="1"/>
      <c r="AN26" s="1"/>
      <c r="AO26" s="1"/>
      <c r="AP26" s="1"/>
      <c r="AQ26" s="1"/>
      <c r="AR26" s="1"/>
      <c r="AS26" s="1"/>
      <c r="AT26" s="1"/>
      <c r="AU26" s="1"/>
      <c r="AV26" s="1"/>
      <c r="AW26" s="1"/>
      <c r="AX26" s="1"/>
      <c r="AY26" s="1"/>
      <c r="AZ26" s="1"/>
      <c r="BA26" s="1"/>
      <c r="BB26" s="1"/>
      <c r="BC26" s="1"/>
      <c r="BD26" s="1"/>
      <c r="BE26" s="1"/>
    </row>
    <row r="27" spans="1:57" ht="16.5" x14ac:dyDescent="0.3">
      <c r="A27" s="58" t="s">
        <v>372</v>
      </c>
      <c r="B27" s="79" t="s">
        <v>116</v>
      </c>
      <c r="C27" s="79" t="s">
        <v>121</v>
      </c>
      <c r="D27" s="56" t="s">
        <v>119</v>
      </c>
      <c r="E27" s="56" t="s">
        <v>102</v>
      </c>
      <c r="F27" s="57">
        <v>18.12</v>
      </c>
      <c r="G27" s="58">
        <v>211</v>
      </c>
      <c r="H27" s="56" t="s">
        <v>120</v>
      </c>
      <c r="I27" s="103">
        <v>160</v>
      </c>
      <c r="J27" s="86">
        <v>129.76</v>
      </c>
      <c r="K27" s="61">
        <f t="shared" si="26"/>
        <v>0.13964241676942049</v>
      </c>
      <c r="L27" s="87">
        <v>16.537431079286382</v>
      </c>
      <c r="M27" s="70">
        <f t="shared" si="27"/>
        <v>2.3093268430692762</v>
      </c>
      <c r="N27" s="106" t="s">
        <v>10</v>
      </c>
      <c r="O27" s="62">
        <v>4.3499999999999996</v>
      </c>
      <c r="P27" s="61">
        <f t="shared" si="28"/>
        <v>43.5</v>
      </c>
      <c r="Q27" s="61">
        <f t="shared" si="29"/>
        <v>0.6074445129469791</v>
      </c>
      <c r="R27" s="62">
        <f t="shared" si="14"/>
        <v>6.0744451294697912</v>
      </c>
      <c r="S27" s="70">
        <f t="shared" si="30"/>
        <v>10.045571767351351</v>
      </c>
      <c r="T27" s="70">
        <f t="shared" si="31"/>
        <v>100.4557176735135</v>
      </c>
      <c r="U27" s="29" t="s">
        <v>10</v>
      </c>
      <c r="V27" s="61">
        <v>4.3499999999999996</v>
      </c>
      <c r="W27" s="61">
        <f t="shared" si="32"/>
        <v>8.6999999999999993</v>
      </c>
      <c r="X27" s="61">
        <f t="shared" si="33"/>
        <v>0.6074445129469791</v>
      </c>
      <c r="Y27" s="61">
        <f t="shared" si="34"/>
        <v>1.2148890258939582</v>
      </c>
      <c r="Z27" s="70">
        <f t="shared" si="35"/>
        <v>10.045571767351351</v>
      </c>
      <c r="AA27" s="70">
        <f t="shared" si="36"/>
        <v>20.091143534702702</v>
      </c>
      <c r="AB27" s="71">
        <f t="shared" si="10"/>
        <v>120.5468612082162</v>
      </c>
      <c r="AC27" s="68">
        <f t="shared" si="11"/>
        <v>10.045571767351349</v>
      </c>
      <c r="AD27" s="62">
        <f t="shared" si="12"/>
        <v>0.6074445129469791</v>
      </c>
      <c r="AE27" s="1"/>
      <c r="AF27" s="1"/>
      <c r="AG27" s="1"/>
      <c r="AH27" s="1"/>
      <c r="AI27" s="1"/>
      <c r="AJ27" s="1"/>
      <c r="AK27" s="1"/>
      <c r="AL27" s="1"/>
      <c r="AM27" s="1"/>
      <c r="AN27" s="1"/>
      <c r="AO27" s="1"/>
      <c r="AP27" s="1"/>
      <c r="AQ27" s="1"/>
      <c r="AR27" s="1"/>
      <c r="AS27" s="1"/>
      <c r="AT27" s="1"/>
      <c r="AU27" s="1"/>
      <c r="AV27" s="1"/>
      <c r="AW27" s="1"/>
      <c r="AX27" s="1"/>
      <c r="AY27" s="1"/>
      <c r="AZ27" s="1"/>
      <c r="BA27" s="1"/>
      <c r="BB27" s="1"/>
      <c r="BC27" s="1"/>
      <c r="BD27" s="1"/>
      <c r="BE27" s="1"/>
    </row>
    <row r="28" spans="1:57" ht="16.5" x14ac:dyDescent="0.3">
      <c r="A28" s="58" t="s">
        <v>372</v>
      </c>
      <c r="B28" s="79" t="s">
        <v>116</v>
      </c>
      <c r="C28" s="79" t="s">
        <v>122</v>
      </c>
      <c r="D28" s="56" t="s">
        <v>375</v>
      </c>
      <c r="E28" s="56" t="s">
        <v>102</v>
      </c>
      <c r="F28" s="57">
        <v>20.02</v>
      </c>
      <c r="G28" s="58">
        <v>211</v>
      </c>
      <c r="H28" s="56" t="s">
        <v>120</v>
      </c>
      <c r="I28" s="103">
        <v>160</v>
      </c>
      <c r="J28" s="86">
        <v>129.76</v>
      </c>
      <c r="K28" s="61">
        <f t="shared" si="26"/>
        <v>0.15428483353884095</v>
      </c>
      <c r="L28" s="87">
        <v>16.537431079286382</v>
      </c>
      <c r="M28" s="70">
        <f t="shared" si="27"/>
        <v>2.5514748012277542</v>
      </c>
      <c r="N28" s="106" t="s">
        <v>10</v>
      </c>
      <c r="O28" s="62">
        <v>4.3499999999999996</v>
      </c>
      <c r="P28" s="61">
        <f t="shared" si="28"/>
        <v>43.5</v>
      </c>
      <c r="Q28" s="61">
        <f t="shared" si="29"/>
        <v>0.67113902589395813</v>
      </c>
      <c r="R28" s="62">
        <f t="shared" si="14"/>
        <v>6.7113902589395815</v>
      </c>
      <c r="S28" s="70">
        <f t="shared" si="30"/>
        <v>11.098915385340732</v>
      </c>
      <c r="T28" s="70">
        <f t="shared" si="31"/>
        <v>110.98915385340732</v>
      </c>
      <c r="U28" s="29" t="s">
        <v>10</v>
      </c>
      <c r="V28" s="61">
        <v>4.3499999999999996</v>
      </c>
      <c r="W28" s="61">
        <f t="shared" si="32"/>
        <v>8.6999999999999993</v>
      </c>
      <c r="X28" s="61">
        <f t="shared" si="33"/>
        <v>0.67113902589395813</v>
      </c>
      <c r="Y28" s="61">
        <f t="shared" si="34"/>
        <v>1.3422780517879163</v>
      </c>
      <c r="Z28" s="70">
        <f t="shared" si="35"/>
        <v>11.098915385340732</v>
      </c>
      <c r="AA28" s="70">
        <f t="shared" si="36"/>
        <v>22.197830770681463</v>
      </c>
      <c r="AB28" s="71">
        <f t="shared" si="10"/>
        <v>133.18698462408878</v>
      </c>
      <c r="AC28" s="68">
        <f t="shared" si="11"/>
        <v>11.098915385340732</v>
      </c>
      <c r="AD28" s="62">
        <f t="shared" si="12"/>
        <v>0.67113902589395813</v>
      </c>
      <c r="AE28" s="1"/>
      <c r="AF28" s="1"/>
      <c r="AG28" s="1"/>
      <c r="AH28" s="1"/>
      <c r="AI28" s="1"/>
      <c r="AJ28" s="1"/>
      <c r="AK28" s="1"/>
      <c r="AL28" s="1"/>
      <c r="AM28" s="1"/>
      <c r="AN28" s="1"/>
      <c r="AO28" s="1"/>
      <c r="AP28" s="1"/>
      <c r="AQ28" s="1"/>
      <c r="AR28" s="1"/>
      <c r="AS28" s="1"/>
      <c r="AT28" s="1"/>
      <c r="AU28" s="1"/>
      <c r="AV28" s="1"/>
      <c r="AW28" s="1"/>
      <c r="AX28" s="1"/>
      <c r="AY28" s="1"/>
      <c r="AZ28" s="1"/>
      <c r="BA28" s="1"/>
      <c r="BB28" s="1"/>
      <c r="BC28" s="1"/>
      <c r="BD28" s="1"/>
      <c r="BE28" s="1"/>
    </row>
    <row r="29" spans="1:57" ht="16.5" x14ac:dyDescent="0.3">
      <c r="A29" s="58" t="s">
        <v>372</v>
      </c>
      <c r="B29" s="79" t="s">
        <v>116</v>
      </c>
      <c r="C29" s="79" t="s">
        <v>123</v>
      </c>
      <c r="D29" s="56" t="s">
        <v>119</v>
      </c>
      <c r="E29" s="56" t="s">
        <v>102</v>
      </c>
      <c r="F29" s="57">
        <v>20.02</v>
      </c>
      <c r="G29" s="58">
        <v>211</v>
      </c>
      <c r="H29" s="56" t="s">
        <v>120</v>
      </c>
      <c r="I29" s="103">
        <v>160</v>
      </c>
      <c r="J29" s="86">
        <v>129.76</v>
      </c>
      <c r="K29" s="61">
        <f t="shared" si="26"/>
        <v>0.15428483353884095</v>
      </c>
      <c r="L29" s="87">
        <v>16.537431079286382</v>
      </c>
      <c r="M29" s="70">
        <f t="shared" si="27"/>
        <v>2.5514748012277542</v>
      </c>
      <c r="N29" s="106" t="s">
        <v>10</v>
      </c>
      <c r="O29" s="62">
        <v>4.3499999999999996</v>
      </c>
      <c r="P29" s="61">
        <f t="shared" si="28"/>
        <v>43.5</v>
      </c>
      <c r="Q29" s="61">
        <f t="shared" si="29"/>
        <v>0.67113902589395813</v>
      </c>
      <c r="R29" s="62">
        <f t="shared" si="14"/>
        <v>6.7113902589395815</v>
      </c>
      <c r="S29" s="70">
        <f t="shared" si="30"/>
        <v>11.098915385340732</v>
      </c>
      <c r="T29" s="70">
        <f t="shared" si="31"/>
        <v>110.98915385340732</v>
      </c>
      <c r="U29" s="29" t="s">
        <v>10</v>
      </c>
      <c r="V29" s="61">
        <v>4.3499999999999996</v>
      </c>
      <c r="W29" s="61">
        <f t="shared" si="32"/>
        <v>8.6999999999999993</v>
      </c>
      <c r="X29" s="61">
        <f t="shared" si="33"/>
        <v>0.67113902589395813</v>
      </c>
      <c r="Y29" s="61">
        <f t="shared" si="34"/>
        <v>1.3422780517879163</v>
      </c>
      <c r="Z29" s="70">
        <f t="shared" si="35"/>
        <v>11.098915385340732</v>
      </c>
      <c r="AA29" s="70">
        <f t="shared" si="36"/>
        <v>22.197830770681463</v>
      </c>
      <c r="AB29" s="71">
        <f t="shared" si="10"/>
        <v>133.18698462408878</v>
      </c>
      <c r="AC29" s="68">
        <f t="shared" si="11"/>
        <v>11.098915385340732</v>
      </c>
      <c r="AD29" s="62">
        <f t="shared" si="12"/>
        <v>0.67113902589395813</v>
      </c>
      <c r="AE29" s="1"/>
      <c r="AF29" s="1"/>
      <c r="AG29" s="1"/>
      <c r="AH29" s="1"/>
      <c r="AI29" s="1"/>
      <c r="AJ29" s="1"/>
      <c r="AK29" s="1"/>
      <c r="AL29" s="1"/>
      <c r="AM29" s="1"/>
      <c r="AN29" s="1"/>
      <c r="AO29" s="1"/>
      <c r="AP29" s="1"/>
      <c r="AQ29" s="1"/>
      <c r="AR29" s="1"/>
      <c r="AS29" s="1"/>
      <c r="AT29" s="1"/>
      <c r="AU29" s="1"/>
      <c r="AV29" s="1"/>
      <c r="AW29" s="1"/>
      <c r="AX29" s="1"/>
      <c r="AY29" s="1"/>
      <c r="AZ29" s="1"/>
      <c r="BA29" s="1"/>
      <c r="BB29" s="1"/>
      <c r="BC29" s="1"/>
      <c r="BD29" s="1"/>
      <c r="BE29" s="1"/>
    </row>
    <row r="30" spans="1:57" ht="16.5" x14ac:dyDescent="0.3">
      <c r="A30" s="58" t="s">
        <v>372</v>
      </c>
      <c r="B30" s="79" t="s">
        <v>116</v>
      </c>
      <c r="C30" s="79" t="s">
        <v>124</v>
      </c>
      <c r="D30" s="56" t="s">
        <v>119</v>
      </c>
      <c r="E30" s="56" t="s">
        <v>102</v>
      </c>
      <c r="F30" s="57">
        <v>20.72</v>
      </c>
      <c r="G30" s="58">
        <v>211</v>
      </c>
      <c r="H30" s="56" t="s">
        <v>120</v>
      </c>
      <c r="I30" s="103">
        <v>160</v>
      </c>
      <c r="J30" s="86">
        <v>129.76</v>
      </c>
      <c r="K30" s="61">
        <f t="shared" si="26"/>
        <v>0.15967940813810111</v>
      </c>
      <c r="L30" s="87">
        <v>16.537431079286382</v>
      </c>
      <c r="M30" s="70">
        <f t="shared" si="27"/>
        <v>2.640687206865088</v>
      </c>
      <c r="N30" s="106" t="s">
        <v>10</v>
      </c>
      <c r="O30" s="62">
        <v>4.3499999999999996</v>
      </c>
      <c r="P30" s="61">
        <f t="shared" si="28"/>
        <v>43.5</v>
      </c>
      <c r="Q30" s="61">
        <f t="shared" si="29"/>
        <v>0.69460542540073977</v>
      </c>
      <c r="R30" s="62">
        <f t="shared" si="14"/>
        <v>6.9460542540073975</v>
      </c>
      <c r="S30" s="70">
        <f t="shared" si="30"/>
        <v>11.486989349863132</v>
      </c>
      <c r="T30" s="70">
        <f t="shared" si="31"/>
        <v>114.86989349863131</v>
      </c>
      <c r="U30" s="29" t="s">
        <v>10</v>
      </c>
      <c r="V30" s="61">
        <v>4.3499999999999996</v>
      </c>
      <c r="W30" s="61">
        <f t="shared" si="32"/>
        <v>8.6999999999999993</v>
      </c>
      <c r="X30" s="61">
        <f t="shared" si="33"/>
        <v>0.69460542540073977</v>
      </c>
      <c r="Y30" s="61">
        <f t="shared" si="34"/>
        <v>1.3892108508014795</v>
      </c>
      <c r="Z30" s="70">
        <f t="shared" si="35"/>
        <v>11.486989349863132</v>
      </c>
      <c r="AA30" s="70">
        <f t="shared" si="36"/>
        <v>22.973978699726263</v>
      </c>
      <c r="AB30" s="71">
        <f t="shared" si="10"/>
        <v>137.84387219835759</v>
      </c>
      <c r="AC30" s="68">
        <f t="shared" si="11"/>
        <v>11.486989349863132</v>
      </c>
      <c r="AD30" s="62">
        <f t="shared" si="12"/>
        <v>0.69460542540073977</v>
      </c>
      <c r="AE30" s="1"/>
      <c r="AF30" s="1"/>
      <c r="AG30" s="1"/>
      <c r="AH30" s="1"/>
      <c r="AI30" s="1"/>
      <c r="AJ30" s="1"/>
      <c r="AK30" s="1"/>
      <c r="AL30" s="1"/>
      <c r="AM30" s="1"/>
      <c r="AN30" s="1"/>
      <c r="AO30" s="1"/>
      <c r="AP30" s="1"/>
      <c r="AQ30" s="1"/>
      <c r="AR30" s="1"/>
      <c r="AS30" s="1"/>
      <c r="AT30" s="1"/>
      <c r="AU30" s="1"/>
      <c r="AV30" s="1"/>
      <c r="AW30" s="1"/>
      <c r="AX30" s="1"/>
      <c r="AY30" s="1"/>
      <c r="AZ30" s="1"/>
      <c r="BA30" s="1"/>
      <c r="BB30" s="1"/>
      <c r="BC30" s="1"/>
      <c r="BD30" s="1"/>
      <c r="BE30" s="1"/>
    </row>
    <row r="31" spans="1:57" ht="16.5" x14ac:dyDescent="0.3">
      <c r="A31" s="58" t="s">
        <v>372</v>
      </c>
      <c r="B31" s="79" t="s">
        <v>116</v>
      </c>
      <c r="C31" s="79" t="s">
        <v>127</v>
      </c>
      <c r="D31" s="56" t="s">
        <v>126</v>
      </c>
      <c r="E31" s="56" t="s">
        <v>102</v>
      </c>
      <c r="F31" s="57">
        <v>4.55</v>
      </c>
      <c r="G31" s="58">
        <v>382</v>
      </c>
      <c r="H31" s="56" t="s">
        <v>126</v>
      </c>
      <c r="I31" s="104">
        <v>60</v>
      </c>
      <c r="J31" s="86">
        <v>48.66</v>
      </c>
      <c r="K31" s="61">
        <f t="shared" si="26"/>
        <v>9.3505959720509665E-2</v>
      </c>
      <c r="L31" s="87">
        <v>16.537431079286382</v>
      </c>
      <c r="M31" s="70">
        <f t="shared" si="27"/>
        <v>1.5463483643804572</v>
      </c>
      <c r="N31" s="29" t="s">
        <v>15</v>
      </c>
      <c r="O31" s="61">
        <v>21</v>
      </c>
      <c r="P31" s="61">
        <f t="shared" si="28"/>
        <v>210</v>
      </c>
      <c r="Q31" s="61">
        <f t="shared" si="29"/>
        <v>1.963625154130703</v>
      </c>
      <c r="R31" s="62">
        <f t="shared" si="14"/>
        <v>19.636251541307029</v>
      </c>
      <c r="S31" s="70">
        <f t="shared" si="30"/>
        <v>32.473315651989601</v>
      </c>
      <c r="T31" s="70">
        <f t="shared" si="31"/>
        <v>324.733156519896</v>
      </c>
      <c r="U31" s="29" t="s">
        <v>15</v>
      </c>
      <c r="V31" s="61">
        <v>21</v>
      </c>
      <c r="W31" s="61">
        <f t="shared" si="32"/>
        <v>42</v>
      </c>
      <c r="X31" s="61">
        <f t="shared" si="33"/>
        <v>1.963625154130703</v>
      </c>
      <c r="Y31" s="61">
        <f t="shared" si="34"/>
        <v>3.9272503082614061</v>
      </c>
      <c r="Z31" s="70">
        <f t="shared" si="35"/>
        <v>32.473315651989601</v>
      </c>
      <c r="AA31" s="70">
        <f t="shared" si="36"/>
        <v>64.946631303979203</v>
      </c>
      <c r="AB31" s="71">
        <f t="shared" si="10"/>
        <v>389.67978782387519</v>
      </c>
      <c r="AC31" s="68">
        <f t="shared" si="11"/>
        <v>32.473315651989601</v>
      </c>
      <c r="AD31" s="62">
        <f t="shared" si="12"/>
        <v>1.963625154130703</v>
      </c>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c r="BE31" s="1"/>
    </row>
    <row r="32" spans="1:57" ht="16.5" x14ac:dyDescent="0.3">
      <c r="A32" s="58" t="s">
        <v>372</v>
      </c>
      <c r="B32" s="79" t="s">
        <v>116</v>
      </c>
      <c r="C32" s="79" t="s">
        <v>130</v>
      </c>
      <c r="D32" s="56" t="s">
        <v>88</v>
      </c>
      <c r="E32" s="56" t="s">
        <v>83</v>
      </c>
      <c r="F32" s="57">
        <v>7.73</v>
      </c>
      <c r="G32" s="58">
        <v>710</v>
      </c>
      <c r="H32" s="56" t="s">
        <v>108</v>
      </c>
      <c r="I32" s="104">
        <v>60</v>
      </c>
      <c r="J32" s="86">
        <v>48.66</v>
      </c>
      <c r="K32" s="61">
        <f t="shared" si="26"/>
        <v>0.15885737772297576</v>
      </c>
      <c r="L32" s="87">
        <v>16.537431079286382</v>
      </c>
      <c r="M32" s="70">
        <f t="shared" si="27"/>
        <v>2.6270929355298756</v>
      </c>
      <c r="N32" s="29" t="s">
        <v>15</v>
      </c>
      <c r="O32" s="61">
        <v>21</v>
      </c>
      <c r="P32" s="61">
        <f>(O32*10)</f>
        <v>210</v>
      </c>
      <c r="Q32" s="61">
        <f>(K32*O32)</f>
        <v>3.3360049321824907</v>
      </c>
      <c r="R32" s="62">
        <f t="shared" si="14"/>
        <v>33.36004932182491</v>
      </c>
      <c r="S32" s="70">
        <f t="shared" si="30"/>
        <v>55.168951646127383</v>
      </c>
      <c r="T32" s="70">
        <f t="shared" si="31"/>
        <v>551.6895164612738</v>
      </c>
      <c r="U32" s="29" t="s">
        <v>15</v>
      </c>
      <c r="V32" s="61">
        <v>21</v>
      </c>
      <c r="W32" s="61">
        <f t="shared" si="32"/>
        <v>42</v>
      </c>
      <c r="X32" s="61">
        <f t="shared" si="33"/>
        <v>3.3360049321824907</v>
      </c>
      <c r="Y32" s="61">
        <f t="shared" si="34"/>
        <v>6.6720098643649814</v>
      </c>
      <c r="Z32" s="70">
        <f t="shared" si="35"/>
        <v>55.168951646127383</v>
      </c>
      <c r="AA32" s="70">
        <f t="shared" si="36"/>
        <v>110.33790329225477</v>
      </c>
      <c r="AB32" s="71">
        <f t="shared" si="10"/>
        <v>662.02741975352853</v>
      </c>
      <c r="AC32" s="68">
        <f t="shared" si="11"/>
        <v>55.168951646127375</v>
      </c>
      <c r="AD32" s="62">
        <f t="shared" si="12"/>
        <v>3.3360049321824907</v>
      </c>
      <c r="AE32" s="1"/>
      <c r="AF32" s="1"/>
      <c r="AG32" s="1"/>
      <c r="AH32" s="1"/>
      <c r="AI32" s="1"/>
      <c r="AJ32" s="1"/>
      <c r="AK32" s="1"/>
      <c r="AL32" s="1"/>
      <c r="AM32" s="1"/>
      <c r="AN32" s="1"/>
      <c r="AO32" s="1"/>
      <c r="AP32" s="1"/>
      <c r="AQ32" s="1"/>
      <c r="AR32" s="1"/>
      <c r="AS32" s="1"/>
      <c r="AT32" s="1"/>
      <c r="AU32" s="1"/>
      <c r="AV32" s="1"/>
      <c r="AW32" s="1"/>
      <c r="AX32" s="1"/>
      <c r="AY32" s="1"/>
      <c r="AZ32" s="1"/>
      <c r="BA32" s="1"/>
      <c r="BB32" s="1"/>
      <c r="BC32" s="1"/>
      <c r="BD32" s="1"/>
      <c r="BE32" s="1"/>
    </row>
    <row r="33" spans="1:57" ht="16.5" x14ac:dyDescent="0.3">
      <c r="A33" s="58" t="s">
        <v>372</v>
      </c>
      <c r="B33" s="79" t="s">
        <v>116</v>
      </c>
      <c r="C33" s="79" t="s">
        <v>133</v>
      </c>
      <c r="D33" s="56" t="s">
        <v>82</v>
      </c>
      <c r="E33" s="56" t="s">
        <v>83</v>
      </c>
      <c r="F33" s="57">
        <v>10.37</v>
      </c>
      <c r="G33" s="58">
        <v>710</v>
      </c>
      <c r="H33" s="56" t="s">
        <v>108</v>
      </c>
      <c r="I33" s="104">
        <v>60</v>
      </c>
      <c r="J33" s="86">
        <v>48.66</v>
      </c>
      <c r="K33" s="61">
        <f t="shared" si="26"/>
        <v>0.2131113851212495</v>
      </c>
      <c r="L33" s="87">
        <v>16.537431079286382</v>
      </c>
      <c r="M33" s="70">
        <f t="shared" si="27"/>
        <v>3.5243148436539209</v>
      </c>
      <c r="N33" s="29" t="s">
        <v>15</v>
      </c>
      <c r="O33" s="61">
        <v>21</v>
      </c>
      <c r="P33" s="61">
        <f t="shared" si="28"/>
        <v>210</v>
      </c>
      <c r="Q33" s="61">
        <f t="shared" si="29"/>
        <v>4.4753390875462395</v>
      </c>
      <c r="R33" s="62">
        <f t="shared" si="14"/>
        <v>44.753390875462394</v>
      </c>
      <c r="S33" s="70">
        <f t="shared" si="30"/>
        <v>74.010611716732342</v>
      </c>
      <c r="T33" s="70">
        <f t="shared" si="31"/>
        <v>740.10611716732342</v>
      </c>
      <c r="U33" s="29" t="s">
        <v>15</v>
      </c>
      <c r="V33" s="61">
        <v>21</v>
      </c>
      <c r="W33" s="61">
        <f t="shared" si="32"/>
        <v>42</v>
      </c>
      <c r="X33" s="61">
        <f t="shared" si="33"/>
        <v>4.4753390875462395</v>
      </c>
      <c r="Y33" s="61">
        <f t="shared" si="34"/>
        <v>8.9506781750924791</v>
      </c>
      <c r="Z33" s="70">
        <f t="shared" si="35"/>
        <v>74.010611716732342</v>
      </c>
      <c r="AA33" s="70">
        <f t="shared" si="36"/>
        <v>148.02122343346468</v>
      </c>
      <c r="AB33" s="71">
        <f t="shared" si="10"/>
        <v>888.1273406007881</v>
      </c>
      <c r="AC33" s="68">
        <f t="shared" si="11"/>
        <v>74.010611716732342</v>
      </c>
      <c r="AD33" s="62">
        <f t="shared" si="12"/>
        <v>4.4753390875462395</v>
      </c>
      <c r="AE33" s="1"/>
      <c r="AF33" s="1"/>
      <c r="AG33" s="1"/>
      <c r="AH33" s="1"/>
      <c r="AI33" s="1"/>
      <c r="AJ33" s="1"/>
      <c r="AK33" s="1"/>
      <c r="AL33" s="1"/>
      <c r="AM33" s="1"/>
      <c r="AN33" s="1"/>
      <c r="AO33" s="1"/>
      <c r="AP33" s="1"/>
      <c r="AQ33" s="1"/>
      <c r="AR33" s="1"/>
      <c r="AS33" s="1"/>
      <c r="AT33" s="1"/>
      <c r="AU33" s="1"/>
      <c r="AV33" s="1"/>
      <c r="AW33" s="1"/>
      <c r="AX33" s="1"/>
      <c r="AY33" s="1"/>
      <c r="AZ33" s="1"/>
      <c r="BA33" s="1"/>
      <c r="BB33" s="1"/>
      <c r="BC33" s="1"/>
      <c r="BD33" s="1"/>
      <c r="BE33" s="1"/>
    </row>
    <row r="34" spans="1:57" ht="16.5" x14ac:dyDescent="0.3">
      <c r="A34" s="58" t="s">
        <v>372</v>
      </c>
      <c r="B34" s="79" t="s">
        <v>116</v>
      </c>
      <c r="C34" s="79" t="s">
        <v>206</v>
      </c>
      <c r="D34" s="56" t="s">
        <v>103</v>
      </c>
      <c r="E34" s="56" t="s">
        <v>102</v>
      </c>
      <c r="F34" s="57">
        <v>2.75</v>
      </c>
      <c r="G34" s="58">
        <v>0</v>
      </c>
      <c r="H34" s="56" t="s">
        <v>84</v>
      </c>
      <c r="I34" s="60"/>
      <c r="J34" s="63"/>
      <c r="K34" s="64"/>
      <c r="L34" s="66"/>
      <c r="M34" s="67"/>
      <c r="N34" s="60"/>
      <c r="O34" s="64"/>
      <c r="P34" s="64"/>
      <c r="Q34" s="64"/>
      <c r="R34" s="62"/>
      <c r="S34" s="67"/>
      <c r="T34" s="67"/>
      <c r="U34" s="60"/>
      <c r="V34" s="64"/>
      <c r="W34" s="64"/>
      <c r="X34" s="64"/>
      <c r="Y34" s="64"/>
      <c r="Z34" s="67"/>
      <c r="AA34" s="67"/>
      <c r="AB34" s="71"/>
      <c r="AC34" s="68"/>
      <c r="AD34" s="62"/>
      <c r="AE34" s="1"/>
      <c r="AF34" s="1"/>
      <c r="AG34" s="1"/>
      <c r="AH34" s="1"/>
      <c r="AI34" s="1"/>
      <c r="AJ34" s="1"/>
      <c r="AK34" s="1"/>
      <c r="AL34" s="1"/>
      <c r="AM34" s="1"/>
      <c r="AN34" s="1"/>
      <c r="AO34" s="1"/>
      <c r="AP34" s="1"/>
      <c r="AQ34" s="1"/>
      <c r="AR34" s="1"/>
      <c r="AS34" s="1"/>
      <c r="AT34" s="1"/>
      <c r="AU34" s="1"/>
      <c r="AV34" s="1"/>
      <c r="AW34" s="1"/>
      <c r="AX34" s="1"/>
      <c r="AY34" s="1"/>
      <c r="AZ34" s="1"/>
      <c r="BA34" s="1"/>
      <c r="BB34" s="1"/>
      <c r="BC34" s="1"/>
      <c r="BD34" s="1"/>
      <c r="BE34" s="1"/>
    </row>
    <row r="35" spans="1:57" ht="16.5" x14ac:dyDescent="0.3">
      <c r="A35" s="58" t="s">
        <v>372</v>
      </c>
      <c r="B35" s="79" t="s">
        <v>116</v>
      </c>
      <c r="C35" s="79" t="s">
        <v>207</v>
      </c>
      <c r="D35" s="56" t="s">
        <v>119</v>
      </c>
      <c r="E35" s="56" t="s">
        <v>102</v>
      </c>
      <c r="F35" s="57">
        <v>28.68</v>
      </c>
      <c r="G35" s="58">
        <v>211</v>
      </c>
      <c r="H35" s="56" t="s">
        <v>120</v>
      </c>
      <c r="I35" s="103">
        <v>160</v>
      </c>
      <c r="J35" s="86">
        <v>129.76</v>
      </c>
      <c r="K35" s="61">
        <f>(F35/J35)</f>
        <v>0.22102342786683107</v>
      </c>
      <c r="L35" s="87">
        <v>16.537431079286382</v>
      </c>
      <c r="M35" s="70">
        <f>(K35*L35)</f>
        <v>3.6551597052553437</v>
      </c>
      <c r="N35" s="106" t="s">
        <v>10</v>
      </c>
      <c r="O35" s="62">
        <v>4.3499999999999996</v>
      </c>
      <c r="P35" s="61">
        <f>(O35*10)</f>
        <v>43.5</v>
      </c>
      <c r="Q35" s="61">
        <f>(K35*O35)</f>
        <v>0.96145191122071505</v>
      </c>
      <c r="R35" s="62">
        <f t="shared" si="14"/>
        <v>9.6145191122071498</v>
      </c>
      <c r="S35" s="70">
        <f>(Q35*L35)</f>
        <v>15.899944717860745</v>
      </c>
      <c r="T35" s="70">
        <f>(S35*10)</f>
        <v>158.99944717860745</v>
      </c>
      <c r="U35" s="29" t="s">
        <v>10</v>
      </c>
      <c r="V35" s="61">
        <v>4.3499999999999996</v>
      </c>
      <c r="W35" s="61">
        <f>(V35*2)</f>
        <v>8.6999999999999993</v>
      </c>
      <c r="X35" s="61">
        <f>(K35*V35)</f>
        <v>0.96145191122071505</v>
      </c>
      <c r="Y35" s="61">
        <f>(X35*2)</f>
        <v>1.9229038224414301</v>
      </c>
      <c r="Z35" s="70">
        <f>(X35*L35)</f>
        <v>15.899944717860745</v>
      </c>
      <c r="AA35" s="70">
        <f>(Z35*2)</f>
        <v>31.799889435721489</v>
      </c>
      <c r="AB35" s="71">
        <f t="shared" si="10"/>
        <v>190.79933661432895</v>
      </c>
      <c r="AC35" s="68">
        <f t="shared" si="11"/>
        <v>15.899944717860746</v>
      </c>
      <c r="AD35" s="62">
        <f t="shared" si="12"/>
        <v>0.96145191122071505</v>
      </c>
      <c r="AE35" s="1"/>
      <c r="AF35" s="1"/>
      <c r="AG35" s="1"/>
      <c r="AH35" s="1"/>
      <c r="AI35" s="1"/>
      <c r="AJ35" s="1"/>
      <c r="AK35" s="1"/>
      <c r="AL35" s="1"/>
      <c r="AM35" s="1"/>
      <c r="AN35" s="1"/>
      <c r="AO35" s="1"/>
      <c r="AP35" s="1"/>
      <c r="AQ35" s="1"/>
      <c r="AR35" s="1"/>
      <c r="AS35" s="1"/>
      <c r="AT35" s="1"/>
      <c r="AU35" s="1"/>
      <c r="AV35" s="1"/>
      <c r="AW35" s="1"/>
      <c r="AX35" s="1"/>
      <c r="AY35" s="1"/>
      <c r="AZ35" s="1"/>
      <c r="BA35" s="1"/>
      <c r="BB35" s="1"/>
      <c r="BC35" s="1"/>
      <c r="BD35" s="1"/>
      <c r="BE35" s="1"/>
    </row>
    <row r="36" spans="1:57" ht="16.5" x14ac:dyDescent="0.3">
      <c r="A36" s="58" t="s">
        <v>372</v>
      </c>
      <c r="B36" s="79" t="s">
        <v>116</v>
      </c>
      <c r="C36" s="79" t="s">
        <v>134</v>
      </c>
      <c r="D36" s="56" t="s">
        <v>104</v>
      </c>
      <c r="E36" s="56" t="s">
        <v>102</v>
      </c>
      <c r="F36" s="57">
        <v>5.93</v>
      </c>
      <c r="G36" s="58">
        <v>281</v>
      </c>
      <c r="H36" s="56" t="s">
        <v>105</v>
      </c>
      <c r="I36" s="104">
        <v>150</v>
      </c>
      <c r="J36" s="86">
        <v>121.64999999999999</v>
      </c>
      <c r="K36" s="61">
        <f>(F36/J36)</f>
        <v>4.8746403616933831E-2</v>
      </c>
      <c r="L36" s="87">
        <v>16.537431079286382</v>
      </c>
      <c r="M36" s="70">
        <f>(K36*L36)</f>
        <v>0.80614029017811961</v>
      </c>
      <c r="N36" s="106" t="s">
        <v>10</v>
      </c>
      <c r="O36" s="62">
        <v>4.3499999999999996</v>
      </c>
      <c r="P36" s="61">
        <f>(O36*10)</f>
        <v>43.5</v>
      </c>
      <c r="Q36" s="61">
        <f>(K36*O36)</f>
        <v>0.21204685573366214</v>
      </c>
      <c r="R36" s="62">
        <f t="shared" si="14"/>
        <v>2.1204685573366215</v>
      </c>
      <c r="S36" s="70">
        <f>(Q36*L36)</f>
        <v>3.5067102622748201</v>
      </c>
      <c r="T36" s="70">
        <f>(S36*10)</f>
        <v>35.067102622748202</v>
      </c>
      <c r="U36" s="29" t="s">
        <v>10</v>
      </c>
      <c r="V36" s="61">
        <v>4.3499999999999996</v>
      </c>
      <c r="W36" s="61">
        <f>(V36*2)</f>
        <v>8.6999999999999993</v>
      </c>
      <c r="X36" s="61">
        <f>(K36*V36)</f>
        <v>0.21204685573366214</v>
      </c>
      <c r="Y36" s="61">
        <f>(X36*2)</f>
        <v>0.42409371146732427</v>
      </c>
      <c r="Z36" s="70">
        <f>(X36*L36)</f>
        <v>3.5067102622748201</v>
      </c>
      <c r="AA36" s="70">
        <f>(Z36*2)</f>
        <v>7.0134205245496402</v>
      </c>
      <c r="AB36" s="71">
        <f t="shared" si="10"/>
        <v>42.080523147297839</v>
      </c>
      <c r="AC36" s="68">
        <f t="shared" si="11"/>
        <v>3.5067102622748201</v>
      </c>
      <c r="AD36" s="62">
        <f t="shared" si="12"/>
        <v>0.21204685573366214</v>
      </c>
      <c r="AE36" s="1"/>
      <c r="AF36" s="1"/>
      <c r="AG36" s="1"/>
      <c r="AH36" s="1"/>
      <c r="AI36" s="1"/>
      <c r="AJ36" s="1"/>
      <c r="AK36" s="1"/>
      <c r="AL36" s="1"/>
      <c r="AM36" s="1"/>
      <c r="AN36" s="1"/>
      <c r="AO36" s="1"/>
      <c r="AP36" s="1"/>
      <c r="AQ36" s="1"/>
      <c r="AR36" s="1"/>
      <c r="AS36" s="1"/>
      <c r="AT36" s="1"/>
      <c r="AU36" s="1"/>
      <c r="AV36" s="1"/>
      <c r="AW36" s="1"/>
      <c r="AX36" s="1"/>
      <c r="AY36" s="1"/>
      <c r="AZ36" s="1"/>
      <c r="BA36" s="1"/>
      <c r="BB36" s="1"/>
      <c r="BC36" s="1"/>
      <c r="BD36" s="1"/>
      <c r="BE36" s="1"/>
    </row>
    <row r="37" spans="1:57" ht="16.5" x14ac:dyDescent="0.3">
      <c r="A37" s="58" t="s">
        <v>372</v>
      </c>
      <c r="B37" s="79" t="s">
        <v>116</v>
      </c>
      <c r="C37" s="79" t="s">
        <v>135</v>
      </c>
      <c r="D37" s="56" t="s">
        <v>119</v>
      </c>
      <c r="E37" s="56" t="s">
        <v>102</v>
      </c>
      <c r="F37" s="57">
        <v>46.16</v>
      </c>
      <c r="G37" s="58">
        <v>211</v>
      </c>
      <c r="H37" s="56" t="s">
        <v>120</v>
      </c>
      <c r="I37" s="103">
        <v>160</v>
      </c>
      <c r="J37" s="86">
        <v>129.76</v>
      </c>
      <c r="K37" s="61">
        <f>(F37/J37)</f>
        <v>0.3557336621454994</v>
      </c>
      <c r="L37" s="87">
        <v>16.537431079286382</v>
      </c>
      <c r="M37" s="70">
        <f t="shared" ref="M37:M43" si="37">(K37*L37)</f>
        <v>5.8829209203133432</v>
      </c>
      <c r="N37" s="106" t="s">
        <v>10</v>
      </c>
      <c r="O37" s="62">
        <v>4.3499999999999996</v>
      </c>
      <c r="P37" s="61">
        <f t="shared" ref="P37:P43" si="38">(O37*10)</f>
        <v>43.5</v>
      </c>
      <c r="Q37" s="61">
        <f t="shared" ref="Q37:Q43" si="39">(K37*O37)</f>
        <v>1.5474414303329223</v>
      </c>
      <c r="R37" s="62">
        <f t="shared" si="14"/>
        <v>15.474414303329223</v>
      </c>
      <c r="S37" s="70">
        <f t="shared" ref="S37:S43" si="40">(Q37*L37)</f>
        <v>25.590706003363042</v>
      </c>
      <c r="T37" s="70">
        <f t="shared" ref="T37:T43" si="41">(S37*10)</f>
        <v>255.90706003363042</v>
      </c>
      <c r="U37" s="29" t="s">
        <v>10</v>
      </c>
      <c r="V37" s="61">
        <v>4.3499999999999996</v>
      </c>
      <c r="W37" s="61">
        <f t="shared" ref="W37:W43" si="42">(V37*2)</f>
        <v>8.6999999999999993</v>
      </c>
      <c r="X37" s="61">
        <f t="shared" ref="X37:X43" si="43">(K37*V37)</f>
        <v>1.5474414303329223</v>
      </c>
      <c r="Y37" s="61">
        <f t="shared" ref="Y37:Y43" si="44">(X37*2)</f>
        <v>3.0948828606658445</v>
      </c>
      <c r="Z37" s="70">
        <f t="shared" ref="Z37:Z43" si="45">(X37*L37)</f>
        <v>25.590706003363042</v>
      </c>
      <c r="AA37" s="70">
        <f t="shared" ref="AA37:AA43" si="46">(Z37*2)</f>
        <v>51.181412006726084</v>
      </c>
      <c r="AB37" s="71">
        <f t="shared" si="10"/>
        <v>307.08847204035652</v>
      </c>
      <c r="AC37" s="68">
        <f t="shared" si="11"/>
        <v>25.590706003363042</v>
      </c>
      <c r="AD37" s="62">
        <f t="shared" si="12"/>
        <v>1.5474414303329223</v>
      </c>
      <c r="AE37" s="1"/>
      <c r="AF37" s="1"/>
      <c r="AG37" s="1"/>
      <c r="AH37" s="1"/>
      <c r="AI37" s="1"/>
      <c r="AJ37" s="1"/>
      <c r="AK37" s="1"/>
      <c r="AL37" s="1"/>
      <c r="AM37" s="1"/>
      <c r="AN37" s="1"/>
      <c r="AO37" s="1"/>
      <c r="AP37" s="1"/>
      <c r="AQ37" s="1"/>
      <c r="AR37" s="1"/>
      <c r="AS37" s="1"/>
      <c r="AT37" s="1"/>
      <c r="AU37" s="1"/>
      <c r="AV37" s="1"/>
      <c r="AW37" s="1"/>
      <c r="AX37" s="1"/>
      <c r="AY37" s="1"/>
      <c r="AZ37" s="1"/>
      <c r="BA37" s="1"/>
      <c r="BB37" s="1"/>
      <c r="BC37" s="1"/>
      <c r="BD37" s="1"/>
      <c r="BE37" s="1"/>
    </row>
    <row r="38" spans="1:57" ht="16.5" x14ac:dyDescent="0.3">
      <c r="A38" s="58" t="s">
        <v>372</v>
      </c>
      <c r="B38" s="79" t="s">
        <v>116</v>
      </c>
      <c r="C38" s="79" t="s">
        <v>376</v>
      </c>
      <c r="D38" s="56" t="s">
        <v>119</v>
      </c>
      <c r="E38" s="56" t="s">
        <v>102</v>
      </c>
      <c r="F38" s="57">
        <v>20.92</v>
      </c>
      <c r="G38" s="58">
        <v>211</v>
      </c>
      <c r="H38" s="56" t="s">
        <v>120</v>
      </c>
      <c r="I38" s="103">
        <v>160</v>
      </c>
      <c r="J38" s="86">
        <v>129.76</v>
      </c>
      <c r="K38" s="61">
        <f t="shared" ref="K38:K43" si="47">(F38/J38)</f>
        <v>0.16122071516646119</v>
      </c>
      <c r="L38" s="87">
        <v>16.537431079286382</v>
      </c>
      <c r="M38" s="70">
        <f t="shared" si="37"/>
        <v>2.6661764656186127</v>
      </c>
      <c r="N38" s="106" t="s">
        <v>10</v>
      </c>
      <c r="O38" s="62">
        <v>4.3499999999999996</v>
      </c>
      <c r="P38" s="61">
        <f t="shared" si="38"/>
        <v>43.5</v>
      </c>
      <c r="Q38" s="61">
        <f t="shared" si="39"/>
        <v>0.70131011097410612</v>
      </c>
      <c r="R38" s="62">
        <f t="shared" si="14"/>
        <v>7.0131011097410614</v>
      </c>
      <c r="S38" s="70">
        <f t="shared" si="40"/>
        <v>11.597867625440964</v>
      </c>
      <c r="T38" s="70">
        <f t="shared" si="41"/>
        <v>115.97867625440963</v>
      </c>
      <c r="U38" s="29" t="s">
        <v>10</v>
      </c>
      <c r="V38" s="61">
        <v>4.3499999999999996</v>
      </c>
      <c r="W38" s="61">
        <f t="shared" si="42"/>
        <v>8.6999999999999993</v>
      </c>
      <c r="X38" s="61">
        <f t="shared" si="43"/>
        <v>0.70131011097410612</v>
      </c>
      <c r="Y38" s="61">
        <f t="shared" si="44"/>
        <v>1.4026202219482122</v>
      </c>
      <c r="Z38" s="70">
        <f t="shared" si="45"/>
        <v>11.597867625440964</v>
      </c>
      <c r="AA38" s="70">
        <f t="shared" si="46"/>
        <v>23.195735250881928</v>
      </c>
      <c r="AB38" s="71">
        <f t="shared" si="10"/>
        <v>139.17441150529157</v>
      </c>
      <c r="AC38" s="68">
        <f t="shared" si="11"/>
        <v>11.597867625440964</v>
      </c>
      <c r="AD38" s="62">
        <f t="shared" si="12"/>
        <v>0.70131011097410612</v>
      </c>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c r="BE38" s="1"/>
    </row>
    <row r="39" spans="1:57" ht="16.5" x14ac:dyDescent="0.3">
      <c r="A39" s="58" t="s">
        <v>372</v>
      </c>
      <c r="B39" s="79" t="s">
        <v>116</v>
      </c>
      <c r="C39" s="79" t="s">
        <v>208</v>
      </c>
      <c r="D39" s="56" t="s">
        <v>119</v>
      </c>
      <c r="E39" s="56" t="s">
        <v>102</v>
      </c>
      <c r="F39" s="57">
        <v>20.09</v>
      </c>
      <c r="G39" s="58">
        <v>211</v>
      </c>
      <c r="H39" s="56" t="s">
        <v>120</v>
      </c>
      <c r="I39" s="103">
        <v>160</v>
      </c>
      <c r="J39" s="86">
        <v>129.76</v>
      </c>
      <c r="K39" s="61">
        <f t="shared" si="47"/>
        <v>0.15482429099876696</v>
      </c>
      <c r="L39" s="87">
        <v>16.537431079286382</v>
      </c>
      <c r="M39" s="70">
        <f t="shared" si="37"/>
        <v>2.5603960417914875</v>
      </c>
      <c r="N39" s="106" t="s">
        <v>10</v>
      </c>
      <c r="O39" s="62">
        <v>4.3499999999999996</v>
      </c>
      <c r="P39" s="61">
        <f t="shared" si="38"/>
        <v>43.5</v>
      </c>
      <c r="Q39" s="61">
        <f t="shared" si="39"/>
        <v>0.67348566584463621</v>
      </c>
      <c r="R39" s="62">
        <f t="shared" si="14"/>
        <v>6.7348566584463621</v>
      </c>
      <c r="S39" s="70">
        <f t="shared" si="40"/>
        <v>11.13772278179297</v>
      </c>
      <c r="T39" s="70">
        <f t="shared" si="41"/>
        <v>111.37722781792971</v>
      </c>
      <c r="U39" s="29" t="s">
        <v>10</v>
      </c>
      <c r="V39" s="61">
        <v>4.3499999999999996</v>
      </c>
      <c r="W39" s="61">
        <f t="shared" si="42"/>
        <v>8.6999999999999993</v>
      </c>
      <c r="X39" s="61">
        <f t="shared" si="43"/>
        <v>0.67348566584463621</v>
      </c>
      <c r="Y39" s="61">
        <f t="shared" si="44"/>
        <v>1.3469713316892724</v>
      </c>
      <c r="Z39" s="70">
        <f t="shared" si="45"/>
        <v>11.13772278179297</v>
      </c>
      <c r="AA39" s="70">
        <f t="shared" si="46"/>
        <v>22.27544556358594</v>
      </c>
      <c r="AB39" s="71">
        <f t="shared" si="10"/>
        <v>133.65267338151565</v>
      </c>
      <c r="AC39" s="68">
        <f t="shared" si="11"/>
        <v>11.137722781792972</v>
      </c>
      <c r="AD39" s="62">
        <f t="shared" si="12"/>
        <v>0.67348566584463621</v>
      </c>
      <c r="AE39" s="1"/>
      <c r="AF39" s="1"/>
      <c r="AG39" s="1"/>
      <c r="AH39" s="1"/>
      <c r="AI39" s="1"/>
      <c r="AJ39" s="1"/>
      <c r="AK39" s="1"/>
      <c r="AL39" s="1"/>
      <c r="AM39" s="1"/>
      <c r="AN39" s="1"/>
      <c r="AO39" s="1"/>
      <c r="AP39" s="1"/>
      <c r="AQ39" s="1"/>
      <c r="AR39" s="1"/>
      <c r="AS39" s="1"/>
      <c r="AT39" s="1"/>
      <c r="AU39" s="1"/>
      <c r="AV39" s="1"/>
      <c r="AW39" s="1"/>
      <c r="AX39" s="1"/>
      <c r="AY39" s="1"/>
      <c r="AZ39" s="1"/>
      <c r="BA39" s="1"/>
      <c r="BB39" s="1"/>
      <c r="BC39" s="1"/>
      <c r="BD39" s="1"/>
      <c r="BE39" s="1"/>
    </row>
    <row r="40" spans="1:57" ht="16.5" x14ac:dyDescent="0.3">
      <c r="A40" s="58" t="s">
        <v>372</v>
      </c>
      <c r="B40" s="79" t="s">
        <v>116</v>
      </c>
      <c r="C40" s="79" t="s">
        <v>136</v>
      </c>
      <c r="D40" s="56" t="s">
        <v>119</v>
      </c>
      <c r="E40" s="56" t="s">
        <v>102</v>
      </c>
      <c r="F40" s="57">
        <v>19.96</v>
      </c>
      <c r="G40" s="58">
        <v>211</v>
      </c>
      <c r="H40" s="56" t="s">
        <v>120</v>
      </c>
      <c r="I40" s="103">
        <v>160</v>
      </c>
      <c r="J40" s="86">
        <v>129.76</v>
      </c>
      <c r="K40" s="61">
        <f t="shared" si="47"/>
        <v>0.15382244143033294</v>
      </c>
      <c r="L40" s="87">
        <v>16.537431079286382</v>
      </c>
      <c r="M40" s="70">
        <f t="shared" si="37"/>
        <v>2.543828023601697</v>
      </c>
      <c r="N40" s="106" t="s">
        <v>10</v>
      </c>
      <c r="O40" s="62">
        <v>4.3499999999999996</v>
      </c>
      <c r="P40" s="61">
        <f t="shared" si="38"/>
        <v>43.5</v>
      </c>
      <c r="Q40" s="61">
        <f t="shared" si="39"/>
        <v>0.66912762022194827</v>
      </c>
      <c r="R40" s="62">
        <f t="shared" si="14"/>
        <v>6.6912762022194823</v>
      </c>
      <c r="S40" s="70">
        <f t="shared" si="40"/>
        <v>11.065651902667382</v>
      </c>
      <c r="T40" s="70">
        <f t="shared" si="41"/>
        <v>110.65651902667382</v>
      </c>
      <c r="U40" s="29" t="s">
        <v>10</v>
      </c>
      <c r="V40" s="61">
        <v>4.3499999999999996</v>
      </c>
      <c r="W40" s="61">
        <f t="shared" si="42"/>
        <v>8.6999999999999993</v>
      </c>
      <c r="X40" s="61">
        <f t="shared" si="43"/>
        <v>0.66912762022194827</v>
      </c>
      <c r="Y40" s="61">
        <f t="shared" si="44"/>
        <v>1.3382552404438965</v>
      </c>
      <c r="Z40" s="70">
        <f t="shared" si="45"/>
        <v>11.065651902667382</v>
      </c>
      <c r="AA40" s="70">
        <f t="shared" si="46"/>
        <v>22.131303805334763</v>
      </c>
      <c r="AB40" s="71">
        <f t="shared" si="10"/>
        <v>132.78782283200857</v>
      </c>
      <c r="AC40" s="68">
        <f t="shared" si="11"/>
        <v>11.065651902667382</v>
      </c>
      <c r="AD40" s="62">
        <f t="shared" si="12"/>
        <v>0.66912762022194816</v>
      </c>
      <c r="AE40" s="1"/>
      <c r="AF40" s="1"/>
      <c r="AG40" s="1"/>
      <c r="AH40" s="1"/>
      <c r="AI40" s="1"/>
      <c r="AJ40" s="1"/>
      <c r="AK40" s="1"/>
      <c r="AL40" s="1"/>
      <c r="AM40" s="1"/>
      <c r="AN40" s="1"/>
      <c r="AO40" s="1"/>
      <c r="AP40" s="1"/>
      <c r="AQ40" s="1"/>
      <c r="AR40" s="1"/>
      <c r="AS40" s="1"/>
      <c r="AT40" s="1"/>
      <c r="AU40" s="1"/>
      <c r="AV40" s="1"/>
      <c r="AW40" s="1"/>
      <c r="AX40" s="1"/>
      <c r="AY40" s="1"/>
      <c r="AZ40" s="1"/>
      <c r="BA40" s="1"/>
      <c r="BB40" s="1"/>
      <c r="BC40" s="1"/>
      <c r="BD40" s="1"/>
      <c r="BE40" s="1"/>
    </row>
    <row r="41" spans="1:57" ht="16.5" x14ac:dyDescent="0.3">
      <c r="A41" s="58" t="s">
        <v>372</v>
      </c>
      <c r="B41" s="79" t="s">
        <v>116</v>
      </c>
      <c r="C41" s="79" t="s">
        <v>137</v>
      </c>
      <c r="D41" s="56" t="s">
        <v>119</v>
      </c>
      <c r="E41" s="56" t="s">
        <v>102</v>
      </c>
      <c r="F41" s="57">
        <v>19.96</v>
      </c>
      <c r="G41" s="58">
        <v>211</v>
      </c>
      <c r="H41" s="56" t="s">
        <v>120</v>
      </c>
      <c r="I41" s="103">
        <v>160</v>
      </c>
      <c r="J41" s="86">
        <v>129.76</v>
      </c>
      <c r="K41" s="61">
        <f t="shared" si="47"/>
        <v>0.15382244143033294</v>
      </c>
      <c r="L41" s="87">
        <v>16.537431079286382</v>
      </c>
      <c r="M41" s="70">
        <f t="shared" si="37"/>
        <v>2.543828023601697</v>
      </c>
      <c r="N41" s="106" t="s">
        <v>10</v>
      </c>
      <c r="O41" s="62">
        <v>4.3499999999999996</v>
      </c>
      <c r="P41" s="61">
        <f t="shared" si="38"/>
        <v>43.5</v>
      </c>
      <c r="Q41" s="61">
        <f t="shared" si="39"/>
        <v>0.66912762022194827</v>
      </c>
      <c r="R41" s="62">
        <f t="shared" si="14"/>
        <v>6.6912762022194823</v>
      </c>
      <c r="S41" s="70">
        <f t="shared" si="40"/>
        <v>11.065651902667382</v>
      </c>
      <c r="T41" s="70">
        <f t="shared" si="41"/>
        <v>110.65651902667382</v>
      </c>
      <c r="U41" s="29" t="s">
        <v>10</v>
      </c>
      <c r="V41" s="61">
        <v>4.3499999999999996</v>
      </c>
      <c r="W41" s="61">
        <f t="shared" si="42"/>
        <v>8.6999999999999993</v>
      </c>
      <c r="X41" s="61">
        <f t="shared" si="43"/>
        <v>0.66912762022194827</v>
      </c>
      <c r="Y41" s="61">
        <f t="shared" si="44"/>
        <v>1.3382552404438965</v>
      </c>
      <c r="Z41" s="70">
        <f t="shared" si="45"/>
        <v>11.065651902667382</v>
      </c>
      <c r="AA41" s="70">
        <f t="shared" si="46"/>
        <v>22.131303805334763</v>
      </c>
      <c r="AB41" s="71">
        <f t="shared" si="10"/>
        <v>132.78782283200857</v>
      </c>
      <c r="AC41" s="68">
        <f t="shared" si="11"/>
        <v>11.065651902667382</v>
      </c>
      <c r="AD41" s="62">
        <f t="shared" si="12"/>
        <v>0.66912762022194816</v>
      </c>
      <c r="AE41" s="1"/>
      <c r="AF41" s="1"/>
      <c r="AG41" s="1"/>
      <c r="AH41" s="1"/>
      <c r="AI41" s="1"/>
      <c r="AJ41" s="1"/>
      <c r="AK41" s="1"/>
      <c r="AL41" s="1"/>
      <c r="AM41" s="1"/>
      <c r="AN41" s="1"/>
      <c r="AO41" s="1"/>
      <c r="AP41" s="1"/>
      <c r="AQ41" s="1"/>
      <c r="AR41" s="1"/>
      <c r="AS41" s="1"/>
      <c r="AT41" s="1"/>
      <c r="AU41" s="1"/>
      <c r="AV41" s="1"/>
      <c r="AW41" s="1"/>
      <c r="AX41" s="1"/>
      <c r="AY41" s="1"/>
      <c r="AZ41" s="1"/>
      <c r="BA41" s="1"/>
      <c r="BB41" s="1"/>
      <c r="BC41" s="1"/>
      <c r="BD41" s="1"/>
      <c r="BE41" s="1"/>
    </row>
    <row r="42" spans="1:57" ht="16.5" x14ac:dyDescent="0.3">
      <c r="A42" s="58" t="s">
        <v>372</v>
      </c>
      <c r="B42" s="79" t="s">
        <v>116</v>
      </c>
      <c r="C42" s="79" t="s">
        <v>138</v>
      </c>
      <c r="D42" s="56" t="s">
        <v>119</v>
      </c>
      <c r="E42" s="56" t="s">
        <v>102</v>
      </c>
      <c r="F42" s="57">
        <v>19.96</v>
      </c>
      <c r="G42" s="58">
        <v>211</v>
      </c>
      <c r="H42" s="56" t="s">
        <v>120</v>
      </c>
      <c r="I42" s="103">
        <v>160</v>
      </c>
      <c r="J42" s="86">
        <v>129.76</v>
      </c>
      <c r="K42" s="61">
        <f t="shared" si="47"/>
        <v>0.15382244143033294</v>
      </c>
      <c r="L42" s="87">
        <v>16.537431079286382</v>
      </c>
      <c r="M42" s="70">
        <f t="shared" si="37"/>
        <v>2.543828023601697</v>
      </c>
      <c r="N42" s="106" t="s">
        <v>10</v>
      </c>
      <c r="O42" s="62">
        <v>4.3499999999999996</v>
      </c>
      <c r="P42" s="61">
        <f t="shared" si="38"/>
        <v>43.5</v>
      </c>
      <c r="Q42" s="61">
        <f t="shared" si="39"/>
        <v>0.66912762022194827</v>
      </c>
      <c r="R42" s="62">
        <f t="shared" si="14"/>
        <v>6.6912762022194823</v>
      </c>
      <c r="S42" s="70">
        <f t="shared" si="40"/>
        <v>11.065651902667382</v>
      </c>
      <c r="T42" s="70">
        <f t="shared" si="41"/>
        <v>110.65651902667382</v>
      </c>
      <c r="U42" s="29" t="s">
        <v>10</v>
      </c>
      <c r="V42" s="61">
        <v>4.3499999999999996</v>
      </c>
      <c r="W42" s="61">
        <f t="shared" si="42"/>
        <v>8.6999999999999993</v>
      </c>
      <c r="X42" s="61">
        <f t="shared" si="43"/>
        <v>0.66912762022194827</v>
      </c>
      <c r="Y42" s="61">
        <f t="shared" si="44"/>
        <v>1.3382552404438965</v>
      </c>
      <c r="Z42" s="70">
        <f t="shared" si="45"/>
        <v>11.065651902667382</v>
      </c>
      <c r="AA42" s="70">
        <f t="shared" si="46"/>
        <v>22.131303805334763</v>
      </c>
      <c r="AB42" s="71">
        <f t="shared" si="10"/>
        <v>132.78782283200857</v>
      </c>
      <c r="AC42" s="68">
        <f t="shared" si="11"/>
        <v>11.065651902667382</v>
      </c>
      <c r="AD42" s="62">
        <f t="shared" si="12"/>
        <v>0.66912762022194816</v>
      </c>
      <c r="AE42" s="1"/>
      <c r="AF42" s="1"/>
      <c r="AG42" s="1"/>
      <c r="AH42" s="1"/>
      <c r="AI42" s="1"/>
      <c r="AJ42" s="1"/>
      <c r="AK42" s="1"/>
      <c r="AL42" s="1"/>
      <c r="AM42" s="1"/>
      <c r="AN42" s="1"/>
      <c r="AO42" s="1"/>
      <c r="AP42" s="1"/>
      <c r="AQ42" s="1"/>
      <c r="AR42" s="1"/>
      <c r="AS42" s="1"/>
      <c r="AT42" s="1"/>
      <c r="AU42" s="1"/>
      <c r="AV42" s="1"/>
      <c r="AW42" s="1"/>
      <c r="AX42" s="1"/>
      <c r="AY42" s="1"/>
      <c r="AZ42" s="1"/>
      <c r="BA42" s="1"/>
      <c r="BB42" s="1"/>
      <c r="BC42" s="1"/>
      <c r="BD42" s="1"/>
      <c r="BE42" s="1"/>
    </row>
    <row r="43" spans="1:57" ht="16.5" x14ac:dyDescent="0.3">
      <c r="A43" s="58" t="s">
        <v>372</v>
      </c>
      <c r="B43" s="79" t="s">
        <v>116</v>
      </c>
      <c r="C43" s="79" t="s">
        <v>139</v>
      </c>
      <c r="D43" s="56" t="s">
        <v>119</v>
      </c>
      <c r="E43" s="56" t="s">
        <v>102</v>
      </c>
      <c r="F43" s="57">
        <v>19.68</v>
      </c>
      <c r="G43" s="58">
        <v>211</v>
      </c>
      <c r="H43" s="56" t="s">
        <v>120</v>
      </c>
      <c r="I43" s="103">
        <v>160</v>
      </c>
      <c r="J43" s="86">
        <v>129.76</v>
      </c>
      <c r="K43" s="61">
        <f t="shared" si="47"/>
        <v>0.15166461159062886</v>
      </c>
      <c r="L43" s="87">
        <v>16.537431079286382</v>
      </c>
      <c r="M43" s="70">
        <f t="shared" si="37"/>
        <v>2.5081430613467632</v>
      </c>
      <c r="N43" s="106" t="s">
        <v>10</v>
      </c>
      <c r="O43" s="62">
        <v>4.3499999999999996</v>
      </c>
      <c r="P43" s="61">
        <f t="shared" si="38"/>
        <v>43.5</v>
      </c>
      <c r="Q43" s="61">
        <f t="shared" si="39"/>
        <v>0.65974106041923553</v>
      </c>
      <c r="R43" s="62">
        <f t="shared" si="14"/>
        <v>6.5974106041923548</v>
      </c>
      <c r="S43" s="70">
        <f t="shared" si="40"/>
        <v>10.910422316858421</v>
      </c>
      <c r="T43" s="70">
        <f t="shared" si="41"/>
        <v>109.10422316858421</v>
      </c>
      <c r="U43" s="29" t="s">
        <v>10</v>
      </c>
      <c r="V43" s="61">
        <v>4.3499999999999996</v>
      </c>
      <c r="W43" s="61">
        <f t="shared" si="42"/>
        <v>8.6999999999999993</v>
      </c>
      <c r="X43" s="61">
        <f t="shared" si="43"/>
        <v>0.65974106041923553</v>
      </c>
      <c r="Y43" s="61">
        <f t="shared" si="44"/>
        <v>1.3194821208384711</v>
      </c>
      <c r="Z43" s="70">
        <f t="shared" si="45"/>
        <v>10.910422316858421</v>
      </c>
      <c r="AA43" s="70">
        <f t="shared" si="46"/>
        <v>21.820844633716842</v>
      </c>
      <c r="AB43" s="71">
        <f t="shared" si="10"/>
        <v>130.92506780230104</v>
      </c>
      <c r="AC43" s="68">
        <f t="shared" si="11"/>
        <v>10.910422316858421</v>
      </c>
      <c r="AD43" s="62">
        <f t="shared" si="12"/>
        <v>0.65974106041923541</v>
      </c>
      <c r="AE43" s="1"/>
      <c r="AF43" s="1"/>
      <c r="AG43" s="1"/>
      <c r="AH43" s="1"/>
      <c r="AI43" s="1"/>
      <c r="AJ43" s="1"/>
      <c r="AK43" s="1"/>
      <c r="AL43" s="1"/>
      <c r="AM43" s="1"/>
      <c r="AN43" s="1"/>
      <c r="AO43" s="1"/>
      <c r="AP43" s="1"/>
      <c r="AQ43" s="1"/>
      <c r="AR43" s="1"/>
      <c r="AS43" s="1"/>
      <c r="AT43" s="1"/>
      <c r="AU43" s="1"/>
      <c r="AV43" s="1"/>
      <c r="AW43" s="1"/>
      <c r="AX43" s="1"/>
      <c r="AY43" s="1"/>
      <c r="AZ43" s="1"/>
      <c r="BA43" s="1"/>
      <c r="BB43" s="1"/>
      <c r="BC43" s="1"/>
      <c r="BD43" s="1"/>
      <c r="BE43" s="1"/>
    </row>
    <row r="44" spans="1:57" ht="16.5" x14ac:dyDescent="0.3">
      <c r="A44" s="58" t="s">
        <v>372</v>
      </c>
      <c r="B44" s="79" t="s">
        <v>116</v>
      </c>
      <c r="C44" s="79" t="s">
        <v>142</v>
      </c>
      <c r="D44" s="56" t="s">
        <v>143</v>
      </c>
      <c r="E44" s="56" t="s">
        <v>83</v>
      </c>
      <c r="F44" s="57">
        <v>29.9</v>
      </c>
      <c r="G44" s="58">
        <v>921</v>
      </c>
      <c r="H44" s="56" t="s">
        <v>111</v>
      </c>
      <c r="I44" s="104">
        <v>130</v>
      </c>
      <c r="J44" s="86">
        <v>105.42999999999999</v>
      </c>
      <c r="K44" s="61">
        <f>(F44/J44)</f>
        <v>0.28360049321824909</v>
      </c>
      <c r="L44" s="87">
        <v>16.537431079286382</v>
      </c>
      <c r="M44" s="70">
        <f>(K44*L44)</f>
        <v>4.690023610648419</v>
      </c>
      <c r="N44" s="107" t="s">
        <v>10</v>
      </c>
      <c r="O44" s="61">
        <v>4.3499999999999996</v>
      </c>
      <c r="P44" s="61">
        <f>(O44*10)</f>
        <v>43.5</v>
      </c>
      <c r="Q44" s="61">
        <f>(K44*O44)</f>
        <v>1.2336621454993835</v>
      </c>
      <c r="R44" s="62">
        <f t="shared" si="14"/>
        <v>12.336621454993836</v>
      </c>
      <c r="S44" s="70">
        <f>(Q44*L44)</f>
        <v>20.401602706320624</v>
      </c>
      <c r="T44" s="70">
        <f>(S44*10)</f>
        <v>204.01602706320625</v>
      </c>
      <c r="U44" s="29" t="s">
        <v>10</v>
      </c>
      <c r="V44" s="61">
        <v>4.3499999999999996</v>
      </c>
      <c r="W44" s="61">
        <f>(V44*2)</f>
        <v>8.6999999999999993</v>
      </c>
      <c r="X44" s="61">
        <f>(K44*V44)</f>
        <v>1.2336621454993835</v>
      </c>
      <c r="Y44" s="61">
        <f>(X44*2)</f>
        <v>2.4673242909987669</v>
      </c>
      <c r="Z44" s="70">
        <f>(X44*L44)</f>
        <v>20.401602706320624</v>
      </c>
      <c r="AA44" s="70">
        <f>(Z44*2)</f>
        <v>40.803205412641248</v>
      </c>
      <c r="AB44" s="71">
        <f t="shared" si="10"/>
        <v>244.81923247584751</v>
      </c>
      <c r="AC44" s="68">
        <f t="shared" si="11"/>
        <v>20.401602706320627</v>
      </c>
      <c r="AD44" s="62">
        <f t="shared" si="12"/>
        <v>1.2336621454993837</v>
      </c>
      <c r="AE44" s="1"/>
      <c r="AF44" s="1"/>
      <c r="AG44" s="1"/>
      <c r="AH44" s="1"/>
      <c r="AI44" s="1"/>
      <c r="AJ44" s="1"/>
      <c r="AK44" s="1"/>
      <c r="AL44" s="1"/>
      <c r="AM44" s="1"/>
      <c r="AN44" s="1"/>
      <c r="AO44" s="1"/>
      <c r="AP44" s="1"/>
      <c r="AQ44" s="1"/>
      <c r="AR44" s="1"/>
      <c r="AS44" s="1"/>
      <c r="AT44" s="1"/>
      <c r="AU44" s="1"/>
      <c r="AV44" s="1"/>
      <c r="AW44" s="1"/>
      <c r="AX44" s="1"/>
      <c r="AY44" s="1"/>
      <c r="AZ44" s="1"/>
      <c r="BA44" s="1"/>
      <c r="BB44" s="1"/>
      <c r="BC44" s="1"/>
      <c r="BD44" s="1"/>
      <c r="BE44" s="1"/>
    </row>
    <row r="45" spans="1:57" ht="16.5" x14ac:dyDescent="0.3">
      <c r="A45" s="58" t="s">
        <v>372</v>
      </c>
      <c r="B45" s="79" t="s">
        <v>116</v>
      </c>
      <c r="C45" s="79" t="s">
        <v>144</v>
      </c>
      <c r="D45" s="56" t="s">
        <v>145</v>
      </c>
      <c r="E45" s="56" t="s">
        <v>102</v>
      </c>
      <c r="F45" s="57">
        <v>70.040000000000006</v>
      </c>
      <c r="G45" s="58">
        <v>911</v>
      </c>
      <c r="H45" s="56" t="s">
        <v>117</v>
      </c>
      <c r="I45" s="104">
        <v>250</v>
      </c>
      <c r="J45" s="86">
        <v>202.75</v>
      </c>
      <c r="K45" s="61">
        <f>(F45/J45)</f>
        <v>0.34545006165228115</v>
      </c>
      <c r="L45" s="87">
        <v>16.537431079286382</v>
      </c>
      <c r="M45" s="70">
        <f>(K45*L45)</f>
        <v>5.7128565859098313</v>
      </c>
      <c r="N45" s="107" t="s">
        <v>10</v>
      </c>
      <c r="O45" s="61">
        <v>4.3499999999999996</v>
      </c>
      <c r="P45" s="61">
        <f>(O45*10)</f>
        <v>43.5</v>
      </c>
      <c r="Q45" s="61">
        <f>(K45*O45)</f>
        <v>1.5027077681874228</v>
      </c>
      <c r="R45" s="62">
        <f t="shared" si="14"/>
        <v>15.027077681874228</v>
      </c>
      <c r="S45" s="70">
        <f>(Q45*L45)</f>
        <v>24.85092614870776</v>
      </c>
      <c r="T45" s="70">
        <f>(S45*10)</f>
        <v>248.50926148707759</v>
      </c>
      <c r="U45" s="29" t="s">
        <v>10</v>
      </c>
      <c r="V45" s="61">
        <v>4.3499999999999996</v>
      </c>
      <c r="W45" s="61">
        <f>(V45*2)</f>
        <v>8.6999999999999993</v>
      </c>
      <c r="X45" s="61">
        <f>(K45*V45)</f>
        <v>1.5027077681874228</v>
      </c>
      <c r="Y45" s="61">
        <f>(X45*2)</f>
        <v>3.0054155363748456</v>
      </c>
      <c r="Z45" s="70">
        <f>(X45*L45)</f>
        <v>24.85092614870776</v>
      </c>
      <c r="AA45" s="70">
        <f>(Z45*2)</f>
        <v>49.70185229741552</v>
      </c>
      <c r="AB45" s="71">
        <f t="shared" si="10"/>
        <v>298.21111378449314</v>
      </c>
      <c r="AC45" s="68">
        <f t="shared" si="11"/>
        <v>24.85092614870776</v>
      </c>
      <c r="AD45" s="62">
        <f t="shared" si="12"/>
        <v>1.5027077681874228</v>
      </c>
      <c r="AE45" s="1"/>
      <c r="AF45" s="1"/>
      <c r="AG45" s="1"/>
      <c r="AH45" s="1"/>
      <c r="AI45" s="1"/>
      <c r="AJ45" s="1"/>
      <c r="AK45" s="1"/>
      <c r="AL45" s="1"/>
      <c r="AM45" s="1"/>
      <c r="AN45" s="1"/>
      <c r="AO45" s="1"/>
      <c r="AP45" s="1"/>
      <c r="AQ45" s="1"/>
      <c r="AR45" s="1"/>
      <c r="AS45" s="1"/>
      <c r="AT45" s="1"/>
      <c r="AU45" s="1"/>
      <c r="AV45" s="1"/>
      <c r="AW45" s="1"/>
      <c r="AX45" s="1"/>
      <c r="AY45" s="1"/>
      <c r="AZ45" s="1"/>
      <c r="BA45" s="1"/>
      <c r="BB45" s="1"/>
      <c r="BC45" s="1"/>
      <c r="BD45" s="1"/>
      <c r="BE45" s="1"/>
    </row>
    <row r="46" spans="1:57" ht="16.5" x14ac:dyDescent="0.3">
      <c r="A46" s="58" t="s">
        <v>372</v>
      </c>
      <c r="B46" s="79" t="s">
        <v>116</v>
      </c>
      <c r="C46" s="79" t="s">
        <v>146</v>
      </c>
      <c r="D46" s="56" t="s">
        <v>143</v>
      </c>
      <c r="E46" s="56" t="s">
        <v>83</v>
      </c>
      <c r="F46" s="57">
        <v>20.91</v>
      </c>
      <c r="G46" s="58">
        <v>921</v>
      </c>
      <c r="H46" s="56" t="s">
        <v>111</v>
      </c>
      <c r="I46" s="104">
        <v>130</v>
      </c>
      <c r="J46" s="86">
        <v>105.42999999999999</v>
      </c>
      <c r="K46" s="61">
        <f>(F46/J46)</f>
        <v>0.19833064592620697</v>
      </c>
      <c r="L46" s="87">
        <v>16.537431079286382</v>
      </c>
      <c r="M46" s="70">
        <f>(K46*L46)</f>
        <v>3.2798793879149981</v>
      </c>
      <c r="N46" s="107" t="s">
        <v>10</v>
      </c>
      <c r="O46" s="61">
        <v>4.3499999999999996</v>
      </c>
      <c r="P46" s="61">
        <f>(O46*10)</f>
        <v>43.5</v>
      </c>
      <c r="Q46" s="61">
        <f>(K46*O46)</f>
        <v>0.86273830977900023</v>
      </c>
      <c r="R46" s="62">
        <f t="shared" si="14"/>
        <v>8.6273830977900019</v>
      </c>
      <c r="S46" s="70">
        <f>(Q46*L46)</f>
        <v>14.267475337430241</v>
      </c>
      <c r="T46" s="70">
        <f>(S46*10)</f>
        <v>142.67475337430241</v>
      </c>
      <c r="U46" s="29" t="s">
        <v>10</v>
      </c>
      <c r="V46" s="61">
        <v>4.3499999999999996</v>
      </c>
      <c r="W46" s="61">
        <f>(V46*2)</f>
        <v>8.6999999999999993</v>
      </c>
      <c r="X46" s="61">
        <f>(K46*V46)</f>
        <v>0.86273830977900023</v>
      </c>
      <c r="Y46" s="61">
        <f>(X46*2)</f>
        <v>1.7254766195580005</v>
      </c>
      <c r="Z46" s="70">
        <f>(X46*L46)</f>
        <v>14.267475337430241</v>
      </c>
      <c r="AA46" s="70">
        <f>(Z46*2)</f>
        <v>28.534950674860482</v>
      </c>
      <c r="AB46" s="71">
        <f t="shared" si="10"/>
        <v>171.20970404916289</v>
      </c>
      <c r="AC46" s="68">
        <f t="shared" si="11"/>
        <v>14.267475337430241</v>
      </c>
      <c r="AD46" s="62">
        <f t="shared" si="12"/>
        <v>0.86273830977900012</v>
      </c>
      <c r="AE46" s="1"/>
      <c r="AF46" s="1"/>
      <c r="AG46" s="1"/>
      <c r="AH46" s="1"/>
      <c r="AI46" s="1"/>
      <c r="AJ46" s="1"/>
      <c r="AK46" s="1"/>
      <c r="AL46" s="1"/>
      <c r="AM46" s="1"/>
      <c r="AN46" s="1"/>
      <c r="AO46" s="1"/>
      <c r="AP46" s="1"/>
      <c r="AQ46" s="1"/>
      <c r="AR46" s="1"/>
      <c r="AS46" s="1"/>
      <c r="AT46" s="1"/>
      <c r="AU46" s="1"/>
      <c r="AV46" s="1"/>
      <c r="AW46" s="1"/>
      <c r="AX46" s="1"/>
      <c r="AY46" s="1"/>
      <c r="AZ46" s="1"/>
      <c r="BA46" s="1"/>
      <c r="BB46" s="1"/>
      <c r="BC46" s="1"/>
      <c r="BD46" s="1"/>
      <c r="BE46" s="1"/>
    </row>
    <row r="47" spans="1:57" ht="16.5" x14ac:dyDescent="0.3">
      <c r="A47" s="58" t="s">
        <v>372</v>
      </c>
      <c r="B47" s="79" t="s">
        <v>116</v>
      </c>
      <c r="C47" s="79" t="s">
        <v>217</v>
      </c>
      <c r="D47" s="56" t="s">
        <v>218</v>
      </c>
      <c r="E47" s="56" t="s">
        <v>102</v>
      </c>
      <c r="F47" s="57">
        <v>5.04</v>
      </c>
      <c r="G47" s="58">
        <v>0</v>
      </c>
      <c r="H47" s="56" t="s">
        <v>84</v>
      </c>
      <c r="I47" s="60"/>
      <c r="J47" s="63"/>
      <c r="K47" s="64"/>
      <c r="L47" s="66"/>
      <c r="M47" s="67"/>
      <c r="N47" s="60"/>
      <c r="O47" s="64"/>
      <c r="P47" s="64"/>
      <c r="Q47" s="64"/>
      <c r="R47" s="62"/>
      <c r="S47" s="67"/>
      <c r="T47" s="67"/>
      <c r="U47" s="60"/>
      <c r="V47" s="64"/>
      <c r="W47" s="64"/>
      <c r="X47" s="64"/>
      <c r="Y47" s="64"/>
      <c r="Z47" s="67"/>
      <c r="AA47" s="67"/>
      <c r="AB47" s="71"/>
      <c r="AC47" s="68"/>
      <c r="AD47" s="62"/>
      <c r="AE47" s="1"/>
      <c r="AF47" s="1"/>
      <c r="AG47" s="1"/>
      <c r="AH47" s="1"/>
      <c r="AI47" s="1"/>
      <c r="AJ47" s="1"/>
      <c r="AK47" s="1"/>
      <c r="AL47" s="1"/>
      <c r="AM47" s="1"/>
      <c r="AN47" s="1"/>
      <c r="AO47" s="1"/>
      <c r="AP47" s="1"/>
      <c r="AQ47" s="1"/>
      <c r="AR47" s="1"/>
      <c r="AS47" s="1"/>
      <c r="AT47" s="1"/>
      <c r="AU47" s="1"/>
      <c r="AV47" s="1"/>
      <c r="AW47" s="1"/>
      <c r="AX47" s="1"/>
      <c r="AY47" s="1"/>
      <c r="AZ47" s="1"/>
      <c r="BA47" s="1"/>
      <c r="BB47" s="1"/>
      <c r="BC47" s="1"/>
      <c r="BD47" s="1"/>
      <c r="BE47" s="1"/>
    </row>
    <row r="48" spans="1:57" ht="16.5" x14ac:dyDescent="0.3">
      <c r="A48" s="58" t="s">
        <v>372</v>
      </c>
      <c r="B48" s="79" t="s">
        <v>147</v>
      </c>
      <c r="C48" s="79" t="s">
        <v>148</v>
      </c>
      <c r="D48" s="56" t="s">
        <v>119</v>
      </c>
      <c r="E48" s="56" t="s">
        <v>102</v>
      </c>
      <c r="F48" s="57">
        <v>18.3</v>
      </c>
      <c r="G48" s="58">
        <v>211</v>
      </c>
      <c r="H48" s="56" t="s">
        <v>120</v>
      </c>
      <c r="I48" s="103">
        <v>160</v>
      </c>
      <c r="J48" s="86">
        <v>129.76</v>
      </c>
      <c r="K48" s="61">
        <f t="shared" ref="K48:K54" si="48">(F48/J48)</f>
        <v>0.14102959309494453</v>
      </c>
      <c r="L48" s="87">
        <v>16.537431079286382</v>
      </c>
      <c r="M48" s="70">
        <f t="shared" ref="M48:M54" si="49">(K48*L48)</f>
        <v>2.3322671759474476</v>
      </c>
      <c r="N48" s="106" t="s">
        <v>10</v>
      </c>
      <c r="O48" s="62">
        <v>4.3499999999999996</v>
      </c>
      <c r="P48" s="61">
        <f t="shared" ref="P48:P54" si="50">(O48*10)</f>
        <v>43.5</v>
      </c>
      <c r="Q48" s="61">
        <f t="shared" ref="Q48:Q54" si="51">(K48*O48)</f>
        <v>0.61347872996300867</v>
      </c>
      <c r="R48" s="62">
        <f t="shared" si="14"/>
        <v>6.1347872996300872</v>
      </c>
      <c r="S48" s="70">
        <f t="shared" ref="S48:S54" si="52">(Q48*L48)</f>
        <v>10.145362215371398</v>
      </c>
      <c r="T48" s="70">
        <f t="shared" ref="T48:T54" si="53">(S48*10)</f>
        <v>101.45362215371398</v>
      </c>
      <c r="U48" s="29" t="s">
        <v>10</v>
      </c>
      <c r="V48" s="61">
        <v>4.3499999999999996</v>
      </c>
      <c r="W48" s="61">
        <f t="shared" ref="W48:W54" si="54">(V48*2)</f>
        <v>8.6999999999999993</v>
      </c>
      <c r="X48" s="61">
        <f t="shared" ref="X48:X54" si="55">(K48*V48)</f>
        <v>0.61347872996300867</v>
      </c>
      <c r="Y48" s="61">
        <f t="shared" ref="Y48:Y54" si="56">(X48*2)</f>
        <v>1.2269574599260173</v>
      </c>
      <c r="Z48" s="70">
        <f t="shared" ref="Z48:Z54" si="57">(X48*L48)</f>
        <v>10.145362215371398</v>
      </c>
      <c r="AA48" s="70">
        <f t="shared" ref="AA48:AA54" si="58">(Z48*2)</f>
        <v>20.290724430742795</v>
      </c>
      <c r="AB48" s="71">
        <f t="shared" si="10"/>
        <v>121.74434658445678</v>
      </c>
      <c r="AC48" s="68">
        <f t="shared" si="11"/>
        <v>10.145362215371398</v>
      </c>
      <c r="AD48" s="62">
        <f t="shared" si="12"/>
        <v>0.61347872996300878</v>
      </c>
      <c r="AE48" s="1"/>
      <c r="AF48" s="1"/>
      <c r="AG48" s="1"/>
      <c r="AH48" s="1"/>
      <c r="AI48" s="1"/>
      <c r="AJ48" s="1"/>
      <c r="AK48" s="1"/>
      <c r="AL48" s="1"/>
      <c r="AM48" s="1"/>
      <c r="AN48" s="1"/>
      <c r="AO48" s="1"/>
      <c r="AP48" s="1"/>
      <c r="AQ48" s="1"/>
      <c r="AR48" s="1"/>
      <c r="AS48" s="1"/>
      <c r="AT48" s="1"/>
      <c r="AU48" s="1"/>
      <c r="AV48" s="1"/>
      <c r="AW48" s="1"/>
      <c r="AX48" s="1"/>
      <c r="AY48" s="1"/>
      <c r="AZ48" s="1"/>
      <c r="BA48" s="1"/>
      <c r="BB48" s="1"/>
      <c r="BC48" s="1"/>
      <c r="BD48" s="1"/>
      <c r="BE48" s="1"/>
    </row>
    <row r="49" spans="1:57" ht="16.5" x14ac:dyDescent="0.3">
      <c r="A49" s="58" t="s">
        <v>372</v>
      </c>
      <c r="B49" s="79" t="s">
        <v>147</v>
      </c>
      <c r="C49" s="79" t="s">
        <v>150</v>
      </c>
      <c r="D49" s="56" t="s">
        <v>119</v>
      </c>
      <c r="E49" s="56" t="s">
        <v>102</v>
      </c>
      <c r="F49" s="57">
        <v>18.54</v>
      </c>
      <c r="G49" s="58">
        <v>211</v>
      </c>
      <c r="H49" s="56" t="s">
        <v>120</v>
      </c>
      <c r="I49" s="103">
        <v>160</v>
      </c>
      <c r="J49" s="86">
        <v>129.76</v>
      </c>
      <c r="K49" s="61">
        <f t="shared" si="48"/>
        <v>0.14287916152897659</v>
      </c>
      <c r="L49" s="87">
        <v>16.537431079286382</v>
      </c>
      <c r="M49" s="70">
        <f t="shared" si="49"/>
        <v>2.3628542864516766</v>
      </c>
      <c r="N49" s="106" t="s">
        <v>10</v>
      </c>
      <c r="O49" s="62">
        <v>4.3499999999999996</v>
      </c>
      <c r="P49" s="61">
        <f t="shared" si="50"/>
        <v>43.5</v>
      </c>
      <c r="Q49" s="61">
        <f t="shared" si="51"/>
        <v>0.62152435265104811</v>
      </c>
      <c r="R49" s="62">
        <f t="shared" si="14"/>
        <v>6.2152435265104806</v>
      </c>
      <c r="S49" s="70">
        <f t="shared" si="52"/>
        <v>10.278416146064792</v>
      </c>
      <c r="T49" s="70">
        <f t="shared" si="53"/>
        <v>102.78416146064792</v>
      </c>
      <c r="U49" s="29" t="s">
        <v>10</v>
      </c>
      <c r="V49" s="61">
        <v>4.3499999999999996</v>
      </c>
      <c r="W49" s="61">
        <f t="shared" si="54"/>
        <v>8.6999999999999993</v>
      </c>
      <c r="X49" s="61">
        <f t="shared" si="55"/>
        <v>0.62152435265104811</v>
      </c>
      <c r="Y49" s="61">
        <f t="shared" si="56"/>
        <v>1.2430487053020962</v>
      </c>
      <c r="Z49" s="70">
        <f t="shared" si="57"/>
        <v>10.278416146064792</v>
      </c>
      <c r="AA49" s="70">
        <f t="shared" si="58"/>
        <v>20.556832292129585</v>
      </c>
      <c r="AB49" s="71">
        <f t="shared" si="10"/>
        <v>123.34099375277751</v>
      </c>
      <c r="AC49" s="68">
        <f t="shared" si="11"/>
        <v>10.278416146064792</v>
      </c>
      <c r="AD49" s="62">
        <f t="shared" si="12"/>
        <v>0.621524352651048</v>
      </c>
      <c r="AE49" s="1"/>
      <c r="AF49" s="1"/>
      <c r="AG49" s="1"/>
      <c r="AH49" s="1"/>
      <c r="AI49" s="1"/>
      <c r="AJ49" s="1"/>
      <c r="AK49" s="1"/>
      <c r="AL49" s="1"/>
      <c r="AM49" s="1"/>
      <c r="AN49" s="1"/>
      <c r="AO49" s="1"/>
      <c r="AP49" s="1"/>
      <c r="AQ49" s="1"/>
      <c r="AR49" s="1"/>
      <c r="AS49" s="1"/>
      <c r="AT49" s="1"/>
      <c r="AU49" s="1"/>
      <c r="AV49" s="1"/>
      <c r="AW49" s="1"/>
      <c r="AX49" s="1"/>
      <c r="AY49" s="1"/>
      <c r="AZ49" s="1"/>
      <c r="BA49" s="1"/>
      <c r="BB49" s="1"/>
      <c r="BC49" s="1"/>
      <c r="BD49" s="1"/>
      <c r="BE49" s="1"/>
    </row>
    <row r="50" spans="1:57" ht="16.5" x14ac:dyDescent="0.3">
      <c r="A50" s="58" t="s">
        <v>372</v>
      </c>
      <c r="B50" s="79" t="s">
        <v>147</v>
      </c>
      <c r="C50" s="79" t="s">
        <v>151</v>
      </c>
      <c r="D50" s="56" t="s">
        <v>119</v>
      </c>
      <c r="E50" s="56" t="s">
        <v>102</v>
      </c>
      <c r="F50" s="57">
        <v>40.25</v>
      </c>
      <c r="G50" s="58">
        <v>211</v>
      </c>
      <c r="H50" s="56" t="s">
        <v>120</v>
      </c>
      <c r="I50" s="103">
        <v>160</v>
      </c>
      <c r="J50" s="86">
        <v>129.76</v>
      </c>
      <c r="K50" s="61">
        <f t="shared" si="48"/>
        <v>0.31018803945745993</v>
      </c>
      <c r="L50" s="87">
        <v>16.537431079286382</v>
      </c>
      <c r="M50" s="70">
        <f t="shared" si="49"/>
        <v>5.1297133241467083</v>
      </c>
      <c r="N50" s="106" t="s">
        <v>10</v>
      </c>
      <c r="O50" s="62">
        <v>4.3499999999999996</v>
      </c>
      <c r="P50" s="61">
        <f t="shared" si="50"/>
        <v>43.5</v>
      </c>
      <c r="Q50" s="61">
        <f t="shared" si="51"/>
        <v>1.3493179716399506</v>
      </c>
      <c r="R50" s="62">
        <f t="shared" si="14"/>
        <v>13.493179716399506</v>
      </c>
      <c r="S50" s="70">
        <f t="shared" si="52"/>
        <v>22.314252960038178</v>
      </c>
      <c r="T50" s="70">
        <f t="shared" si="53"/>
        <v>223.14252960038178</v>
      </c>
      <c r="U50" s="29" t="s">
        <v>10</v>
      </c>
      <c r="V50" s="61">
        <v>4.3499999999999996</v>
      </c>
      <c r="W50" s="61">
        <f t="shared" si="54"/>
        <v>8.6999999999999993</v>
      </c>
      <c r="X50" s="61">
        <f t="shared" si="55"/>
        <v>1.3493179716399506</v>
      </c>
      <c r="Y50" s="61">
        <f t="shared" si="56"/>
        <v>2.6986359432799012</v>
      </c>
      <c r="Z50" s="70">
        <f t="shared" si="57"/>
        <v>22.314252960038178</v>
      </c>
      <c r="AA50" s="70">
        <f t="shared" si="58"/>
        <v>44.628505920076357</v>
      </c>
      <c r="AB50" s="71">
        <f t="shared" si="10"/>
        <v>267.77103552045816</v>
      </c>
      <c r="AC50" s="68">
        <f t="shared" si="11"/>
        <v>22.314252960038178</v>
      </c>
      <c r="AD50" s="62">
        <f t="shared" si="12"/>
        <v>1.3493179716399506</v>
      </c>
      <c r="AE50" s="1"/>
      <c r="AF50" s="1"/>
      <c r="AG50" s="1"/>
      <c r="AH50" s="1"/>
      <c r="AI50" s="1"/>
      <c r="AJ50" s="1"/>
      <c r="AK50" s="1"/>
      <c r="AL50" s="1"/>
      <c r="AM50" s="1"/>
      <c r="AN50" s="1"/>
      <c r="AO50" s="1"/>
      <c r="AP50" s="1"/>
      <c r="AQ50" s="1"/>
      <c r="AR50" s="1"/>
      <c r="AS50" s="1"/>
      <c r="AT50" s="1"/>
      <c r="AU50" s="1"/>
      <c r="AV50" s="1"/>
      <c r="AW50" s="1"/>
      <c r="AX50" s="1"/>
      <c r="AY50" s="1"/>
      <c r="AZ50" s="1"/>
      <c r="BA50" s="1"/>
      <c r="BB50" s="1"/>
      <c r="BC50" s="1"/>
      <c r="BD50" s="1"/>
      <c r="BE50" s="1"/>
    </row>
    <row r="51" spans="1:57" ht="16.5" x14ac:dyDescent="0.3">
      <c r="A51" s="58" t="s">
        <v>372</v>
      </c>
      <c r="B51" s="79" t="s">
        <v>147</v>
      </c>
      <c r="C51" s="79" t="s">
        <v>153</v>
      </c>
      <c r="D51" s="56" t="s">
        <v>119</v>
      </c>
      <c r="E51" s="56" t="s">
        <v>102</v>
      </c>
      <c r="F51" s="57">
        <v>19.5</v>
      </c>
      <c r="G51" s="58">
        <v>211</v>
      </c>
      <c r="H51" s="56" t="s">
        <v>120</v>
      </c>
      <c r="I51" s="103">
        <v>160</v>
      </c>
      <c r="J51" s="86">
        <v>129.76</v>
      </c>
      <c r="K51" s="61">
        <f t="shared" si="48"/>
        <v>0.15027743526510481</v>
      </c>
      <c r="L51" s="87">
        <v>16.537431079286382</v>
      </c>
      <c r="M51" s="70">
        <f t="shared" si="49"/>
        <v>2.4852027284685918</v>
      </c>
      <c r="N51" s="106" t="s">
        <v>10</v>
      </c>
      <c r="O51" s="62">
        <v>4.3499999999999996</v>
      </c>
      <c r="P51" s="61">
        <f t="shared" si="50"/>
        <v>43.5</v>
      </c>
      <c r="Q51" s="61">
        <f t="shared" si="51"/>
        <v>0.65370684340320584</v>
      </c>
      <c r="R51" s="62">
        <f t="shared" si="14"/>
        <v>6.537068434032058</v>
      </c>
      <c r="S51" s="70">
        <f t="shared" si="52"/>
        <v>10.810631868838373</v>
      </c>
      <c r="T51" s="70">
        <f t="shared" si="53"/>
        <v>108.10631868838372</v>
      </c>
      <c r="U51" s="29" t="s">
        <v>10</v>
      </c>
      <c r="V51" s="61">
        <v>4.3499999999999996</v>
      </c>
      <c r="W51" s="61">
        <f t="shared" si="54"/>
        <v>8.6999999999999993</v>
      </c>
      <c r="X51" s="61">
        <f t="shared" si="55"/>
        <v>0.65370684340320584</v>
      </c>
      <c r="Y51" s="61">
        <f t="shared" si="56"/>
        <v>1.3074136868064117</v>
      </c>
      <c r="Z51" s="70">
        <f t="shared" si="57"/>
        <v>10.810631868838373</v>
      </c>
      <c r="AA51" s="70">
        <f t="shared" si="58"/>
        <v>21.621263737676745</v>
      </c>
      <c r="AB51" s="71">
        <f t="shared" si="10"/>
        <v>129.72758242606048</v>
      </c>
      <c r="AC51" s="68">
        <f t="shared" si="11"/>
        <v>10.810631868838373</v>
      </c>
      <c r="AD51" s="62">
        <f t="shared" si="12"/>
        <v>0.65370684340320573</v>
      </c>
      <c r="AE51" s="1"/>
      <c r="AF51" s="1"/>
      <c r="AG51" s="1"/>
      <c r="AH51" s="1"/>
      <c r="AI51" s="1"/>
      <c r="AJ51" s="1"/>
      <c r="AK51" s="1"/>
      <c r="AL51" s="1"/>
      <c r="AM51" s="1"/>
      <c r="AN51" s="1"/>
      <c r="AO51" s="1"/>
      <c r="AP51" s="1"/>
      <c r="AQ51" s="1"/>
      <c r="AR51" s="1"/>
      <c r="AS51" s="1"/>
      <c r="AT51" s="1"/>
      <c r="AU51" s="1"/>
      <c r="AV51" s="1"/>
      <c r="AW51" s="1"/>
      <c r="AX51" s="1"/>
      <c r="AY51" s="1"/>
      <c r="AZ51" s="1"/>
      <c r="BA51" s="1"/>
      <c r="BB51" s="1"/>
      <c r="BC51" s="1"/>
      <c r="BD51" s="1"/>
      <c r="BE51" s="1"/>
    </row>
    <row r="52" spans="1:57" ht="16.5" x14ac:dyDescent="0.3">
      <c r="A52" s="58" t="s">
        <v>372</v>
      </c>
      <c r="B52" s="79" t="s">
        <v>147</v>
      </c>
      <c r="C52" s="79" t="s">
        <v>154</v>
      </c>
      <c r="D52" s="56" t="s">
        <v>126</v>
      </c>
      <c r="E52" s="56" t="s">
        <v>102</v>
      </c>
      <c r="F52" s="57">
        <v>4.5599999999999996</v>
      </c>
      <c r="G52" s="58">
        <v>382</v>
      </c>
      <c r="H52" s="56" t="s">
        <v>126</v>
      </c>
      <c r="I52" s="104">
        <v>60</v>
      </c>
      <c r="J52" s="86">
        <v>48.66</v>
      </c>
      <c r="K52" s="61">
        <f t="shared" si="48"/>
        <v>9.3711467324291003E-2</v>
      </c>
      <c r="L52" s="87">
        <v>16.537431079286382</v>
      </c>
      <c r="M52" s="70">
        <f t="shared" si="49"/>
        <v>1.5497469322142603</v>
      </c>
      <c r="N52" s="29" t="s">
        <v>15</v>
      </c>
      <c r="O52" s="61">
        <v>21</v>
      </c>
      <c r="P52" s="61">
        <f t="shared" si="50"/>
        <v>210</v>
      </c>
      <c r="Q52" s="61">
        <f t="shared" si="51"/>
        <v>1.9679408138101111</v>
      </c>
      <c r="R52" s="62">
        <f t="shared" si="14"/>
        <v>19.67940813810111</v>
      </c>
      <c r="S52" s="70">
        <f t="shared" si="52"/>
        <v>32.544685576499468</v>
      </c>
      <c r="T52" s="70">
        <f t="shared" si="53"/>
        <v>325.44685576499467</v>
      </c>
      <c r="U52" s="29" t="s">
        <v>15</v>
      </c>
      <c r="V52" s="61">
        <v>21</v>
      </c>
      <c r="W52" s="61">
        <f t="shared" si="54"/>
        <v>42</v>
      </c>
      <c r="X52" s="61">
        <f t="shared" si="55"/>
        <v>1.9679408138101111</v>
      </c>
      <c r="Y52" s="61">
        <f t="shared" si="56"/>
        <v>3.9358816276202222</v>
      </c>
      <c r="Z52" s="70">
        <f t="shared" si="57"/>
        <v>32.544685576499468</v>
      </c>
      <c r="AA52" s="70">
        <f t="shared" si="58"/>
        <v>65.089371152998936</v>
      </c>
      <c r="AB52" s="71">
        <f t="shared" si="10"/>
        <v>390.53622691799359</v>
      </c>
      <c r="AC52" s="68">
        <f t="shared" si="11"/>
        <v>32.544685576499468</v>
      </c>
      <c r="AD52" s="62">
        <f t="shared" si="12"/>
        <v>1.9679408138101111</v>
      </c>
      <c r="AE52" s="1"/>
      <c r="AF52" s="1"/>
      <c r="AG52" s="1"/>
      <c r="AH52" s="1"/>
      <c r="AI52" s="1"/>
      <c r="AJ52" s="1"/>
      <c r="AK52" s="1"/>
      <c r="AL52" s="1"/>
      <c r="AM52" s="1"/>
      <c r="AN52" s="1"/>
      <c r="AO52" s="1"/>
      <c r="AP52" s="1"/>
      <c r="AQ52" s="1"/>
      <c r="AR52" s="1"/>
      <c r="AS52" s="1"/>
      <c r="AT52" s="1"/>
      <c r="AU52" s="1"/>
      <c r="AV52" s="1"/>
      <c r="AW52" s="1"/>
      <c r="AX52" s="1"/>
      <c r="AY52" s="1"/>
      <c r="AZ52" s="1"/>
      <c r="BA52" s="1"/>
      <c r="BB52" s="1"/>
      <c r="BC52" s="1"/>
      <c r="BD52" s="1"/>
      <c r="BE52" s="1"/>
    </row>
    <row r="53" spans="1:57" ht="16.5" x14ac:dyDescent="0.3">
      <c r="A53" s="58" t="s">
        <v>372</v>
      </c>
      <c r="B53" s="79" t="s">
        <v>147</v>
      </c>
      <c r="C53" s="79" t="s">
        <v>219</v>
      </c>
      <c r="D53" s="56" t="s">
        <v>88</v>
      </c>
      <c r="E53" s="56" t="s">
        <v>83</v>
      </c>
      <c r="F53" s="57">
        <v>7.73</v>
      </c>
      <c r="G53" s="58">
        <v>710</v>
      </c>
      <c r="H53" s="56" t="s">
        <v>108</v>
      </c>
      <c r="I53" s="104">
        <v>60</v>
      </c>
      <c r="J53" s="86">
        <v>48.66</v>
      </c>
      <c r="K53" s="61">
        <f t="shared" si="48"/>
        <v>0.15885737772297576</v>
      </c>
      <c r="L53" s="87">
        <v>16.537431079286382</v>
      </c>
      <c r="M53" s="70">
        <f t="shared" si="49"/>
        <v>2.6270929355298756</v>
      </c>
      <c r="N53" s="29" t="s">
        <v>15</v>
      </c>
      <c r="O53" s="61">
        <v>21</v>
      </c>
      <c r="P53" s="61">
        <f t="shared" si="50"/>
        <v>210</v>
      </c>
      <c r="Q53" s="61">
        <f t="shared" si="51"/>
        <v>3.3360049321824907</v>
      </c>
      <c r="R53" s="62">
        <f t="shared" si="14"/>
        <v>33.36004932182491</v>
      </c>
      <c r="S53" s="70">
        <f t="shared" si="52"/>
        <v>55.168951646127383</v>
      </c>
      <c r="T53" s="70">
        <f t="shared" si="53"/>
        <v>551.6895164612738</v>
      </c>
      <c r="U53" s="29" t="s">
        <v>15</v>
      </c>
      <c r="V53" s="61">
        <v>21</v>
      </c>
      <c r="W53" s="61">
        <f t="shared" si="54"/>
        <v>42</v>
      </c>
      <c r="X53" s="61">
        <f t="shared" si="55"/>
        <v>3.3360049321824907</v>
      </c>
      <c r="Y53" s="61">
        <f t="shared" si="56"/>
        <v>6.6720098643649814</v>
      </c>
      <c r="Z53" s="70">
        <f t="shared" si="57"/>
        <v>55.168951646127383</v>
      </c>
      <c r="AA53" s="70">
        <f t="shared" si="58"/>
        <v>110.33790329225477</v>
      </c>
      <c r="AB53" s="71">
        <f t="shared" si="10"/>
        <v>662.02741975352853</v>
      </c>
      <c r="AC53" s="68">
        <f t="shared" si="11"/>
        <v>55.168951646127375</v>
      </c>
      <c r="AD53" s="62">
        <f t="shared" si="12"/>
        <v>3.3360049321824907</v>
      </c>
      <c r="AE53" s="1"/>
      <c r="AF53" s="1"/>
      <c r="AG53" s="1"/>
      <c r="AH53" s="1"/>
      <c r="AI53" s="1"/>
      <c r="AJ53" s="1"/>
      <c r="AK53" s="1"/>
      <c r="AL53" s="1"/>
      <c r="AM53" s="1"/>
      <c r="AN53" s="1"/>
      <c r="AO53" s="1"/>
      <c r="AP53" s="1"/>
      <c r="AQ53" s="1"/>
      <c r="AR53" s="1"/>
      <c r="AS53" s="1"/>
      <c r="AT53" s="1"/>
      <c r="AU53" s="1"/>
      <c r="AV53" s="1"/>
      <c r="AW53" s="1"/>
      <c r="AX53" s="1"/>
      <c r="AY53" s="1"/>
      <c r="AZ53" s="1"/>
      <c r="BA53" s="1"/>
      <c r="BB53" s="1"/>
      <c r="BC53" s="1"/>
      <c r="BD53" s="1"/>
      <c r="BE53" s="1"/>
    </row>
    <row r="54" spans="1:57" ht="16.5" x14ac:dyDescent="0.3">
      <c r="A54" s="58" t="s">
        <v>372</v>
      </c>
      <c r="B54" s="79" t="s">
        <v>147</v>
      </c>
      <c r="C54" s="79" t="s">
        <v>220</v>
      </c>
      <c r="D54" s="56" t="s">
        <v>82</v>
      </c>
      <c r="E54" s="56" t="s">
        <v>83</v>
      </c>
      <c r="F54" s="57">
        <v>10.38</v>
      </c>
      <c r="G54" s="58">
        <v>710</v>
      </c>
      <c r="H54" s="56" t="s">
        <v>108</v>
      </c>
      <c r="I54" s="104">
        <v>60</v>
      </c>
      <c r="J54" s="86">
        <v>48.66</v>
      </c>
      <c r="K54" s="61">
        <f t="shared" si="48"/>
        <v>0.21331689272503085</v>
      </c>
      <c r="L54" s="87">
        <v>16.537431079286382</v>
      </c>
      <c r="M54" s="70">
        <f t="shared" si="49"/>
        <v>3.5277134114877242</v>
      </c>
      <c r="N54" s="29" t="s">
        <v>15</v>
      </c>
      <c r="O54" s="61">
        <v>21</v>
      </c>
      <c r="P54" s="61">
        <f t="shared" si="50"/>
        <v>210</v>
      </c>
      <c r="Q54" s="61">
        <f t="shared" si="51"/>
        <v>4.4796547472256476</v>
      </c>
      <c r="R54" s="62">
        <f t="shared" si="14"/>
        <v>44.796547472256478</v>
      </c>
      <c r="S54" s="70">
        <f t="shared" si="52"/>
        <v>74.081981641242209</v>
      </c>
      <c r="T54" s="70">
        <f t="shared" si="53"/>
        <v>740.81981641242214</v>
      </c>
      <c r="U54" s="29" t="s">
        <v>15</v>
      </c>
      <c r="V54" s="61">
        <v>21</v>
      </c>
      <c r="W54" s="61">
        <f t="shared" si="54"/>
        <v>42</v>
      </c>
      <c r="X54" s="61">
        <f t="shared" si="55"/>
        <v>4.4796547472256476</v>
      </c>
      <c r="Y54" s="61">
        <f t="shared" si="56"/>
        <v>8.9593094944512952</v>
      </c>
      <c r="Z54" s="70">
        <f t="shared" si="57"/>
        <v>74.081981641242209</v>
      </c>
      <c r="AA54" s="70">
        <f t="shared" si="58"/>
        <v>148.16396328248442</v>
      </c>
      <c r="AB54" s="71">
        <f t="shared" si="10"/>
        <v>888.98377969490662</v>
      </c>
      <c r="AC54" s="68">
        <f t="shared" si="11"/>
        <v>74.081981641242223</v>
      </c>
      <c r="AD54" s="62">
        <f t="shared" si="12"/>
        <v>4.4796547472256476</v>
      </c>
      <c r="AE54" s="1"/>
      <c r="AF54" s="1"/>
      <c r="AG54" s="1"/>
      <c r="AH54" s="1"/>
      <c r="AI54" s="1"/>
      <c r="AJ54" s="1"/>
      <c r="AK54" s="1"/>
      <c r="AL54" s="1"/>
      <c r="AM54" s="1"/>
      <c r="AN54" s="1"/>
      <c r="AO54" s="1"/>
      <c r="AP54" s="1"/>
      <c r="AQ54" s="1"/>
      <c r="AR54" s="1"/>
      <c r="AS54" s="1"/>
      <c r="AT54" s="1"/>
      <c r="AU54" s="1"/>
      <c r="AV54" s="1"/>
      <c r="AW54" s="1"/>
      <c r="AX54" s="1"/>
      <c r="AY54" s="1"/>
      <c r="AZ54" s="1"/>
      <c r="BA54" s="1"/>
      <c r="BB54" s="1"/>
      <c r="BC54" s="1"/>
      <c r="BD54" s="1"/>
      <c r="BE54" s="1"/>
    </row>
    <row r="55" spans="1:57" ht="16.5" x14ac:dyDescent="0.3">
      <c r="A55" s="58" t="s">
        <v>372</v>
      </c>
      <c r="B55" s="79" t="s">
        <v>147</v>
      </c>
      <c r="C55" s="79" t="s">
        <v>221</v>
      </c>
      <c r="D55" s="56" t="s">
        <v>103</v>
      </c>
      <c r="E55" s="56" t="s">
        <v>102</v>
      </c>
      <c r="F55" s="57">
        <v>2.75</v>
      </c>
      <c r="G55" s="58">
        <v>0</v>
      </c>
      <c r="H55" s="56" t="s">
        <v>84</v>
      </c>
      <c r="I55" s="29"/>
      <c r="J55" s="65"/>
      <c r="K55" s="61"/>
      <c r="L55" s="69"/>
      <c r="M55" s="70"/>
      <c r="N55" s="29"/>
      <c r="O55" s="61"/>
      <c r="P55" s="61"/>
      <c r="Q55" s="61"/>
      <c r="R55" s="62"/>
      <c r="S55" s="70"/>
      <c r="T55" s="70"/>
      <c r="U55" s="29"/>
      <c r="V55" s="61"/>
      <c r="W55" s="61"/>
      <c r="X55" s="61"/>
      <c r="Y55" s="61"/>
      <c r="Z55" s="70"/>
      <c r="AA55" s="70"/>
      <c r="AB55" s="71"/>
      <c r="AC55" s="68"/>
      <c r="AD55" s="62"/>
      <c r="AE55" s="1"/>
      <c r="AF55" s="1"/>
      <c r="AG55" s="1"/>
      <c r="AH55" s="1"/>
      <c r="AI55" s="1"/>
      <c r="AJ55" s="1"/>
      <c r="AK55" s="1"/>
      <c r="AL55" s="1"/>
      <c r="AM55" s="1"/>
      <c r="AN55" s="1"/>
      <c r="AO55" s="1"/>
      <c r="AP55" s="1"/>
      <c r="AQ55" s="1"/>
      <c r="AR55" s="1"/>
      <c r="AS55" s="1"/>
      <c r="AT55" s="1"/>
      <c r="AU55" s="1"/>
      <c r="AV55" s="1"/>
      <c r="AW55" s="1"/>
      <c r="AX55" s="1"/>
      <c r="AY55" s="1"/>
      <c r="AZ55" s="1"/>
      <c r="BA55" s="1"/>
      <c r="BB55" s="1"/>
      <c r="BC55" s="1"/>
      <c r="BD55" s="1"/>
      <c r="BE55" s="1"/>
    </row>
    <row r="56" spans="1:57" ht="16.5" x14ac:dyDescent="0.3">
      <c r="A56" s="58" t="s">
        <v>372</v>
      </c>
      <c r="B56" s="79" t="s">
        <v>147</v>
      </c>
      <c r="C56" s="79" t="s">
        <v>222</v>
      </c>
      <c r="D56" s="56" t="s">
        <v>158</v>
      </c>
      <c r="E56" s="56" t="s">
        <v>102</v>
      </c>
      <c r="F56" s="57">
        <v>28.68</v>
      </c>
      <c r="G56" s="58">
        <v>231</v>
      </c>
      <c r="H56" s="56" t="s">
        <v>159</v>
      </c>
      <c r="I56" s="29">
        <v>200</v>
      </c>
      <c r="J56" s="86">
        <v>162.19999999999999</v>
      </c>
      <c r="K56" s="61">
        <f t="shared" ref="K56" si="59">(F56/J56)</f>
        <v>0.17681874229346486</v>
      </c>
      <c r="L56" s="87">
        <v>16.537431079286382</v>
      </c>
      <c r="M56" s="70">
        <f t="shared" ref="M56" si="60">(K56*L56)</f>
        <v>2.9241277642042753</v>
      </c>
      <c r="N56" s="106" t="s">
        <v>10</v>
      </c>
      <c r="O56" s="62">
        <v>4.3499999999999996</v>
      </c>
      <c r="P56" s="61">
        <f t="shared" ref="P56" si="61">(O56*10)</f>
        <v>43.5</v>
      </c>
      <c r="Q56" s="61">
        <f t="shared" ref="Q56" si="62">(K56*O56)</f>
        <v>0.76916152897657208</v>
      </c>
      <c r="R56" s="62">
        <f t="shared" si="14"/>
        <v>7.6916152897657213</v>
      </c>
      <c r="S56" s="70">
        <f t="shared" ref="S56" si="63">(Q56*L56)</f>
        <v>12.719955774288596</v>
      </c>
      <c r="T56" s="70">
        <f t="shared" ref="T56" si="64">(S56*10)</f>
        <v>127.19955774288596</v>
      </c>
      <c r="U56" s="29" t="s">
        <v>10</v>
      </c>
      <c r="V56" s="61">
        <v>4.3499999999999996</v>
      </c>
      <c r="W56" s="61">
        <f t="shared" ref="W56" si="65">(V56*2)</f>
        <v>8.6999999999999993</v>
      </c>
      <c r="X56" s="61">
        <f t="shared" ref="X56" si="66">(K56*V56)</f>
        <v>0.76916152897657208</v>
      </c>
      <c r="Y56" s="61">
        <f t="shared" ref="Y56" si="67">(X56*2)</f>
        <v>1.5383230579531442</v>
      </c>
      <c r="Z56" s="70">
        <f t="shared" ref="Z56" si="68">(X56*L56)</f>
        <v>12.719955774288596</v>
      </c>
      <c r="AA56" s="70">
        <f t="shared" ref="AA56" si="69">(Z56*2)</f>
        <v>25.439911548577193</v>
      </c>
      <c r="AB56" s="71">
        <f t="shared" si="10"/>
        <v>152.63946929146314</v>
      </c>
      <c r="AC56" s="68">
        <f t="shared" si="11"/>
        <v>12.719955774288595</v>
      </c>
      <c r="AD56" s="62">
        <f t="shared" si="12"/>
        <v>0.7691615289765722</v>
      </c>
      <c r="AE56" s="1"/>
      <c r="AF56" s="1"/>
      <c r="AG56" s="1"/>
      <c r="AH56" s="1"/>
      <c r="AI56" s="1"/>
      <c r="AJ56" s="1"/>
      <c r="AK56" s="1"/>
      <c r="AL56" s="1"/>
      <c r="AM56" s="1"/>
      <c r="AN56" s="1"/>
      <c r="AO56" s="1"/>
      <c r="AP56" s="1"/>
      <c r="AQ56" s="1"/>
      <c r="AR56" s="1"/>
      <c r="AS56" s="1"/>
      <c r="AT56" s="1"/>
      <c r="AU56" s="1"/>
      <c r="AV56" s="1"/>
      <c r="AW56" s="1"/>
      <c r="AX56" s="1"/>
      <c r="AY56" s="1"/>
      <c r="AZ56" s="1"/>
      <c r="BA56" s="1"/>
      <c r="BB56" s="1"/>
      <c r="BC56" s="1"/>
      <c r="BD56" s="1"/>
      <c r="BE56" s="1"/>
    </row>
    <row r="57" spans="1:57" ht="16.5" x14ac:dyDescent="0.3">
      <c r="A57" s="58" t="s">
        <v>372</v>
      </c>
      <c r="B57" s="79" t="s">
        <v>147</v>
      </c>
      <c r="C57" s="79" t="s">
        <v>223</v>
      </c>
      <c r="D57" s="56" t="s">
        <v>104</v>
      </c>
      <c r="E57" s="56" t="s">
        <v>102</v>
      </c>
      <c r="F57" s="57">
        <v>5.93</v>
      </c>
      <c r="G57" s="58">
        <v>281</v>
      </c>
      <c r="H57" s="56" t="s">
        <v>105</v>
      </c>
      <c r="I57" s="104">
        <v>150</v>
      </c>
      <c r="J57" s="86">
        <v>121.64999999999999</v>
      </c>
      <c r="K57" s="61">
        <f>(F57/J57)</f>
        <v>4.8746403616933831E-2</v>
      </c>
      <c r="L57" s="87">
        <v>16.537431079286382</v>
      </c>
      <c r="M57" s="70">
        <f>(K57*L57)</f>
        <v>0.80614029017811961</v>
      </c>
      <c r="N57" s="106" t="s">
        <v>10</v>
      </c>
      <c r="O57" s="62">
        <v>4.3499999999999996</v>
      </c>
      <c r="P57" s="61">
        <f>(O57*10)</f>
        <v>43.5</v>
      </c>
      <c r="Q57" s="61">
        <f>(K57*O57)</f>
        <v>0.21204685573366214</v>
      </c>
      <c r="R57" s="62">
        <f t="shared" si="14"/>
        <v>2.1204685573366215</v>
      </c>
      <c r="S57" s="70">
        <f>(Q57*L57)</f>
        <v>3.5067102622748201</v>
      </c>
      <c r="T57" s="70">
        <f>(S57*10)</f>
        <v>35.067102622748202</v>
      </c>
      <c r="U57" s="29" t="s">
        <v>10</v>
      </c>
      <c r="V57" s="61">
        <v>4.3499999999999996</v>
      </c>
      <c r="W57" s="61">
        <f>(V57*2)</f>
        <v>8.6999999999999993</v>
      </c>
      <c r="X57" s="61">
        <f>(K57*W57)</f>
        <v>0.42409371146732427</v>
      </c>
      <c r="Y57" s="61">
        <f>(X57*2)</f>
        <v>0.84818742293464855</v>
      </c>
      <c r="Z57" s="70">
        <f>(X57*L57)</f>
        <v>7.0134205245496402</v>
      </c>
      <c r="AA57" s="70">
        <f>(Z57*2)</f>
        <v>14.02684104909928</v>
      </c>
      <c r="AB57" s="71">
        <f t="shared" si="10"/>
        <v>49.093943671847484</v>
      </c>
      <c r="AC57" s="68">
        <f t="shared" si="11"/>
        <v>4.091161972653957</v>
      </c>
      <c r="AD57" s="62">
        <f t="shared" si="12"/>
        <v>0.24738799835593916</v>
      </c>
      <c r="AE57" s="1"/>
      <c r="AF57" s="1"/>
      <c r="AG57" s="1"/>
      <c r="AH57" s="1"/>
      <c r="AI57" s="1"/>
      <c r="AJ57" s="1"/>
      <c r="AK57" s="1"/>
      <c r="AL57" s="1"/>
      <c r="AM57" s="1"/>
      <c r="AN57" s="1"/>
      <c r="AO57" s="1"/>
      <c r="AP57" s="1"/>
      <c r="AQ57" s="1"/>
      <c r="AR57" s="1"/>
      <c r="AS57" s="1"/>
      <c r="AT57" s="1"/>
      <c r="AU57" s="1"/>
      <c r="AV57" s="1"/>
      <c r="AW57" s="1"/>
      <c r="AX57" s="1"/>
      <c r="AY57" s="1"/>
      <c r="AZ57" s="1"/>
      <c r="BA57" s="1"/>
      <c r="BB57" s="1"/>
      <c r="BC57" s="1"/>
      <c r="BD57" s="1"/>
      <c r="BE57" s="1"/>
    </row>
    <row r="58" spans="1:57" ht="16.5" x14ac:dyDescent="0.3">
      <c r="A58" s="58" t="s">
        <v>372</v>
      </c>
      <c r="B58" s="79" t="s">
        <v>147</v>
      </c>
      <c r="C58" s="79" t="s">
        <v>224</v>
      </c>
      <c r="D58" s="56" t="s">
        <v>119</v>
      </c>
      <c r="E58" s="56" t="s">
        <v>102</v>
      </c>
      <c r="F58" s="57">
        <v>24.94</v>
      </c>
      <c r="G58" s="58">
        <v>211</v>
      </c>
      <c r="H58" s="56" t="s">
        <v>120</v>
      </c>
      <c r="I58" s="103">
        <v>160</v>
      </c>
      <c r="J58" s="86">
        <v>129.76</v>
      </c>
      <c r="K58" s="61">
        <f t="shared" ref="K58:K65" si="70">(F58/J58)</f>
        <v>0.19220098643649816</v>
      </c>
      <c r="L58" s="87">
        <v>16.537431079286382</v>
      </c>
      <c r="M58" s="70">
        <f t="shared" ref="M58:M65" si="71">(K58*L58)</f>
        <v>3.1785105665644449</v>
      </c>
      <c r="N58" s="106" t="s">
        <v>10</v>
      </c>
      <c r="O58" s="62">
        <v>4.3499999999999996</v>
      </c>
      <c r="P58" s="61">
        <f t="shared" ref="P58:P65" si="72">(O58*10)</f>
        <v>43.5</v>
      </c>
      <c r="Q58" s="61">
        <f t="shared" ref="Q58:Q65" si="73">(K58*O58)</f>
        <v>0.83607429099876696</v>
      </c>
      <c r="R58" s="62">
        <f t="shared" si="14"/>
        <v>8.3607429099876693</v>
      </c>
      <c r="S58" s="70">
        <f t="shared" ref="S58:S65" si="74">(Q58*L58)</f>
        <v>13.826520964555336</v>
      </c>
      <c r="T58" s="70">
        <f t="shared" ref="T58:T65" si="75">(S58*10)</f>
        <v>138.26520964555334</v>
      </c>
      <c r="U58" s="29" t="s">
        <v>10</v>
      </c>
      <c r="V58" s="61">
        <v>4.3499999999999996</v>
      </c>
      <c r="W58" s="61">
        <f t="shared" ref="W58:W65" si="76">(V58*2)</f>
        <v>8.6999999999999993</v>
      </c>
      <c r="X58" s="61">
        <f t="shared" ref="X58:X65" si="77">(K58*V58)</f>
        <v>0.83607429099876696</v>
      </c>
      <c r="Y58" s="61">
        <f t="shared" ref="Y58:Y65" si="78">(X58*2)</f>
        <v>1.6721485819975339</v>
      </c>
      <c r="Z58" s="70">
        <f t="shared" ref="Z58:Z65" si="79">(X58*L58)</f>
        <v>13.826520964555336</v>
      </c>
      <c r="AA58" s="70">
        <f t="shared" ref="AA58:AA65" si="80">(Z58*2)</f>
        <v>27.653041929110671</v>
      </c>
      <c r="AB58" s="71">
        <f t="shared" si="10"/>
        <v>165.918251574664</v>
      </c>
      <c r="AC58" s="68">
        <f t="shared" si="11"/>
        <v>13.826520964555334</v>
      </c>
      <c r="AD58" s="62">
        <f t="shared" si="12"/>
        <v>0.83607429099876696</v>
      </c>
      <c r="AE58" s="2"/>
      <c r="AF58" s="1"/>
      <c r="AG58" s="1"/>
      <c r="AH58" s="1"/>
      <c r="AI58" s="1"/>
      <c r="AJ58" s="1"/>
      <c r="AK58" s="1"/>
      <c r="AL58" s="1"/>
      <c r="AM58" s="1"/>
      <c r="AN58" s="1"/>
      <c r="AO58" s="1"/>
      <c r="AP58" s="1"/>
      <c r="AQ58" s="1"/>
      <c r="AR58" s="1"/>
      <c r="AS58" s="1"/>
      <c r="AT58" s="1"/>
      <c r="AU58" s="1"/>
      <c r="AV58" s="1"/>
      <c r="AW58" s="1"/>
      <c r="AX58" s="1"/>
      <c r="AY58" s="1"/>
      <c r="AZ58" s="1"/>
      <c r="BA58" s="1"/>
      <c r="BB58" s="1"/>
      <c r="BC58" s="1"/>
      <c r="BD58" s="1"/>
      <c r="BE58" s="1"/>
    </row>
    <row r="59" spans="1:57" ht="16.5" x14ac:dyDescent="0.3">
      <c r="A59" s="58" t="s">
        <v>372</v>
      </c>
      <c r="B59" s="79" t="s">
        <v>147</v>
      </c>
      <c r="C59" s="79" t="s">
        <v>225</v>
      </c>
      <c r="D59" s="56" t="s">
        <v>119</v>
      </c>
      <c r="E59" s="56" t="s">
        <v>102</v>
      </c>
      <c r="F59" s="57">
        <v>18.100000000000001</v>
      </c>
      <c r="G59" s="58">
        <v>211</v>
      </c>
      <c r="H59" s="56" t="s">
        <v>120</v>
      </c>
      <c r="I59" s="103">
        <v>160</v>
      </c>
      <c r="J59" s="86">
        <v>129.76</v>
      </c>
      <c r="K59" s="61">
        <f t="shared" si="70"/>
        <v>0.13948828606658448</v>
      </c>
      <c r="L59" s="87">
        <v>16.537431079286382</v>
      </c>
      <c r="M59" s="70">
        <f t="shared" si="71"/>
        <v>2.3067779171939238</v>
      </c>
      <c r="N59" s="106" t="s">
        <v>10</v>
      </c>
      <c r="O59" s="62">
        <v>4.3499999999999996</v>
      </c>
      <c r="P59" s="61">
        <f t="shared" si="72"/>
        <v>43.5</v>
      </c>
      <c r="Q59" s="61">
        <f t="shared" si="73"/>
        <v>0.60677404438964244</v>
      </c>
      <c r="R59" s="62">
        <f t="shared" si="14"/>
        <v>6.0677404438964242</v>
      </c>
      <c r="S59" s="70">
        <f t="shared" si="74"/>
        <v>10.034483939793567</v>
      </c>
      <c r="T59" s="70">
        <f t="shared" si="75"/>
        <v>100.34483939793567</v>
      </c>
      <c r="U59" s="29" t="s">
        <v>10</v>
      </c>
      <c r="V59" s="61">
        <v>4.3499999999999996</v>
      </c>
      <c r="W59" s="61">
        <f t="shared" si="76"/>
        <v>8.6999999999999993</v>
      </c>
      <c r="X59" s="61">
        <f t="shared" si="77"/>
        <v>0.60677404438964244</v>
      </c>
      <c r="Y59" s="61">
        <f t="shared" si="78"/>
        <v>1.2135480887792849</v>
      </c>
      <c r="Z59" s="70">
        <f t="shared" si="79"/>
        <v>10.034483939793567</v>
      </c>
      <c r="AA59" s="70">
        <f t="shared" si="80"/>
        <v>20.068967879587134</v>
      </c>
      <c r="AB59" s="71">
        <f t="shared" si="10"/>
        <v>120.41380727752281</v>
      </c>
      <c r="AC59" s="68">
        <f t="shared" si="11"/>
        <v>10.034483939793567</v>
      </c>
      <c r="AD59" s="62">
        <f t="shared" si="12"/>
        <v>0.60677404438964244</v>
      </c>
      <c r="AE59" s="2"/>
      <c r="AF59" s="1"/>
      <c r="AG59" s="1"/>
      <c r="AH59" s="1"/>
      <c r="AI59" s="1"/>
      <c r="AJ59" s="1"/>
      <c r="AK59" s="1"/>
      <c r="AL59" s="1"/>
      <c r="AM59" s="1"/>
      <c r="AN59" s="1"/>
      <c r="AO59" s="1"/>
      <c r="AP59" s="1"/>
      <c r="AQ59" s="1"/>
      <c r="AR59" s="1"/>
      <c r="AS59" s="1"/>
      <c r="AT59" s="1"/>
      <c r="AU59" s="1"/>
      <c r="AV59" s="1"/>
      <c r="AW59" s="1"/>
      <c r="AX59" s="1"/>
      <c r="AY59" s="1"/>
      <c r="AZ59" s="1"/>
      <c r="BA59" s="1"/>
      <c r="BB59" s="1"/>
      <c r="BC59" s="1"/>
      <c r="BD59" s="1"/>
      <c r="BE59" s="1"/>
    </row>
    <row r="60" spans="1:57" ht="16.5" x14ac:dyDescent="0.3">
      <c r="A60" s="58" t="s">
        <v>372</v>
      </c>
      <c r="B60" s="79" t="s">
        <v>147</v>
      </c>
      <c r="C60" s="79" t="s">
        <v>238</v>
      </c>
      <c r="D60" s="56" t="s">
        <v>119</v>
      </c>
      <c r="E60" s="56" t="s">
        <v>102</v>
      </c>
      <c r="F60" s="57">
        <v>20.58</v>
      </c>
      <c r="G60" s="58">
        <v>211</v>
      </c>
      <c r="H60" s="56" t="s">
        <v>120</v>
      </c>
      <c r="I60" s="103">
        <v>160</v>
      </c>
      <c r="J60" s="86">
        <v>129.76</v>
      </c>
      <c r="K60" s="61">
        <f t="shared" si="70"/>
        <v>0.15860049321824907</v>
      </c>
      <c r="L60" s="87">
        <v>16.537431079286382</v>
      </c>
      <c r="M60" s="70">
        <f t="shared" si="71"/>
        <v>2.6228447257376213</v>
      </c>
      <c r="N60" s="106" t="s">
        <v>10</v>
      </c>
      <c r="O60" s="62">
        <v>4.3499999999999996</v>
      </c>
      <c r="P60" s="61">
        <f t="shared" si="72"/>
        <v>43.5</v>
      </c>
      <c r="Q60" s="61">
        <f t="shared" si="73"/>
        <v>0.6899121454993834</v>
      </c>
      <c r="R60" s="62">
        <f t="shared" si="14"/>
        <v>6.8991214549938338</v>
      </c>
      <c r="S60" s="70">
        <f t="shared" si="74"/>
        <v>11.409374556958651</v>
      </c>
      <c r="T60" s="70">
        <f t="shared" si="75"/>
        <v>114.09374556958652</v>
      </c>
      <c r="U60" s="29" t="s">
        <v>10</v>
      </c>
      <c r="V60" s="61">
        <v>4.3499999999999996</v>
      </c>
      <c r="W60" s="61">
        <f t="shared" si="76"/>
        <v>8.6999999999999993</v>
      </c>
      <c r="X60" s="61">
        <f t="shared" si="77"/>
        <v>0.6899121454993834</v>
      </c>
      <c r="Y60" s="61">
        <f t="shared" si="78"/>
        <v>1.3798242909987668</v>
      </c>
      <c r="Z60" s="70">
        <f t="shared" si="79"/>
        <v>11.409374556958651</v>
      </c>
      <c r="AA60" s="70">
        <f t="shared" si="80"/>
        <v>22.818749113917303</v>
      </c>
      <c r="AB60" s="71">
        <f t="shared" si="10"/>
        <v>136.91249468350381</v>
      </c>
      <c r="AC60" s="68">
        <f t="shared" si="11"/>
        <v>11.409374556958651</v>
      </c>
      <c r="AD60" s="62">
        <f t="shared" si="12"/>
        <v>0.6899121454993834</v>
      </c>
      <c r="AE60" s="2"/>
      <c r="AF60" s="1"/>
      <c r="AG60" s="1"/>
      <c r="AH60" s="1"/>
      <c r="AI60" s="1"/>
      <c r="AJ60" s="1"/>
      <c r="AK60" s="1"/>
      <c r="AL60" s="1"/>
      <c r="AM60" s="1"/>
      <c r="AN60" s="1"/>
      <c r="AO60" s="1"/>
      <c r="AP60" s="1"/>
      <c r="AQ60" s="1"/>
      <c r="AR60" s="1"/>
      <c r="AS60" s="1"/>
      <c r="AT60" s="1"/>
      <c r="AU60" s="1"/>
      <c r="AV60" s="1"/>
      <c r="AW60" s="1"/>
      <c r="AX60" s="1"/>
      <c r="AY60" s="1"/>
      <c r="AZ60" s="1"/>
      <c r="BA60" s="1"/>
      <c r="BB60" s="1"/>
      <c r="BC60" s="1"/>
      <c r="BD60" s="1"/>
      <c r="BE60" s="1"/>
    </row>
    <row r="61" spans="1:57" ht="16.5" x14ac:dyDescent="0.3">
      <c r="A61" s="58" t="s">
        <v>372</v>
      </c>
      <c r="B61" s="79" t="s">
        <v>147</v>
      </c>
      <c r="C61" s="79" t="s">
        <v>377</v>
      </c>
      <c r="D61" s="56" t="s">
        <v>119</v>
      </c>
      <c r="E61" s="56" t="s">
        <v>102</v>
      </c>
      <c r="F61" s="57">
        <v>39.82</v>
      </c>
      <c r="G61" s="58">
        <v>211</v>
      </c>
      <c r="H61" s="56" t="s">
        <v>120</v>
      </c>
      <c r="I61" s="103">
        <v>160</v>
      </c>
      <c r="J61" s="86">
        <v>129.76</v>
      </c>
      <c r="K61" s="61">
        <f t="shared" si="70"/>
        <v>0.30687422934648584</v>
      </c>
      <c r="L61" s="87">
        <v>16.537431079286382</v>
      </c>
      <c r="M61" s="70">
        <f t="shared" si="71"/>
        <v>5.0749114178266321</v>
      </c>
      <c r="N61" s="106" t="s">
        <v>10</v>
      </c>
      <c r="O61" s="62">
        <v>4.3499999999999996</v>
      </c>
      <c r="P61" s="61">
        <f t="shared" si="72"/>
        <v>43.5</v>
      </c>
      <c r="Q61" s="61">
        <f t="shared" si="73"/>
        <v>1.3349028976572133</v>
      </c>
      <c r="R61" s="62">
        <f t="shared" si="14"/>
        <v>13.349028976572132</v>
      </c>
      <c r="S61" s="70">
        <f t="shared" si="74"/>
        <v>22.075864667545847</v>
      </c>
      <c r="T61" s="70">
        <f t="shared" si="75"/>
        <v>220.75864667545846</v>
      </c>
      <c r="U61" s="29" t="s">
        <v>10</v>
      </c>
      <c r="V61" s="61">
        <v>4.3499999999999996</v>
      </c>
      <c r="W61" s="61">
        <f t="shared" si="76"/>
        <v>8.6999999999999993</v>
      </c>
      <c r="X61" s="61">
        <f t="shared" si="77"/>
        <v>1.3349028976572133</v>
      </c>
      <c r="Y61" s="61">
        <f t="shared" si="78"/>
        <v>2.6698057953144265</v>
      </c>
      <c r="Z61" s="70">
        <f t="shared" si="79"/>
        <v>22.075864667545847</v>
      </c>
      <c r="AA61" s="70">
        <f t="shared" si="80"/>
        <v>44.151729335091694</v>
      </c>
      <c r="AB61" s="71">
        <f t="shared" si="10"/>
        <v>264.91037601055018</v>
      </c>
      <c r="AC61" s="68">
        <f t="shared" si="11"/>
        <v>22.075864667545847</v>
      </c>
      <c r="AD61" s="62">
        <f t="shared" si="12"/>
        <v>1.3349028976572133</v>
      </c>
      <c r="AE61" s="2"/>
      <c r="AF61" s="1"/>
      <c r="AG61" s="1"/>
      <c r="AH61" s="1"/>
      <c r="AI61" s="1"/>
      <c r="AJ61" s="1"/>
      <c r="AK61" s="1"/>
      <c r="AL61" s="1"/>
      <c r="AM61" s="1"/>
      <c r="AN61" s="1"/>
      <c r="AO61" s="1"/>
      <c r="AP61" s="1"/>
      <c r="AQ61" s="1"/>
      <c r="AR61" s="1"/>
      <c r="AS61" s="1"/>
      <c r="AT61" s="1"/>
      <c r="AU61" s="1"/>
      <c r="AV61" s="1"/>
      <c r="AW61" s="1"/>
      <c r="AX61" s="1"/>
      <c r="AY61" s="1"/>
      <c r="AZ61" s="1"/>
      <c r="BA61" s="1"/>
      <c r="BB61" s="1"/>
      <c r="BC61" s="1"/>
      <c r="BD61" s="1"/>
      <c r="BE61" s="1"/>
    </row>
    <row r="62" spans="1:57" ht="16.5" x14ac:dyDescent="0.3">
      <c r="A62" s="58" t="s">
        <v>372</v>
      </c>
      <c r="B62" s="79" t="s">
        <v>147</v>
      </c>
      <c r="C62" s="79" t="s">
        <v>378</v>
      </c>
      <c r="D62" s="56" t="s">
        <v>119</v>
      </c>
      <c r="E62" s="56" t="s">
        <v>102</v>
      </c>
      <c r="F62" s="57">
        <v>19.25</v>
      </c>
      <c r="G62" s="58">
        <v>211</v>
      </c>
      <c r="H62" s="56" t="s">
        <v>120</v>
      </c>
      <c r="I62" s="103">
        <v>160</v>
      </c>
      <c r="J62" s="86">
        <v>129.76</v>
      </c>
      <c r="K62" s="61">
        <f t="shared" si="70"/>
        <v>0.14835080147965476</v>
      </c>
      <c r="L62" s="87">
        <v>16.537431079286382</v>
      </c>
      <c r="M62" s="70">
        <f t="shared" si="71"/>
        <v>2.453341155026687</v>
      </c>
      <c r="N62" s="106" t="s">
        <v>10</v>
      </c>
      <c r="O62" s="62">
        <v>4.3499999999999996</v>
      </c>
      <c r="P62" s="61">
        <f t="shared" si="72"/>
        <v>43.5</v>
      </c>
      <c r="Q62" s="61">
        <f t="shared" si="73"/>
        <v>0.64532598643649819</v>
      </c>
      <c r="R62" s="62">
        <f t="shared" si="14"/>
        <v>6.4532598643649823</v>
      </c>
      <c r="S62" s="70">
        <f t="shared" si="74"/>
        <v>10.672034024366088</v>
      </c>
      <c r="T62" s="70">
        <f t="shared" si="75"/>
        <v>106.72034024366087</v>
      </c>
      <c r="U62" s="29" t="s">
        <v>10</v>
      </c>
      <c r="V62" s="61">
        <v>4.3499999999999996</v>
      </c>
      <c r="W62" s="61">
        <f t="shared" si="76"/>
        <v>8.6999999999999993</v>
      </c>
      <c r="X62" s="61">
        <f t="shared" si="77"/>
        <v>0.64532598643649819</v>
      </c>
      <c r="Y62" s="61">
        <f t="shared" si="78"/>
        <v>1.2906519728729964</v>
      </c>
      <c r="Z62" s="70">
        <f t="shared" si="79"/>
        <v>10.672034024366088</v>
      </c>
      <c r="AA62" s="70">
        <f t="shared" si="80"/>
        <v>21.344068048732176</v>
      </c>
      <c r="AB62" s="71">
        <f t="shared" si="10"/>
        <v>128.06440829239304</v>
      </c>
      <c r="AC62" s="68">
        <f t="shared" si="11"/>
        <v>10.672034024366086</v>
      </c>
      <c r="AD62" s="62">
        <f t="shared" si="12"/>
        <v>0.6453259864364983</v>
      </c>
      <c r="AE62" s="2"/>
      <c r="AF62" s="1"/>
      <c r="AG62" s="1"/>
      <c r="AH62" s="1"/>
      <c r="AI62" s="1"/>
      <c r="AJ62" s="1"/>
      <c r="AK62" s="1"/>
      <c r="AL62" s="1"/>
      <c r="AM62" s="1"/>
      <c r="AN62" s="1"/>
      <c r="AO62" s="1"/>
      <c r="AP62" s="1"/>
      <c r="AQ62" s="1"/>
      <c r="AR62" s="1"/>
      <c r="AS62" s="1"/>
      <c r="AT62" s="1"/>
      <c r="AU62" s="1"/>
      <c r="AV62" s="1"/>
      <c r="AW62" s="1"/>
      <c r="AX62" s="1"/>
      <c r="AY62" s="1"/>
      <c r="AZ62" s="1"/>
      <c r="BA62" s="1"/>
      <c r="BB62" s="1"/>
      <c r="BC62" s="1"/>
      <c r="BD62" s="1"/>
      <c r="BE62" s="1"/>
    </row>
    <row r="63" spans="1:57" ht="16.5" x14ac:dyDescent="0.3">
      <c r="A63" s="58" t="s">
        <v>372</v>
      </c>
      <c r="B63" s="79" t="s">
        <v>147</v>
      </c>
      <c r="C63" s="79" t="s">
        <v>257</v>
      </c>
      <c r="D63" s="56" t="s">
        <v>119</v>
      </c>
      <c r="E63" s="56" t="s">
        <v>102</v>
      </c>
      <c r="F63" s="57">
        <v>21.1</v>
      </c>
      <c r="G63" s="58">
        <v>211</v>
      </c>
      <c r="H63" s="56" t="s">
        <v>120</v>
      </c>
      <c r="I63" s="103">
        <v>160</v>
      </c>
      <c r="J63" s="86">
        <v>129.76</v>
      </c>
      <c r="K63" s="61">
        <f t="shared" si="70"/>
        <v>0.16260789149198523</v>
      </c>
      <c r="L63" s="87">
        <v>16.537431079286382</v>
      </c>
      <c r="M63" s="70">
        <f t="shared" si="71"/>
        <v>2.6891167984967841</v>
      </c>
      <c r="N63" s="106" t="s">
        <v>10</v>
      </c>
      <c r="O63" s="62">
        <v>4.3499999999999996</v>
      </c>
      <c r="P63" s="61">
        <f t="shared" si="72"/>
        <v>43.5</v>
      </c>
      <c r="Q63" s="61">
        <f t="shared" si="73"/>
        <v>0.70734432799013569</v>
      </c>
      <c r="R63" s="62">
        <f t="shared" si="14"/>
        <v>7.0734432799013565</v>
      </c>
      <c r="S63" s="70">
        <f t="shared" si="74"/>
        <v>11.69765807346101</v>
      </c>
      <c r="T63" s="70">
        <f t="shared" si="75"/>
        <v>116.97658073461011</v>
      </c>
      <c r="U63" s="29" t="s">
        <v>10</v>
      </c>
      <c r="V63" s="61">
        <v>4.3499999999999996</v>
      </c>
      <c r="W63" s="61">
        <f t="shared" si="76"/>
        <v>8.6999999999999993</v>
      </c>
      <c r="X63" s="61">
        <f t="shared" si="77"/>
        <v>0.70734432799013569</v>
      </c>
      <c r="Y63" s="61">
        <f t="shared" si="78"/>
        <v>1.4146886559802714</v>
      </c>
      <c r="Z63" s="70">
        <f t="shared" si="79"/>
        <v>11.69765807346101</v>
      </c>
      <c r="AA63" s="70">
        <f t="shared" si="80"/>
        <v>23.395316146922021</v>
      </c>
      <c r="AB63" s="71">
        <f t="shared" si="10"/>
        <v>140.37189688153214</v>
      </c>
      <c r="AC63" s="68">
        <f t="shared" si="11"/>
        <v>11.697658073461012</v>
      </c>
      <c r="AD63" s="62">
        <f t="shared" si="12"/>
        <v>0.70734432799013558</v>
      </c>
      <c r="AE63" s="1"/>
      <c r="AF63" s="1"/>
      <c r="AG63" s="1"/>
      <c r="AH63" s="1"/>
      <c r="AI63" s="1"/>
      <c r="AJ63" s="1"/>
      <c r="AK63" s="1"/>
      <c r="AL63" s="1"/>
      <c r="AM63" s="1"/>
      <c r="AN63" s="1"/>
      <c r="AO63" s="1"/>
      <c r="AP63" s="1"/>
      <c r="AQ63" s="1"/>
      <c r="AR63" s="1"/>
      <c r="AS63" s="1"/>
      <c r="AT63" s="1"/>
      <c r="AU63" s="1"/>
      <c r="AV63" s="1"/>
      <c r="AW63" s="1"/>
      <c r="AX63" s="1"/>
      <c r="AY63" s="1"/>
      <c r="AZ63" s="1"/>
      <c r="BA63" s="1"/>
      <c r="BB63" s="1"/>
      <c r="BC63" s="1"/>
      <c r="BD63" s="1"/>
      <c r="BE63" s="1"/>
    </row>
    <row r="64" spans="1:57" ht="16.5" x14ac:dyDescent="0.3">
      <c r="A64" s="58" t="s">
        <v>372</v>
      </c>
      <c r="B64" s="79" t="s">
        <v>147</v>
      </c>
      <c r="C64" s="79" t="s">
        <v>258</v>
      </c>
      <c r="D64" s="56" t="s">
        <v>119</v>
      </c>
      <c r="E64" s="56" t="s">
        <v>102</v>
      </c>
      <c r="F64" s="57">
        <v>20.95</v>
      </c>
      <c r="G64" s="58">
        <v>211</v>
      </c>
      <c r="H64" s="56" t="s">
        <v>120</v>
      </c>
      <c r="I64" s="103">
        <v>160</v>
      </c>
      <c r="J64" s="86">
        <v>129.76</v>
      </c>
      <c r="K64" s="61">
        <f t="shared" si="70"/>
        <v>0.16145191122071517</v>
      </c>
      <c r="L64" s="87">
        <v>16.537431079286382</v>
      </c>
      <c r="M64" s="70">
        <f t="shared" si="71"/>
        <v>2.6699998544316408</v>
      </c>
      <c r="N64" s="106" t="s">
        <v>10</v>
      </c>
      <c r="O64" s="62">
        <v>4.3499999999999996</v>
      </c>
      <c r="P64" s="61">
        <f t="shared" si="72"/>
        <v>43.5</v>
      </c>
      <c r="Q64" s="61">
        <f t="shared" si="73"/>
        <v>0.70231581381011099</v>
      </c>
      <c r="R64" s="62">
        <f t="shared" si="14"/>
        <v>7.0231581381011097</v>
      </c>
      <c r="S64" s="70">
        <f t="shared" si="74"/>
        <v>11.614499366777638</v>
      </c>
      <c r="T64" s="70">
        <f t="shared" si="75"/>
        <v>116.14499366777638</v>
      </c>
      <c r="U64" s="29" t="s">
        <v>10</v>
      </c>
      <c r="V64" s="61">
        <v>4.3499999999999996</v>
      </c>
      <c r="W64" s="61">
        <f t="shared" si="76"/>
        <v>8.6999999999999993</v>
      </c>
      <c r="X64" s="61">
        <f t="shared" si="77"/>
        <v>0.70231581381011099</v>
      </c>
      <c r="Y64" s="61">
        <f t="shared" si="78"/>
        <v>1.404631627620222</v>
      </c>
      <c r="Z64" s="70">
        <f t="shared" si="79"/>
        <v>11.614499366777638</v>
      </c>
      <c r="AA64" s="70">
        <f t="shared" si="80"/>
        <v>23.228998733555276</v>
      </c>
      <c r="AB64" s="71">
        <f t="shared" si="10"/>
        <v>139.37399240133166</v>
      </c>
      <c r="AC64" s="68">
        <f t="shared" si="11"/>
        <v>11.614499366777638</v>
      </c>
      <c r="AD64" s="62">
        <f t="shared" si="12"/>
        <v>0.70231581381011099</v>
      </c>
      <c r="AE64" s="1"/>
      <c r="AF64" s="1"/>
      <c r="AG64" s="1"/>
      <c r="AH64" s="1"/>
      <c r="AI64" s="1"/>
      <c r="AJ64" s="1"/>
      <c r="AK64" s="1"/>
      <c r="AL64" s="1"/>
      <c r="AM64" s="1"/>
      <c r="AN64" s="1"/>
      <c r="AO64" s="1"/>
      <c r="AP64" s="1"/>
      <c r="AQ64" s="1"/>
      <c r="AR64" s="1"/>
      <c r="AS64" s="1"/>
      <c r="AT64" s="1"/>
      <c r="AU64" s="1"/>
      <c r="AV64" s="1"/>
      <c r="AW64" s="1"/>
      <c r="AX64" s="1"/>
      <c r="AY64" s="1"/>
      <c r="AZ64" s="1"/>
      <c r="BA64" s="1"/>
      <c r="BB64" s="1"/>
      <c r="BC64" s="1"/>
      <c r="BD64" s="1"/>
      <c r="BE64" s="1"/>
    </row>
    <row r="65" spans="1:57" ht="16.5" x14ac:dyDescent="0.3">
      <c r="A65" s="58" t="s">
        <v>372</v>
      </c>
      <c r="B65" s="79" t="s">
        <v>147</v>
      </c>
      <c r="C65" s="79" t="s">
        <v>259</v>
      </c>
      <c r="D65" s="56" t="s">
        <v>119</v>
      </c>
      <c r="E65" s="56" t="s">
        <v>102</v>
      </c>
      <c r="F65" s="57">
        <v>18.82</v>
      </c>
      <c r="G65" s="58">
        <v>211</v>
      </c>
      <c r="H65" s="56" t="s">
        <v>120</v>
      </c>
      <c r="I65" s="103">
        <v>160</v>
      </c>
      <c r="J65" s="86">
        <v>129.76</v>
      </c>
      <c r="K65" s="61">
        <f t="shared" si="70"/>
        <v>0.14503699136868065</v>
      </c>
      <c r="L65" s="87">
        <v>16.537431079286382</v>
      </c>
      <c r="M65" s="70">
        <f t="shared" si="71"/>
        <v>2.3985392487066099</v>
      </c>
      <c r="N65" s="106" t="s">
        <v>10</v>
      </c>
      <c r="O65" s="62">
        <v>4.3499999999999996</v>
      </c>
      <c r="P65" s="61">
        <f t="shared" si="72"/>
        <v>43.5</v>
      </c>
      <c r="Q65" s="61">
        <f t="shared" si="73"/>
        <v>0.63091091245376074</v>
      </c>
      <c r="R65" s="62">
        <f t="shared" si="14"/>
        <v>6.3091091245376072</v>
      </c>
      <c r="S65" s="70">
        <f t="shared" si="74"/>
        <v>10.433645731873753</v>
      </c>
      <c r="T65" s="70">
        <f t="shared" si="75"/>
        <v>104.33645731873753</v>
      </c>
      <c r="U65" s="29" t="s">
        <v>10</v>
      </c>
      <c r="V65" s="61">
        <v>4.3499999999999996</v>
      </c>
      <c r="W65" s="61">
        <f t="shared" si="76"/>
        <v>8.6999999999999993</v>
      </c>
      <c r="X65" s="61">
        <f t="shared" si="77"/>
        <v>0.63091091245376074</v>
      </c>
      <c r="Y65" s="61">
        <f t="shared" si="78"/>
        <v>1.2618218249075215</v>
      </c>
      <c r="Z65" s="70">
        <f t="shared" si="79"/>
        <v>10.433645731873753</v>
      </c>
      <c r="AA65" s="70">
        <f t="shared" si="80"/>
        <v>20.867291463747506</v>
      </c>
      <c r="AB65" s="71">
        <f t="shared" si="10"/>
        <v>125.20374878248504</v>
      </c>
      <c r="AC65" s="68">
        <f t="shared" si="11"/>
        <v>10.433645731873753</v>
      </c>
      <c r="AD65" s="62">
        <f t="shared" si="12"/>
        <v>0.63091091245376074</v>
      </c>
      <c r="AE65" s="1"/>
      <c r="AF65" s="1"/>
      <c r="AG65" s="1"/>
      <c r="AH65" s="1"/>
      <c r="AI65" s="1"/>
      <c r="AJ65" s="1"/>
      <c r="AK65" s="1"/>
      <c r="AL65" s="1"/>
      <c r="AM65" s="1"/>
      <c r="AN65" s="1"/>
      <c r="AO65" s="1"/>
      <c r="AP65" s="1"/>
      <c r="AQ65" s="1"/>
      <c r="AR65" s="1"/>
      <c r="AS65" s="1"/>
      <c r="AT65" s="1"/>
      <c r="AU65" s="1"/>
      <c r="AV65" s="1"/>
      <c r="AW65" s="1"/>
      <c r="AX65" s="1"/>
      <c r="AY65" s="1"/>
      <c r="AZ65" s="1"/>
      <c r="BA65" s="1"/>
      <c r="BB65" s="1"/>
      <c r="BC65" s="1"/>
      <c r="BD65" s="1"/>
      <c r="BE65" s="1"/>
    </row>
    <row r="66" spans="1:57" ht="16.5" x14ac:dyDescent="0.3">
      <c r="A66" s="58" t="s">
        <v>372</v>
      </c>
      <c r="B66" s="79" t="s">
        <v>147</v>
      </c>
      <c r="C66" s="79" t="s">
        <v>170</v>
      </c>
      <c r="D66" s="56" t="s">
        <v>143</v>
      </c>
      <c r="E66" s="56" t="s">
        <v>83</v>
      </c>
      <c r="F66" s="57">
        <v>29.9</v>
      </c>
      <c r="G66" s="58">
        <v>921</v>
      </c>
      <c r="H66" s="56" t="s">
        <v>111</v>
      </c>
      <c r="I66" s="104">
        <v>130</v>
      </c>
      <c r="J66" s="86">
        <v>105.42999999999999</v>
      </c>
      <c r="K66" s="61">
        <f>(F66/J66)</f>
        <v>0.28360049321824909</v>
      </c>
      <c r="L66" s="87">
        <v>16.537431079286382</v>
      </c>
      <c r="M66" s="70">
        <f>(K66*L66)</f>
        <v>4.690023610648419</v>
      </c>
      <c r="N66" s="107" t="s">
        <v>10</v>
      </c>
      <c r="O66" s="61">
        <v>4.3499999999999996</v>
      </c>
      <c r="P66" s="61">
        <f>(O66*10)</f>
        <v>43.5</v>
      </c>
      <c r="Q66" s="61">
        <f>(K66*O66)</f>
        <v>1.2336621454993835</v>
      </c>
      <c r="R66" s="62">
        <f t="shared" si="14"/>
        <v>12.336621454993836</v>
      </c>
      <c r="S66" s="70">
        <f>(Q66*L66)</f>
        <v>20.401602706320624</v>
      </c>
      <c r="T66" s="70">
        <f>(S66*10)</f>
        <v>204.01602706320625</v>
      </c>
      <c r="U66" s="29" t="s">
        <v>10</v>
      </c>
      <c r="V66" s="61">
        <v>4.3499999999999996</v>
      </c>
      <c r="W66" s="61">
        <f>(V66*2)</f>
        <v>8.6999999999999993</v>
      </c>
      <c r="X66" s="61">
        <f>(K66*V66)</f>
        <v>1.2336621454993835</v>
      </c>
      <c r="Y66" s="61">
        <f>(X66*2)</f>
        <v>2.4673242909987669</v>
      </c>
      <c r="Z66" s="70">
        <f>(X66*L66)</f>
        <v>20.401602706320624</v>
      </c>
      <c r="AA66" s="70">
        <f>(Z66*2)</f>
        <v>40.803205412641248</v>
      </c>
      <c r="AB66" s="71">
        <f t="shared" si="10"/>
        <v>244.81923247584751</v>
      </c>
      <c r="AC66" s="68">
        <f t="shared" si="11"/>
        <v>20.401602706320627</v>
      </c>
      <c r="AD66" s="62">
        <f t="shared" si="12"/>
        <v>1.2336621454993837</v>
      </c>
      <c r="AE66" s="1"/>
      <c r="AF66" s="1"/>
      <c r="AG66" s="1"/>
      <c r="AH66" s="1"/>
      <c r="AI66" s="1"/>
      <c r="AJ66" s="1"/>
      <c r="AK66" s="1"/>
      <c r="AL66" s="1"/>
      <c r="AM66" s="1"/>
      <c r="AN66" s="1"/>
      <c r="AO66" s="1"/>
      <c r="AP66" s="1"/>
      <c r="AQ66" s="1"/>
      <c r="AR66" s="1"/>
      <c r="AS66" s="1"/>
      <c r="AT66" s="1"/>
      <c r="AU66" s="1"/>
      <c r="AV66" s="1"/>
      <c r="AW66" s="1"/>
      <c r="AX66" s="1"/>
      <c r="AY66" s="1"/>
      <c r="AZ66" s="1"/>
      <c r="BA66" s="1"/>
      <c r="BB66" s="1"/>
      <c r="BC66" s="1"/>
      <c r="BD66" s="1"/>
      <c r="BE66" s="1"/>
    </row>
    <row r="67" spans="1:57" ht="16.5" x14ac:dyDescent="0.3">
      <c r="A67" s="58" t="s">
        <v>372</v>
      </c>
      <c r="B67" s="79" t="s">
        <v>147</v>
      </c>
      <c r="C67" s="79" t="s">
        <v>171</v>
      </c>
      <c r="D67" s="56" t="s">
        <v>145</v>
      </c>
      <c r="E67" s="56" t="s">
        <v>102</v>
      </c>
      <c r="F67" s="57">
        <v>75.87</v>
      </c>
      <c r="G67" s="58">
        <v>911</v>
      </c>
      <c r="H67" s="56" t="s">
        <v>117</v>
      </c>
      <c r="I67" s="104">
        <v>250</v>
      </c>
      <c r="J67" s="86">
        <v>202.75</v>
      </c>
      <c r="K67" s="61">
        <f t="shared" ref="K67:K68" si="81">(F67/J67)</f>
        <v>0.37420468557336622</v>
      </c>
      <c r="L67" s="87">
        <v>16.537431079286382</v>
      </c>
      <c r="M67" s="70">
        <f t="shared" ref="M67:M68" si="82">(K67*L67)</f>
        <v>6.1883841972155746</v>
      </c>
      <c r="N67" s="107" t="s">
        <v>10</v>
      </c>
      <c r="O67" s="61">
        <v>4.3499999999999996</v>
      </c>
      <c r="P67" s="61">
        <f t="shared" ref="P67:P68" si="83">(O67*10)</f>
        <v>43.5</v>
      </c>
      <c r="Q67" s="61">
        <f t="shared" ref="Q67:Q68" si="84">(K67*O67)</f>
        <v>1.6277903822441429</v>
      </c>
      <c r="R67" s="62">
        <f t="shared" si="14"/>
        <v>16.277903822441427</v>
      </c>
      <c r="S67" s="70">
        <f t="shared" ref="S67:S68" si="85">(Q67*L67)</f>
        <v>26.919471257887746</v>
      </c>
      <c r="T67" s="70">
        <f t="shared" ref="T67:T68" si="86">(S67*10)</f>
        <v>269.19471257887744</v>
      </c>
      <c r="U67" s="29" t="s">
        <v>10</v>
      </c>
      <c r="V67" s="61">
        <v>4.3499999999999996</v>
      </c>
      <c r="W67" s="61">
        <f t="shared" ref="W67:W68" si="87">(V67*2)</f>
        <v>8.6999999999999993</v>
      </c>
      <c r="X67" s="61">
        <f t="shared" ref="X67:X68" si="88">(K67*V67)</f>
        <v>1.6277903822441429</v>
      </c>
      <c r="Y67" s="61">
        <f t="shared" ref="Y67:Y68" si="89">(X67*2)</f>
        <v>3.2555807644882857</v>
      </c>
      <c r="Z67" s="70">
        <f t="shared" ref="Z67:Z68" si="90">(X67*L67)</f>
        <v>26.919471257887746</v>
      </c>
      <c r="AA67" s="70">
        <f t="shared" ref="AA67:AA68" si="91">(Z67*2)</f>
        <v>53.838942515775493</v>
      </c>
      <c r="AB67" s="71">
        <f t="shared" si="10"/>
        <v>323.03365509465294</v>
      </c>
      <c r="AC67" s="68">
        <f t="shared" si="11"/>
        <v>26.919471257887746</v>
      </c>
      <c r="AD67" s="62">
        <f t="shared" si="12"/>
        <v>1.6277903822441429</v>
      </c>
      <c r="AE67" s="2"/>
      <c r="AF67" s="1"/>
      <c r="AG67" s="1"/>
      <c r="AH67" s="1"/>
      <c r="AI67" s="1"/>
      <c r="AJ67" s="1"/>
      <c r="AK67" s="1"/>
      <c r="AL67" s="1"/>
      <c r="AM67" s="1"/>
      <c r="AN67" s="1"/>
      <c r="AO67" s="1"/>
      <c r="AP67" s="1"/>
      <c r="AQ67" s="1"/>
      <c r="AR67" s="1"/>
      <c r="AS67" s="1"/>
      <c r="AT67" s="1"/>
      <c r="AU67" s="1"/>
      <c r="AV67" s="1"/>
      <c r="AW67" s="1"/>
      <c r="AX67" s="1"/>
      <c r="AY67" s="1"/>
      <c r="AZ67" s="1"/>
      <c r="BA67" s="1"/>
      <c r="BB67" s="1"/>
      <c r="BC67" s="1"/>
      <c r="BD67" s="1"/>
      <c r="BE67" s="1"/>
    </row>
    <row r="68" spans="1:57" ht="16.5" x14ac:dyDescent="0.3">
      <c r="A68" s="58" t="s">
        <v>372</v>
      </c>
      <c r="B68" s="79" t="s">
        <v>147</v>
      </c>
      <c r="C68" s="79" t="s">
        <v>172</v>
      </c>
      <c r="D68" s="56" t="s">
        <v>143</v>
      </c>
      <c r="E68" s="56" t="s">
        <v>83</v>
      </c>
      <c r="F68" s="57">
        <v>15.39</v>
      </c>
      <c r="G68" s="58">
        <v>921</v>
      </c>
      <c r="H68" s="56" t="s">
        <v>111</v>
      </c>
      <c r="I68" s="104">
        <v>130</v>
      </c>
      <c r="J68" s="86">
        <v>105.42999999999999</v>
      </c>
      <c r="K68" s="61">
        <f t="shared" si="81"/>
        <v>0.14597363179360714</v>
      </c>
      <c r="L68" s="87">
        <v>16.537431079286382</v>
      </c>
      <c r="M68" s="70">
        <f t="shared" si="82"/>
        <v>2.4140288751799055</v>
      </c>
      <c r="N68" s="107" t="s">
        <v>10</v>
      </c>
      <c r="O68" s="61">
        <v>4.3499999999999996</v>
      </c>
      <c r="P68" s="61">
        <f t="shared" si="83"/>
        <v>43.5</v>
      </c>
      <c r="Q68" s="61">
        <f t="shared" si="84"/>
        <v>0.63498529830219108</v>
      </c>
      <c r="R68" s="62">
        <f t="shared" si="14"/>
        <v>6.3498529830219113</v>
      </c>
      <c r="S68" s="70">
        <f t="shared" si="85"/>
        <v>10.501025607032588</v>
      </c>
      <c r="T68" s="70">
        <f t="shared" si="86"/>
        <v>105.01025607032588</v>
      </c>
      <c r="U68" s="29" t="s">
        <v>10</v>
      </c>
      <c r="V68" s="61">
        <v>4.3499999999999996</v>
      </c>
      <c r="W68" s="61">
        <f t="shared" si="87"/>
        <v>8.6999999999999993</v>
      </c>
      <c r="X68" s="61">
        <f t="shared" si="88"/>
        <v>0.63498529830219108</v>
      </c>
      <c r="Y68" s="61">
        <f t="shared" si="89"/>
        <v>1.2699705966043822</v>
      </c>
      <c r="Z68" s="70">
        <f t="shared" si="90"/>
        <v>10.501025607032588</v>
      </c>
      <c r="AA68" s="70">
        <f t="shared" si="91"/>
        <v>21.002051214065176</v>
      </c>
      <c r="AB68" s="71">
        <f t="shared" si="10"/>
        <v>126.01230728439106</v>
      </c>
      <c r="AC68" s="68">
        <f t="shared" si="11"/>
        <v>10.501025607032588</v>
      </c>
      <c r="AD68" s="62">
        <f t="shared" si="12"/>
        <v>0.63498529830219119</v>
      </c>
      <c r="AE68" s="2"/>
      <c r="AF68" s="1"/>
      <c r="AG68" s="1"/>
      <c r="AH68" s="1"/>
      <c r="AI68" s="1"/>
      <c r="AJ68" s="1"/>
      <c r="AK68" s="1"/>
      <c r="AL68" s="1"/>
      <c r="AM68" s="1"/>
      <c r="AN68" s="1"/>
      <c r="AO68" s="1"/>
      <c r="AP68" s="1"/>
      <c r="AQ68" s="1"/>
      <c r="AR68" s="1"/>
      <c r="AS68" s="1"/>
      <c r="AT68" s="1"/>
      <c r="AU68" s="1"/>
      <c r="AV68" s="1"/>
      <c r="AW68" s="1"/>
      <c r="AX68" s="1"/>
      <c r="AY68" s="1"/>
      <c r="AZ68" s="1"/>
      <c r="BA68" s="1"/>
      <c r="BB68" s="1"/>
      <c r="BC68" s="1"/>
      <c r="BD68" s="1"/>
      <c r="BE68" s="1"/>
    </row>
    <row r="69" spans="1:57" ht="16.5" x14ac:dyDescent="0.3">
      <c r="A69" s="58" t="s">
        <v>372</v>
      </c>
      <c r="B69" s="79" t="s">
        <v>147</v>
      </c>
      <c r="C69" s="79" t="s">
        <v>173</v>
      </c>
      <c r="D69" s="56" t="s">
        <v>218</v>
      </c>
      <c r="E69" s="56" t="s">
        <v>102</v>
      </c>
      <c r="F69" s="57">
        <v>5.04</v>
      </c>
      <c r="G69" s="58">
        <v>0</v>
      </c>
      <c r="H69" s="56" t="s">
        <v>84</v>
      </c>
      <c r="I69" s="29"/>
      <c r="J69" s="65"/>
      <c r="K69" s="61"/>
      <c r="L69" s="69"/>
      <c r="M69" s="70"/>
      <c r="N69" s="29"/>
      <c r="O69" s="61"/>
      <c r="P69" s="61"/>
      <c r="Q69" s="61"/>
      <c r="R69" s="62"/>
      <c r="S69" s="70"/>
      <c r="T69" s="70"/>
      <c r="U69" s="29"/>
      <c r="V69" s="61"/>
      <c r="W69" s="61"/>
      <c r="X69" s="61"/>
      <c r="Y69" s="61"/>
      <c r="Z69" s="70"/>
      <c r="AA69" s="70"/>
      <c r="AB69" s="71"/>
      <c r="AC69" s="68"/>
      <c r="AD69" s="62"/>
      <c r="AE69" s="1"/>
      <c r="AF69" s="1"/>
      <c r="AG69" s="1"/>
      <c r="AH69" s="1"/>
      <c r="AI69" s="1"/>
      <c r="AJ69" s="1"/>
      <c r="AK69" s="1"/>
      <c r="AL69" s="1"/>
      <c r="AM69" s="1"/>
      <c r="AN69" s="1"/>
      <c r="AO69" s="1"/>
      <c r="AP69" s="1"/>
      <c r="AQ69" s="1"/>
      <c r="AR69" s="1"/>
      <c r="AS69" s="1"/>
      <c r="AT69" s="1"/>
      <c r="AU69" s="1"/>
      <c r="AV69" s="1"/>
      <c r="AW69" s="1"/>
      <c r="AX69" s="1"/>
      <c r="AY69" s="1"/>
      <c r="AZ69" s="1"/>
      <c r="BA69" s="1"/>
      <c r="BB69" s="1"/>
      <c r="BC69" s="1"/>
      <c r="BD69" s="1"/>
      <c r="BE69" s="1"/>
    </row>
    <row r="70" spans="1:57" ht="16.5" x14ac:dyDescent="0.3">
      <c r="A70" s="58" t="s">
        <v>372</v>
      </c>
      <c r="B70" s="79" t="s">
        <v>174</v>
      </c>
      <c r="C70" s="79" t="s">
        <v>175</v>
      </c>
      <c r="D70" s="56" t="s">
        <v>131</v>
      </c>
      <c r="E70" s="56" t="s">
        <v>209</v>
      </c>
      <c r="F70" s="57">
        <v>79.8</v>
      </c>
      <c r="G70" s="58">
        <v>523</v>
      </c>
      <c r="H70" s="56" t="s">
        <v>132</v>
      </c>
      <c r="I70" s="29">
        <v>150</v>
      </c>
      <c r="J70" s="86">
        <v>121.64999999999999</v>
      </c>
      <c r="K70" s="61">
        <f t="shared" ref="K70:K72" si="92">(F70/J70)</f>
        <v>0.655980271270037</v>
      </c>
      <c r="L70" s="87">
        <v>16.537431079286382</v>
      </c>
      <c r="M70" s="70">
        <f t="shared" ref="M70:M72" si="93">(K70*L70)</f>
        <v>10.848228525499822</v>
      </c>
      <c r="N70" s="29" t="s">
        <v>13</v>
      </c>
      <c r="O70" s="61">
        <v>10.51</v>
      </c>
      <c r="P70" s="61">
        <f t="shared" ref="P70:P72" si="94">(O70*10)</f>
        <v>105.1</v>
      </c>
      <c r="Q70" s="61">
        <f t="shared" ref="Q70:Q72" si="95">(K70*O70)</f>
        <v>6.8943526510480888</v>
      </c>
      <c r="R70" s="62">
        <f t="shared" ref="R70:R133" si="96">(Q70*10)</f>
        <v>68.943526510480893</v>
      </c>
      <c r="S70" s="70">
        <f t="shared" ref="S70:S72" si="97">(Q70*L70)</f>
        <v>114.01488180300312</v>
      </c>
      <c r="T70" s="70">
        <f t="shared" ref="T70:T72" si="98">(S70*10)</f>
        <v>1140.1488180300312</v>
      </c>
      <c r="U70" s="29" t="s">
        <v>10</v>
      </c>
      <c r="V70" s="61">
        <v>4.3499999999999996</v>
      </c>
      <c r="W70" s="61">
        <f t="shared" ref="W70:W72" si="99">(V70*2)</f>
        <v>8.6999999999999993</v>
      </c>
      <c r="X70" s="61">
        <f t="shared" ref="X70:X72" si="100">(K70*V70)</f>
        <v>2.8535141800246606</v>
      </c>
      <c r="Y70" s="61">
        <f t="shared" ref="Y70:Y72" si="101">(X70*2)</f>
        <v>5.7070283600493212</v>
      </c>
      <c r="Z70" s="70">
        <f t="shared" ref="Z70:Z72" si="102">(X70*L70)</f>
        <v>47.18979408592422</v>
      </c>
      <c r="AA70" s="70">
        <f t="shared" ref="AA70:AA72" si="103">(Z70*2)</f>
        <v>94.37958817184844</v>
      </c>
      <c r="AB70" s="71">
        <f t="shared" ref="AB70:AB132" si="104">(T70+AA70)</f>
        <v>1234.5284062018795</v>
      </c>
      <c r="AC70" s="68">
        <f t="shared" ref="AC70:AC132" si="105">(AB70/12)</f>
        <v>102.87736718348997</v>
      </c>
      <c r="AD70" s="62">
        <f t="shared" ref="AD70:AD132" si="106">(R70+Y70)/12</f>
        <v>6.2208795725441846</v>
      </c>
      <c r="AE70" s="2"/>
      <c r="AF70" s="1"/>
      <c r="AG70" s="1"/>
      <c r="AH70" s="1"/>
      <c r="AI70" s="1"/>
      <c r="AJ70" s="1"/>
      <c r="AK70" s="1"/>
      <c r="AL70" s="1"/>
      <c r="AM70" s="1"/>
      <c r="AN70" s="1"/>
      <c r="AO70" s="1"/>
      <c r="AP70" s="1"/>
      <c r="AQ70" s="1"/>
      <c r="AR70" s="1"/>
      <c r="AS70" s="1"/>
      <c r="AT70" s="1"/>
      <c r="AU70" s="1"/>
      <c r="AV70" s="1"/>
      <c r="AW70" s="1"/>
      <c r="AX70" s="1"/>
      <c r="AY70" s="1"/>
      <c r="AZ70" s="1"/>
      <c r="BA70" s="1"/>
      <c r="BB70" s="1"/>
      <c r="BC70" s="1"/>
      <c r="BD70" s="1"/>
      <c r="BE70" s="1"/>
    </row>
    <row r="71" spans="1:57" ht="16.5" x14ac:dyDescent="0.3">
      <c r="A71" s="58" t="s">
        <v>372</v>
      </c>
      <c r="B71" s="79" t="s">
        <v>174</v>
      </c>
      <c r="C71" s="79" t="s">
        <v>176</v>
      </c>
      <c r="D71" s="56" t="s">
        <v>131</v>
      </c>
      <c r="E71" s="56" t="s">
        <v>209</v>
      </c>
      <c r="F71" s="57">
        <v>79.95</v>
      </c>
      <c r="G71" s="58">
        <v>523</v>
      </c>
      <c r="H71" s="56" t="s">
        <v>132</v>
      </c>
      <c r="I71" s="104">
        <v>150</v>
      </c>
      <c r="J71" s="86">
        <v>121.64999999999999</v>
      </c>
      <c r="K71" s="61">
        <f t="shared" si="92"/>
        <v>0.65721331689272511</v>
      </c>
      <c r="L71" s="87">
        <v>16.537431079286382</v>
      </c>
      <c r="M71" s="70">
        <f t="shared" si="93"/>
        <v>10.868619932502641</v>
      </c>
      <c r="N71" s="29" t="s">
        <v>13</v>
      </c>
      <c r="O71" s="61">
        <v>10.51</v>
      </c>
      <c r="P71" s="61">
        <f t="shared" si="94"/>
        <v>105.1</v>
      </c>
      <c r="Q71" s="61">
        <f t="shared" si="95"/>
        <v>6.9073119605425406</v>
      </c>
      <c r="R71" s="62">
        <f t="shared" si="96"/>
        <v>69.073119605425404</v>
      </c>
      <c r="S71" s="70">
        <f t="shared" si="97"/>
        <v>114.22919549060276</v>
      </c>
      <c r="T71" s="70">
        <f t="shared" si="98"/>
        <v>1142.2919549060275</v>
      </c>
      <c r="U71" s="29" t="s">
        <v>10</v>
      </c>
      <c r="V71" s="61">
        <v>4.3499999999999996</v>
      </c>
      <c r="W71" s="61">
        <f t="shared" si="99"/>
        <v>8.6999999999999993</v>
      </c>
      <c r="X71" s="61">
        <f t="shared" si="100"/>
        <v>2.8588779284833539</v>
      </c>
      <c r="Y71" s="61">
        <f t="shared" si="101"/>
        <v>5.7177558569667077</v>
      </c>
      <c r="Z71" s="70">
        <f t="shared" si="102"/>
        <v>47.278496706386484</v>
      </c>
      <c r="AA71" s="70">
        <f t="shared" si="103"/>
        <v>94.556993412772968</v>
      </c>
      <c r="AB71" s="71">
        <f t="shared" si="104"/>
        <v>1236.8489483188005</v>
      </c>
      <c r="AC71" s="68">
        <f t="shared" si="105"/>
        <v>103.07074569323338</v>
      </c>
      <c r="AD71" s="62">
        <f t="shared" si="106"/>
        <v>6.2325729551993421</v>
      </c>
      <c r="AE71" s="2"/>
      <c r="AF71" s="1"/>
      <c r="AG71" s="1"/>
      <c r="AH71" s="1"/>
      <c r="AI71" s="1"/>
      <c r="AJ71" s="1"/>
      <c r="AK71" s="1"/>
      <c r="AL71" s="1"/>
      <c r="AM71" s="1"/>
      <c r="AN71" s="1"/>
      <c r="AO71" s="1"/>
      <c r="AP71" s="1"/>
      <c r="AQ71" s="1"/>
      <c r="AR71" s="1"/>
      <c r="AS71" s="1"/>
      <c r="AT71" s="1"/>
      <c r="AU71" s="1"/>
      <c r="AV71" s="1"/>
      <c r="AW71" s="1"/>
      <c r="AX71" s="1"/>
      <c r="AY71" s="1"/>
      <c r="AZ71" s="1"/>
      <c r="BA71" s="1"/>
      <c r="BB71" s="1"/>
      <c r="BC71" s="1"/>
      <c r="BD71" s="1"/>
      <c r="BE71" s="1"/>
    </row>
    <row r="72" spans="1:57" ht="16.5" x14ac:dyDescent="0.3">
      <c r="A72" s="58" t="s">
        <v>372</v>
      </c>
      <c r="B72" s="79" t="s">
        <v>174</v>
      </c>
      <c r="C72" s="79" t="s">
        <v>177</v>
      </c>
      <c r="D72" s="56" t="s">
        <v>126</v>
      </c>
      <c r="E72" s="56" t="s">
        <v>102</v>
      </c>
      <c r="F72" s="57">
        <v>6.4</v>
      </c>
      <c r="G72" s="58">
        <v>382</v>
      </c>
      <c r="H72" s="56" t="s">
        <v>126</v>
      </c>
      <c r="I72" s="104">
        <v>60</v>
      </c>
      <c r="J72" s="86">
        <v>48.66</v>
      </c>
      <c r="K72" s="61">
        <f t="shared" si="92"/>
        <v>0.13152486642005756</v>
      </c>
      <c r="L72" s="87">
        <v>16.537431079286382</v>
      </c>
      <c r="M72" s="70">
        <f t="shared" si="93"/>
        <v>2.1750834136340496</v>
      </c>
      <c r="N72" s="29" t="s">
        <v>15</v>
      </c>
      <c r="O72" s="61">
        <v>21</v>
      </c>
      <c r="P72" s="61">
        <f t="shared" si="94"/>
        <v>210</v>
      </c>
      <c r="Q72" s="61">
        <f t="shared" si="95"/>
        <v>2.7620221948212089</v>
      </c>
      <c r="R72" s="62">
        <f t="shared" si="96"/>
        <v>27.620221948212091</v>
      </c>
      <c r="S72" s="70">
        <f t="shared" si="97"/>
        <v>45.676751686315043</v>
      </c>
      <c r="T72" s="70">
        <f t="shared" si="98"/>
        <v>456.76751686315043</v>
      </c>
      <c r="U72" s="29" t="s">
        <v>15</v>
      </c>
      <c r="V72" s="61">
        <v>21</v>
      </c>
      <c r="W72" s="61">
        <f t="shared" si="99"/>
        <v>42</v>
      </c>
      <c r="X72" s="61">
        <f t="shared" si="100"/>
        <v>2.7620221948212089</v>
      </c>
      <c r="Y72" s="61">
        <f t="shared" si="101"/>
        <v>5.5240443896424178</v>
      </c>
      <c r="Z72" s="70">
        <f t="shared" si="102"/>
        <v>45.676751686315043</v>
      </c>
      <c r="AA72" s="70">
        <f t="shared" si="103"/>
        <v>91.353503372630087</v>
      </c>
      <c r="AB72" s="71">
        <f t="shared" si="104"/>
        <v>548.12102023578052</v>
      </c>
      <c r="AC72" s="68">
        <f t="shared" si="105"/>
        <v>45.676751686315043</v>
      </c>
      <c r="AD72" s="62">
        <f t="shared" si="106"/>
        <v>2.7620221948212094</v>
      </c>
      <c r="AE72" s="2"/>
      <c r="AF72" s="1"/>
      <c r="AG72" s="1"/>
      <c r="AH72" s="1"/>
      <c r="AI72" s="1"/>
      <c r="AJ72" s="1"/>
      <c r="AK72" s="1"/>
      <c r="AL72" s="1"/>
      <c r="AM72" s="1"/>
      <c r="AN72" s="1"/>
      <c r="AO72" s="1"/>
      <c r="AP72" s="1"/>
      <c r="AQ72" s="1"/>
      <c r="AR72" s="1"/>
      <c r="AS72" s="1"/>
      <c r="AT72" s="1"/>
      <c r="AU72" s="1"/>
      <c r="AV72" s="1"/>
      <c r="AW72" s="1"/>
      <c r="AX72" s="1"/>
      <c r="AY72" s="1"/>
      <c r="AZ72" s="1"/>
      <c r="BA72" s="1"/>
      <c r="BB72" s="1"/>
      <c r="BC72" s="1"/>
      <c r="BD72" s="1"/>
      <c r="BE72" s="1"/>
    </row>
    <row r="73" spans="1:57" ht="16.5" x14ac:dyDescent="0.3">
      <c r="A73" s="58" t="s">
        <v>372</v>
      </c>
      <c r="B73" s="79" t="s">
        <v>174</v>
      </c>
      <c r="C73" s="79" t="s">
        <v>178</v>
      </c>
      <c r="D73" s="56" t="s">
        <v>131</v>
      </c>
      <c r="E73" s="56" t="s">
        <v>209</v>
      </c>
      <c r="F73" s="57">
        <v>51.86</v>
      </c>
      <c r="G73" s="58">
        <v>523</v>
      </c>
      <c r="H73" s="56" t="s">
        <v>132</v>
      </c>
      <c r="I73" s="104">
        <v>150</v>
      </c>
      <c r="J73" s="86">
        <v>121.64999999999999</v>
      </c>
      <c r="K73" s="61">
        <f>(F73/J73)</f>
        <v>0.42630497328401151</v>
      </c>
      <c r="L73" s="87">
        <v>16.537431079286382</v>
      </c>
      <c r="M73" s="70">
        <f>(K73*L73)</f>
        <v>7.0499891144413622</v>
      </c>
      <c r="N73" s="29" t="s">
        <v>13</v>
      </c>
      <c r="O73" s="61">
        <v>10.51</v>
      </c>
      <c r="P73" s="61">
        <f>(O73*10)</f>
        <v>105.1</v>
      </c>
      <c r="Q73" s="61">
        <f>(K73*O73)</f>
        <v>4.4804652692149611</v>
      </c>
      <c r="R73" s="62">
        <f t="shared" si="96"/>
        <v>44.80465269214961</v>
      </c>
      <c r="S73" s="70">
        <f>(Q73*L73)</f>
        <v>74.095385592778726</v>
      </c>
      <c r="T73" s="70">
        <f>(S73*10)</f>
        <v>740.95385592778723</v>
      </c>
      <c r="U73" s="29" t="s">
        <v>10</v>
      </c>
      <c r="V73" s="61">
        <v>4.3499999999999996</v>
      </c>
      <c r="W73" s="61">
        <f>(V73*2)</f>
        <v>8.6999999999999993</v>
      </c>
      <c r="X73" s="61">
        <f>(K73*V73)</f>
        <v>1.85442663378545</v>
      </c>
      <c r="Y73" s="61">
        <f>(X73*2)</f>
        <v>3.7088532675709001</v>
      </c>
      <c r="Z73" s="70">
        <f>(X73*L73)</f>
        <v>30.667452647819928</v>
      </c>
      <c r="AA73" s="70">
        <f>(Z73*2)</f>
        <v>61.334905295639857</v>
      </c>
      <c r="AB73" s="71">
        <f t="shared" si="104"/>
        <v>802.28876122342706</v>
      </c>
      <c r="AC73" s="68">
        <f t="shared" si="105"/>
        <v>66.857396768618926</v>
      </c>
      <c r="AD73" s="62">
        <f t="shared" si="106"/>
        <v>4.0427921633100423</v>
      </c>
      <c r="AE73" s="1"/>
      <c r="AF73" s="1"/>
      <c r="AG73" s="1"/>
      <c r="AH73" s="1"/>
      <c r="AI73" s="1"/>
      <c r="AJ73" s="1"/>
      <c r="AK73" s="1"/>
      <c r="AL73" s="1"/>
      <c r="AM73" s="1"/>
      <c r="AN73" s="1"/>
      <c r="AO73" s="1"/>
      <c r="AP73" s="1"/>
      <c r="AQ73" s="1"/>
      <c r="AR73" s="1"/>
      <c r="AS73" s="1"/>
      <c r="AT73" s="1"/>
      <c r="AU73" s="1"/>
      <c r="AV73" s="1"/>
      <c r="AW73" s="1"/>
      <c r="AX73" s="1"/>
      <c r="AY73" s="1"/>
      <c r="AZ73" s="1"/>
      <c r="BA73" s="1"/>
      <c r="BB73" s="1"/>
      <c r="BC73" s="1"/>
      <c r="BD73" s="1"/>
      <c r="BE73" s="1"/>
    </row>
    <row r="74" spans="1:57" ht="16.5" x14ac:dyDescent="0.3">
      <c r="A74" s="58" t="s">
        <v>372</v>
      </c>
      <c r="B74" s="79" t="s">
        <v>194</v>
      </c>
      <c r="C74" s="58" t="s">
        <v>195</v>
      </c>
      <c r="D74" s="56" t="s">
        <v>379</v>
      </c>
      <c r="E74" s="56" t="s">
        <v>102</v>
      </c>
      <c r="F74" s="57">
        <v>39.549999999999997</v>
      </c>
      <c r="G74" s="58">
        <v>344</v>
      </c>
      <c r="H74" s="56" t="s">
        <v>185</v>
      </c>
      <c r="I74" s="29">
        <v>140</v>
      </c>
      <c r="J74" s="86">
        <v>113.53999999999999</v>
      </c>
      <c r="K74" s="61">
        <f>(F74/J74)</f>
        <v>0.34833538840937117</v>
      </c>
      <c r="L74" s="87">
        <v>16.537431079286382</v>
      </c>
      <c r="M74" s="70">
        <f>(K74*L74)</f>
        <v>5.760572478296428</v>
      </c>
      <c r="N74" s="29" t="s">
        <v>13</v>
      </c>
      <c r="O74" s="61">
        <v>10.51</v>
      </c>
      <c r="P74" s="61">
        <f>(O74*10)</f>
        <v>105.1</v>
      </c>
      <c r="Q74" s="61">
        <f>(K74*O74)</f>
        <v>3.6610049321824909</v>
      </c>
      <c r="R74" s="62">
        <f t="shared" si="96"/>
        <v>36.61004932182491</v>
      </c>
      <c r="S74" s="70">
        <f>(Q74*L74)</f>
        <v>60.543616746895459</v>
      </c>
      <c r="T74" s="70">
        <f>(S74*10)</f>
        <v>605.43616746895464</v>
      </c>
      <c r="U74" s="29" t="s">
        <v>10</v>
      </c>
      <c r="V74" s="61">
        <v>4.3499999999999996</v>
      </c>
      <c r="W74" s="61">
        <f>(V74*2)</f>
        <v>8.6999999999999993</v>
      </c>
      <c r="X74" s="61">
        <f>(K74*V74)</f>
        <v>1.5152589395807645</v>
      </c>
      <c r="Y74" s="61">
        <f>(X74*2)</f>
        <v>3.030517879161529</v>
      </c>
      <c r="Z74" s="70">
        <f>(X74*L74)</f>
        <v>25.05849028058946</v>
      </c>
      <c r="AA74" s="70">
        <f t="shared" ref="AA74:AA76" si="107">(Z74*2)</f>
        <v>50.11698056117892</v>
      </c>
      <c r="AB74" s="71">
        <f t="shared" si="104"/>
        <v>655.55314803013357</v>
      </c>
      <c r="AC74" s="68">
        <f t="shared" si="105"/>
        <v>54.629429002511131</v>
      </c>
      <c r="AD74" s="62">
        <f t="shared" si="106"/>
        <v>3.3033806000822032</v>
      </c>
      <c r="AE74" s="1"/>
      <c r="AF74" s="1"/>
      <c r="AG74" s="1"/>
      <c r="AH74" s="1"/>
      <c r="AI74" s="1"/>
      <c r="AJ74" s="1"/>
      <c r="AK74" s="1"/>
      <c r="AL74" s="1"/>
      <c r="AM74" s="1"/>
      <c r="AN74" s="1"/>
      <c r="AO74" s="1"/>
      <c r="AP74" s="1"/>
      <c r="AQ74" s="1"/>
      <c r="AR74" s="1"/>
      <c r="AS74" s="1"/>
      <c r="AT74" s="1"/>
      <c r="AU74" s="1"/>
      <c r="AV74" s="1"/>
      <c r="AW74" s="1"/>
      <c r="AX74" s="1"/>
      <c r="AY74" s="1"/>
      <c r="AZ74" s="1"/>
      <c r="BA74" s="1"/>
      <c r="BB74" s="1"/>
      <c r="BC74" s="1"/>
      <c r="BD74" s="1"/>
      <c r="BE74" s="1"/>
    </row>
    <row r="75" spans="1:57" ht="16.5" x14ac:dyDescent="0.3">
      <c r="A75" s="58" t="s">
        <v>372</v>
      </c>
      <c r="B75" s="79" t="s">
        <v>194</v>
      </c>
      <c r="C75" s="58" t="s">
        <v>196</v>
      </c>
      <c r="D75" s="56" t="s">
        <v>379</v>
      </c>
      <c r="E75" s="56" t="s">
        <v>102</v>
      </c>
      <c r="F75" s="57">
        <v>35.549999999999997</v>
      </c>
      <c r="G75" s="58">
        <v>344</v>
      </c>
      <c r="H75" s="56" t="s">
        <v>185</v>
      </c>
      <c r="I75" s="104">
        <v>140</v>
      </c>
      <c r="J75" s="86">
        <v>113.53999999999999</v>
      </c>
      <c r="K75" s="61">
        <f>(F75/J75)</f>
        <v>0.31310551347542714</v>
      </c>
      <c r="L75" s="87">
        <v>16.537431079286382</v>
      </c>
      <c r="M75" s="70">
        <f>(K75*L75)</f>
        <v>5.1779608496444496</v>
      </c>
      <c r="N75" s="29" t="s">
        <v>13</v>
      </c>
      <c r="O75" s="61">
        <v>10.51</v>
      </c>
      <c r="P75" s="61">
        <f>(O75*10)</f>
        <v>105.1</v>
      </c>
      <c r="Q75" s="61">
        <f>(K75*O75)</f>
        <v>3.2907389466267394</v>
      </c>
      <c r="R75" s="62">
        <f t="shared" si="96"/>
        <v>32.907389466267396</v>
      </c>
      <c r="S75" s="70">
        <f>(Q75*L75)</f>
        <v>54.420368529763167</v>
      </c>
      <c r="T75" s="70">
        <f>(S75*10)</f>
        <v>544.20368529763164</v>
      </c>
      <c r="U75" s="29" t="s">
        <v>10</v>
      </c>
      <c r="V75" s="61">
        <v>4.3499999999999996</v>
      </c>
      <c r="W75" s="61">
        <f>(V75*2)</f>
        <v>8.6999999999999993</v>
      </c>
      <c r="X75" s="61">
        <f>(K75*V75)</f>
        <v>1.362008983618108</v>
      </c>
      <c r="Y75" s="61">
        <f>(X75*2)</f>
        <v>2.7240179672362159</v>
      </c>
      <c r="Z75" s="70">
        <f>(X75*L75)</f>
        <v>22.524129695953356</v>
      </c>
      <c r="AA75" s="70">
        <f t="shared" si="107"/>
        <v>45.048259391906711</v>
      </c>
      <c r="AB75" s="71">
        <f t="shared" si="104"/>
        <v>589.25194468953839</v>
      </c>
      <c r="AC75" s="68">
        <f t="shared" si="105"/>
        <v>49.104328724128202</v>
      </c>
      <c r="AD75" s="62">
        <f t="shared" si="106"/>
        <v>2.9692839527919674</v>
      </c>
      <c r="AE75" s="1"/>
      <c r="AF75" s="1"/>
      <c r="AG75" s="1"/>
      <c r="AH75" s="1"/>
      <c r="AI75" s="1"/>
      <c r="AJ75" s="1"/>
      <c r="AK75" s="1"/>
      <c r="AL75" s="1"/>
      <c r="AM75" s="1"/>
      <c r="AN75" s="1"/>
      <c r="AO75" s="1"/>
      <c r="AP75" s="1"/>
      <c r="AQ75" s="1"/>
      <c r="AR75" s="1"/>
      <c r="AS75" s="1"/>
      <c r="AT75" s="1"/>
      <c r="AU75" s="1"/>
      <c r="AV75" s="1"/>
      <c r="AW75" s="1"/>
      <c r="AX75" s="1"/>
      <c r="AY75" s="1"/>
      <c r="AZ75" s="1"/>
      <c r="BA75" s="1"/>
      <c r="BB75" s="1"/>
      <c r="BC75" s="1"/>
      <c r="BD75" s="1"/>
      <c r="BE75" s="1"/>
    </row>
    <row r="76" spans="1:57" ht="16.5" x14ac:dyDescent="0.3">
      <c r="A76" s="58" t="s">
        <v>372</v>
      </c>
      <c r="B76" s="79" t="s">
        <v>194</v>
      </c>
      <c r="C76" s="58" t="s">
        <v>197</v>
      </c>
      <c r="D76" s="56" t="s">
        <v>380</v>
      </c>
      <c r="E76" s="56" t="s">
        <v>102</v>
      </c>
      <c r="F76" s="57">
        <v>26.18</v>
      </c>
      <c r="G76" s="58">
        <v>344</v>
      </c>
      <c r="H76" s="56" t="s">
        <v>185</v>
      </c>
      <c r="I76" s="104">
        <v>140</v>
      </c>
      <c r="J76" s="86">
        <v>113.53999999999999</v>
      </c>
      <c r="K76" s="61">
        <f t="shared" ref="K76" si="108">(F76/J76)</f>
        <v>0.23057953144266338</v>
      </c>
      <c r="L76" s="87">
        <v>16.537431079286382</v>
      </c>
      <c r="M76" s="70">
        <f t="shared" ref="M76" si="109">(K76*L76)</f>
        <v>3.8131931095271927</v>
      </c>
      <c r="N76" s="29" t="s">
        <v>13</v>
      </c>
      <c r="O76" s="61">
        <v>10.51</v>
      </c>
      <c r="P76" s="61">
        <f t="shared" ref="P76" si="110">(O76*10)</f>
        <v>105.1</v>
      </c>
      <c r="Q76" s="61">
        <f t="shared" ref="Q76" si="111">(K76*O76)</f>
        <v>2.4233908754623923</v>
      </c>
      <c r="R76" s="62">
        <f t="shared" si="96"/>
        <v>24.233908754623922</v>
      </c>
      <c r="S76" s="70">
        <f t="shared" ref="S76" si="112">(Q76*L76)</f>
        <v>40.076659581130798</v>
      </c>
      <c r="T76" s="70">
        <f t="shared" ref="T76" si="113">(S76*10)</f>
        <v>400.76659581130798</v>
      </c>
      <c r="U76" s="29" t="s">
        <v>10</v>
      </c>
      <c r="V76" s="61">
        <v>4.3499999999999996</v>
      </c>
      <c r="W76" s="61">
        <f t="shared" ref="W76" si="114">(V76*2)</f>
        <v>8.6999999999999993</v>
      </c>
      <c r="X76" s="61">
        <f t="shared" ref="X76" si="115">(K76*V76)</f>
        <v>1.0030209617755856</v>
      </c>
      <c r="Y76" s="61">
        <f t="shared" ref="Y76" si="116">(X76*2)</f>
        <v>2.0060419235511713</v>
      </c>
      <c r="Z76" s="70">
        <f t="shared" ref="Z76" si="117">(X76*L76)</f>
        <v>16.587390026443288</v>
      </c>
      <c r="AA76" s="70">
        <f t="shared" si="107"/>
        <v>33.174780052886575</v>
      </c>
      <c r="AB76" s="71">
        <f t="shared" si="104"/>
        <v>433.94137586419458</v>
      </c>
      <c r="AC76" s="68">
        <f t="shared" si="105"/>
        <v>36.161781322016218</v>
      </c>
      <c r="AD76" s="62">
        <f t="shared" si="106"/>
        <v>2.186662556514591</v>
      </c>
      <c r="AE76" s="2"/>
      <c r="AF76" s="1"/>
      <c r="AG76" s="1"/>
      <c r="AH76" s="1"/>
      <c r="AI76" s="1"/>
      <c r="AJ76" s="1"/>
      <c r="AK76" s="1"/>
      <c r="AL76" s="1"/>
      <c r="AM76" s="1"/>
      <c r="AN76" s="1"/>
      <c r="AO76" s="1"/>
      <c r="AP76" s="1"/>
      <c r="AQ76" s="1"/>
      <c r="AR76" s="1"/>
      <c r="AS76" s="1"/>
      <c r="AT76" s="1"/>
      <c r="AU76" s="1"/>
      <c r="AV76" s="1"/>
      <c r="AW76" s="1"/>
      <c r="AX76" s="1"/>
      <c r="AY76" s="1"/>
      <c r="AZ76" s="1"/>
      <c r="BA76" s="1"/>
      <c r="BB76" s="1"/>
      <c r="BC76" s="1"/>
      <c r="BD76" s="1"/>
      <c r="BE76" s="1"/>
    </row>
    <row r="77" spans="1:57" ht="16.5" x14ac:dyDescent="0.3">
      <c r="A77" s="58" t="s">
        <v>372</v>
      </c>
      <c r="B77" s="79" t="s">
        <v>194</v>
      </c>
      <c r="C77" s="58" t="s">
        <v>210</v>
      </c>
      <c r="D77" s="56" t="s">
        <v>191</v>
      </c>
      <c r="E77" s="56" t="s">
        <v>102</v>
      </c>
      <c r="F77" s="57">
        <v>26.49</v>
      </c>
      <c r="G77" s="58">
        <v>0</v>
      </c>
      <c r="H77" s="56" t="s">
        <v>84</v>
      </c>
      <c r="I77" s="29"/>
      <c r="J77" s="65"/>
      <c r="K77" s="61"/>
      <c r="L77" s="69"/>
      <c r="M77" s="70"/>
      <c r="N77" s="29"/>
      <c r="O77" s="61"/>
      <c r="P77" s="61"/>
      <c r="Q77" s="61"/>
      <c r="R77" s="62"/>
      <c r="S77" s="70"/>
      <c r="T77" s="70"/>
      <c r="U77" s="29"/>
      <c r="V77" s="61"/>
      <c r="W77" s="61"/>
      <c r="X77" s="61"/>
      <c r="Y77" s="61"/>
      <c r="Z77" s="70"/>
      <c r="AA77" s="70"/>
      <c r="AB77" s="71"/>
      <c r="AC77" s="68"/>
      <c r="AD77" s="62"/>
      <c r="AE77" s="2"/>
      <c r="AF77" s="1"/>
      <c r="AG77" s="1"/>
      <c r="AH77" s="1"/>
      <c r="AI77" s="1"/>
      <c r="AJ77" s="1"/>
      <c r="AK77" s="1"/>
      <c r="AL77" s="1"/>
      <c r="AM77" s="1"/>
      <c r="AN77" s="1"/>
      <c r="AO77" s="1"/>
      <c r="AP77" s="1"/>
      <c r="AQ77" s="1"/>
      <c r="AR77" s="1"/>
      <c r="AS77" s="1"/>
      <c r="AT77" s="1"/>
      <c r="AU77" s="1"/>
      <c r="AV77" s="1"/>
      <c r="AW77" s="1"/>
      <c r="AX77" s="1"/>
      <c r="AY77" s="1"/>
      <c r="AZ77" s="1"/>
      <c r="BA77" s="1"/>
      <c r="BB77" s="1"/>
      <c r="BC77" s="1"/>
      <c r="BD77" s="1"/>
      <c r="BE77" s="1"/>
    </row>
    <row r="78" spans="1:57" ht="16.5" x14ac:dyDescent="0.3">
      <c r="A78" s="58" t="s">
        <v>372</v>
      </c>
      <c r="B78" s="79" t="s">
        <v>194</v>
      </c>
      <c r="C78" s="58" t="s">
        <v>211</v>
      </c>
      <c r="D78" s="56" t="s">
        <v>301</v>
      </c>
      <c r="E78" s="56" t="s">
        <v>83</v>
      </c>
      <c r="F78" s="57">
        <v>16.93</v>
      </c>
      <c r="G78" s="58">
        <v>0</v>
      </c>
      <c r="H78" s="56" t="s">
        <v>84</v>
      </c>
      <c r="I78" s="29"/>
      <c r="J78" s="65"/>
      <c r="K78" s="61"/>
      <c r="L78" s="69"/>
      <c r="M78" s="70"/>
      <c r="N78" s="29"/>
      <c r="O78" s="61"/>
      <c r="P78" s="61"/>
      <c r="Q78" s="61"/>
      <c r="R78" s="62"/>
      <c r="S78" s="70"/>
      <c r="T78" s="70"/>
      <c r="U78" s="29"/>
      <c r="V78" s="61"/>
      <c r="W78" s="61"/>
      <c r="X78" s="61"/>
      <c r="Y78" s="61"/>
      <c r="Z78" s="70"/>
      <c r="AA78" s="70"/>
      <c r="AB78" s="71"/>
      <c r="AC78" s="68"/>
      <c r="AD78" s="62"/>
      <c r="AE78" s="2"/>
      <c r="AF78" s="1"/>
      <c r="AG78" s="1"/>
      <c r="AH78" s="1"/>
      <c r="AI78" s="1"/>
      <c r="AJ78" s="1"/>
      <c r="AK78" s="1"/>
      <c r="AL78" s="1"/>
      <c r="AM78" s="1"/>
      <c r="AN78" s="1"/>
      <c r="AO78" s="1"/>
      <c r="AP78" s="1"/>
      <c r="AQ78" s="1"/>
      <c r="AR78" s="1"/>
      <c r="AS78" s="1"/>
      <c r="AT78" s="1"/>
      <c r="AU78" s="1"/>
      <c r="AV78" s="1"/>
      <c r="AW78" s="1"/>
      <c r="AX78" s="1"/>
      <c r="AY78" s="1"/>
      <c r="AZ78" s="1"/>
      <c r="BA78" s="1"/>
      <c r="BB78" s="1"/>
      <c r="BC78" s="1"/>
      <c r="BD78" s="1"/>
      <c r="BE78" s="1"/>
    </row>
    <row r="79" spans="1:57" ht="16.5" x14ac:dyDescent="0.3">
      <c r="A79" s="58" t="s">
        <v>372</v>
      </c>
      <c r="B79" s="79" t="s">
        <v>194</v>
      </c>
      <c r="C79" s="58" t="s">
        <v>241</v>
      </c>
      <c r="D79" s="56" t="s">
        <v>301</v>
      </c>
      <c r="E79" s="56" t="s">
        <v>83</v>
      </c>
      <c r="F79" s="57">
        <v>16.95</v>
      </c>
      <c r="G79" s="58">
        <v>0</v>
      </c>
      <c r="H79" s="56" t="s">
        <v>84</v>
      </c>
      <c r="I79" s="29"/>
      <c r="J79" s="65"/>
      <c r="K79" s="61"/>
      <c r="L79" s="69"/>
      <c r="M79" s="70"/>
      <c r="N79" s="29"/>
      <c r="O79" s="61"/>
      <c r="P79" s="61"/>
      <c r="Q79" s="61"/>
      <c r="R79" s="62"/>
      <c r="S79" s="70"/>
      <c r="T79" s="70"/>
      <c r="U79" s="29"/>
      <c r="V79" s="61"/>
      <c r="W79" s="61"/>
      <c r="X79" s="61"/>
      <c r="Y79" s="61"/>
      <c r="Z79" s="70"/>
      <c r="AA79" s="70"/>
      <c r="AB79" s="71"/>
      <c r="AC79" s="68"/>
      <c r="AD79" s="62"/>
      <c r="AE79" s="1"/>
      <c r="AF79" s="1"/>
      <c r="AG79" s="1"/>
      <c r="AH79" s="1"/>
      <c r="AI79" s="1"/>
      <c r="AJ79" s="1"/>
      <c r="AK79" s="1"/>
      <c r="AL79" s="1"/>
      <c r="AM79" s="1"/>
      <c r="AN79" s="1"/>
      <c r="AO79" s="1"/>
      <c r="AP79" s="1"/>
      <c r="AQ79" s="1"/>
      <c r="AR79" s="1"/>
      <c r="AS79" s="1"/>
      <c r="AT79" s="1"/>
      <c r="AU79" s="1"/>
      <c r="AV79" s="1"/>
      <c r="AW79" s="1"/>
      <c r="AX79" s="1"/>
      <c r="AY79" s="1"/>
      <c r="AZ79" s="1"/>
      <c r="BA79" s="1"/>
      <c r="BB79" s="1"/>
      <c r="BC79" s="1"/>
      <c r="BD79" s="1"/>
      <c r="BE79" s="1"/>
    </row>
    <row r="80" spans="1:57" ht="16.5" x14ac:dyDescent="0.3">
      <c r="A80" s="58" t="s">
        <v>372</v>
      </c>
      <c r="B80" s="79" t="s">
        <v>194</v>
      </c>
      <c r="C80" s="58" t="s">
        <v>242</v>
      </c>
      <c r="D80" s="56" t="s">
        <v>301</v>
      </c>
      <c r="E80" s="56" t="s">
        <v>83</v>
      </c>
      <c r="F80" s="57">
        <v>12.74</v>
      </c>
      <c r="G80" s="58">
        <v>0</v>
      </c>
      <c r="H80" s="56" t="s">
        <v>84</v>
      </c>
      <c r="I80" s="29"/>
      <c r="J80" s="65"/>
      <c r="K80" s="61"/>
      <c r="L80" s="69"/>
      <c r="M80" s="70"/>
      <c r="N80" s="29"/>
      <c r="O80" s="61"/>
      <c r="P80" s="61"/>
      <c r="Q80" s="61"/>
      <c r="R80" s="62"/>
      <c r="S80" s="70"/>
      <c r="T80" s="70"/>
      <c r="U80" s="29"/>
      <c r="V80" s="61"/>
      <c r="W80" s="61"/>
      <c r="X80" s="61"/>
      <c r="Y80" s="61"/>
      <c r="Z80" s="70"/>
      <c r="AA80" s="70"/>
      <c r="AB80" s="71"/>
      <c r="AC80" s="68"/>
      <c r="AD80" s="62"/>
      <c r="AE80" s="1"/>
      <c r="AF80" s="1"/>
      <c r="AG80" s="1"/>
      <c r="AH80" s="1"/>
      <c r="AI80" s="1"/>
      <c r="AJ80" s="1"/>
      <c r="AK80" s="1"/>
      <c r="AL80" s="1"/>
      <c r="AM80" s="1"/>
      <c r="AN80" s="1"/>
      <c r="AO80" s="1"/>
      <c r="AP80" s="1"/>
      <c r="AQ80" s="1"/>
      <c r="AR80" s="1"/>
      <c r="AS80" s="1"/>
      <c r="AT80" s="1"/>
      <c r="AU80" s="1"/>
      <c r="AV80" s="1"/>
      <c r="AW80" s="1"/>
      <c r="AX80" s="1"/>
      <c r="AY80" s="1"/>
      <c r="AZ80" s="1"/>
      <c r="BA80" s="1"/>
      <c r="BB80" s="1"/>
      <c r="BC80" s="1"/>
      <c r="BD80" s="1"/>
      <c r="BE80" s="1"/>
    </row>
    <row r="81" spans="1:57" ht="16.5" x14ac:dyDescent="0.3">
      <c r="A81" s="58" t="s">
        <v>372</v>
      </c>
      <c r="B81" s="79" t="s">
        <v>194</v>
      </c>
      <c r="C81" s="58" t="s">
        <v>243</v>
      </c>
      <c r="D81" s="56" t="s">
        <v>381</v>
      </c>
      <c r="E81" s="56" t="s">
        <v>102</v>
      </c>
      <c r="F81" s="57">
        <v>29.3</v>
      </c>
      <c r="G81" s="58">
        <v>344</v>
      </c>
      <c r="H81" s="56" t="s">
        <v>185</v>
      </c>
      <c r="I81" s="104">
        <v>140</v>
      </c>
      <c r="J81" s="86">
        <v>113.53999999999999</v>
      </c>
      <c r="K81" s="61">
        <f>(F81/J81)</f>
        <v>0.25805883389113971</v>
      </c>
      <c r="L81" s="87">
        <v>16.537431079286382</v>
      </c>
      <c r="M81" s="70">
        <f>(K81*L81)</f>
        <v>4.2676301798757352</v>
      </c>
      <c r="N81" s="29" t="s">
        <v>13</v>
      </c>
      <c r="O81" s="61">
        <v>10.51</v>
      </c>
      <c r="P81" s="61">
        <f>(O81*10)</f>
        <v>105.1</v>
      </c>
      <c r="Q81" s="61">
        <f>(K81*O81)</f>
        <v>2.7121983441958784</v>
      </c>
      <c r="R81" s="62">
        <f t="shared" si="96"/>
        <v>27.121983441958783</v>
      </c>
      <c r="S81" s="70">
        <f>(Q81*L81)</f>
        <v>44.852793190493983</v>
      </c>
      <c r="T81" s="70">
        <f>(S81*10)</f>
        <v>448.52793190493981</v>
      </c>
      <c r="U81" s="29" t="s">
        <v>10</v>
      </c>
      <c r="V81" s="61">
        <v>4.3499999999999996</v>
      </c>
      <c r="W81" s="61">
        <f>(V81*2)</f>
        <v>8.6999999999999993</v>
      </c>
      <c r="X81" s="61">
        <f>(K81*V81)</f>
        <v>1.1225559274264576</v>
      </c>
      <c r="Y81" s="61">
        <f>(X81*2)</f>
        <v>2.2451118548529152</v>
      </c>
      <c r="Z81" s="70">
        <f>(X81*L81)</f>
        <v>18.564191282459447</v>
      </c>
      <c r="AA81" s="70">
        <f>(Z81*2)</f>
        <v>37.128382564918894</v>
      </c>
      <c r="AB81" s="71">
        <f t="shared" si="104"/>
        <v>485.65631446985867</v>
      </c>
      <c r="AC81" s="68">
        <f t="shared" si="105"/>
        <v>40.471359539154889</v>
      </c>
      <c r="AD81" s="62">
        <f t="shared" si="106"/>
        <v>2.447257941400975</v>
      </c>
      <c r="AE81" s="2"/>
      <c r="AF81" s="1"/>
      <c r="AG81" s="1"/>
      <c r="AH81" s="1"/>
      <c r="AI81" s="1"/>
      <c r="AJ81" s="1"/>
      <c r="AK81" s="1"/>
      <c r="AL81" s="1"/>
      <c r="AM81" s="1"/>
      <c r="AN81" s="1"/>
      <c r="AO81" s="1"/>
      <c r="AP81" s="1"/>
      <c r="AQ81" s="1"/>
      <c r="AR81" s="1"/>
      <c r="AS81" s="1"/>
      <c r="AT81" s="1"/>
      <c r="AU81" s="1"/>
      <c r="AV81" s="1"/>
      <c r="AW81" s="1"/>
      <c r="AX81" s="1"/>
      <c r="AY81" s="1"/>
      <c r="AZ81" s="1"/>
      <c r="BA81" s="1"/>
      <c r="BB81" s="1"/>
      <c r="BC81" s="1"/>
      <c r="BD81" s="1"/>
      <c r="BE81" s="1"/>
    </row>
    <row r="82" spans="1:57" ht="16.5" x14ac:dyDescent="0.3">
      <c r="A82" s="58" t="s">
        <v>372</v>
      </c>
      <c r="B82" s="79" t="s">
        <v>194</v>
      </c>
      <c r="C82" s="58" t="s">
        <v>198</v>
      </c>
      <c r="D82" s="56" t="s">
        <v>143</v>
      </c>
      <c r="E82" s="56" t="s">
        <v>83</v>
      </c>
      <c r="F82" s="57">
        <v>29.9</v>
      </c>
      <c r="G82" s="58">
        <v>921</v>
      </c>
      <c r="H82" s="56" t="s">
        <v>111</v>
      </c>
      <c r="I82" s="104">
        <v>130</v>
      </c>
      <c r="J82" s="86">
        <v>105.42999999999999</v>
      </c>
      <c r="K82" s="61">
        <f t="shared" ref="K82" si="118">(F82/J82)</f>
        <v>0.28360049321824909</v>
      </c>
      <c r="L82" s="87">
        <v>16.537431079286382</v>
      </c>
      <c r="M82" s="70">
        <f t="shared" ref="M82" si="119">(K82*L82)</f>
        <v>4.690023610648419</v>
      </c>
      <c r="N82" s="107" t="s">
        <v>10</v>
      </c>
      <c r="O82" s="61">
        <v>4.3499999999999996</v>
      </c>
      <c r="P82" s="61">
        <f t="shared" ref="P82" si="120">(O82*10)</f>
        <v>43.5</v>
      </c>
      <c r="Q82" s="61">
        <f t="shared" ref="Q82" si="121">(K82*O82)</f>
        <v>1.2336621454993835</v>
      </c>
      <c r="R82" s="62">
        <f t="shared" si="96"/>
        <v>12.336621454993836</v>
      </c>
      <c r="S82" s="70">
        <f t="shared" ref="S82" si="122">(Q82*L82)</f>
        <v>20.401602706320624</v>
      </c>
      <c r="T82" s="70">
        <f t="shared" ref="T82" si="123">(S82*10)</f>
        <v>204.01602706320625</v>
      </c>
      <c r="U82" s="29" t="s">
        <v>10</v>
      </c>
      <c r="V82" s="61">
        <v>4.3499999999999996</v>
      </c>
      <c r="W82" s="61">
        <f t="shared" ref="W82" si="124">(V82*2)</f>
        <v>8.6999999999999993</v>
      </c>
      <c r="X82" s="61">
        <f t="shared" ref="X82" si="125">(K82*V82)</f>
        <v>1.2336621454993835</v>
      </c>
      <c r="Y82" s="61">
        <f t="shared" ref="Y82" si="126">(X82*2)</f>
        <v>2.4673242909987669</v>
      </c>
      <c r="Z82" s="70">
        <f t="shared" ref="Z82" si="127">(X82*L82)</f>
        <v>20.401602706320624</v>
      </c>
      <c r="AA82" s="70">
        <f t="shared" ref="AA82" si="128">(Z82*2)</f>
        <v>40.803205412641248</v>
      </c>
      <c r="AB82" s="71">
        <f t="shared" si="104"/>
        <v>244.81923247584751</v>
      </c>
      <c r="AC82" s="68">
        <f t="shared" si="105"/>
        <v>20.401602706320627</v>
      </c>
      <c r="AD82" s="62">
        <f t="shared" si="106"/>
        <v>1.2336621454993837</v>
      </c>
      <c r="AE82" s="1"/>
      <c r="AF82" s="1"/>
      <c r="AG82" s="1"/>
      <c r="AH82" s="1"/>
      <c r="AI82" s="1"/>
      <c r="AJ82" s="1"/>
      <c r="AK82" s="1"/>
      <c r="AL82" s="1"/>
      <c r="AM82" s="1"/>
      <c r="AN82" s="1"/>
      <c r="AO82" s="1"/>
      <c r="AP82" s="1"/>
      <c r="AQ82" s="1"/>
      <c r="AR82" s="1"/>
      <c r="AS82" s="1"/>
      <c r="AT82" s="1"/>
      <c r="AU82" s="1"/>
      <c r="AV82" s="1"/>
      <c r="AW82" s="1"/>
      <c r="AX82" s="1"/>
      <c r="AY82" s="1"/>
      <c r="AZ82" s="1"/>
      <c r="BA82" s="1"/>
      <c r="BB82" s="1"/>
      <c r="BC82" s="1"/>
      <c r="BD82" s="1"/>
      <c r="BE82" s="1"/>
    </row>
    <row r="83" spans="1:57" ht="16.5" x14ac:dyDescent="0.3">
      <c r="A83" s="58" t="s">
        <v>372</v>
      </c>
      <c r="B83" s="79" t="s">
        <v>194</v>
      </c>
      <c r="C83" s="58" t="s">
        <v>199</v>
      </c>
      <c r="D83" s="56" t="s">
        <v>145</v>
      </c>
      <c r="E83" s="56" t="s">
        <v>83</v>
      </c>
      <c r="F83" s="57">
        <v>50.74</v>
      </c>
      <c r="G83" s="58">
        <v>911</v>
      </c>
      <c r="H83" s="56" t="s">
        <v>117</v>
      </c>
      <c r="I83" s="104">
        <v>250</v>
      </c>
      <c r="J83" s="86">
        <v>202.75</v>
      </c>
      <c r="K83" s="61">
        <f>(F83/J83)</f>
        <v>0.25025893958076451</v>
      </c>
      <c r="L83" s="87">
        <v>16.537431079286382</v>
      </c>
      <c r="M83" s="70">
        <f>(K83*L83)</f>
        <v>4.1386399652921879</v>
      </c>
      <c r="N83" s="107" t="s">
        <v>10</v>
      </c>
      <c r="O83" s="61">
        <v>4.3499999999999996</v>
      </c>
      <c r="P83" s="61">
        <f>(O83*10)</f>
        <v>43.5</v>
      </c>
      <c r="Q83" s="61">
        <f>(K83*O83)</f>
        <v>1.0886263871763255</v>
      </c>
      <c r="R83" s="62">
        <f t="shared" si="96"/>
        <v>10.886263871763255</v>
      </c>
      <c r="S83" s="70">
        <f>(Q83*L83)</f>
        <v>18.003083849021017</v>
      </c>
      <c r="T83" s="70">
        <f>(S83*10)</f>
        <v>180.03083849021016</v>
      </c>
      <c r="U83" s="29" t="s">
        <v>10</v>
      </c>
      <c r="V83" s="61">
        <v>4.3499999999999996</v>
      </c>
      <c r="W83" s="61">
        <f>(V83*2)</f>
        <v>8.6999999999999993</v>
      </c>
      <c r="X83" s="61">
        <f>(K83*V83)</f>
        <v>1.0886263871763255</v>
      </c>
      <c r="Y83" s="61">
        <f>(X83*2)</f>
        <v>2.1772527743526511</v>
      </c>
      <c r="Z83" s="70">
        <f>(X83*L83)</f>
        <v>18.003083849021017</v>
      </c>
      <c r="AA83" s="70">
        <f>(Z83*2)</f>
        <v>36.006167698042034</v>
      </c>
      <c r="AB83" s="71">
        <f t="shared" si="104"/>
        <v>216.03700618825218</v>
      </c>
      <c r="AC83" s="68">
        <f t="shared" si="105"/>
        <v>18.003083849021014</v>
      </c>
      <c r="AD83" s="62">
        <f t="shared" si="106"/>
        <v>1.0886263871763255</v>
      </c>
      <c r="AE83" s="1"/>
      <c r="AF83" s="1"/>
      <c r="AG83" s="1"/>
      <c r="AH83" s="1"/>
      <c r="AI83" s="1"/>
      <c r="AJ83" s="1"/>
      <c r="AK83" s="1"/>
      <c r="AL83" s="1"/>
      <c r="AM83" s="1"/>
      <c r="AN83" s="1"/>
      <c r="AO83" s="1"/>
      <c r="AP83" s="1"/>
      <c r="AQ83" s="1"/>
      <c r="AR83" s="1"/>
      <c r="AS83" s="1"/>
      <c r="AT83" s="1"/>
      <c r="AU83" s="1"/>
      <c r="AV83" s="1"/>
      <c r="AW83" s="1"/>
      <c r="AX83" s="1"/>
      <c r="AY83" s="1"/>
      <c r="AZ83" s="1"/>
      <c r="BA83" s="1"/>
      <c r="BB83" s="1"/>
      <c r="BC83" s="1"/>
      <c r="BD83" s="1"/>
      <c r="BE83" s="1"/>
    </row>
    <row r="84" spans="1:57" ht="16.5" x14ac:dyDescent="0.3">
      <c r="A84" s="58" t="s">
        <v>372</v>
      </c>
      <c r="B84" s="79" t="s">
        <v>194</v>
      </c>
      <c r="C84" s="58" t="s">
        <v>200</v>
      </c>
      <c r="D84" s="56" t="s">
        <v>143</v>
      </c>
      <c r="E84" s="56" t="s">
        <v>83</v>
      </c>
      <c r="F84" s="57">
        <v>13.54</v>
      </c>
      <c r="G84" s="58">
        <v>921</v>
      </c>
      <c r="H84" s="56" t="s">
        <v>111</v>
      </c>
      <c r="I84" s="104">
        <v>130</v>
      </c>
      <c r="J84" s="86">
        <v>105.42999999999999</v>
      </c>
      <c r="K84" s="61">
        <f t="shared" ref="K84" si="129">(F84/J84)</f>
        <v>0.1284264440861235</v>
      </c>
      <c r="L84" s="87">
        <v>16.537431079286382</v>
      </c>
      <c r="M84" s="70">
        <f t="shared" ref="M84" si="130">(K84*L84)</f>
        <v>2.1238434678320934</v>
      </c>
      <c r="N84" s="107" t="s">
        <v>10</v>
      </c>
      <c r="O84" s="61">
        <v>4.3499999999999996</v>
      </c>
      <c r="P84" s="61">
        <f t="shared" ref="P84" si="131">(O84*10)</f>
        <v>43.5</v>
      </c>
      <c r="Q84" s="61">
        <f t="shared" ref="Q84" si="132">(K84*O84)</f>
        <v>0.55865503177463716</v>
      </c>
      <c r="R84" s="62">
        <f t="shared" si="96"/>
        <v>5.5865503177463713</v>
      </c>
      <c r="S84" s="70">
        <f t="shared" ref="S84" si="133">(Q84*L84)</f>
        <v>9.2387190850696062</v>
      </c>
      <c r="T84" s="70">
        <f t="shared" ref="T84" si="134">(S84*10)</f>
        <v>92.387190850696058</v>
      </c>
      <c r="U84" s="29" t="s">
        <v>10</v>
      </c>
      <c r="V84" s="61">
        <v>4.3499999999999996</v>
      </c>
      <c r="W84" s="61">
        <f t="shared" ref="W84" si="135">(V84*2)</f>
        <v>8.6999999999999993</v>
      </c>
      <c r="X84" s="61">
        <f t="shared" ref="X84" si="136">(K84*V84)</f>
        <v>0.55865503177463716</v>
      </c>
      <c r="Y84" s="61">
        <f t="shared" ref="Y84" si="137">(X84*2)</f>
        <v>1.1173100635492743</v>
      </c>
      <c r="Z84" s="70">
        <f t="shared" ref="Z84" si="138">(X84*L84)</f>
        <v>9.2387190850696062</v>
      </c>
      <c r="AA84" s="70">
        <f t="shared" ref="AA84" si="139">(Z84*2)</f>
        <v>18.477438170139212</v>
      </c>
      <c r="AB84" s="71">
        <f t="shared" si="104"/>
        <v>110.86462902083527</v>
      </c>
      <c r="AC84" s="68">
        <f t="shared" si="105"/>
        <v>9.2387190850696062</v>
      </c>
      <c r="AD84" s="62">
        <f t="shared" si="106"/>
        <v>0.55865503177463716</v>
      </c>
      <c r="AE84" s="2"/>
      <c r="AF84" s="1"/>
      <c r="AG84" s="1"/>
      <c r="AH84" s="1"/>
      <c r="AI84" s="1"/>
      <c r="AJ84" s="1"/>
      <c r="AK84" s="1"/>
      <c r="AL84" s="1"/>
      <c r="AM84" s="1"/>
      <c r="AN84" s="1"/>
      <c r="AO84" s="1"/>
      <c r="AP84" s="1"/>
      <c r="AQ84" s="1"/>
      <c r="AR84" s="1"/>
      <c r="AS84" s="1"/>
      <c r="AT84" s="1"/>
      <c r="AU84" s="1"/>
      <c r="AV84" s="1"/>
      <c r="AW84" s="1"/>
      <c r="AX84" s="1"/>
      <c r="AY84" s="1"/>
      <c r="AZ84" s="1"/>
      <c r="BA84" s="1"/>
      <c r="BB84" s="1"/>
      <c r="BC84" s="1"/>
      <c r="BD84" s="1"/>
      <c r="BE84" s="1"/>
    </row>
    <row r="85" spans="1:57" ht="16.5" x14ac:dyDescent="0.3">
      <c r="A85" s="58" t="s">
        <v>372</v>
      </c>
      <c r="B85" s="79" t="s">
        <v>194</v>
      </c>
      <c r="C85" s="58" t="s">
        <v>201</v>
      </c>
      <c r="D85" s="56" t="s">
        <v>218</v>
      </c>
      <c r="E85" s="56" t="s">
        <v>83</v>
      </c>
      <c r="F85" s="57">
        <v>19.66</v>
      </c>
      <c r="G85" s="58">
        <v>0</v>
      </c>
      <c r="H85" s="56" t="s">
        <v>84</v>
      </c>
      <c r="I85" s="29"/>
      <c r="J85" s="65"/>
      <c r="K85" s="61"/>
      <c r="L85" s="69"/>
      <c r="M85" s="70"/>
      <c r="N85" s="29"/>
      <c r="O85" s="61"/>
      <c r="P85" s="61"/>
      <c r="Q85" s="61"/>
      <c r="R85" s="62"/>
      <c r="S85" s="70"/>
      <c r="T85" s="70"/>
      <c r="U85" s="29"/>
      <c r="V85" s="61"/>
      <c r="W85" s="61"/>
      <c r="X85" s="61"/>
      <c r="Y85" s="61"/>
      <c r="Z85" s="70"/>
      <c r="AA85" s="70"/>
      <c r="AB85" s="71"/>
      <c r="AC85" s="68"/>
      <c r="AD85" s="62"/>
      <c r="AE85" s="2"/>
      <c r="AF85" s="1"/>
      <c r="AG85" s="1"/>
      <c r="AH85" s="1"/>
      <c r="AI85" s="1"/>
      <c r="AJ85" s="1"/>
      <c r="AK85" s="1"/>
      <c r="AL85" s="1"/>
      <c r="AM85" s="1"/>
      <c r="AN85" s="1"/>
      <c r="AO85" s="1"/>
      <c r="AP85" s="1"/>
      <c r="AQ85" s="1"/>
      <c r="AR85" s="1"/>
      <c r="AS85" s="1"/>
      <c r="AT85" s="1"/>
      <c r="AU85" s="1"/>
      <c r="AV85" s="1"/>
      <c r="AW85" s="1"/>
      <c r="AX85" s="1"/>
      <c r="AY85" s="1"/>
      <c r="AZ85" s="1"/>
      <c r="BA85" s="1"/>
      <c r="BB85" s="1"/>
      <c r="BC85" s="1"/>
      <c r="BD85" s="1"/>
      <c r="BE85" s="1"/>
    </row>
    <row r="86" spans="1:57" ht="16.5" x14ac:dyDescent="0.3">
      <c r="A86" s="58" t="s">
        <v>372</v>
      </c>
      <c r="B86" s="79" t="s">
        <v>194</v>
      </c>
      <c r="C86" s="58" t="s">
        <v>202</v>
      </c>
      <c r="D86" s="56" t="s">
        <v>218</v>
      </c>
      <c r="E86" s="56" t="s">
        <v>83</v>
      </c>
      <c r="F86" s="57">
        <v>25.54</v>
      </c>
      <c r="G86" s="58">
        <v>0</v>
      </c>
      <c r="H86" s="56" t="s">
        <v>84</v>
      </c>
      <c r="I86" s="29"/>
      <c r="J86" s="65"/>
      <c r="K86" s="61"/>
      <c r="L86" s="69"/>
      <c r="M86" s="70"/>
      <c r="N86" s="29"/>
      <c r="O86" s="61"/>
      <c r="P86" s="61"/>
      <c r="Q86" s="61"/>
      <c r="R86" s="62"/>
      <c r="S86" s="70"/>
      <c r="T86" s="70"/>
      <c r="U86" s="29"/>
      <c r="V86" s="61"/>
      <c r="W86" s="61"/>
      <c r="X86" s="61"/>
      <c r="Y86" s="61"/>
      <c r="Z86" s="70"/>
      <c r="AA86" s="70"/>
      <c r="AB86" s="71"/>
      <c r="AC86" s="68"/>
      <c r="AD86" s="62"/>
      <c r="AE86" s="2"/>
      <c r="AF86" s="1"/>
      <c r="AG86" s="1"/>
      <c r="AH86" s="1"/>
      <c r="AI86" s="1"/>
      <c r="AJ86" s="1"/>
      <c r="AK86" s="1"/>
      <c r="AL86" s="1"/>
      <c r="AM86" s="1"/>
      <c r="AN86" s="1"/>
      <c r="AO86" s="1"/>
      <c r="AP86" s="1"/>
      <c r="AQ86" s="1"/>
      <c r="AR86" s="1"/>
      <c r="AS86" s="1"/>
      <c r="AT86" s="1"/>
      <c r="AU86" s="1"/>
      <c r="AV86" s="1"/>
      <c r="AW86" s="1"/>
      <c r="AX86" s="1"/>
      <c r="AY86" s="1"/>
      <c r="AZ86" s="1"/>
      <c r="BA86" s="1"/>
      <c r="BB86" s="1"/>
      <c r="BC86" s="1"/>
      <c r="BD86" s="1"/>
      <c r="BE86" s="1"/>
    </row>
    <row r="87" spans="1:57" ht="16.5" x14ac:dyDescent="0.3">
      <c r="A87" s="58" t="s">
        <v>372</v>
      </c>
      <c r="B87" s="79" t="s">
        <v>194</v>
      </c>
      <c r="C87" s="58" t="s">
        <v>203</v>
      </c>
      <c r="D87" s="56" t="s">
        <v>213</v>
      </c>
      <c r="E87" s="56" t="s">
        <v>83</v>
      </c>
      <c r="F87" s="57">
        <v>18.25</v>
      </c>
      <c r="G87" s="58">
        <v>0</v>
      </c>
      <c r="H87" s="56" t="s">
        <v>84</v>
      </c>
      <c r="I87" s="29"/>
      <c r="J87" s="65"/>
      <c r="K87" s="61"/>
      <c r="L87" s="69"/>
      <c r="M87" s="70"/>
      <c r="N87" s="29"/>
      <c r="O87" s="61"/>
      <c r="P87" s="61"/>
      <c r="Q87" s="61"/>
      <c r="R87" s="62"/>
      <c r="S87" s="70"/>
      <c r="T87" s="70"/>
      <c r="U87" s="29"/>
      <c r="V87" s="61"/>
      <c r="W87" s="61"/>
      <c r="X87" s="61"/>
      <c r="Y87" s="61"/>
      <c r="Z87" s="70"/>
      <c r="AA87" s="70"/>
      <c r="AB87" s="71"/>
      <c r="AC87" s="68"/>
      <c r="AD87" s="62"/>
      <c r="AE87" s="1"/>
      <c r="AF87" s="1"/>
      <c r="AG87" s="1"/>
      <c r="AH87" s="1"/>
      <c r="AI87" s="1"/>
      <c r="AJ87" s="1"/>
      <c r="AK87" s="1"/>
      <c r="AL87" s="1"/>
      <c r="AM87" s="1"/>
      <c r="AN87" s="1"/>
      <c r="AO87" s="1"/>
      <c r="AP87" s="1"/>
      <c r="AQ87" s="1"/>
      <c r="AR87" s="1"/>
      <c r="AS87" s="1"/>
      <c r="AT87" s="1"/>
      <c r="AU87" s="1"/>
      <c r="AV87" s="1"/>
      <c r="AW87" s="1"/>
      <c r="AX87" s="1"/>
      <c r="AY87" s="1"/>
      <c r="AZ87" s="1"/>
      <c r="BA87" s="1"/>
      <c r="BB87" s="1"/>
      <c r="BC87" s="1"/>
      <c r="BD87" s="1"/>
      <c r="BE87" s="1"/>
    </row>
    <row r="88" spans="1:57" ht="16.5" x14ac:dyDescent="0.3">
      <c r="A88" s="58" t="s">
        <v>382</v>
      </c>
      <c r="B88" s="79" t="s">
        <v>80</v>
      </c>
      <c r="C88" s="58" t="s">
        <v>267</v>
      </c>
      <c r="D88" s="56" t="s">
        <v>189</v>
      </c>
      <c r="E88" s="56" t="s">
        <v>214</v>
      </c>
      <c r="F88" s="57">
        <v>40.1</v>
      </c>
      <c r="G88" s="58">
        <v>523</v>
      </c>
      <c r="H88" s="56" t="s">
        <v>132</v>
      </c>
      <c r="I88" s="104">
        <v>150</v>
      </c>
      <c r="J88" s="86">
        <v>121.64999999999999</v>
      </c>
      <c r="K88" s="61">
        <f>(F88/J88)</f>
        <v>0.32963419646526926</v>
      </c>
      <c r="L88" s="87">
        <v>16.537431079286382</v>
      </c>
      <c r="M88" s="70">
        <f>(K88*L88)</f>
        <v>5.4513028054203367</v>
      </c>
      <c r="N88" s="29" t="s">
        <v>13</v>
      </c>
      <c r="O88" s="61">
        <v>10.51</v>
      </c>
      <c r="P88" s="61">
        <f>(O88*10)</f>
        <v>105.1</v>
      </c>
      <c r="Q88" s="61">
        <f>(K88*O88)</f>
        <v>3.4644554048499798</v>
      </c>
      <c r="R88" s="62">
        <f t="shared" si="96"/>
        <v>34.644554048499799</v>
      </c>
      <c r="S88" s="70">
        <f>(Q88*L88)</f>
        <v>57.29319248496774</v>
      </c>
      <c r="T88" s="70">
        <f>(S88*10)</f>
        <v>572.93192484967744</v>
      </c>
      <c r="U88" s="29" t="s">
        <v>10</v>
      </c>
      <c r="V88" s="61">
        <v>4.3499999999999996</v>
      </c>
      <c r="W88" s="61">
        <f>(V88*2)</f>
        <v>8.6999999999999993</v>
      </c>
      <c r="X88" s="61">
        <f>(K88*V88)</f>
        <v>1.4339087546239211</v>
      </c>
      <c r="Y88" s="61">
        <f>(X88*2)</f>
        <v>2.8678175092478422</v>
      </c>
      <c r="Z88" s="70">
        <f>(X88*L88)</f>
        <v>23.713167203578461</v>
      </c>
      <c r="AA88" s="70">
        <f>(Z88*2)</f>
        <v>47.426334407156922</v>
      </c>
      <c r="AB88" s="71">
        <f t="shared" si="104"/>
        <v>620.35825925683434</v>
      </c>
      <c r="AC88" s="68">
        <f t="shared" si="105"/>
        <v>51.696521604736198</v>
      </c>
      <c r="AD88" s="62">
        <f t="shared" si="106"/>
        <v>3.1260309631456367</v>
      </c>
      <c r="AE88" s="1"/>
      <c r="AF88" s="1"/>
      <c r="AG88" s="1"/>
      <c r="AH88" s="1"/>
      <c r="AI88" s="1"/>
      <c r="AJ88" s="1"/>
      <c r="AK88" s="1"/>
      <c r="AL88" s="1"/>
      <c r="AM88" s="1"/>
      <c r="AN88" s="1"/>
      <c r="AO88" s="1"/>
      <c r="AP88" s="1"/>
      <c r="AQ88" s="1"/>
      <c r="AR88" s="1"/>
      <c r="AS88" s="1"/>
      <c r="AT88" s="1"/>
      <c r="AU88" s="1"/>
      <c r="AV88" s="1"/>
      <c r="AW88" s="1"/>
      <c r="AX88" s="1"/>
      <c r="AY88" s="1"/>
      <c r="AZ88" s="1"/>
      <c r="BA88" s="1"/>
      <c r="BB88" s="1"/>
      <c r="BC88" s="1"/>
      <c r="BD88" s="1"/>
      <c r="BE88" s="1"/>
    </row>
    <row r="89" spans="1:57" ht="16.5" x14ac:dyDescent="0.3">
      <c r="A89" s="58" t="s">
        <v>382</v>
      </c>
      <c r="B89" s="79" t="s">
        <v>80</v>
      </c>
      <c r="C89" s="79" t="s">
        <v>268</v>
      </c>
      <c r="D89" s="56" t="s">
        <v>131</v>
      </c>
      <c r="E89" s="56" t="s">
        <v>214</v>
      </c>
      <c r="F89" s="57">
        <v>96.7</v>
      </c>
      <c r="G89" s="81">
        <v>523</v>
      </c>
      <c r="H89" s="74" t="s">
        <v>132</v>
      </c>
      <c r="I89" s="104">
        <v>150</v>
      </c>
      <c r="J89" s="86">
        <v>121.64999999999999</v>
      </c>
      <c r="K89" s="61">
        <f t="shared" ref="K89:K97" si="140">(F89/J89)</f>
        <v>0.79490341142622289</v>
      </c>
      <c r="L89" s="87">
        <v>16.537431079286382</v>
      </c>
      <c r="M89" s="70">
        <f t="shared" ref="M89:M94" si="141">(K89*L89)</f>
        <v>13.145660381150789</v>
      </c>
      <c r="N89" s="29" t="s">
        <v>13</v>
      </c>
      <c r="O89" s="61">
        <v>10.51</v>
      </c>
      <c r="P89" s="61">
        <f t="shared" ref="P89:P94" si="142">(O89*10)</f>
        <v>105.1</v>
      </c>
      <c r="Q89" s="61">
        <f t="shared" ref="Q89:Q94" si="143">(K89*O89)</f>
        <v>8.3544348540896021</v>
      </c>
      <c r="R89" s="62">
        <f t="shared" si="96"/>
        <v>83.544348540896024</v>
      </c>
      <c r="S89" s="70">
        <f t="shared" ref="S89:S94" si="144">(Q89*L89)</f>
        <v>138.16089060589476</v>
      </c>
      <c r="T89" s="70">
        <f t="shared" ref="T89:T94" si="145">(S89*10)</f>
        <v>1381.6089060589477</v>
      </c>
      <c r="U89" s="29" t="s">
        <v>10</v>
      </c>
      <c r="V89" s="61">
        <v>4.3499999999999996</v>
      </c>
      <c r="W89" s="61">
        <f t="shared" ref="W89:W94" si="146">(V89*2)</f>
        <v>8.6999999999999993</v>
      </c>
      <c r="X89" s="61">
        <f t="shared" ref="X89" si="147">(K89*W89)</f>
        <v>6.9156596794081384</v>
      </c>
      <c r="Y89" s="61">
        <f t="shared" ref="Y89:Y94" si="148">(X89*2)</f>
        <v>13.831319358816277</v>
      </c>
      <c r="Z89" s="70">
        <f t="shared" ref="Z89:Z94" si="149">(X89*L89)</f>
        <v>114.36724531601185</v>
      </c>
      <c r="AA89" s="70">
        <f t="shared" ref="AA89:AA94" si="150">(Z89*2)</f>
        <v>228.73449063202369</v>
      </c>
      <c r="AB89" s="71">
        <f t="shared" si="104"/>
        <v>1610.3433966909713</v>
      </c>
      <c r="AC89" s="68">
        <f t="shared" si="105"/>
        <v>134.19528305758095</v>
      </c>
      <c r="AD89" s="62">
        <f t="shared" si="106"/>
        <v>8.1146389916426909</v>
      </c>
      <c r="AE89" s="1"/>
      <c r="AF89" s="1"/>
      <c r="AG89" s="1"/>
      <c r="AH89" s="1"/>
      <c r="AI89" s="1"/>
      <c r="AJ89" s="1"/>
      <c r="AK89" s="1"/>
      <c r="AL89" s="1"/>
      <c r="AM89" s="1"/>
      <c r="AN89" s="1"/>
      <c r="AO89" s="1"/>
      <c r="AP89" s="1"/>
      <c r="AQ89" s="1"/>
      <c r="AR89" s="1"/>
      <c r="AS89" s="1"/>
      <c r="AT89" s="1"/>
      <c r="AU89" s="1"/>
      <c r="AV89" s="1"/>
      <c r="AW89" s="1"/>
      <c r="AX89" s="1"/>
      <c r="AY89" s="1"/>
      <c r="AZ89" s="1"/>
      <c r="BA89" s="1"/>
      <c r="BB89" s="1"/>
      <c r="BC89" s="1"/>
      <c r="BD89" s="1"/>
      <c r="BE89" s="1"/>
    </row>
    <row r="90" spans="1:57" ht="16.5" x14ac:dyDescent="0.3">
      <c r="A90" s="58" t="s">
        <v>382</v>
      </c>
      <c r="B90" s="79" t="s">
        <v>80</v>
      </c>
      <c r="C90" s="79" t="s">
        <v>269</v>
      </c>
      <c r="D90" s="56" t="s">
        <v>383</v>
      </c>
      <c r="E90" s="56" t="s">
        <v>83</v>
      </c>
      <c r="F90" s="57">
        <v>9.9</v>
      </c>
      <c r="G90" s="81">
        <v>710</v>
      </c>
      <c r="H90" s="75" t="s">
        <v>108</v>
      </c>
      <c r="I90" s="104">
        <v>60</v>
      </c>
      <c r="J90" s="86">
        <v>48.66</v>
      </c>
      <c r="K90" s="61">
        <f t="shared" si="140"/>
        <v>0.20345252774352654</v>
      </c>
      <c r="L90" s="87">
        <v>16.537431079286382</v>
      </c>
      <c r="M90" s="70">
        <f t="shared" si="141"/>
        <v>3.3645821554651705</v>
      </c>
      <c r="N90" s="29" t="s">
        <v>15</v>
      </c>
      <c r="O90" s="61">
        <v>21</v>
      </c>
      <c r="P90" s="61">
        <f t="shared" si="142"/>
        <v>210</v>
      </c>
      <c r="Q90" s="61">
        <f t="shared" si="143"/>
        <v>4.2725030826140573</v>
      </c>
      <c r="R90" s="62">
        <f t="shared" si="96"/>
        <v>42.725030826140575</v>
      </c>
      <c r="S90" s="70">
        <f t="shared" si="144"/>
        <v>70.65622526476858</v>
      </c>
      <c r="T90" s="70">
        <f t="shared" si="145"/>
        <v>706.5622526476858</v>
      </c>
      <c r="U90" s="29" t="s">
        <v>15</v>
      </c>
      <c r="V90" s="61">
        <v>21</v>
      </c>
      <c r="W90" s="61">
        <f t="shared" si="146"/>
        <v>42</v>
      </c>
      <c r="X90" s="61">
        <f t="shared" ref="X90:X92" si="151">(K90*V90)</f>
        <v>4.2725030826140573</v>
      </c>
      <c r="Y90" s="61">
        <f t="shared" si="148"/>
        <v>8.5450061652281146</v>
      </c>
      <c r="Z90" s="70">
        <f t="shared" si="149"/>
        <v>70.65622526476858</v>
      </c>
      <c r="AA90" s="70">
        <f t="shared" si="150"/>
        <v>141.31245052953716</v>
      </c>
      <c r="AB90" s="71">
        <f t="shared" si="104"/>
        <v>847.87470317722295</v>
      </c>
      <c r="AC90" s="68">
        <f t="shared" si="105"/>
        <v>70.65622526476858</v>
      </c>
      <c r="AD90" s="62">
        <f t="shared" si="106"/>
        <v>4.2725030826140573</v>
      </c>
      <c r="AE90" s="1"/>
      <c r="AF90" s="1"/>
      <c r="AG90" s="1"/>
      <c r="AH90" s="1"/>
      <c r="AI90" s="1"/>
      <c r="AJ90" s="1"/>
      <c r="AK90" s="1"/>
      <c r="AL90" s="1"/>
      <c r="AM90" s="1"/>
      <c r="AN90" s="1"/>
      <c r="AO90" s="1"/>
      <c r="AP90" s="1"/>
      <c r="AQ90" s="1"/>
      <c r="AR90" s="1"/>
      <c r="AS90" s="1"/>
      <c r="AT90" s="1"/>
      <c r="AU90" s="1"/>
      <c r="AV90" s="1"/>
      <c r="AW90" s="1"/>
      <c r="AX90" s="1"/>
      <c r="AY90" s="1"/>
      <c r="AZ90" s="1"/>
      <c r="BA90" s="1"/>
      <c r="BB90" s="1"/>
      <c r="BC90" s="1"/>
      <c r="BD90" s="1"/>
      <c r="BE90" s="1"/>
    </row>
    <row r="91" spans="1:57" ht="16.5" x14ac:dyDescent="0.3">
      <c r="A91" s="58" t="s">
        <v>382</v>
      </c>
      <c r="B91" s="79" t="s">
        <v>80</v>
      </c>
      <c r="C91" s="79" t="s">
        <v>270</v>
      </c>
      <c r="D91" s="56" t="s">
        <v>193</v>
      </c>
      <c r="E91" s="56" t="s">
        <v>83</v>
      </c>
      <c r="F91" s="57">
        <v>10.6</v>
      </c>
      <c r="G91" s="81">
        <v>710</v>
      </c>
      <c r="H91" s="76" t="s">
        <v>108</v>
      </c>
      <c r="I91" s="104">
        <v>60</v>
      </c>
      <c r="J91" s="86">
        <v>48.66</v>
      </c>
      <c r="K91" s="61">
        <f t="shared" si="140"/>
        <v>0.21783806000822031</v>
      </c>
      <c r="L91" s="87">
        <v>16.537431079286382</v>
      </c>
      <c r="M91" s="70">
        <f t="shared" si="141"/>
        <v>3.6024819038313942</v>
      </c>
      <c r="N91" s="29" t="s">
        <v>15</v>
      </c>
      <c r="O91" s="61">
        <v>21</v>
      </c>
      <c r="P91" s="61">
        <f t="shared" si="142"/>
        <v>210</v>
      </c>
      <c r="Q91" s="61">
        <f t="shared" si="143"/>
        <v>4.5745992601726266</v>
      </c>
      <c r="R91" s="62">
        <f t="shared" si="96"/>
        <v>45.745992601726265</v>
      </c>
      <c r="S91" s="70">
        <f t="shared" si="144"/>
        <v>75.65211998045929</v>
      </c>
      <c r="T91" s="70">
        <f t="shared" si="145"/>
        <v>756.52119980459292</v>
      </c>
      <c r="U91" s="29" t="s">
        <v>15</v>
      </c>
      <c r="V91" s="61">
        <v>21</v>
      </c>
      <c r="W91" s="61">
        <f t="shared" si="146"/>
        <v>42</v>
      </c>
      <c r="X91" s="61">
        <f t="shared" si="151"/>
        <v>4.5745992601726266</v>
      </c>
      <c r="Y91" s="61">
        <f t="shared" si="148"/>
        <v>9.1491985203452533</v>
      </c>
      <c r="Z91" s="70">
        <f t="shared" si="149"/>
        <v>75.65211998045929</v>
      </c>
      <c r="AA91" s="70">
        <f t="shared" si="150"/>
        <v>151.30423996091858</v>
      </c>
      <c r="AB91" s="71">
        <f t="shared" si="104"/>
        <v>907.82543976551153</v>
      </c>
      <c r="AC91" s="68">
        <f t="shared" si="105"/>
        <v>75.65211998045929</v>
      </c>
      <c r="AD91" s="62">
        <f t="shared" si="106"/>
        <v>4.5745992601726266</v>
      </c>
      <c r="AE91" s="1"/>
      <c r="AF91" s="1"/>
      <c r="AG91" s="1"/>
      <c r="AH91" s="1"/>
      <c r="AI91" s="1"/>
      <c r="AJ91" s="1"/>
      <c r="AK91" s="1"/>
      <c r="AL91" s="1"/>
      <c r="AM91" s="1"/>
      <c r="AN91" s="1"/>
      <c r="AO91" s="1"/>
      <c r="AP91" s="1"/>
      <c r="AQ91" s="1"/>
      <c r="AR91" s="1"/>
      <c r="AS91" s="1"/>
      <c r="AT91" s="1"/>
      <c r="AU91" s="1"/>
      <c r="AV91" s="1"/>
      <c r="AW91" s="1"/>
      <c r="AX91" s="1"/>
      <c r="AY91" s="1"/>
      <c r="AZ91" s="1"/>
      <c r="BA91" s="1"/>
      <c r="BB91" s="1"/>
      <c r="BC91" s="1"/>
      <c r="BD91" s="1"/>
      <c r="BE91" s="1"/>
    </row>
    <row r="92" spans="1:57" ht="16.5" x14ac:dyDescent="0.3">
      <c r="A92" s="58" t="s">
        <v>382</v>
      </c>
      <c r="B92" s="79" t="s">
        <v>80</v>
      </c>
      <c r="C92" s="79" t="s">
        <v>272</v>
      </c>
      <c r="D92" s="56" t="s">
        <v>271</v>
      </c>
      <c r="E92" s="56" t="s">
        <v>83</v>
      </c>
      <c r="F92" s="57">
        <v>12.6</v>
      </c>
      <c r="G92" s="81">
        <v>710</v>
      </c>
      <c r="H92" s="76" t="s">
        <v>108</v>
      </c>
      <c r="I92" s="104">
        <v>60</v>
      </c>
      <c r="J92" s="86">
        <v>48.66</v>
      </c>
      <c r="K92" s="61">
        <f t="shared" si="140"/>
        <v>0.25893958076448831</v>
      </c>
      <c r="L92" s="87">
        <v>16.537431079286382</v>
      </c>
      <c r="M92" s="70">
        <f t="shared" si="141"/>
        <v>4.2821954705920353</v>
      </c>
      <c r="N92" s="29" t="s">
        <v>15</v>
      </c>
      <c r="O92" s="61">
        <v>21</v>
      </c>
      <c r="P92" s="61">
        <f t="shared" si="142"/>
        <v>210</v>
      </c>
      <c r="Q92" s="61">
        <f t="shared" si="143"/>
        <v>5.4377311960542549</v>
      </c>
      <c r="R92" s="62">
        <f t="shared" si="96"/>
        <v>54.377311960542549</v>
      </c>
      <c r="S92" s="70">
        <f t="shared" si="144"/>
        <v>89.926104882432739</v>
      </c>
      <c r="T92" s="70">
        <f t="shared" si="145"/>
        <v>899.26104882432742</v>
      </c>
      <c r="U92" s="29" t="s">
        <v>15</v>
      </c>
      <c r="V92" s="61">
        <v>21</v>
      </c>
      <c r="W92" s="61">
        <f t="shared" si="146"/>
        <v>42</v>
      </c>
      <c r="X92" s="61">
        <f t="shared" si="151"/>
        <v>5.4377311960542549</v>
      </c>
      <c r="Y92" s="61">
        <f t="shared" si="148"/>
        <v>10.87546239210851</v>
      </c>
      <c r="Z92" s="70">
        <f t="shared" si="149"/>
        <v>89.926104882432739</v>
      </c>
      <c r="AA92" s="70">
        <f t="shared" si="150"/>
        <v>179.85220976486548</v>
      </c>
      <c r="AB92" s="71">
        <f t="shared" si="104"/>
        <v>1079.1132585891928</v>
      </c>
      <c r="AC92" s="68">
        <f t="shared" si="105"/>
        <v>89.926104882432739</v>
      </c>
      <c r="AD92" s="62">
        <f t="shared" si="106"/>
        <v>5.4377311960542549</v>
      </c>
      <c r="AE92" s="1"/>
      <c r="AF92" s="1"/>
      <c r="AG92" s="1"/>
      <c r="AH92" s="1"/>
      <c r="AI92" s="1"/>
      <c r="AJ92" s="1"/>
      <c r="AK92" s="1"/>
      <c r="AL92" s="1"/>
      <c r="AM92" s="1"/>
      <c r="AN92" s="1"/>
      <c r="AO92" s="1"/>
      <c r="AP92" s="1"/>
      <c r="AQ92" s="1"/>
      <c r="AR92" s="1"/>
      <c r="AS92" s="1"/>
      <c r="AT92" s="1"/>
      <c r="AU92" s="1"/>
      <c r="AV92" s="1"/>
      <c r="AW92" s="1"/>
      <c r="AX92" s="1"/>
      <c r="AY92" s="1"/>
      <c r="AZ92" s="1"/>
      <c r="BA92" s="1"/>
      <c r="BB92" s="1"/>
      <c r="BC92" s="1"/>
      <c r="BD92" s="1"/>
      <c r="BE92" s="1"/>
    </row>
    <row r="93" spans="1:57" ht="16.5" x14ac:dyDescent="0.3">
      <c r="A93" s="58" t="s">
        <v>382</v>
      </c>
      <c r="B93" s="79" t="s">
        <v>80</v>
      </c>
      <c r="C93" s="79" t="s">
        <v>280</v>
      </c>
      <c r="D93" s="56" t="s">
        <v>215</v>
      </c>
      <c r="E93" s="56" t="s">
        <v>90</v>
      </c>
      <c r="F93" s="57">
        <v>96.6</v>
      </c>
      <c r="G93" s="81">
        <v>911</v>
      </c>
      <c r="H93" s="56" t="s">
        <v>117</v>
      </c>
      <c r="I93" s="104">
        <v>250</v>
      </c>
      <c r="J93" s="86">
        <v>202.75</v>
      </c>
      <c r="K93" s="61">
        <f t="shared" si="140"/>
        <v>0.47644882860665844</v>
      </c>
      <c r="L93" s="87">
        <v>16.537431079286382</v>
      </c>
      <c r="M93" s="70">
        <f t="shared" si="141"/>
        <v>7.8792396658893438</v>
      </c>
      <c r="N93" s="107" t="s">
        <v>10</v>
      </c>
      <c r="O93" s="61">
        <v>4.3499999999999996</v>
      </c>
      <c r="P93" s="61">
        <f t="shared" si="142"/>
        <v>43.5</v>
      </c>
      <c r="Q93" s="61">
        <f t="shared" si="143"/>
        <v>2.072552404438964</v>
      </c>
      <c r="R93" s="62">
        <f t="shared" si="96"/>
        <v>20.72552404438964</v>
      </c>
      <c r="S93" s="70">
        <f t="shared" si="144"/>
        <v>34.274692546618645</v>
      </c>
      <c r="T93" s="70">
        <f t="shared" si="145"/>
        <v>342.74692546618644</v>
      </c>
      <c r="U93" s="29" t="s">
        <v>10</v>
      </c>
      <c r="V93" s="61">
        <v>4.3499999999999996</v>
      </c>
      <c r="W93" s="61">
        <f t="shared" si="146"/>
        <v>8.6999999999999993</v>
      </c>
      <c r="X93" s="61">
        <f t="shared" ref="X93" si="152">(K93*V93)</f>
        <v>2.072552404438964</v>
      </c>
      <c r="Y93" s="61">
        <f t="shared" si="148"/>
        <v>4.1451048088779281</v>
      </c>
      <c r="Z93" s="70">
        <f t="shared" si="149"/>
        <v>34.274692546618645</v>
      </c>
      <c r="AA93" s="70">
        <f t="shared" si="150"/>
        <v>68.549385093237291</v>
      </c>
      <c r="AB93" s="71">
        <f t="shared" si="104"/>
        <v>411.29631055942372</v>
      </c>
      <c r="AC93" s="68">
        <f t="shared" si="105"/>
        <v>34.274692546618645</v>
      </c>
      <c r="AD93" s="62">
        <f t="shared" si="106"/>
        <v>2.072552404438964</v>
      </c>
      <c r="AE93" s="1"/>
      <c r="AF93" s="1"/>
      <c r="AG93" s="1"/>
      <c r="AH93" s="1"/>
      <c r="AI93" s="1"/>
      <c r="AJ93" s="1"/>
      <c r="AK93" s="1"/>
      <c r="AL93" s="1"/>
      <c r="AM93" s="1"/>
      <c r="AN93" s="1"/>
      <c r="AO93" s="1"/>
      <c r="AP93" s="1"/>
      <c r="AQ93" s="1"/>
      <c r="AR93" s="1"/>
      <c r="AS93" s="1"/>
      <c r="AT93" s="1"/>
      <c r="AU93" s="1"/>
      <c r="AV93" s="1"/>
      <c r="AW93" s="1"/>
      <c r="AX93" s="1"/>
      <c r="AY93" s="1"/>
      <c r="AZ93" s="1"/>
      <c r="BA93" s="1"/>
      <c r="BB93" s="1"/>
      <c r="BC93" s="1"/>
      <c r="BD93" s="1"/>
      <c r="BE93" s="1"/>
    </row>
    <row r="94" spans="1:57" ht="16.5" x14ac:dyDescent="0.3">
      <c r="A94" s="58" t="s">
        <v>382</v>
      </c>
      <c r="B94" s="79" t="s">
        <v>80</v>
      </c>
      <c r="C94" s="79" t="s">
        <v>384</v>
      </c>
      <c r="D94" s="56" t="s">
        <v>113</v>
      </c>
      <c r="E94" s="56" t="s">
        <v>385</v>
      </c>
      <c r="F94" s="57">
        <v>22.3</v>
      </c>
      <c r="G94" s="81">
        <v>915</v>
      </c>
      <c r="H94" s="76" t="s">
        <v>114</v>
      </c>
      <c r="I94" s="29">
        <v>200</v>
      </c>
      <c r="J94" s="86">
        <v>162.19999999999999</v>
      </c>
      <c r="K94" s="61">
        <f t="shared" si="140"/>
        <v>0.13748458692971641</v>
      </c>
      <c r="L94" s="87">
        <v>16.537431079286382</v>
      </c>
      <c r="M94" s="70">
        <f t="shared" si="141"/>
        <v>2.2736418808143424</v>
      </c>
      <c r="N94" s="29" t="s">
        <v>15</v>
      </c>
      <c r="O94" s="61">
        <v>21</v>
      </c>
      <c r="P94" s="61">
        <f t="shared" si="142"/>
        <v>210</v>
      </c>
      <c r="Q94" s="61">
        <f t="shared" si="143"/>
        <v>2.8871763255240444</v>
      </c>
      <c r="R94" s="62">
        <f t="shared" si="96"/>
        <v>28.871763255240445</v>
      </c>
      <c r="S94" s="70">
        <f t="shared" si="144"/>
        <v>47.746479497101184</v>
      </c>
      <c r="T94" s="70">
        <f t="shared" si="145"/>
        <v>477.46479497101183</v>
      </c>
      <c r="U94" s="29" t="s">
        <v>15</v>
      </c>
      <c r="V94" s="61">
        <v>21</v>
      </c>
      <c r="W94" s="61">
        <f t="shared" si="146"/>
        <v>42</v>
      </c>
      <c r="X94" s="61">
        <f t="shared" ref="X94" si="153">(K94*W94)</f>
        <v>5.7743526510480887</v>
      </c>
      <c r="Y94" s="61">
        <f t="shared" si="148"/>
        <v>11.548705302096177</v>
      </c>
      <c r="Z94" s="70">
        <f t="shared" si="149"/>
        <v>95.492958994202368</v>
      </c>
      <c r="AA94" s="70">
        <f t="shared" si="150"/>
        <v>190.98591798840474</v>
      </c>
      <c r="AB94" s="71">
        <f t="shared" si="104"/>
        <v>668.45071295941659</v>
      </c>
      <c r="AC94" s="68">
        <f t="shared" si="105"/>
        <v>55.704226079951383</v>
      </c>
      <c r="AD94" s="62">
        <f t="shared" si="106"/>
        <v>3.3683723797780516</v>
      </c>
      <c r="AE94" s="1"/>
      <c r="AF94" s="1"/>
      <c r="AG94" s="1"/>
      <c r="AH94" s="1"/>
      <c r="AI94" s="1"/>
      <c r="AJ94" s="1"/>
      <c r="AK94" s="1"/>
      <c r="AL94" s="1"/>
      <c r="AM94" s="1"/>
      <c r="AN94" s="1"/>
      <c r="AO94" s="1"/>
      <c r="AP94" s="1"/>
      <c r="AQ94" s="1"/>
      <c r="AR94" s="1"/>
      <c r="AS94" s="1"/>
      <c r="AT94" s="1"/>
      <c r="AU94" s="1"/>
      <c r="AV94" s="1"/>
      <c r="AW94" s="1"/>
      <c r="AX94" s="1"/>
      <c r="AY94" s="1"/>
      <c r="AZ94" s="1"/>
      <c r="BA94" s="1"/>
      <c r="BB94" s="1"/>
      <c r="BC94" s="1"/>
      <c r="BD94" s="1"/>
      <c r="BE94" s="1"/>
    </row>
    <row r="95" spans="1:57" ht="16.5" x14ac:dyDescent="0.3">
      <c r="A95" s="58" t="s">
        <v>382</v>
      </c>
      <c r="B95" s="79" t="s">
        <v>80</v>
      </c>
      <c r="C95" s="79" t="s">
        <v>345</v>
      </c>
      <c r="D95" s="56" t="s">
        <v>145</v>
      </c>
      <c r="E95" s="56" t="s">
        <v>90</v>
      </c>
      <c r="F95" s="57">
        <v>26.7</v>
      </c>
      <c r="G95" s="81">
        <v>911</v>
      </c>
      <c r="H95" s="56" t="s">
        <v>117</v>
      </c>
      <c r="I95" s="104">
        <v>250</v>
      </c>
      <c r="J95" s="86">
        <v>202.75</v>
      </c>
      <c r="K95" s="61">
        <f t="shared" si="140"/>
        <v>0.1316892725030826</v>
      </c>
      <c r="L95" s="87">
        <v>16.537431079286382</v>
      </c>
      <c r="M95" s="70">
        <f t="shared" ref="M95:M97" si="154">(K95*L95)</f>
        <v>2.1778022679010918</v>
      </c>
      <c r="N95" s="107" t="s">
        <v>10</v>
      </c>
      <c r="O95" s="61">
        <v>4.3499999999999996</v>
      </c>
      <c r="P95" s="61">
        <f t="shared" ref="P95:P97" si="155">(O95*10)</f>
        <v>43.5</v>
      </c>
      <c r="Q95" s="61">
        <f t="shared" ref="Q95:Q97" si="156">(K95*O95)</f>
        <v>0.57284833538840929</v>
      </c>
      <c r="R95" s="62">
        <f t="shared" si="96"/>
        <v>5.7284833538840925</v>
      </c>
      <c r="S95" s="70">
        <f t="shared" ref="S95:S97" si="157">(Q95*L95)</f>
        <v>9.4734398653697482</v>
      </c>
      <c r="T95" s="70">
        <f t="shared" ref="T95:T97" si="158">(S95*10)</f>
        <v>94.734398653697482</v>
      </c>
      <c r="U95" s="29" t="s">
        <v>10</v>
      </c>
      <c r="V95" s="61">
        <v>4.3499999999999996</v>
      </c>
      <c r="W95" s="61">
        <f t="shared" ref="W95:W97" si="159">(V95*2)</f>
        <v>8.6999999999999993</v>
      </c>
      <c r="X95" s="61">
        <f t="shared" ref="X95:X97" si="160">(K95*V95)</f>
        <v>0.57284833538840929</v>
      </c>
      <c r="Y95" s="61">
        <f t="shared" ref="Y95:Y97" si="161">(X95*2)</f>
        <v>1.1456966707768186</v>
      </c>
      <c r="Z95" s="70">
        <f t="shared" ref="Z95:Z97" si="162">(X95*L95)</f>
        <v>9.4734398653697482</v>
      </c>
      <c r="AA95" s="70">
        <f t="shared" ref="AA95:AA97" si="163">(Z95*2)</f>
        <v>18.946879730739496</v>
      </c>
      <c r="AB95" s="71">
        <f t="shared" si="104"/>
        <v>113.68127838443698</v>
      </c>
      <c r="AC95" s="68">
        <f t="shared" si="105"/>
        <v>9.4734398653697482</v>
      </c>
      <c r="AD95" s="62">
        <f t="shared" si="106"/>
        <v>0.57284833538840918</v>
      </c>
      <c r="AE95" s="1"/>
      <c r="AF95" s="1"/>
      <c r="AG95" s="1"/>
      <c r="AH95" s="1"/>
      <c r="AI95" s="1"/>
      <c r="AJ95" s="1"/>
      <c r="AK95" s="1"/>
      <c r="AL95" s="1"/>
      <c r="AM95" s="1"/>
      <c r="AN95" s="1"/>
      <c r="AO95" s="1"/>
      <c r="AP95" s="1"/>
      <c r="AQ95" s="1"/>
      <c r="AR95" s="1"/>
      <c r="AS95" s="1"/>
      <c r="AT95" s="1"/>
      <c r="AU95" s="1"/>
      <c r="AV95" s="1"/>
      <c r="AW95" s="1"/>
      <c r="AX95" s="1"/>
      <c r="AY95" s="1"/>
      <c r="AZ95" s="1"/>
      <c r="BA95" s="1"/>
      <c r="BB95" s="1"/>
      <c r="BC95" s="1"/>
      <c r="BD95" s="1"/>
      <c r="BE95" s="1"/>
    </row>
    <row r="96" spans="1:57" ht="16.5" x14ac:dyDescent="0.3">
      <c r="A96" s="58" t="s">
        <v>382</v>
      </c>
      <c r="B96" s="79" t="s">
        <v>80</v>
      </c>
      <c r="C96" s="79" t="s">
        <v>346</v>
      </c>
      <c r="D96" s="56" t="s">
        <v>145</v>
      </c>
      <c r="E96" s="56" t="s">
        <v>90</v>
      </c>
      <c r="F96" s="57">
        <v>17.3</v>
      </c>
      <c r="G96" s="81">
        <v>911</v>
      </c>
      <c r="H96" s="56" t="s">
        <v>117</v>
      </c>
      <c r="I96" s="104">
        <v>250</v>
      </c>
      <c r="J96" s="86">
        <v>202.75</v>
      </c>
      <c r="K96" s="61">
        <f t="shared" si="140"/>
        <v>8.5326757090012334E-2</v>
      </c>
      <c r="L96" s="87">
        <v>16.537431079286382</v>
      </c>
      <c r="M96" s="70">
        <f t="shared" si="154"/>
        <v>1.4110853645950896</v>
      </c>
      <c r="N96" s="107" t="s">
        <v>10</v>
      </c>
      <c r="O96" s="61">
        <v>4.3499999999999996</v>
      </c>
      <c r="P96" s="61">
        <f t="shared" si="155"/>
        <v>43.5</v>
      </c>
      <c r="Q96" s="61">
        <f t="shared" si="156"/>
        <v>0.37117139334155363</v>
      </c>
      <c r="R96" s="62">
        <f t="shared" si="96"/>
        <v>3.7117139334155365</v>
      </c>
      <c r="S96" s="70">
        <f t="shared" si="157"/>
        <v>6.1382213359886393</v>
      </c>
      <c r="T96" s="70">
        <f t="shared" si="158"/>
        <v>61.382213359886393</v>
      </c>
      <c r="U96" s="29" t="s">
        <v>10</v>
      </c>
      <c r="V96" s="61">
        <v>4.3499999999999996</v>
      </c>
      <c r="W96" s="61">
        <f t="shared" si="159"/>
        <v>8.6999999999999993</v>
      </c>
      <c r="X96" s="61">
        <f t="shared" si="160"/>
        <v>0.37117139334155363</v>
      </c>
      <c r="Y96" s="61">
        <f t="shared" si="161"/>
        <v>0.74234278668310727</v>
      </c>
      <c r="Z96" s="70">
        <f t="shared" si="162"/>
        <v>6.1382213359886393</v>
      </c>
      <c r="AA96" s="70">
        <f t="shared" si="163"/>
        <v>12.276442671977279</v>
      </c>
      <c r="AB96" s="71">
        <f t="shared" si="104"/>
        <v>73.658656031863671</v>
      </c>
      <c r="AC96" s="68">
        <f t="shared" si="105"/>
        <v>6.1382213359886393</v>
      </c>
      <c r="AD96" s="62">
        <f t="shared" si="106"/>
        <v>0.37117139334155363</v>
      </c>
      <c r="AE96" s="1"/>
      <c r="AF96" s="1"/>
      <c r="AG96" s="1"/>
      <c r="AH96" s="1"/>
      <c r="AI96" s="1"/>
      <c r="AJ96" s="1"/>
      <c r="AK96" s="1"/>
      <c r="AL96" s="1"/>
      <c r="AM96" s="1"/>
      <c r="AN96" s="1"/>
      <c r="AO96" s="1"/>
      <c r="AP96" s="1"/>
      <c r="AQ96" s="1"/>
      <c r="AR96" s="1"/>
      <c r="AS96" s="1"/>
      <c r="AT96" s="1"/>
      <c r="AU96" s="1"/>
      <c r="AV96" s="1"/>
      <c r="AW96" s="1"/>
      <c r="AX96" s="1"/>
      <c r="AY96" s="1"/>
      <c r="AZ96" s="1"/>
      <c r="BA96" s="1"/>
      <c r="BB96" s="1"/>
      <c r="BC96" s="1"/>
      <c r="BD96" s="1"/>
      <c r="BE96" s="1"/>
    </row>
    <row r="97" spans="1:57" ht="16.5" x14ac:dyDescent="0.3">
      <c r="A97" s="58" t="s">
        <v>382</v>
      </c>
      <c r="B97" s="79" t="s">
        <v>80</v>
      </c>
      <c r="C97" s="79" t="s">
        <v>281</v>
      </c>
      <c r="D97" s="56" t="s">
        <v>143</v>
      </c>
      <c r="E97" s="56" t="s">
        <v>90</v>
      </c>
      <c r="F97" s="57">
        <v>29.2</v>
      </c>
      <c r="G97" s="81">
        <v>921</v>
      </c>
      <c r="H97" s="56" t="s">
        <v>111</v>
      </c>
      <c r="I97" s="104">
        <v>130</v>
      </c>
      <c r="J97" s="86">
        <v>105.42999999999999</v>
      </c>
      <c r="K97" s="61">
        <f t="shared" si="140"/>
        <v>0.27696101678839041</v>
      </c>
      <c r="L97" s="87">
        <v>16.537431079286382</v>
      </c>
      <c r="M97" s="70">
        <f t="shared" si="154"/>
        <v>4.5802237267870849</v>
      </c>
      <c r="N97" s="107" t="s">
        <v>10</v>
      </c>
      <c r="O97" s="61">
        <v>4.3499999999999996</v>
      </c>
      <c r="P97" s="61">
        <f t="shared" si="155"/>
        <v>43.5</v>
      </c>
      <c r="Q97" s="61">
        <f t="shared" si="156"/>
        <v>1.2047804230294983</v>
      </c>
      <c r="R97" s="62">
        <f t="shared" si="96"/>
        <v>12.047804230294982</v>
      </c>
      <c r="S97" s="70">
        <f t="shared" si="157"/>
        <v>19.923973211523819</v>
      </c>
      <c r="T97" s="70">
        <f t="shared" si="158"/>
        <v>199.23973211523818</v>
      </c>
      <c r="U97" s="29" t="s">
        <v>10</v>
      </c>
      <c r="V97" s="61">
        <v>4.3499999999999996</v>
      </c>
      <c r="W97" s="61">
        <f t="shared" si="159"/>
        <v>8.6999999999999993</v>
      </c>
      <c r="X97" s="61">
        <f t="shared" si="160"/>
        <v>1.2047804230294983</v>
      </c>
      <c r="Y97" s="61">
        <f t="shared" si="161"/>
        <v>2.4095608460589966</v>
      </c>
      <c r="Z97" s="70">
        <f t="shared" si="162"/>
        <v>19.923973211523819</v>
      </c>
      <c r="AA97" s="70">
        <f t="shared" si="163"/>
        <v>39.847946423047638</v>
      </c>
      <c r="AB97" s="71">
        <f t="shared" si="104"/>
        <v>239.08767853828581</v>
      </c>
      <c r="AC97" s="68">
        <f t="shared" si="105"/>
        <v>19.923973211523819</v>
      </c>
      <c r="AD97" s="62">
        <f t="shared" si="106"/>
        <v>1.2047804230294983</v>
      </c>
      <c r="AE97" s="1"/>
      <c r="AF97" s="1"/>
      <c r="AG97" s="1"/>
      <c r="AH97" s="1"/>
      <c r="AI97" s="1"/>
      <c r="AJ97" s="1"/>
      <c r="AK97" s="1"/>
      <c r="AL97" s="1"/>
      <c r="AM97" s="1"/>
      <c r="AN97" s="1"/>
      <c r="AO97" s="1"/>
      <c r="AP97" s="1"/>
      <c r="AQ97" s="1"/>
      <c r="AR97" s="1"/>
      <c r="AS97" s="1"/>
      <c r="AT97" s="1"/>
      <c r="AU97" s="1"/>
      <c r="AV97" s="1"/>
      <c r="AW97" s="1"/>
      <c r="AX97" s="1"/>
      <c r="AY97" s="1"/>
      <c r="AZ97" s="1"/>
      <c r="BA97" s="1"/>
      <c r="BB97" s="1"/>
      <c r="BC97" s="1"/>
      <c r="BD97" s="1"/>
      <c r="BE97" s="1"/>
    </row>
    <row r="98" spans="1:57" ht="16.5" x14ac:dyDescent="0.3">
      <c r="A98" s="58" t="s">
        <v>382</v>
      </c>
      <c r="B98" s="79" t="s">
        <v>80</v>
      </c>
      <c r="C98" s="79" t="s">
        <v>282</v>
      </c>
      <c r="D98" s="56" t="s">
        <v>386</v>
      </c>
      <c r="E98" s="56" t="s">
        <v>90</v>
      </c>
      <c r="F98" s="57">
        <v>7.2</v>
      </c>
      <c r="G98" s="81">
        <v>0</v>
      </c>
      <c r="H98" s="76" t="s">
        <v>84</v>
      </c>
      <c r="I98" s="29"/>
      <c r="J98" s="65"/>
      <c r="K98" s="61"/>
      <c r="L98" s="69"/>
      <c r="M98" s="70"/>
      <c r="N98" s="29"/>
      <c r="O98" s="61"/>
      <c r="P98" s="61"/>
      <c r="Q98" s="61"/>
      <c r="R98" s="62"/>
      <c r="S98" s="70"/>
      <c r="T98" s="70"/>
      <c r="U98" s="29"/>
      <c r="V98" s="61"/>
      <c r="W98" s="61"/>
      <c r="X98" s="61"/>
      <c r="Y98" s="61"/>
      <c r="Z98" s="70"/>
      <c r="AA98" s="70"/>
      <c r="AB98" s="71"/>
      <c r="AC98" s="68"/>
      <c r="AD98" s="62"/>
      <c r="AE98" s="1"/>
      <c r="AF98" s="1"/>
      <c r="AG98" s="1"/>
      <c r="AH98" s="1"/>
      <c r="AI98" s="1"/>
      <c r="AJ98" s="1"/>
      <c r="AK98" s="1"/>
      <c r="AL98" s="1"/>
      <c r="AM98" s="1"/>
      <c r="AN98" s="1"/>
      <c r="AO98" s="1"/>
      <c r="AP98" s="1"/>
      <c r="AQ98" s="1"/>
      <c r="AR98" s="1"/>
      <c r="AS98" s="1"/>
      <c r="AT98" s="1"/>
      <c r="AU98" s="1"/>
      <c r="AV98" s="1"/>
      <c r="AW98" s="1"/>
      <c r="AX98" s="1"/>
      <c r="AY98" s="1"/>
      <c r="AZ98" s="1"/>
      <c r="BA98" s="1"/>
      <c r="BB98" s="1"/>
      <c r="BC98" s="1"/>
      <c r="BD98" s="1"/>
      <c r="BE98" s="1"/>
    </row>
    <row r="99" spans="1:57" ht="16.5" x14ac:dyDescent="0.3">
      <c r="A99" s="58" t="s">
        <v>382</v>
      </c>
      <c r="B99" s="79" t="s">
        <v>116</v>
      </c>
      <c r="C99" s="79" t="s">
        <v>284</v>
      </c>
      <c r="D99" s="55" t="s">
        <v>387</v>
      </c>
      <c r="E99" s="55" t="s">
        <v>214</v>
      </c>
      <c r="F99" s="84">
        <v>53</v>
      </c>
      <c r="G99" s="79">
        <v>344</v>
      </c>
      <c r="H99" s="55" t="s">
        <v>185</v>
      </c>
      <c r="I99" s="104">
        <v>140</v>
      </c>
      <c r="J99" s="86">
        <v>113.53999999999999</v>
      </c>
      <c r="K99" s="61">
        <f t="shared" ref="K99:K100" si="164">(F99/J99)</f>
        <v>0.46679584287475784</v>
      </c>
      <c r="L99" s="87">
        <v>16.537431079286382</v>
      </c>
      <c r="M99" s="70">
        <f t="shared" ref="M99:M100" si="165">(K99*L99)</f>
        <v>7.7196040796387031</v>
      </c>
      <c r="N99" s="29" t="s">
        <v>13</v>
      </c>
      <c r="O99" s="61">
        <v>10.51</v>
      </c>
      <c r="P99" s="61">
        <f t="shared" ref="P99:P100" si="166">(O99*10)</f>
        <v>105.1</v>
      </c>
      <c r="Q99" s="61">
        <f t="shared" ref="Q99:Q100" si="167">(K99*O99)</f>
        <v>4.9060243086137048</v>
      </c>
      <c r="R99" s="62">
        <f t="shared" si="96"/>
        <v>49.060243086137049</v>
      </c>
      <c r="S99" s="70">
        <f t="shared" ref="S99:S100" si="168">(Q99*L99)</f>
        <v>81.133038877002761</v>
      </c>
      <c r="T99" s="70">
        <f t="shared" ref="T99:T100" si="169">(S99*10)</f>
        <v>811.33038877002764</v>
      </c>
      <c r="U99" s="29" t="s">
        <v>10</v>
      </c>
      <c r="V99" s="61">
        <v>4.3499999999999996</v>
      </c>
      <c r="W99" s="61">
        <f t="shared" ref="W99:W100" si="170">(V99*2)</f>
        <v>8.6999999999999993</v>
      </c>
      <c r="X99" s="61">
        <f t="shared" ref="X99:X100" si="171">(K99*V99)</f>
        <v>2.0305619165051962</v>
      </c>
      <c r="Y99" s="61">
        <f t="shared" ref="Y99:Y100" si="172">(X99*2)</f>
        <v>4.0611238330103925</v>
      </c>
      <c r="Z99" s="70">
        <f t="shared" ref="Z99:Z100" si="173">(X99*L99)</f>
        <v>33.580277746428351</v>
      </c>
      <c r="AA99" s="70">
        <f t="shared" ref="AA99:AA100" si="174">(Z99*2)</f>
        <v>67.160555492856702</v>
      </c>
      <c r="AB99" s="71">
        <f t="shared" si="104"/>
        <v>878.49094426288434</v>
      </c>
      <c r="AC99" s="68">
        <f t="shared" si="105"/>
        <v>73.20757868857369</v>
      </c>
      <c r="AD99" s="62">
        <f t="shared" si="106"/>
        <v>4.4267805765956201</v>
      </c>
      <c r="AE99" s="1"/>
      <c r="AF99" s="1"/>
      <c r="AG99" s="1"/>
      <c r="AH99" s="1"/>
      <c r="AI99" s="1"/>
      <c r="AJ99" s="1"/>
      <c r="AK99" s="1"/>
      <c r="AL99" s="1"/>
      <c r="AM99" s="1"/>
      <c r="AN99" s="1"/>
      <c r="AO99" s="1"/>
      <c r="AP99" s="1"/>
      <c r="AQ99" s="1"/>
      <c r="AR99" s="1"/>
      <c r="AS99" s="1"/>
      <c r="AT99" s="1"/>
      <c r="AU99" s="1"/>
      <c r="AV99" s="1"/>
      <c r="AW99" s="1"/>
      <c r="AX99" s="1"/>
      <c r="AY99" s="1"/>
      <c r="AZ99" s="1"/>
      <c r="BA99" s="1"/>
      <c r="BB99" s="1"/>
      <c r="BC99" s="1"/>
      <c r="BD99" s="1"/>
      <c r="BE99" s="1"/>
    </row>
    <row r="100" spans="1:57" ht="16.5" x14ac:dyDescent="0.3">
      <c r="A100" s="58" t="s">
        <v>382</v>
      </c>
      <c r="B100" s="79" t="s">
        <v>116</v>
      </c>
      <c r="C100" s="79" t="s">
        <v>285</v>
      </c>
      <c r="D100" s="55" t="s">
        <v>388</v>
      </c>
      <c r="E100" s="55" t="s">
        <v>214</v>
      </c>
      <c r="F100" s="84">
        <v>71.400000000000006</v>
      </c>
      <c r="G100" s="79">
        <v>344</v>
      </c>
      <c r="H100" s="55" t="s">
        <v>185</v>
      </c>
      <c r="I100" s="104">
        <v>140</v>
      </c>
      <c r="J100" s="86">
        <v>113.53999999999999</v>
      </c>
      <c r="K100" s="61">
        <f t="shared" si="164"/>
        <v>0.62885326757090021</v>
      </c>
      <c r="L100" s="87">
        <v>16.537431079286382</v>
      </c>
      <c r="M100" s="70">
        <f t="shared" si="165"/>
        <v>10.399617571437799</v>
      </c>
      <c r="N100" s="29" t="s">
        <v>13</v>
      </c>
      <c r="O100" s="61">
        <v>10.51</v>
      </c>
      <c r="P100" s="61">
        <f t="shared" si="166"/>
        <v>105.1</v>
      </c>
      <c r="Q100" s="61">
        <f t="shared" si="167"/>
        <v>6.609247842170161</v>
      </c>
      <c r="R100" s="62">
        <f t="shared" si="96"/>
        <v>66.092478421701614</v>
      </c>
      <c r="S100" s="70">
        <f t="shared" si="168"/>
        <v>109.29998067581127</v>
      </c>
      <c r="T100" s="70">
        <f t="shared" si="169"/>
        <v>1092.9998067581128</v>
      </c>
      <c r="U100" s="29" t="s">
        <v>10</v>
      </c>
      <c r="V100" s="61">
        <v>4.3499999999999996</v>
      </c>
      <c r="W100" s="61">
        <f t="shared" si="170"/>
        <v>8.6999999999999993</v>
      </c>
      <c r="X100" s="61">
        <f t="shared" si="171"/>
        <v>2.7355117139334157</v>
      </c>
      <c r="Y100" s="61">
        <f t="shared" si="172"/>
        <v>5.4710234278668315</v>
      </c>
      <c r="Z100" s="70">
        <f t="shared" si="173"/>
        <v>45.238336435754427</v>
      </c>
      <c r="AA100" s="70">
        <f t="shared" si="174"/>
        <v>90.476672871508853</v>
      </c>
      <c r="AB100" s="71">
        <f t="shared" si="104"/>
        <v>1183.4764796296215</v>
      </c>
      <c r="AC100" s="68">
        <f t="shared" si="105"/>
        <v>98.623039969135121</v>
      </c>
      <c r="AD100" s="62">
        <f t="shared" si="106"/>
        <v>5.9636251541307033</v>
      </c>
      <c r="AE100" s="1"/>
      <c r="AF100" s="1"/>
      <c r="AG100" s="1"/>
      <c r="AH100" s="1"/>
      <c r="AI100" s="1"/>
      <c r="AJ100" s="1"/>
      <c r="AK100" s="1"/>
      <c r="AL100" s="1"/>
      <c r="AM100" s="1"/>
      <c r="AN100" s="1"/>
      <c r="AO100" s="1"/>
      <c r="AP100" s="1"/>
      <c r="AQ100" s="1"/>
      <c r="AR100" s="1"/>
      <c r="AS100" s="1"/>
      <c r="AT100" s="1"/>
      <c r="AU100" s="1"/>
      <c r="AV100" s="1"/>
      <c r="AW100" s="1"/>
      <c r="AX100" s="1"/>
      <c r="AY100" s="1"/>
      <c r="AZ100" s="1"/>
      <c r="BA100" s="1"/>
      <c r="BB100" s="1"/>
      <c r="BC100" s="1"/>
      <c r="BD100" s="1"/>
      <c r="BE100" s="1"/>
    </row>
    <row r="101" spans="1:57" ht="16.5" x14ac:dyDescent="0.3">
      <c r="A101" s="58" t="s">
        <v>382</v>
      </c>
      <c r="B101" s="79" t="s">
        <v>116</v>
      </c>
      <c r="C101" s="79" t="s">
        <v>287</v>
      </c>
      <c r="D101" s="55" t="s">
        <v>389</v>
      </c>
      <c r="E101" s="55" t="s">
        <v>214</v>
      </c>
      <c r="F101" s="84">
        <v>68.599999999999994</v>
      </c>
      <c r="G101" s="79">
        <v>344</v>
      </c>
      <c r="H101" s="55" t="s">
        <v>185</v>
      </c>
      <c r="I101" s="104">
        <v>140</v>
      </c>
      <c r="J101" s="86">
        <v>113.53999999999999</v>
      </c>
      <c r="K101" s="61">
        <f>(F101/J101)</f>
        <v>0.60419235511713931</v>
      </c>
      <c r="L101" s="87">
        <v>16.537431079286382</v>
      </c>
      <c r="M101" s="70">
        <f>(K101*L101)</f>
        <v>9.9917894313814148</v>
      </c>
      <c r="N101" s="29" t="s">
        <v>13</v>
      </c>
      <c r="O101" s="61">
        <v>10.51</v>
      </c>
      <c r="P101" s="61">
        <f>(O101*10)</f>
        <v>105.1</v>
      </c>
      <c r="Q101" s="61">
        <f>(K101*O101)</f>
        <v>6.3500616522811342</v>
      </c>
      <c r="R101" s="62">
        <f t="shared" si="96"/>
        <v>63.500616522811342</v>
      </c>
      <c r="S101" s="70">
        <f>(Q101*L101)</f>
        <v>105.01370692381866</v>
      </c>
      <c r="T101" s="70">
        <f>(S101*10)</f>
        <v>1050.1370692381865</v>
      </c>
      <c r="U101" s="29" t="s">
        <v>10</v>
      </c>
      <c r="V101" s="61">
        <v>4.3499999999999996</v>
      </c>
      <c r="W101" s="61">
        <f>(V101*2)</f>
        <v>8.6999999999999993</v>
      </c>
      <c r="X101" s="61">
        <f>(K101*V101)</f>
        <v>2.6282367447595556</v>
      </c>
      <c r="Y101" s="61">
        <f>(X101*2)</f>
        <v>5.2564734895191112</v>
      </c>
      <c r="Z101" s="70">
        <f>(X101*L101)</f>
        <v>43.464284026509141</v>
      </c>
      <c r="AA101" s="70">
        <f>(Z101*2)</f>
        <v>86.928568053018282</v>
      </c>
      <c r="AB101" s="71">
        <f t="shared" si="104"/>
        <v>1137.0656372912049</v>
      </c>
      <c r="AC101" s="68">
        <f t="shared" si="105"/>
        <v>94.75546977426707</v>
      </c>
      <c r="AD101" s="62">
        <f t="shared" si="106"/>
        <v>5.7297575010275379</v>
      </c>
      <c r="AE101" s="2"/>
      <c r="AF101" s="1"/>
      <c r="AG101" s="1"/>
      <c r="AH101" s="1"/>
      <c r="AI101" s="1"/>
      <c r="AJ101" s="1"/>
      <c r="AK101" s="1"/>
      <c r="AL101" s="1"/>
      <c r="AM101" s="1"/>
      <c r="AN101" s="1"/>
      <c r="AO101" s="1"/>
      <c r="AP101" s="1"/>
      <c r="AQ101" s="1"/>
      <c r="AR101" s="1"/>
      <c r="AS101" s="1"/>
      <c r="AT101" s="1"/>
      <c r="AU101" s="1"/>
      <c r="AV101" s="1"/>
      <c r="AW101" s="1"/>
      <c r="AX101" s="1"/>
      <c r="AY101" s="1"/>
      <c r="AZ101" s="1"/>
      <c r="BA101" s="1"/>
      <c r="BB101" s="1"/>
      <c r="BC101" s="1"/>
      <c r="BD101" s="1"/>
      <c r="BE101" s="1"/>
    </row>
    <row r="102" spans="1:57" ht="16.5" x14ac:dyDescent="0.3">
      <c r="A102" s="58" t="s">
        <v>382</v>
      </c>
      <c r="B102" s="79" t="s">
        <v>116</v>
      </c>
      <c r="C102" s="79" t="s">
        <v>288</v>
      </c>
      <c r="D102" s="55" t="s">
        <v>390</v>
      </c>
      <c r="E102" s="55" t="s">
        <v>214</v>
      </c>
      <c r="F102" s="84">
        <v>40.799999999999997</v>
      </c>
      <c r="G102" s="79">
        <v>344</v>
      </c>
      <c r="H102" s="55" t="s">
        <v>185</v>
      </c>
      <c r="I102" s="104">
        <v>140</v>
      </c>
      <c r="J102" s="86">
        <v>113.53999999999999</v>
      </c>
      <c r="K102" s="61">
        <f>(F102/J102)</f>
        <v>0.35934472432622866</v>
      </c>
      <c r="L102" s="87">
        <v>16.537431079286382</v>
      </c>
      <c r="M102" s="70">
        <f>(K102*L102)</f>
        <v>5.9426386122501711</v>
      </c>
      <c r="N102" s="29" t="s">
        <v>13</v>
      </c>
      <c r="O102" s="61">
        <v>10.51</v>
      </c>
      <c r="P102" s="61">
        <f>(O102*10)</f>
        <v>105.1</v>
      </c>
      <c r="Q102" s="61">
        <f>(K102*O102)</f>
        <v>3.7767130526686632</v>
      </c>
      <c r="R102" s="62">
        <f t="shared" si="96"/>
        <v>37.767130526686628</v>
      </c>
      <c r="S102" s="70">
        <f>(Q102*L102)</f>
        <v>62.457131814749296</v>
      </c>
      <c r="T102" s="70">
        <f>(S102*10)</f>
        <v>624.571318147493</v>
      </c>
      <c r="U102" s="29" t="s">
        <v>10</v>
      </c>
      <c r="V102" s="61">
        <v>4.3499999999999996</v>
      </c>
      <c r="W102" s="61">
        <f>(V102*2)</f>
        <v>8.6999999999999993</v>
      </c>
      <c r="X102" s="61">
        <f>(K102*V102)</f>
        <v>1.5631495508190945</v>
      </c>
      <c r="Y102" s="61">
        <f>(X102*2)</f>
        <v>3.1262991016381889</v>
      </c>
      <c r="Z102" s="70">
        <f>(X102*L102)</f>
        <v>25.850477963288238</v>
      </c>
      <c r="AA102" s="70">
        <f>(Z102*2)</f>
        <v>51.700955926576476</v>
      </c>
      <c r="AB102" s="71">
        <f t="shared" si="104"/>
        <v>676.27227407406951</v>
      </c>
      <c r="AC102" s="68">
        <f t="shared" si="105"/>
        <v>56.356022839505791</v>
      </c>
      <c r="AD102" s="62">
        <f t="shared" si="106"/>
        <v>3.4077858023604013</v>
      </c>
      <c r="AE102" s="1"/>
      <c r="AF102" s="1"/>
      <c r="AG102" s="1"/>
      <c r="AH102" s="1"/>
      <c r="AI102" s="1"/>
      <c r="AJ102" s="1"/>
      <c r="AK102" s="1"/>
      <c r="AL102" s="1"/>
      <c r="AM102" s="1"/>
      <c r="AN102" s="1"/>
      <c r="AO102" s="1"/>
      <c r="AP102" s="1"/>
      <c r="AQ102" s="1"/>
      <c r="AR102" s="1"/>
      <c r="AS102" s="1"/>
      <c r="AT102" s="1"/>
      <c r="AU102" s="1"/>
      <c r="AV102" s="1"/>
      <c r="AW102" s="1"/>
      <c r="AX102" s="1"/>
      <c r="AY102" s="1"/>
      <c r="AZ102" s="1"/>
      <c r="BA102" s="1"/>
      <c r="BB102" s="1"/>
      <c r="BC102" s="1"/>
      <c r="BD102" s="1"/>
      <c r="BE102" s="1"/>
    </row>
    <row r="103" spans="1:57" ht="16.5" x14ac:dyDescent="0.3">
      <c r="A103" s="58" t="s">
        <v>382</v>
      </c>
      <c r="B103" s="79" t="s">
        <v>116</v>
      </c>
      <c r="C103" s="79" t="s">
        <v>289</v>
      </c>
      <c r="D103" s="55" t="s">
        <v>391</v>
      </c>
      <c r="E103" s="55" t="s">
        <v>214</v>
      </c>
      <c r="F103" s="84">
        <v>70</v>
      </c>
      <c r="G103" s="79">
        <v>344</v>
      </c>
      <c r="H103" s="55" t="s">
        <v>185</v>
      </c>
      <c r="I103" s="104">
        <v>140</v>
      </c>
      <c r="J103" s="86">
        <v>113.53999999999999</v>
      </c>
      <c r="K103" s="61">
        <f t="shared" ref="K103:K104" si="175">(F103/J103)</f>
        <v>0.61652281134401976</v>
      </c>
      <c r="L103" s="87">
        <v>16.537431079286382</v>
      </c>
      <c r="M103" s="70">
        <f t="shared" ref="M103:M104" si="176">(K103*L103)</f>
        <v>10.195703501409607</v>
      </c>
      <c r="N103" s="29" t="s">
        <v>13</v>
      </c>
      <c r="O103" s="61">
        <v>10.51</v>
      </c>
      <c r="P103" s="61">
        <f t="shared" ref="P103:P104" si="177">(O103*10)</f>
        <v>105.1</v>
      </c>
      <c r="Q103" s="61">
        <f t="shared" ref="Q103:Q104" si="178">(K103*O103)</f>
        <v>6.4796547472256476</v>
      </c>
      <c r="R103" s="62">
        <f t="shared" si="96"/>
        <v>64.796547472256478</v>
      </c>
      <c r="S103" s="70">
        <f t="shared" ref="S103:S104" si="179">(Q103*L103)</f>
        <v>107.15684379981496</v>
      </c>
      <c r="T103" s="70">
        <f t="shared" ref="T103:T104" si="180">(S103*10)</f>
        <v>1071.5684379981496</v>
      </c>
      <c r="U103" s="29" t="s">
        <v>10</v>
      </c>
      <c r="V103" s="61">
        <v>4.3499999999999996</v>
      </c>
      <c r="W103" s="61">
        <f t="shared" ref="W103:W104" si="181">(V103*2)</f>
        <v>8.6999999999999993</v>
      </c>
      <c r="X103" s="61">
        <f t="shared" ref="X103:X104" si="182">(K103*V103)</f>
        <v>2.6818742293464859</v>
      </c>
      <c r="Y103" s="61">
        <f t="shared" ref="Y103:Y104" si="183">(X103*2)</f>
        <v>5.3637484586929718</v>
      </c>
      <c r="Z103" s="70">
        <f t="shared" ref="Z103:Z104" si="184">(X103*L103)</f>
        <v>44.351310231131791</v>
      </c>
      <c r="AA103" s="70">
        <f t="shared" ref="AA103:AA104" si="185">(Z103*2)</f>
        <v>88.702620462263582</v>
      </c>
      <c r="AB103" s="71">
        <f t="shared" si="104"/>
        <v>1160.2710584604133</v>
      </c>
      <c r="AC103" s="68">
        <f t="shared" si="105"/>
        <v>96.68925487170111</v>
      </c>
      <c r="AD103" s="62">
        <f t="shared" si="106"/>
        <v>5.8466913275791201</v>
      </c>
      <c r="AE103" s="2"/>
      <c r="AF103" s="1"/>
      <c r="AG103" s="1"/>
      <c r="AH103" s="1"/>
      <c r="AI103" s="1"/>
      <c r="AJ103" s="1"/>
      <c r="AK103" s="1"/>
      <c r="AL103" s="1"/>
      <c r="AM103" s="1"/>
      <c r="AN103" s="1"/>
      <c r="AO103" s="1"/>
      <c r="AP103" s="1"/>
      <c r="AQ103" s="1"/>
      <c r="AR103" s="1"/>
      <c r="AS103" s="1"/>
      <c r="AT103" s="1"/>
      <c r="AU103" s="1"/>
      <c r="AV103" s="1"/>
      <c r="AW103" s="1"/>
      <c r="AX103" s="1"/>
      <c r="AY103" s="1"/>
      <c r="AZ103" s="1"/>
      <c r="BA103" s="1"/>
      <c r="BB103" s="1"/>
      <c r="BC103" s="1"/>
      <c r="BD103" s="1"/>
      <c r="BE103" s="1"/>
    </row>
    <row r="104" spans="1:57" ht="16.5" x14ac:dyDescent="0.3">
      <c r="A104" s="58" t="s">
        <v>382</v>
      </c>
      <c r="B104" s="79" t="s">
        <v>116</v>
      </c>
      <c r="C104" s="79" t="s">
        <v>290</v>
      </c>
      <c r="D104" s="55" t="s">
        <v>392</v>
      </c>
      <c r="E104" s="55" t="s">
        <v>214</v>
      </c>
      <c r="F104" s="84">
        <v>98.3</v>
      </c>
      <c r="G104" s="79">
        <v>344</v>
      </c>
      <c r="H104" s="55" t="s">
        <v>185</v>
      </c>
      <c r="I104" s="104">
        <v>140</v>
      </c>
      <c r="J104" s="86">
        <v>113.53999999999999</v>
      </c>
      <c r="K104" s="61">
        <f t="shared" si="175"/>
        <v>0.86577417650167343</v>
      </c>
      <c r="L104" s="87">
        <v>16.537431079286382</v>
      </c>
      <c r="M104" s="70">
        <f t="shared" si="176"/>
        <v>14.317680774122348</v>
      </c>
      <c r="N104" s="29" t="s">
        <v>13</v>
      </c>
      <c r="O104" s="61">
        <v>10.51</v>
      </c>
      <c r="P104" s="61">
        <f t="shared" si="177"/>
        <v>105.1</v>
      </c>
      <c r="Q104" s="61">
        <f t="shared" si="178"/>
        <v>9.0992865950325879</v>
      </c>
      <c r="R104" s="62">
        <f t="shared" si="96"/>
        <v>90.992865950325879</v>
      </c>
      <c r="S104" s="70">
        <f t="shared" si="179"/>
        <v>150.47882493602589</v>
      </c>
      <c r="T104" s="70">
        <f t="shared" si="180"/>
        <v>1504.7882493602588</v>
      </c>
      <c r="U104" s="29" t="s">
        <v>10</v>
      </c>
      <c r="V104" s="61">
        <v>4.3499999999999996</v>
      </c>
      <c r="W104" s="61">
        <f t="shared" si="181"/>
        <v>8.6999999999999993</v>
      </c>
      <c r="X104" s="61">
        <f t="shared" si="182"/>
        <v>3.7661176677822792</v>
      </c>
      <c r="Y104" s="61">
        <f t="shared" si="183"/>
        <v>7.5322353355645584</v>
      </c>
      <c r="Z104" s="70">
        <f t="shared" si="184"/>
        <v>62.281911367432208</v>
      </c>
      <c r="AA104" s="70">
        <f t="shared" si="185"/>
        <v>124.56382273486442</v>
      </c>
      <c r="AB104" s="71">
        <f t="shared" si="104"/>
        <v>1629.3520720951233</v>
      </c>
      <c r="AC104" s="68">
        <f t="shared" si="105"/>
        <v>135.77933934126028</v>
      </c>
      <c r="AD104" s="62">
        <f t="shared" si="106"/>
        <v>8.2104251071575369</v>
      </c>
      <c r="AE104" s="2"/>
      <c r="AF104" s="1"/>
      <c r="AG104" s="1"/>
      <c r="AH104" s="1"/>
      <c r="AI104" s="1"/>
      <c r="AJ104" s="1"/>
      <c r="AK104" s="1"/>
      <c r="AL104" s="1"/>
      <c r="AM104" s="1"/>
      <c r="AN104" s="1"/>
      <c r="AO104" s="1"/>
      <c r="AP104" s="1"/>
      <c r="AQ104" s="1"/>
      <c r="AR104" s="1"/>
      <c r="AS104" s="1"/>
      <c r="AT104" s="1"/>
      <c r="AU104" s="1"/>
      <c r="AV104" s="1"/>
      <c r="AW104" s="1"/>
      <c r="AX104" s="1"/>
      <c r="AY104" s="1"/>
      <c r="AZ104" s="1"/>
      <c r="BA104" s="1"/>
      <c r="BB104" s="1"/>
      <c r="BC104" s="1"/>
      <c r="BD104" s="1"/>
      <c r="BE104" s="1"/>
    </row>
    <row r="105" spans="1:57" ht="16.5" x14ac:dyDescent="0.3">
      <c r="A105" s="58" t="s">
        <v>382</v>
      </c>
      <c r="B105" s="79" t="s">
        <v>116</v>
      </c>
      <c r="C105" s="79" t="s">
        <v>286</v>
      </c>
      <c r="D105" s="56" t="s">
        <v>119</v>
      </c>
      <c r="E105" s="56" t="s">
        <v>214</v>
      </c>
      <c r="F105" s="57">
        <v>27</v>
      </c>
      <c r="G105" s="81">
        <v>211</v>
      </c>
      <c r="H105" s="75" t="s">
        <v>120</v>
      </c>
      <c r="I105" s="103">
        <v>160</v>
      </c>
      <c r="J105" s="86">
        <v>129.76</v>
      </c>
      <c r="K105" s="61">
        <f>(F105/J105)</f>
        <v>0.20807644882860668</v>
      </c>
      <c r="L105" s="87">
        <v>16.537431079286382</v>
      </c>
      <c r="M105" s="70">
        <f>(K105*L105)</f>
        <v>3.4410499317257424</v>
      </c>
      <c r="N105" s="106" t="s">
        <v>10</v>
      </c>
      <c r="O105" s="62">
        <v>4.3499999999999996</v>
      </c>
      <c r="P105" s="61">
        <f>(O105*10)</f>
        <v>43.5</v>
      </c>
      <c r="Q105" s="61">
        <f>(K105*O105)</f>
        <v>0.90513255240443902</v>
      </c>
      <c r="R105" s="62">
        <f t="shared" si="96"/>
        <v>9.0513255240443904</v>
      </c>
      <c r="S105" s="70">
        <f>(Q105*L105)</f>
        <v>14.968567203006979</v>
      </c>
      <c r="T105" s="70">
        <f>(S105*10)</f>
        <v>149.68567203006978</v>
      </c>
      <c r="U105" s="29" t="s">
        <v>10</v>
      </c>
      <c r="V105" s="61">
        <v>4.3499999999999996</v>
      </c>
      <c r="W105" s="61">
        <f>(V105*2)</f>
        <v>8.6999999999999993</v>
      </c>
      <c r="X105" s="61">
        <f>(K105*V105)</f>
        <v>0.90513255240443902</v>
      </c>
      <c r="Y105" s="61">
        <f>(X105*2)</f>
        <v>1.810265104808878</v>
      </c>
      <c r="Z105" s="70">
        <f>(X105*L105)</f>
        <v>14.968567203006979</v>
      </c>
      <c r="AA105" s="70">
        <f>(Z105*2)</f>
        <v>29.937134406013957</v>
      </c>
      <c r="AB105" s="71">
        <f t="shared" si="104"/>
        <v>179.62280643608375</v>
      </c>
      <c r="AC105" s="68">
        <f t="shared" si="105"/>
        <v>14.968567203006979</v>
      </c>
      <c r="AD105" s="62">
        <f t="shared" si="106"/>
        <v>0.90513255240443902</v>
      </c>
      <c r="AE105" s="2"/>
      <c r="AF105" s="1"/>
      <c r="AG105" s="1"/>
      <c r="AH105" s="1"/>
      <c r="AI105" s="1"/>
      <c r="AJ105" s="1"/>
      <c r="AK105" s="1"/>
      <c r="AL105" s="1"/>
      <c r="AM105" s="1"/>
      <c r="AN105" s="1"/>
      <c r="AO105" s="1"/>
      <c r="AP105" s="1"/>
      <c r="AQ105" s="1"/>
      <c r="AR105" s="1"/>
      <c r="AS105" s="1"/>
      <c r="AT105" s="1"/>
      <c r="AU105" s="1"/>
      <c r="AV105" s="1"/>
      <c r="AW105" s="1"/>
      <c r="AX105" s="1"/>
      <c r="AY105" s="1"/>
      <c r="AZ105" s="1"/>
      <c r="BA105" s="1"/>
      <c r="BB105" s="1"/>
      <c r="BC105" s="1"/>
      <c r="BD105" s="1"/>
      <c r="BE105" s="1"/>
    </row>
    <row r="106" spans="1:57" ht="16.5" x14ac:dyDescent="0.3">
      <c r="A106" s="58" t="s">
        <v>382</v>
      </c>
      <c r="B106" s="79" t="s">
        <v>116</v>
      </c>
      <c r="C106" s="79" t="s">
        <v>291</v>
      </c>
      <c r="D106" s="56" t="s">
        <v>271</v>
      </c>
      <c r="E106" s="56" t="s">
        <v>83</v>
      </c>
      <c r="F106" s="57">
        <v>15.6</v>
      </c>
      <c r="G106" s="81">
        <v>710</v>
      </c>
      <c r="H106" s="77" t="s">
        <v>108</v>
      </c>
      <c r="I106" s="104">
        <v>60</v>
      </c>
      <c r="J106" s="86">
        <v>48.66</v>
      </c>
      <c r="K106" s="61">
        <f>(F106/J106)</f>
        <v>0.32059186189889027</v>
      </c>
      <c r="L106" s="87">
        <v>16.537431079286382</v>
      </c>
      <c r="M106" s="70">
        <f>(K106*L106)</f>
        <v>5.3017658207329958</v>
      </c>
      <c r="N106" s="29" t="s">
        <v>15</v>
      </c>
      <c r="O106" s="61">
        <v>21</v>
      </c>
      <c r="P106" s="61">
        <f>(O106*10)</f>
        <v>210</v>
      </c>
      <c r="Q106" s="61">
        <f>(K106*O106)</f>
        <v>6.732429099876696</v>
      </c>
      <c r="R106" s="62">
        <f t="shared" si="96"/>
        <v>67.324290998766955</v>
      </c>
      <c r="S106" s="70">
        <f>(Q106*L106)</f>
        <v>111.33708223539291</v>
      </c>
      <c r="T106" s="70">
        <f>(S106*10)</f>
        <v>1113.370822353929</v>
      </c>
      <c r="U106" s="29" t="s">
        <v>15</v>
      </c>
      <c r="V106" s="61">
        <v>21</v>
      </c>
      <c r="W106" s="61">
        <f>(V106*2)</f>
        <v>42</v>
      </c>
      <c r="X106" s="61">
        <f>(K106*V106)</f>
        <v>6.732429099876696</v>
      </c>
      <c r="Y106" s="61">
        <f>(X106*2)</f>
        <v>13.464858199753392</v>
      </c>
      <c r="Z106" s="70">
        <f>(X106*L106)</f>
        <v>111.33708223539291</v>
      </c>
      <c r="AA106" s="70">
        <f>(Z106*2)</f>
        <v>222.67416447078583</v>
      </c>
      <c r="AB106" s="71">
        <f t="shared" si="104"/>
        <v>1336.0449868247149</v>
      </c>
      <c r="AC106" s="68">
        <f t="shared" si="105"/>
        <v>111.33708223539291</v>
      </c>
      <c r="AD106" s="62">
        <f t="shared" si="106"/>
        <v>6.732429099876696</v>
      </c>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1"/>
      <c r="BC106" s="1"/>
      <c r="BD106" s="1"/>
      <c r="BE106" s="1"/>
    </row>
    <row r="107" spans="1:57" ht="16.5" x14ac:dyDescent="0.3">
      <c r="A107" s="58" t="s">
        <v>382</v>
      </c>
      <c r="B107" s="79" t="s">
        <v>116</v>
      </c>
      <c r="C107" s="79" t="s">
        <v>295</v>
      </c>
      <c r="D107" s="56" t="s">
        <v>145</v>
      </c>
      <c r="E107" s="56" t="s">
        <v>214</v>
      </c>
      <c r="F107" s="57">
        <v>70.8</v>
      </c>
      <c r="G107" s="81">
        <v>911</v>
      </c>
      <c r="H107" s="56" t="s">
        <v>117</v>
      </c>
      <c r="I107" s="104">
        <v>250</v>
      </c>
      <c r="J107" s="86">
        <v>202.75</v>
      </c>
      <c r="K107" s="61">
        <f>(F107/J107)</f>
        <v>0.34919852034525278</v>
      </c>
      <c r="L107" s="87">
        <v>16.537431079286382</v>
      </c>
      <c r="M107" s="70">
        <f>(K107*L107)</f>
        <v>5.7748464631984016</v>
      </c>
      <c r="N107" s="107" t="s">
        <v>10</v>
      </c>
      <c r="O107" s="61">
        <v>4.3499999999999996</v>
      </c>
      <c r="P107" s="61">
        <f>(O107*10)</f>
        <v>43.5</v>
      </c>
      <c r="Q107" s="61">
        <f>(K107*O107)</f>
        <v>1.5190135635018496</v>
      </c>
      <c r="R107" s="62">
        <f t="shared" si="96"/>
        <v>15.190135635018496</v>
      </c>
      <c r="S107" s="70">
        <f>(Q107*L107)</f>
        <v>25.120582114913045</v>
      </c>
      <c r="T107" s="70">
        <f>(S107*10)</f>
        <v>251.20582114913046</v>
      </c>
      <c r="U107" s="29" t="s">
        <v>10</v>
      </c>
      <c r="V107" s="61">
        <v>4.3499999999999996</v>
      </c>
      <c r="W107" s="61">
        <f>(V107*2)</f>
        <v>8.6999999999999993</v>
      </c>
      <c r="X107" s="61">
        <f>(K107*V107)</f>
        <v>1.5190135635018496</v>
      </c>
      <c r="Y107" s="61">
        <f>(X107*2)</f>
        <v>3.0380271270036991</v>
      </c>
      <c r="Z107" s="70">
        <f>(X107*L107)</f>
        <v>25.120582114913045</v>
      </c>
      <c r="AA107" s="70">
        <f>(Z107*2)</f>
        <v>50.24116422982609</v>
      </c>
      <c r="AB107" s="71">
        <f t="shared" si="104"/>
        <v>301.44698537895653</v>
      </c>
      <c r="AC107" s="68">
        <f t="shared" si="105"/>
        <v>25.120582114913045</v>
      </c>
      <c r="AD107" s="62">
        <f t="shared" si="106"/>
        <v>1.5190135635018496</v>
      </c>
      <c r="AE107" s="2"/>
      <c r="AF107" s="1"/>
      <c r="AG107" s="1"/>
      <c r="AH107" s="1"/>
      <c r="AI107" s="1"/>
      <c r="AJ107" s="1"/>
      <c r="AK107" s="1"/>
      <c r="AL107" s="1"/>
      <c r="AM107" s="1"/>
      <c r="AN107" s="1"/>
      <c r="AO107" s="1"/>
      <c r="AP107" s="1"/>
      <c r="AQ107" s="1"/>
      <c r="AR107" s="1"/>
      <c r="AS107" s="1"/>
      <c r="AT107" s="1"/>
      <c r="AU107" s="1"/>
      <c r="AV107" s="1"/>
      <c r="AW107" s="1"/>
      <c r="AX107" s="1"/>
      <c r="AY107" s="1"/>
      <c r="AZ107" s="1"/>
      <c r="BA107" s="1"/>
      <c r="BB107" s="1"/>
      <c r="BC107" s="1"/>
      <c r="BD107" s="1"/>
      <c r="BE107" s="1"/>
    </row>
    <row r="108" spans="1:57" ht="16.5" x14ac:dyDescent="0.3">
      <c r="A108" s="58" t="s">
        <v>382</v>
      </c>
      <c r="B108" s="79" t="s">
        <v>116</v>
      </c>
      <c r="C108" s="79" t="s">
        <v>296</v>
      </c>
      <c r="D108" s="56" t="s">
        <v>145</v>
      </c>
      <c r="E108" s="56" t="s">
        <v>214</v>
      </c>
      <c r="F108" s="57">
        <v>26.8</v>
      </c>
      <c r="G108" s="81">
        <v>911</v>
      </c>
      <c r="H108" s="56" t="s">
        <v>117</v>
      </c>
      <c r="I108" s="104">
        <v>250</v>
      </c>
      <c r="J108" s="86">
        <v>202.75</v>
      </c>
      <c r="K108" s="61">
        <f>(F108/J108)</f>
        <v>0.13218249075215782</v>
      </c>
      <c r="L108" s="87">
        <v>16.537431079286382</v>
      </c>
      <c r="M108" s="70">
        <f>(K108*L108)</f>
        <v>2.1859588307022193</v>
      </c>
      <c r="N108" s="107" t="s">
        <v>10</v>
      </c>
      <c r="O108" s="61">
        <v>4.3499999999999996</v>
      </c>
      <c r="P108" s="61">
        <f>(O108*10)</f>
        <v>43.5</v>
      </c>
      <c r="Q108" s="61">
        <f>(K108*O108)</f>
        <v>0.57499383477188648</v>
      </c>
      <c r="R108" s="62">
        <f t="shared" si="96"/>
        <v>5.7499383477188646</v>
      </c>
      <c r="S108" s="70">
        <f>(Q108*L108)</f>
        <v>9.508920913554654</v>
      </c>
      <c r="T108" s="70">
        <f>(S108*10)</f>
        <v>95.08920913554654</v>
      </c>
      <c r="U108" s="29" t="s">
        <v>10</v>
      </c>
      <c r="V108" s="61">
        <v>4.3499999999999996</v>
      </c>
      <c r="W108" s="61">
        <f>(V108*2)</f>
        <v>8.6999999999999993</v>
      </c>
      <c r="X108" s="61">
        <f>(K108*V108)</f>
        <v>0.57499383477188648</v>
      </c>
      <c r="Y108" s="61">
        <f>(X108*2)</f>
        <v>1.149987669543773</v>
      </c>
      <c r="Z108" s="70">
        <f>(X108*L108)</f>
        <v>9.508920913554654</v>
      </c>
      <c r="AA108" s="70">
        <f>(Z108*2)</f>
        <v>19.017841827109308</v>
      </c>
      <c r="AB108" s="71">
        <f t="shared" si="104"/>
        <v>114.10705096265585</v>
      </c>
      <c r="AC108" s="68">
        <f t="shared" si="105"/>
        <v>9.508920913554654</v>
      </c>
      <c r="AD108" s="62">
        <f t="shared" si="106"/>
        <v>0.57499383477188648</v>
      </c>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c r="BD108" s="1"/>
      <c r="BE108" s="1"/>
    </row>
    <row r="109" spans="1:57" ht="16.5" x14ac:dyDescent="0.3">
      <c r="A109" s="58" t="s">
        <v>382</v>
      </c>
      <c r="B109" s="79" t="s">
        <v>116</v>
      </c>
      <c r="C109" s="79" t="s">
        <v>297</v>
      </c>
      <c r="D109" s="56" t="s">
        <v>143</v>
      </c>
      <c r="E109" s="56" t="s">
        <v>90</v>
      </c>
      <c r="F109" s="57">
        <v>29.2</v>
      </c>
      <c r="G109" s="81">
        <v>921</v>
      </c>
      <c r="H109" s="56" t="s">
        <v>111</v>
      </c>
      <c r="I109" s="104">
        <v>130</v>
      </c>
      <c r="J109" s="86">
        <v>105.42999999999999</v>
      </c>
      <c r="K109" s="61">
        <f t="shared" ref="K109" si="186">(F109/J109)</f>
        <v>0.27696101678839041</v>
      </c>
      <c r="L109" s="87">
        <v>16.537431079286382</v>
      </c>
      <c r="M109" s="70">
        <f t="shared" ref="M109" si="187">(K109*L109)</f>
        <v>4.5802237267870849</v>
      </c>
      <c r="N109" s="107" t="s">
        <v>10</v>
      </c>
      <c r="O109" s="61">
        <v>4.3499999999999996</v>
      </c>
      <c r="P109" s="61">
        <f t="shared" ref="P109" si="188">(O109*10)</f>
        <v>43.5</v>
      </c>
      <c r="Q109" s="61">
        <f t="shared" ref="Q109" si="189">(K109*O109)</f>
        <v>1.2047804230294983</v>
      </c>
      <c r="R109" s="62">
        <f t="shared" si="96"/>
        <v>12.047804230294982</v>
      </c>
      <c r="S109" s="70">
        <f t="shared" ref="S109" si="190">(Q109*L109)</f>
        <v>19.923973211523819</v>
      </c>
      <c r="T109" s="70">
        <f t="shared" ref="T109" si="191">(S109*10)</f>
        <v>199.23973211523818</v>
      </c>
      <c r="U109" s="29" t="s">
        <v>10</v>
      </c>
      <c r="V109" s="61">
        <v>4.3499999999999996</v>
      </c>
      <c r="W109" s="61">
        <f t="shared" ref="W109" si="192">(V109*2)</f>
        <v>8.6999999999999993</v>
      </c>
      <c r="X109" s="61">
        <f t="shared" ref="X109" si="193">(K109*V109)</f>
        <v>1.2047804230294983</v>
      </c>
      <c r="Y109" s="61">
        <f t="shared" ref="Y109" si="194">(X109*2)</f>
        <v>2.4095608460589966</v>
      </c>
      <c r="Z109" s="70">
        <f t="shared" ref="Z109" si="195">(X109*L109)</f>
        <v>19.923973211523819</v>
      </c>
      <c r="AA109" s="70">
        <f t="shared" ref="AA109" si="196">(Z109*2)</f>
        <v>39.847946423047638</v>
      </c>
      <c r="AB109" s="71">
        <f t="shared" si="104"/>
        <v>239.08767853828581</v>
      </c>
      <c r="AC109" s="68">
        <f t="shared" si="105"/>
        <v>19.923973211523819</v>
      </c>
      <c r="AD109" s="62">
        <f t="shared" si="106"/>
        <v>1.2047804230294983</v>
      </c>
      <c r="AE109" s="2"/>
      <c r="AF109" s="1"/>
      <c r="AG109" s="1"/>
      <c r="AH109" s="1"/>
      <c r="AI109" s="1"/>
      <c r="AJ109" s="1"/>
      <c r="AK109" s="1"/>
      <c r="AL109" s="1"/>
      <c r="AM109" s="1"/>
      <c r="AN109" s="1"/>
      <c r="AO109" s="1"/>
      <c r="AP109" s="1"/>
      <c r="AQ109" s="1"/>
      <c r="AR109" s="1"/>
      <c r="AS109" s="1"/>
      <c r="AT109" s="1"/>
      <c r="AU109" s="1"/>
      <c r="AV109" s="1"/>
      <c r="AW109" s="1"/>
      <c r="AX109" s="1"/>
      <c r="AY109" s="1"/>
      <c r="AZ109" s="1"/>
      <c r="BA109" s="1"/>
      <c r="BB109" s="1"/>
      <c r="BC109" s="1"/>
      <c r="BD109" s="1"/>
      <c r="BE109" s="1"/>
    </row>
    <row r="110" spans="1:57" ht="16.5" x14ac:dyDescent="0.3">
      <c r="A110" s="58" t="s">
        <v>382</v>
      </c>
      <c r="B110" s="79" t="s">
        <v>116</v>
      </c>
      <c r="C110" s="79" t="s">
        <v>298</v>
      </c>
      <c r="D110" s="56" t="s">
        <v>386</v>
      </c>
      <c r="E110" s="56" t="s">
        <v>90</v>
      </c>
      <c r="F110" s="57">
        <v>7.2</v>
      </c>
      <c r="G110" s="81">
        <v>0</v>
      </c>
      <c r="H110" s="76" t="s">
        <v>84</v>
      </c>
      <c r="I110" s="29"/>
      <c r="J110" s="65"/>
      <c r="K110" s="61"/>
      <c r="L110" s="69"/>
      <c r="M110" s="70"/>
      <c r="N110" s="29"/>
      <c r="O110" s="61"/>
      <c r="P110" s="61"/>
      <c r="Q110" s="61"/>
      <c r="R110" s="62"/>
      <c r="S110" s="70"/>
      <c r="T110" s="70"/>
      <c r="U110" s="29"/>
      <c r="V110" s="61"/>
      <c r="W110" s="61"/>
      <c r="X110" s="61"/>
      <c r="Y110" s="61"/>
      <c r="Z110" s="70"/>
      <c r="AA110" s="70"/>
      <c r="AB110" s="71"/>
      <c r="AC110" s="68"/>
      <c r="AD110" s="62"/>
      <c r="AE110" s="1"/>
      <c r="AF110" s="1"/>
      <c r="AG110" s="1"/>
      <c r="AH110" s="1"/>
      <c r="AI110" s="1"/>
      <c r="AJ110" s="1"/>
      <c r="AK110" s="1"/>
      <c r="AL110" s="1"/>
      <c r="AM110" s="1"/>
      <c r="AN110" s="1"/>
      <c r="AO110" s="1"/>
      <c r="AP110" s="1"/>
      <c r="AQ110" s="1"/>
      <c r="AR110" s="1"/>
      <c r="AS110" s="1"/>
      <c r="AT110" s="1"/>
      <c r="AU110" s="1"/>
      <c r="AV110" s="1"/>
      <c r="AW110" s="1"/>
      <c r="AX110" s="1"/>
      <c r="AY110" s="1"/>
      <c r="AZ110" s="1"/>
      <c r="BA110" s="1"/>
      <c r="BB110" s="1"/>
      <c r="BC110" s="1"/>
      <c r="BD110" s="1"/>
      <c r="BE110" s="1"/>
    </row>
    <row r="111" spans="1:57" ht="16.5" x14ac:dyDescent="0.3">
      <c r="A111" s="58" t="s">
        <v>382</v>
      </c>
      <c r="B111" s="79" t="s">
        <v>116</v>
      </c>
      <c r="C111" s="79" t="s">
        <v>299</v>
      </c>
      <c r="D111" s="56" t="s">
        <v>393</v>
      </c>
      <c r="E111" s="56" t="s">
        <v>214</v>
      </c>
      <c r="F111" s="57">
        <v>5.7</v>
      </c>
      <c r="G111" s="81">
        <v>0</v>
      </c>
      <c r="H111" s="76" t="s">
        <v>84</v>
      </c>
      <c r="I111" s="29"/>
      <c r="J111" s="65"/>
      <c r="K111" s="61"/>
      <c r="L111" s="69"/>
      <c r="M111" s="70"/>
      <c r="N111" s="29"/>
      <c r="O111" s="61"/>
      <c r="P111" s="61"/>
      <c r="Q111" s="61"/>
      <c r="R111" s="62"/>
      <c r="S111" s="70"/>
      <c r="T111" s="70"/>
      <c r="U111" s="29"/>
      <c r="V111" s="61"/>
      <c r="W111" s="61"/>
      <c r="X111" s="61"/>
      <c r="Y111" s="61"/>
      <c r="Z111" s="70"/>
      <c r="AA111" s="70"/>
      <c r="AB111" s="71"/>
      <c r="AC111" s="68"/>
      <c r="AD111" s="62"/>
      <c r="AE111" s="2"/>
      <c r="AF111" s="1"/>
      <c r="AG111" s="1"/>
      <c r="AH111" s="1"/>
      <c r="AI111" s="1"/>
      <c r="AJ111" s="1"/>
      <c r="AK111" s="1"/>
      <c r="AL111" s="1"/>
      <c r="AM111" s="1"/>
      <c r="AN111" s="1"/>
      <c r="AO111" s="1"/>
      <c r="AP111" s="1"/>
      <c r="AQ111" s="1"/>
      <c r="AR111" s="1"/>
      <c r="AS111" s="1"/>
      <c r="AT111" s="1"/>
      <c r="AU111" s="1"/>
      <c r="AV111" s="1"/>
      <c r="AW111" s="1"/>
      <c r="AX111" s="1"/>
      <c r="AY111" s="1"/>
      <c r="AZ111" s="1"/>
      <c r="BA111" s="1"/>
      <c r="BB111" s="1"/>
      <c r="BC111" s="1"/>
      <c r="BD111" s="1"/>
      <c r="BE111" s="1"/>
    </row>
    <row r="112" spans="1:57" ht="16.5" x14ac:dyDescent="0.3">
      <c r="A112" s="58" t="s">
        <v>382</v>
      </c>
      <c r="B112" s="79" t="s">
        <v>116</v>
      </c>
      <c r="C112" s="79" t="s">
        <v>300</v>
      </c>
      <c r="D112" s="56" t="s">
        <v>394</v>
      </c>
      <c r="E112" s="56" t="s">
        <v>214</v>
      </c>
      <c r="F112" s="57">
        <v>8</v>
      </c>
      <c r="G112" s="81">
        <v>0</v>
      </c>
      <c r="H112" s="76" t="s">
        <v>84</v>
      </c>
      <c r="I112" s="29"/>
      <c r="J112" s="65"/>
      <c r="K112" s="61"/>
      <c r="L112" s="69"/>
      <c r="M112" s="70"/>
      <c r="N112" s="29"/>
      <c r="O112" s="61"/>
      <c r="P112" s="61"/>
      <c r="Q112" s="61"/>
      <c r="R112" s="62"/>
      <c r="S112" s="70"/>
      <c r="T112" s="70"/>
      <c r="U112" s="29"/>
      <c r="V112" s="61"/>
      <c r="W112" s="61"/>
      <c r="X112" s="61"/>
      <c r="Y112" s="61"/>
      <c r="Z112" s="70"/>
      <c r="AA112" s="70"/>
      <c r="AB112" s="71"/>
      <c r="AC112" s="68"/>
      <c r="AD112" s="62"/>
      <c r="AE112" s="2"/>
      <c r="AF112" s="1"/>
      <c r="AG112" s="1"/>
      <c r="AH112" s="1"/>
      <c r="AI112" s="1"/>
      <c r="AJ112" s="1"/>
      <c r="AK112" s="1"/>
      <c r="AL112" s="1"/>
      <c r="AM112" s="1"/>
      <c r="AN112" s="1"/>
      <c r="AO112" s="1"/>
      <c r="AP112" s="1"/>
      <c r="AQ112" s="1"/>
      <c r="AR112" s="1"/>
      <c r="AS112" s="1"/>
      <c r="AT112" s="1"/>
      <c r="AU112" s="1"/>
      <c r="AV112" s="1"/>
      <c r="AW112" s="1"/>
      <c r="AX112" s="1"/>
      <c r="AY112" s="1"/>
      <c r="AZ112" s="1"/>
      <c r="BA112" s="1"/>
      <c r="BB112" s="1"/>
      <c r="BC112" s="1"/>
      <c r="BD112" s="1"/>
      <c r="BE112" s="1"/>
    </row>
    <row r="113" spans="1:57" ht="16.5" x14ac:dyDescent="0.3">
      <c r="A113" s="58" t="s">
        <v>382</v>
      </c>
      <c r="B113" s="79" t="s">
        <v>147</v>
      </c>
      <c r="C113" s="79" t="s">
        <v>245</v>
      </c>
      <c r="D113" s="55" t="s">
        <v>395</v>
      </c>
      <c r="E113" s="55" t="s">
        <v>214</v>
      </c>
      <c r="F113" s="84">
        <v>79.900000000000006</v>
      </c>
      <c r="G113" s="79">
        <v>344</v>
      </c>
      <c r="H113" s="55" t="s">
        <v>185</v>
      </c>
      <c r="I113" s="104">
        <v>140</v>
      </c>
      <c r="J113" s="86">
        <v>113.53999999999999</v>
      </c>
      <c r="K113" s="61">
        <f t="shared" ref="K113:K119" si="197">(F113/J113)</f>
        <v>0.70371675180553117</v>
      </c>
      <c r="L113" s="87">
        <v>16.537431079286382</v>
      </c>
      <c r="M113" s="70">
        <f t="shared" ref="M113:M119" si="198">(K113*L113)</f>
        <v>11.637667282323251</v>
      </c>
      <c r="N113" s="29" t="s">
        <v>13</v>
      </c>
      <c r="O113" s="61">
        <v>10.51</v>
      </c>
      <c r="P113" s="61">
        <f t="shared" ref="P113:P119" si="199">(O113*10)</f>
        <v>105.1</v>
      </c>
      <c r="Q113" s="61">
        <f t="shared" ref="Q113:Q119" si="200">(K113*O113)</f>
        <v>7.3960630614761325</v>
      </c>
      <c r="R113" s="62">
        <f t="shared" si="96"/>
        <v>73.960630614761328</v>
      </c>
      <c r="S113" s="70">
        <f t="shared" ref="S113:S119" si="201">(Q113*L113)</f>
        <v>122.31188313721738</v>
      </c>
      <c r="T113" s="70">
        <f t="shared" ref="T113:T119" si="202">(S113*10)</f>
        <v>1223.1188313721739</v>
      </c>
      <c r="U113" s="29" t="s">
        <v>10</v>
      </c>
      <c r="V113" s="61">
        <v>4.3499999999999996</v>
      </c>
      <c r="W113" s="61">
        <f t="shared" ref="W113:W119" si="203">(V113*2)</f>
        <v>8.6999999999999993</v>
      </c>
      <c r="X113" s="61">
        <f t="shared" ref="X113:X119" si="204">(K113*V113)</f>
        <v>3.0611678703540601</v>
      </c>
      <c r="Y113" s="61">
        <f t="shared" ref="Y113:Y119" si="205">(X113*2)</f>
        <v>6.1223357407081203</v>
      </c>
      <c r="Z113" s="70">
        <f t="shared" ref="Z113:Z119" si="206">(X113*L113)</f>
        <v>50.62385267810614</v>
      </c>
      <c r="AA113" s="70">
        <f t="shared" ref="AA113:AA119" si="207">(Z113*2)</f>
        <v>101.24770535621228</v>
      </c>
      <c r="AB113" s="71">
        <f t="shared" si="104"/>
        <v>1324.3665367283861</v>
      </c>
      <c r="AC113" s="68">
        <f t="shared" si="105"/>
        <v>110.36387806069884</v>
      </c>
      <c r="AD113" s="62">
        <f t="shared" si="106"/>
        <v>6.6735805296224546</v>
      </c>
      <c r="AE113" s="2"/>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row>
    <row r="114" spans="1:57" ht="16.5" x14ac:dyDescent="0.3">
      <c r="A114" s="58" t="s">
        <v>382</v>
      </c>
      <c r="B114" s="79" t="s">
        <v>147</v>
      </c>
      <c r="C114" s="79" t="s">
        <v>247</v>
      </c>
      <c r="D114" s="55" t="s">
        <v>396</v>
      </c>
      <c r="E114" s="55" t="s">
        <v>214</v>
      </c>
      <c r="F114" s="84">
        <v>44.4</v>
      </c>
      <c r="G114" s="79">
        <v>344</v>
      </c>
      <c r="H114" s="55" t="s">
        <v>185</v>
      </c>
      <c r="I114" s="104">
        <v>140</v>
      </c>
      <c r="J114" s="86">
        <v>113.53999999999999</v>
      </c>
      <c r="K114" s="61">
        <f t="shared" si="197"/>
        <v>0.39105161176677822</v>
      </c>
      <c r="L114" s="87">
        <v>16.537431079286382</v>
      </c>
      <c r="M114" s="70">
        <f t="shared" si="198"/>
        <v>6.4669890780369501</v>
      </c>
      <c r="N114" s="29" t="s">
        <v>13</v>
      </c>
      <c r="O114" s="61">
        <v>10.51</v>
      </c>
      <c r="P114" s="61">
        <f t="shared" si="199"/>
        <v>105.1</v>
      </c>
      <c r="Q114" s="61">
        <f t="shared" si="200"/>
        <v>4.1099524396688389</v>
      </c>
      <c r="R114" s="62">
        <f t="shared" si="96"/>
        <v>41.099524396688388</v>
      </c>
      <c r="S114" s="70">
        <f t="shared" si="201"/>
        <v>67.968055210168345</v>
      </c>
      <c r="T114" s="70">
        <f t="shared" si="202"/>
        <v>679.68055210168347</v>
      </c>
      <c r="U114" s="29" t="s">
        <v>10</v>
      </c>
      <c r="V114" s="61">
        <v>4.3499999999999996</v>
      </c>
      <c r="W114" s="61">
        <f t="shared" si="203"/>
        <v>8.6999999999999993</v>
      </c>
      <c r="X114" s="61">
        <f t="shared" si="204"/>
        <v>1.701074511185485</v>
      </c>
      <c r="Y114" s="61">
        <f t="shared" si="205"/>
        <v>3.4021490223709701</v>
      </c>
      <c r="Z114" s="70">
        <f t="shared" si="206"/>
        <v>28.131402489460729</v>
      </c>
      <c r="AA114" s="70">
        <f t="shared" si="207"/>
        <v>56.262804978921459</v>
      </c>
      <c r="AB114" s="71">
        <f t="shared" si="104"/>
        <v>735.94335708060498</v>
      </c>
      <c r="AC114" s="68">
        <f t="shared" si="105"/>
        <v>61.328613090050418</v>
      </c>
      <c r="AD114" s="62">
        <f t="shared" si="106"/>
        <v>3.708472784921613</v>
      </c>
      <c r="AE114" s="2"/>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c r="BD114" s="1"/>
      <c r="BE114" s="1"/>
    </row>
    <row r="115" spans="1:57" ht="16.5" x14ac:dyDescent="0.3">
      <c r="A115" s="58" t="s">
        <v>382</v>
      </c>
      <c r="B115" s="79" t="s">
        <v>147</v>
      </c>
      <c r="C115" s="79" t="s">
        <v>248</v>
      </c>
      <c r="D115" s="55" t="s">
        <v>397</v>
      </c>
      <c r="E115" s="55" t="s">
        <v>214</v>
      </c>
      <c r="F115" s="84">
        <v>34.299999999999997</v>
      </c>
      <c r="G115" s="79">
        <v>344</v>
      </c>
      <c r="H115" s="55" t="s">
        <v>185</v>
      </c>
      <c r="I115" s="104">
        <v>140</v>
      </c>
      <c r="J115" s="86">
        <v>113.53999999999999</v>
      </c>
      <c r="K115" s="61">
        <f t="shared" si="197"/>
        <v>0.30209617755856966</v>
      </c>
      <c r="L115" s="87">
        <v>16.537431079286382</v>
      </c>
      <c r="M115" s="70">
        <f t="shared" si="198"/>
        <v>4.9958947156907074</v>
      </c>
      <c r="N115" s="29" t="s">
        <v>13</v>
      </c>
      <c r="O115" s="61">
        <v>10.51</v>
      </c>
      <c r="P115" s="61">
        <f t="shared" si="199"/>
        <v>105.1</v>
      </c>
      <c r="Q115" s="61">
        <f t="shared" si="200"/>
        <v>3.1750308261405671</v>
      </c>
      <c r="R115" s="62">
        <f t="shared" si="96"/>
        <v>31.750308261405671</v>
      </c>
      <c r="S115" s="70">
        <f t="shared" si="201"/>
        <v>52.50685346190933</v>
      </c>
      <c r="T115" s="70">
        <f t="shared" si="202"/>
        <v>525.06853461909327</v>
      </c>
      <c r="U115" s="29" t="s">
        <v>10</v>
      </c>
      <c r="V115" s="61">
        <v>4.3499999999999996</v>
      </c>
      <c r="W115" s="61">
        <f t="shared" si="203"/>
        <v>8.6999999999999993</v>
      </c>
      <c r="X115" s="61">
        <f t="shared" si="204"/>
        <v>1.3141183723797778</v>
      </c>
      <c r="Y115" s="61">
        <f t="shared" si="205"/>
        <v>2.6282367447595556</v>
      </c>
      <c r="Z115" s="70">
        <f t="shared" si="206"/>
        <v>21.73214201325457</v>
      </c>
      <c r="AA115" s="70">
        <f t="shared" si="207"/>
        <v>43.464284026509141</v>
      </c>
      <c r="AB115" s="71">
        <f t="shared" si="104"/>
        <v>568.53281864560245</v>
      </c>
      <c r="AC115" s="68">
        <f t="shared" si="105"/>
        <v>47.377734887133535</v>
      </c>
      <c r="AD115" s="62">
        <f t="shared" si="106"/>
        <v>2.8648787505137689</v>
      </c>
      <c r="AE115" s="2"/>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c r="BD115" s="1"/>
      <c r="BE115" s="1"/>
    </row>
    <row r="116" spans="1:57" ht="16.5" x14ac:dyDescent="0.3">
      <c r="A116" s="58" t="s">
        <v>382</v>
      </c>
      <c r="B116" s="79" t="s">
        <v>147</v>
      </c>
      <c r="C116" s="79" t="s">
        <v>249</v>
      </c>
      <c r="D116" s="55" t="s">
        <v>398</v>
      </c>
      <c r="E116" s="55" t="s">
        <v>214</v>
      </c>
      <c r="F116" s="84">
        <v>40.799999999999997</v>
      </c>
      <c r="G116" s="79">
        <v>344</v>
      </c>
      <c r="H116" s="55" t="s">
        <v>185</v>
      </c>
      <c r="I116" s="104">
        <v>140</v>
      </c>
      <c r="J116" s="86">
        <v>113.53999999999999</v>
      </c>
      <c r="K116" s="61">
        <f t="shared" si="197"/>
        <v>0.35934472432622866</v>
      </c>
      <c r="L116" s="87">
        <v>16.537431079286382</v>
      </c>
      <c r="M116" s="70">
        <f t="shared" si="198"/>
        <v>5.9426386122501711</v>
      </c>
      <c r="N116" s="29" t="s">
        <v>13</v>
      </c>
      <c r="O116" s="61">
        <v>10.51</v>
      </c>
      <c r="P116" s="61">
        <f t="shared" si="199"/>
        <v>105.1</v>
      </c>
      <c r="Q116" s="61">
        <f t="shared" si="200"/>
        <v>3.7767130526686632</v>
      </c>
      <c r="R116" s="62">
        <f t="shared" si="96"/>
        <v>37.767130526686628</v>
      </c>
      <c r="S116" s="70">
        <f t="shared" si="201"/>
        <v>62.457131814749296</v>
      </c>
      <c r="T116" s="70">
        <f t="shared" si="202"/>
        <v>624.571318147493</v>
      </c>
      <c r="U116" s="29" t="s">
        <v>10</v>
      </c>
      <c r="V116" s="61">
        <v>4.3499999999999996</v>
      </c>
      <c r="W116" s="61">
        <f t="shared" si="203"/>
        <v>8.6999999999999993</v>
      </c>
      <c r="X116" s="61">
        <f t="shared" si="204"/>
        <v>1.5631495508190945</v>
      </c>
      <c r="Y116" s="61">
        <f t="shared" si="205"/>
        <v>3.1262991016381889</v>
      </c>
      <c r="Z116" s="70">
        <f t="shared" si="206"/>
        <v>25.850477963288238</v>
      </c>
      <c r="AA116" s="70">
        <f t="shared" si="207"/>
        <v>51.700955926576476</v>
      </c>
      <c r="AB116" s="71">
        <f t="shared" si="104"/>
        <v>676.27227407406951</v>
      </c>
      <c r="AC116" s="68">
        <f t="shared" si="105"/>
        <v>56.356022839505791</v>
      </c>
      <c r="AD116" s="62">
        <f t="shared" si="106"/>
        <v>3.4077858023604013</v>
      </c>
      <c r="AE116" s="2"/>
      <c r="AF116" s="1"/>
      <c r="AG116" s="1"/>
      <c r="AH116" s="1"/>
      <c r="AI116" s="1"/>
      <c r="AJ116" s="1"/>
      <c r="AK116" s="1"/>
      <c r="AL116" s="1"/>
      <c r="AM116" s="1"/>
      <c r="AN116" s="1"/>
      <c r="AO116" s="1"/>
      <c r="AP116" s="1"/>
      <c r="AQ116" s="1"/>
      <c r="AR116" s="1"/>
      <c r="AS116" s="1"/>
      <c r="AT116" s="1"/>
      <c r="AU116" s="1"/>
      <c r="AV116" s="1"/>
      <c r="AW116" s="1"/>
      <c r="AX116" s="1"/>
      <c r="AY116" s="1"/>
      <c r="AZ116" s="1"/>
      <c r="BA116" s="1"/>
      <c r="BB116" s="1"/>
      <c r="BC116" s="1"/>
      <c r="BD116" s="1"/>
      <c r="BE116" s="1"/>
    </row>
    <row r="117" spans="1:57" ht="16.5" x14ac:dyDescent="0.3">
      <c r="A117" s="58" t="s">
        <v>382</v>
      </c>
      <c r="B117" s="79" t="s">
        <v>147</v>
      </c>
      <c r="C117" s="79" t="s">
        <v>250</v>
      </c>
      <c r="D117" s="55" t="s">
        <v>399</v>
      </c>
      <c r="E117" s="55" t="s">
        <v>214</v>
      </c>
      <c r="F117" s="84">
        <v>40.799999999999997</v>
      </c>
      <c r="G117" s="79">
        <v>344</v>
      </c>
      <c r="H117" s="55" t="s">
        <v>185</v>
      </c>
      <c r="I117" s="104">
        <v>140</v>
      </c>
      <c r="J117" s="86">
        <v>113.53999999999999</v>
      </c>
      <c r="K117" s="61">
        <f t="shared" si="197"/>
        <v>0.35934472432622866</v>
      </c>
      <c r="L117" s="87">
        <v>16.537431079286382</v>
      </c>
      <c r="M117" s="70">
        <f t="shared" si="198"/>
        <v>5.9426386122501711</v>
      </c>
      <c r="N117" s="29" t="s">
        <v>13</v>
      </c>
      <c r="O117" s="61">
        <v>10.51</v>
      </c>
      <c r="P117" s="61">
        <f t="shared" si="199"/>
        <v>105.1</v>
      </c>
      <c r="Q117" s="61">
        <f t="shared" si="200"/>
        <v>3.7767130526686632</v>
      </c>
      <c r="R117" s="62">
        <f t="shared" si="96"/>
        <v>37.767130526686628</v>
      </c>
      <c r="S117" s="70">
        <f t="shared" si="201"/>
        <v>62.457131814749296</v>
      </c>
      <c r="T117" s="70">
        <f t="shared" si="202"/>
        <v>624.571318147493</v>
      </c>
      <c r="U117" s="29" t="s">
        <v>10</v>
      </c>
      <c r="V117" s="61">
        <v>4.3499999999999996</v>
      </c>
      <c r="W117" s="61">
        <f t="shared" si="203"/>
        <v>8.6999999999999993</v>
      </c>
      <c r="X117" s="61">
        <f t="shared" si="204"/>
        <v>1.5631495508190945</v>
      </c>
      <c r="Y117" s="61">
        <f t="shared" si="205"/>
        <v>3.1262991016381889</v>
      </c>
      <c r="Z117" s="70">
        <f t="shared" si="206"/>
        <v>25.850477963288238</v>
      </c>
      <c r="AA117" s="70">
        <f t="shared" si="207"/>
        <v>51.700955926576476</v>
      </c>
      <c r="AB117" s="71">
        <f t="shared" si="104"/>
        <v>676.27227407406951</v>
      </c>
      <c r="AC117" s="68">
        <f t="shared" si="105"/>
        <v>56.356022839505791</v>
      </c>
      <c r="AD117" s="62">
        <f t="shared" si="106"/>
        <v>3.4077858023604013</v>
      </c>
      <c r="AE117" s="2"/>
      <c r="AF117" s="1"/>
      <c r="AG117" s="1"/>
      <c r="AH117" s="1"/>
      <c r="AI117" s="1"/>
      <c r="AJ117" s="1"/>
      <c r="AK117" s="1"/>
      <c r="AL117" s="1"/>
      <c r="AM117" s="1"/>
      <c r="AN117" s="1"/>
      <c r="AO117" s="1"/>
      <c r="AP117" s="1"/>
      <c r="AQ117" s="1"/>
      <c r="AR117" s="1"/>
      <c r="AS117" s="1"/>
      <c r="AT117" s="1"/>
      <c r="AU117" s="1"/>
      <c r="AV117" s="1"/>
      <c r="AW117" s="1"/>
      <c r="AX117" s="1"/>
      <c r="AY117" s="1"/>
      <c r="AZ117" s="1"/>
      <c r="BA117" s="1"/>
      <c r="BB117" s="1"/>
      <c r="BC117" s="1"/>
      <c r="BD117" s="1"/>
      <c r="BE117" s="1"/>
    </row>
    <row r="118" spans="1:57" ht="16.5" x14ac:dyDescent="0.3">
      <c r="A118" s="58" t="s">
        <v>382</v>
      </c>
      <c r="B118" s="79" t="s">
        <v>147</v>
      </c>
      <c r="C118" s="79" t="s">
        <v>251</v>
      </c>
      <c r="D118" s="55" t="s">
        <v>400</v>
      </c>
      <c r="E118" s="55" t="s">
        <v>214</v>
      </c>
      <c r="F118" s="84">
        <v>40.799999999999997</v>
      </c>
      <c r="G118" s="79">
        <v>344</v>
      </c>
      <c r="H118" s="55" t="s">
        <v>185</v>
      </c>
      <c r="I118" s="104">
        <v>140</v>
      </c>
      <c r="J118" s="86">
        <v>113.53999999999999</v>
      </c>
      <c r="K118" s="61">
        <f t="shared" si="197"/>
        <v>0.35934472432622866</v>
      </c>
      <c r="L118" s="87">
        <v>16.537431079286382</v>
      </c>
      <c r="M118" s="70">
        <f t="shared" si="198"/>
        <v>5.9426386122501711</v>
      </c>
      <c r="N118" s="29" t="s">
        <v>13</v>
      </c>
      <c r="O118" s="61">
        <v>10.51</v>
      </c>
      <c r="P118" s="61">
        <f t="shared" si="199"/>
        <v>105.1</v>
      </c>
      <c r="Q118" s="61">
        <f t="shared" si="200"/>
        <v>3.7767130526686632</v>
      </c>
      <c r="R118" s="62">
        <f t="shared" si="96"/>
        <v>37.767130526686628</v>
      </c>
      <c r="S118" s="70">
        <f t="shared" si="201"/>
        <v>62.457131814749296</v>
      </c>
      <c r="T118" s="70">
        <f t="shared" si="202"/>
        <v>624.571318147493</v>
      </c>
      <c r="U118" s="29" t="s">
        <v>10</v>
      </c>
      <c r="V118" s="61">
        <v>4.3499999999999996</v>
      </c>
      <c r="W118" s="61">
        <f t="shared" si="203"/>
        <v>8.6999999999999993</v>
      </c>
      <c r="X118" s="61">
        <f t="shared" si="204"/>
        <v>1.5631495508190945</v>
      </c>
      <c r="Y118" s="61">
        <f t="shared" si="205"/>
        <v>3.1262991016381889</v>
      </c>
      <c r="Z118" s="70">
        <f t="shared" si="206"/>
        <v>25.850477963288238</v>
      </c>
      <c r="AA118" s="70">
        <f t="shared" si="207"/>
        <v>51.700955926576476</v>
      </c>
      <c r="AB118" s="71">
        <f t="shared" si="104"/>
        <v>676.27227407406951</v>
      </c>
      <c r="AC118" s="68">
        <f t="shared" si="105"/>
        <v>56.356022839505791</v>
      </c>
      <c r="AD118" s="62">
        <f t="shared" si="106"/>
        <v>3.4077858023604013</v>
      </c>
      <c r="AE118" s="2"/>
      <c r="AF118" s="1"/>
      <c r="AG118" s="1"/>
      <c r="AH118" s="1"/>
      <c r="AI118" s="1"/>
      <c r="AJ118" s="1"/>
      <c r="AK118" s="1"/>
      <c r="AL118" s="1"/>
      <c r="AM118" s="1"/>
      <c r="AN118" s="1"/>
      <c r="AO118" s="1"/>
      <c r="AP118" s="1"/>
      <c r="AQ118" s="1"/>
      <c r="AR118" s="1"/>
      <c r="AS118" s="1"/>
      <c r="AT118" s="1"/>
      <c r="AU118" s="1"/>
      <c r="AV118" s="1"/>
      <c r="AW118" s="1"/>
      <c r="AX118" s="1"/>
      <c r="AY118" s="1"/>
      <c r="AZ118" s="1"/>
      <c r="BA118" s="1"/>
      <c r="BB118" s="1"/>
      <c r="BC118" s="1"/>
      <c r="BD118" s="1"/>
      <c r="BE118" s="1"/>
    </row>
    <row r="119" spans="1:57" ht="16.5" x14ac:dyDescent="0.3">
      <c r="A119" s="58" t="s">
        <v>382</v>
      </c>
      <c r="B119" s="79" t="s">
        <v>147</v>
      </c>
      <c r="C119" s="79" t="s">
        <v>252</v>
      </c>
      <c r="D119" s="55" t="s">
        <v>401</v>
      </c>
      <c r="E119" s="55" t="s">
        <v>214</v>
      </c>
      <c r="F119" s="84">
        <v>34.1</v>
      </c>
      <c r="G119" s="79">
        <v>344</v>
      </c>
      <c r="H119" s="55" t="s">
        <v>185</v>
      </c>
      <c r="I119" s="104">
        <v>140</v>
      </c>
      <c r="J119" s="86">
        <v>113.53999999999999</v>
      </c>
      <c r="K119" s="61">
        <f t="shared" si="197"/>
        <v>0.3003346838118725</v>
      </c>
      <c r="L119" s="87">
        <v>16.537431079286382</v>
      </c>
      <c r="M119" s="70">
        <f t="shared" si="198"/>
        <v>4.966764134258109</v>
      </c>
      <c r="N119" s="29" t="s">
        <v>13</v>
      </c>
      <c r="O119" s="61">
        <v>10.51</v>
      </c>
      <c r="P119" s="61">
        <f t="shared" si="199"/>
        <v>105.1</v>
      </c>
      <c r="Q119" s="61">
        <f t="shared" si="200"/>
        <v>3.1565175268627801</v>
      </c>
      <c r="R119" s="62">
        <f t="shared" si="96"/>
        <v>31.565175268627801</v>
      </c>
      <c r="S119" s="70">
        <f t="shared" si="201"/>
        <v>52.200691051052729</v>
      </c>
      <c r="T119" s="70">
        <f t="shared" si="202"/>
        <v>522.00691051052729</v>
      </c>
      <c r="U119" s="29" t="s">
        <v>10</v>
      </c>
      <c r="V119" s="61">
        <v>4.3499999999999996</v>
      </c>
      <c r="W119" s="61">
        <f t="shared" si="203"/>
        <v>8.6999999999999993</v>
      </c>
      <c r="X119" s="61">
        <f t="shared" si="204"/>
        <v>1.3064558745816452</v>
      </c>
      <c r="Y119" s="61">
        <f t="shared" si="205"/>
        <v>2.6129117491632905</v>
      </c>
      <c r="Z119" s="70">
        <f t="shared" si="206"/>
        <v>21.605423984022771</v>
      </c>
      <c r="AA119" s="70">
        <f t="shared" si="207"/>
        <v>43.210847968045542</v>
      </c>
      <c r="AB119" s="71">
        <f t="shared" si="104"/>
        <v>565.21775847857282</v>
      </c>
      <c r="AC119" s="68">
        <f t="shared" si="105"/>
        <v>47.101479873214402</v>
      </c>
      <c r="AD119" s="62">
        <f t="shared" si="106"/>
        <v>2.8481739181492576</v>
      </c>
      <c r="AE119" s="2"/>
      <c r="AF119" s="1"/>
      <c r="AG119" s="1"/>
      <c r="AH119" s="1"/>
      <c r="AI119" s="1"/>
      <c r="AJ119" s="1"/>
      <c r="AK119" s="1"/>
      <c r="AL119" s="1"/>
      <c r="AM119" s="1"/>
      <c r="AN119" s="1"/>
      <c r="AO119" s="1"/>
      <c r="AP119" s="1"/>
      <c r="AQ119" s="1"/>
      <c r="AR119" s="1"/>
      <c r="AS119" s="1"/>
      <c r="AT119" s="1"/>
      <c r="AU119" s="1"/>
      <c r="AV119" s="1"/>
      <c r="AW119" s="1"/>
      <c r="AX119" s="1"/>
      <c r="AY119" s="1"/>
      <c r="AZ119" s="1"/>
      <c r="BA119" s="1"/>
      <c r="BB119" s="1"/>
      <c r="BC119" s="1"/>
      <c r="BD119" s="1"/>
      <c r="BE119" s="1"/>
    </row>
    <row r="120" spans="1:57" ht="16.5" x14ac:dyDescent="0.3">
      <c r="A120" s="58" t="s">
        <v>382</v>
      </c>
      <c r="B120" s="79" t="s">
        <v>147</v>
      </c>
      <c r="C120" s="79" t="s">
        <v>253</v>
      </c>
      <c r="D120" s="55" t="s">
        <v>402</v>
      </c>
      <c r="E120" s="55" t="s">
        <v>214</v>
      </c>
      <c r="F120" s="84">
        <v>67.599999999999994</v>
      </c>
      <c r="G120" s="79">
        <v>344</v>
      </c>
      <c r="H120" s="55" t="s">
        <v>185</v>
      </c>
      <c r="I120" s="104">
        <v>140</v>
      </c>
      <c r="J120" s="86">
        <v>113.53999999999999</v>
      </c>
      <c r="K120" s="61">
        <f>(F120/J120)</f>
        <v>0.59538488638365328</v>
      </c>
      <c r="L120" s="87">
        <v>16.537431079286382</v>
      </c>
      <c r="M120" s="70">
        <f>(K120*L120)</f>
        <v>9.8461365242184193</v>
      </c>
      <c r="N120" s="29" t="s">
        <v>13</v>
      </c>
      <c r="O120" s="61">
        <v>10.51</v>
      </c>
      <c r="P120" s="61">
        <f>(O120*10)</f>
        <v>105.1</v>
      </c>
      <c r="Q120" s="61">
        <f>(K120*O120)</f>
        <v>6.2574951558921956</v>
      </c>
      <c r="R120" s="62">
        <f t="shared" si="96"/>
        <v>62.574951558921953</v>
      </c>
      <c r="S120" s="70">
        <f>(Q120*L120)</f>
        <v>103.48289486953558</v>
      </c>
      <c r="T120" s="70">
        <f>(S120*10)</f>
        <v>1034.8289486953558</v>
      </c>
      <c r="U120" s="29" t="s">
        <v>10</v>
      </c>
      <c r="V120" s="61">
        <v>4.3499999999999996</v>
      </c>
      <c r="W120" s="61">
        <f>(V120*2)</f>
        <v>8.6999999999999993</v>
      </c>
      <c r="X120" s="61">
        <f>(K120*V120)</f>
        <v>2.5899242557688917</v>
      </c>
      <c r="Y120" s="61">
        <f>(X120*2)</f>
        <v>5.1798485115377835</v>
      </c>
      <c r="Z120" s="70">
        <f>(X120*L120)</f>
        <v>42.830693880350125</v>
      </c>
      <c r="AA120" s="70">
        <f>(Z120*2)</f>
        <v>85.661387760700251</v>
      </c>
      <c r="AB120" s="71">
        <f t="shared" si="104"/>
        <v>1120.4903364560562</v>
      </c>
      <c r="AC120" s="68">
        <f t="shared" si="105"/>
        <v>93.374194704671353</v>
      </c>
      <c r="AD120" s="62">
        <f t="shared" si="106"/>
        <v>5.6462333392049784</v>
      </c>
      <c r="AE120" s="1"/>
      <c r="AF120" s="1"/>
      <c r="AG120" s="1"/>
      <c r="AH120" s="1"/>
      <c r="AI120" s="1"/>
      <c r="AJ120" s="1"/>
      <c r="AK120" s="1"/>
      <c r="AL120" s="1"/>
      <c r="AM120" s="1"/>
      <c r="AN120" s="1"/>
      <c r="AO120" s="1"/>
      <c r="AP120" s="1"/>
      <c r="AQ120" s="1"/>
      <c r="AR120" s="1"/>
      <c r="AS120" s="1"/>
      <c r="AT120" s="1"/>
      <c r="AU120" s="1"/>
      <c r="AV120" s="1"/>
      <c r="AW120" s="1"/>
      <c r="AX120" s="1"/>
      <c r="AY120" s="1"/>
      <c r="AZ120" s="1"/>
      <c r="BA120" s="1"/>
      <c r="BB120" s="1"/>
      <c r="BC120" s="1"/>
      <c r="BD120" s="1"/>
      <c r="BE120" s="1"/>
    </row>
    <row r="121" spans="1:57" ht="16.5" x14ac:dyDescent="0.3">
      <c r="A121" s="58" t="s">
        <v>382</v>
      </c>
      <c r="B121" s="79" t="s">
        <v>147</v>
      </c>
      <c r="C121" s="79" t="s">
        <v>254</v>
      </c>
      <c r="D121" s="55" t="s">
        <v>403</v>
      </c>
      <c r="E121" s="55" t="s">
        <v>214</v>
      </c>
      <c r="F121" s="84">
        <v>51.2</v>
      </c>
      <c r="G121" s="79">
        <v>344</v>
      </c>
      <c r="H121" s="55" t="s">
        <v>185</v>
      </c>
      <c r="I121" s="104">
        <v>140</v>
      </c>
      <c r="J121" s="86">
        <v>113.53999999999999</v>
      </c>
      <c r="K121" s="61">
        <f t="shared" ref="K121:K122" si="208">(F121/J121)</f>
        <v>0.45094239915448303</v>
      </c>
      <c r="L121" s="87">
        <v>16.537431079286382</v>
      </c>
      <c r="M121" s="70">
        <f t="shared" ref="M121:M122" si="209">(K121*L121)</f>
        <v>7.4574288467453123</v>
      </c>
      <c r="N121" s="29" t="s">
        <v>13</v>
      </c>
      <c r="O121" s="61">
        <v>10.51</v>
      </c>
      <c r="P121" s="61">
        <f t="shared" ref="P121:P122" si="210">(O121*10)</f>
        <v>105.1</v>
      </c>
      <c r="Q121" s="61">
        <f t="shared" ref="Q121:Q122" si="211">(K121*O121)</f>
        <v>4.7394046151136164</v>
      </c>
      <c r="R121" s="62">
        <f t="shared" si="96"/>
        <v>47.394046151136166</v>
      </c>
      <c r="S121" s="70">
        <f t="shared" ref="S121:S122" si="212">(Q121*L121)</f>
        <v>78.377577179293226</v>
      </c>
      <c r="T121" s="70">
        <f t="shared" ref="T121:T122" si="213">(S121*10)</f>
        <v>783.77577179293223</v>
      </c>
      <c r="U121" s="29" t="s">
        <v>10</v>
      </c>
      <c r="V121" s="61">
        <v>4.3499999999999996</v>
      </c>
      <c r="W121" s="61">
        <f t="shared" ref="W121:W122" si="214">(V121*2)</f>
        <v>8.6999999999999993</v>
      </c>
      <c r="X121" s="61">
        <f t="shared" ref="X121:X122" si="215">(K121*W121)</f>
        <v>3.9231988726440021</v>
      </c>
      <c r="Y121" s="61">
        <f t="shared" ref="Y121:Y122" si="216">(X121*2)</f>
        <v>7.8463977452880043</v>
      </c>
      <c r="Z121" s="70">
        <f t="shared" ref="Z121:Z122" si="217">(X121*L121)</f>
        <v>64.879630966684218</v>
      </c>
      <c r="AA121" s="70">
        <f t="shared" ref="AA121:AA122" si="218">(Z121*2)</f>
        <v>129.75926193336844</v>
      </c>
      <c r="AB121" s="71">
        <f t="shared" si="104"/>
        <v>913.53503372630064</v>
      </c>
      <c r="AC121" s="68">
        <f t="shared" si="105"/>
        <v>76.127919477191725</v>
      </c>
      <c r="AD121" s="62">
        <f t="shared" si="106"/>
        <v>4.6033703247020137</v>
      </c>
      <c r="AE121" s="1"/>
      <c r="AF121" s="1"/>
      <c r="AG121" s="1"/>
      <c r="AH121" s="1"/>
      <c r="AI121" s="1"/>
      <c r="AJ121" s="1"/>
      <c r="AK121" s="1"/>
      <c r="AL121" s="1"/>
      <c r="AM121" s="1"/>
      <c r="AN121" s="1"/>
      <c r="AO121" s="1"/>
      <c r="AP121" s="1"/>
      <c r="AQ121" s="1"/>
      <c r="AR121" s="1"/>
      <c r="AS121" s="1"/>
      <c r="AT121" s="1"/>
      <c r="AU121" s="1"/>
      <c r="AV121" s="1"/>
      <c r="AW121" s="1"/>
      <c r="AX121" s="1"/>
      <c r="AY121" s="1"/>
      <c r="AZ121" s="1"/>
      <c r="BA121" s="1"/>
      <c r="BB121" s="1"/>
      <c r="BC121" s="1"/>
      <c r="BD121" s="1"/>
      <c r="BE121" s="1"/>
    </row>
    <row r="122" spans="1:57" ht="16.5" x14ac:dyDescent="0.3">
      <c r="A122" s="58" t="s">
        <v>382</v>
      </c>
      <c r="B122" s="79" t="s">
        <v>147</v>
      </c>
      <c r="C122" s="79" t="s">
        <v>303</v>
      </c>
      <c r="D122" s="55" t="s">
        <v>404</v>
      </c>
      <c r="E122" s="55" t="s">
        <v>214</v>
      </c>
      <c r="F122" s="84">
        <v>8.1999999999999993</v>
      </c>
      <c r="G122" s="79">
        <v>344</v>
      </c>
      <c r="H122" s="55" t="s">
        <v>185</v>
      </c>
      <c r="I122" s="104">
        <v>140</v>
      </c>
      <c r="J122" s="86">
        <v>113.53999999999999</v>
      </c>
      <c r="K122" s="61">
        <f t="shared" si="208"/>
        <v>7.2221243614585165E-2</v>
      </c>
      <c r="L122" s="87">
        <v>16.537431079286382</v>
      </c>
      <c r="M122" s="70">
        <f t="shared" si="209"/>
        <v>1.1943538387365538</v>
      </c>
      <c r="N122" s="29" t="s">
        <v>13</v>
      </c>
      <c r="O122" s="61">
        <v>10.51</v>
      </c>
      <c r="P122" s="61">
        <f t="shared" si="210"/>
        <v>105.1</v>
      </c>
      <c r="Q122" s="61">
        <f t="shared" si="211"/>
        <v>0.75904527038929004</v>
      </c>
      <c r="R122" s="62">
        <f t="shared" si="96"/>
        <v>7.5904527038929004</v>
      </c>
      <c r="S122" s="70">
        <f t="shared" si="212"/>
        <v>12.552658845121179</v>
      </c>
      <c r="T122" s="70">
        <f t="shared" si="213"/>
        <v>125.52658845121179</v>
      </c>
      <c r="U122" s="29" t="s">
        <v>10</v>
      </c>
      <c r="V122" s="61">
        <v>4.3499999999999996</v>
      </c>
      <c r="W122" s="61">
        <f t="shared" si="214"/>
        <v>8.6999999999999993</v>
      </c>
      <c r="X122" s="61">
        <f t="shared" si="215"/>
        <v>0.62832481944689089</v>
      </c>
      <c r="Y122" s="61">
        <f t="shared" si="216"/>
        <v>1.2566496388937818</v>
      </c>
      <c r="Z122" s="70">
        <f t="shared" si="217"/>
        <v>10.390878397008018</v>
      </c>
      <c r="AA122" s="70">
        <f t="shared" si="218"/>
        <v>20.781756794016037</v>
      </c>
      <c r="AB122" s="71">
        <f t="shared" si="104"/>
        <v>146.30834524522783</v>
      </c>
      <c r="AC122" s="68">
        <f t="shared" si="105"/>
        <v>12.192362103768986</v>
      </c>
      <c r="AD122" s="62">
        <f t="shared" si="106"/>
        <v>0.73725852856555685</v>
      </c>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row>
    <row r="123" spans="1:57" ht="16.5" x14ac:dyDescent="0.3">
      <c r="A123" s="58" t="s">
        <v>382</v>
      </c>
      <c r="B123" s="79" t="s">
        <v>147</v>
      </c>
      <c r="C123" s="79" t="s">
        <v>255</v>
      </c>
      <c r="D123" s="56" t="s">
        <v>193</v>
      </c>
      <c r="E123" s="56" t="s">
        <v>83</v>
      </c>
      <c r="F123" s="57">
        <v>15</v>
      </c>
      <c r="G123" s="81">
        <v>710</v>
      </c>
      <c r="H123" s="76" t="s">
        <v>108</v>
      </c>
      <c r="I123" s="104">
        <v>60</v>
      </c>
      <c r="J123" s="86">
        <v>48.66</v>
      </c>
      <c r="K123" s="61">
        <f>(F123/J123)</f>
        <v>0.30826140567200988</v>
      </c>
      <c r="L123" s="87">
        <v>16.537431079286382</v>
      </c>
      <c r="M123" s="70">
        <f>(K123*L123)</f>
        <v>5.0978517507048036</v>
      </c>
      <c r="N123" s="29" t="s">
        <v>15</v>
      </c>
      <c r="O123" s="61">
        <v>21</v>
      </c>
      <c r="P123" s="61">
        <f>(O123*10)</f>
        <v>210</v>
      </c>
      <c r="Q123" s="61">
        <f>(K123*O123)</f>
        <v>6.4734895191122073</v>
      </c>
      <c r="R123" s="62">
        <f t="shared" si="96"/>
        <v>64.734895191122078</v>
      </c>
      <c r="S123" s="70">
        <f>(Q123*L123)</f>
        <v>107.05488676480087</v>
      </c>
      <c r="T123" s="70">
        <f>(S123*10)</f>
        <v>1070.5488676480086</v>
      </c>
      <c r="U123" s="29" t="s">
        <v>15</v>
      </c>
      <c r="V123" s="61">
        <v>21</v>
      </c>
      <c r="W123" s="61">
        <f>(V123*2)</f>
        <v>42</v>
      </c>
      <c r="X123" s="61">
        <f>(K123*V123)</f>
        <v>6.4734895191122073</v>
      </c>
      <c r="Y123" s="61">
        <f>(X123*2)</f>
        <v>12.946979038224415</v>
      </c>
      <c r="Z123" s="70">
        <f>(X123*L123)</f>
        <v>107.05488676480087</v>
      </c>
      <c r="AA123" s="70">
        <f>(Z123*2)</f>
        <v>214.10977352960174</v>
      </c>
      <c r="AB123" s="71">
        <f t="shared" si="104"/>
        <v>1284.6586411776102</v>
      </c>
      <c r="AC123" s="68">
        <f t="shared" si="105"/>
        <v>107.05488676480086</v>
      </c>
      <c r="AD123" s="62">
        <f t="shared" si="106"/>
        <v>6.4734895191122073</v>
      </c>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c r="BD123" s="1"/>
      <c r="BE123" s="1"/>
    </row>
    <row r="124" spans="1:57" ht="16.5" x14ac:dyDescent="0.3">
      <c r="A124" s="58" t="s">
        <v>382</v>
      </c>
      <c r="B124" s="79" t="s">
        <v>147</v>
      </c>
      <c r="C124" s="79" t="s">
        <v>256</v>
      </c>
      <c r="D124" s="56" t="s">
        <v>145</v>
      </c>
      <c r="E124" s="56" t="s">
        <v>214</v>
      </c>
      <c r="F124" s="57">
        <v>64.2</v>
      </c>
      <c r="G124" s="81">
        <v>911</v>
      </c>
      <c r="H124" s="56" t="s">
        <v>117</v>
      </c>
      <c r="I124" s="104">
        <v>250</v>
      </c>
      <c r="J124" s="86">
        <v>202.75</v>
      </c>
      <c r="K124" s="61">
        <f t="shared" ref="K124:K126" si="219">(F124/J124)</f>
        <v>0.31664611590628855</v>
      </c>
      <c r="L124" s="87">
        <v>16.537431079286382</v>
      </c>
      <c r="M124" s="70">
        <f t="shared" ref="M124:M126" si="220">(K124*L124)</f>
        <v>5.2365133183239738</v>
      </c>
      <c r="N124" s="107" t="s">
        <v>10</v>
      </c>
      <c r="O124" s="61">
        <v>4.3499999999999996</v>
      </c>
      <c r="P124" s="61">
        <f t="shared" ref="P124:P126" si="221">(O124*10)</f>
        <v>43.5</v>
      </c>
      <c r="Q124" s="61">
        <f t="shared" ref="Q124:Q126" si="222">(K124*O124)</f>
        <v>1.3774106041923551</v>
      </c>
      <c r="R124" s="62">
        <f t="shared" si="96"/>
        <v>13.774106041923551</v>
      </c>
      <c r="S124" s="70">
        <f t="shared" ref="S124:S126" si="223">(Q124*L124)</f>
        <v>22.778832934709285</v>
      </c>
      <c r="T124" s="70">
        <f t="shared" ref="T124:T126" si="224">(S124*10)</f>
        <v>227.78832934709285</v>
      </c>
      <c r="U124" s="29" t="s">
        <v>10</v>
      </c>
      <c r="V124" s="61">
        <v>4.3499999999999996</v>
      </c>
      <c r="W124" s="61">
        <f t="shared" ref="W124:W126" si="225">(V124*2)</f>
        <v>8.6999999999999993</v>
      </c>
      <c r="X124" s="61">
        <f t="shared" ref="X124:X126" si="226">(K124*V124)</f>
        <v>1.3774106041923551</v>
      </c>
      <c r="Y124" s="61">
        <f t="shared" ref="Y124:Y126" si="227">(X124*2)</f>
        <v>2.7548212083847101</v>
      </c>
      <c r="Z124" s="70">
        <f t="shared" ref="Z124:Z126" si="228">(X124*L124)</f>
        <v>22.778832934709285</v>
      </c>
      <c r="AA124" s="70">
        <f t="shared" ref="AA124:AA126" si="229">(Z124*2)</f>
        <v>45.557665869418571</v>
      </c>
      <c r="AB124" s="71">
        <f t="shared" si="104"/>
        <v>273.34599521651143</v>
      </c>
      <c r="AC124" s="68">
        <f t="shared" si="105"/>
        <v>22.778832934709285</v>
      </c>
      <c r="AD124" s="62">
        <f t="shared" si="106"/>
        <v>1.3774106041923551</v>
      </c>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c r="BC124" s="1"/>
      <c r="BD124" s="1"/>
      <c r="BE124" s="1"/>
    </row>
    <row r="125" spans="1:57" ht="16.5" x14ac:dyDescent="0.3">
      <c r="A125" s="58" t="s">
        <v>382</v>
      </c>
      <c r="B125" s="79" t="s">
        <v>147</v>
      </c>
      <c r="C125" s="79" t="s">
        <v>302</v>
      </c>
      <c r="D125" s="56" t="s">
        <v>145</v>
      </c>
      <c r="E125" s="56" t="s">
        <v>214</v>
      </c>
      <c r="F125" s="57">
        <v>26.8</v>
      </c>
      <c r="G125" s="81">
        <v>911</v>
      </c>
      <c r="H125" s="56" t="s">
        <v>117</v>
      </c>
      <c r="I125" s="104">
        <v>250</v>
      </c>
      <c r="J125" s="86">
        <v>202.75</v>
      </c>
      <c r="K125" s="61">
        <f t="shared" si="219"/>
        <v>0.13218249075215782</v>
      </c>
      <c r="L125" s="87">
        <v>16.537431079286382</v>
      </c>
      <c r="M125" s="70">
        <f t="shared" si="220"/>
        <v>2.1859588307022193</v>
      </c>
      <c r="N125" s="107" t="s">
        <v>10</v>
      </c>
      <c r="O125" s="61">
        <v>4.3499999999999996</v>
      </c>
      <c r="P125" s="61">
        <f t="shared" si="221"/>
        <v>43.5</v>
      </c>
      <c r="Q125" s="61">
        <f t="shared" si="222"/>
        <v>0.57499383477188648</v>
      </c>
      <c r="R125" s="62">
        <f t="shared" si="96"/>
        <v>5.7499383477188646</v>
      </c>
      <c r="S125" s="70">
        <f t="shared" si="223"/>
        <v>9.508920913554654</v>
      </c>
      <c r="T125" s="70">
        <f t="shared" si="224"/>
        <v>95.08920913554654</v>
      </c>
      <c r="U125" s="29" t="s">
        <v>10</v>
      </c>
      <c r="V125" s="61">
        <v>4.3499999999999996</v>
      </c>
      <c r="W125" s="61">
        <f t="shared" si="225"/>
        <v>8.6999999999999993</v>
      </c>
      <c r="X125" s="61">
        <f t="shared" si="226"/>
        <v>0.57499383477188648</v>
      </c>
      <c r="Y125" s="61">
        <f t="shared" si="227"/>
        <v>1.149987669543773</v>
      </c>
      <c r="Z125" s="70">
        <f t="shared" si="228"/>
        <v>9.508920913554654</v>
      </c>
      <c r="AA125" s="70">
        <f t="shared" si="229"/>
        <v>19.017841827109308</v>
      </c>
      <c r="AB125" s="71">
        <f t="shared" si="104"/>
        <v>114.10705096265585</v>
      </c>
      <c r="AC125" s="68">
        <f t="shared" si="105"/>
        <v>9.508920913554654</v>
      </c>
      <c r="AD125" s="62">
        <f t="shared" si="106"/>
        <v>0.57499383477188648</v>
      </c>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c r="BD125" s="1"/>
      <c r="BE125" s="1"/>
    </row>
    <row r="126" spans="1:57" ht="16.5" x14ac:dyDescent="0.3">
      <c r="A126" s="58" t="s">
        <v>382</v>
      </c>
      <c r="B126" s="79" t="s">
        <v>147</v>
      </c>
      <c r="C126" s="79" t="s">
        <v>304</v>
      </c>
      <c r="D126" s="56" t="s">
        <v>143</v>
      </c>
      <c r="E126" s="56" t="s">
        <v>90</v>
      </c>
      <c r="F126" s="57">
        <v>29.2</v>
      </c>
      <c r="G126" s="81">
        <v>921</v>
      </c>
      <c r="H126" s="56" t="s">
        <v>111</v>
      </c>
      <c r="I126" s="104">
        <v>130</v>
      </c>
      <c r="J126" s="86">
        <v>105.42999999999999</v>
      </c>
      <c r="K126" s="61">
        <f t="shared" si="219"/>
        <v>0.27696101678839041</v>
      </c>
      <c r="L126" s="87">
        <v>16.537431079286382</v>
      </c>
      <c r="M126" s="70">
        <f t="shared" si="220"/>
        <v>4.5802237267870849</v>
      </c>
      <c r="N126" s="107" t="s">
        <v>10</v>
      </c>
      <c r="O126" s="61">
        <v>4.3499999999999996</v>
      </c>
      <c r="P126" s="61">
        <f t="shared" si="221"/>
        <v>43.5</v>
      </c>
      <c r="Q126" s="61">
        <f t="shared" si="222"/>
        <v>1.2047804230294983</v>
      </c>
      <c r="R126" s="62">
        <f t="shared" si="96"/>
        <v>12.047804230294982</v>
      </c>
      <c r="S126" s="70">
        <f t="shared" si="223"/>
        <v>19.923973211523819</v>
      </c>
      <c r="T126" s="70">
        <f t="shared" si="224"/>
        <v>199.23973211523818</v>
      </c>
      <c r="U126" s="29" t="s">
        <v>10</v>
      </c>
      <c r="V126" s="61">
        <v>4.3499999999999996</v>
      </c>
      <c r="W126" s="61">
        <f t="shared" si="225"/>
        <v>8.6999999999999993</v>
      </c>
      <c r="X126" s="61">
        <f t="shared" si="226"/>
        <v>1.2047804230294983</v>
      </c>
      <c r="Y126" s="61">
        <f t="shared" si="227"/>
        <v>2.4095608460589966</v>
      </c>
      <c r="Z126" s="70">
        <f t="shared" si="228"/>
        <v>19.923973211523819</v>
      </c>
      <c r="AA126" s="70">
        <f t="shared" si="229"/>
        <v>39.847946423047638</v>
      </c>
      <c r="AB126" s="71">
        <f t="shared" si="104"/>
        <v>239.08767853828581</v>
      </c>
      <c r="AC126" s="68">
        <f t="shared" si="105"/>
        <v>19.923973211523819</v>
      </c>
      <c r="AD126" s="62">
        <f t="shared" si="106"/>
        <v>1.2047804230294983</v>
      </c>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row>
    <row r="127" spans="1:57" ht="16.5" x14ac:dyDescent="0.3">
      <c r="A127" s="58" t="s">
        <v>382</v>
      </c>
      <c r="B127" s="79" t="s">
        <v>147</v>
      </c>
      <c r="C127" s="79" t="s">
        <v>305</v>
      </c>
      <c r="D127" s="56" t="s">
        <v>386</v>
      </c>
      <c r="E127" s="56" t="s">
        <v>90</v>
      </c>
      <c r="F127" s="57">
        <v>7.2</v>
      </c>
      <c r="G127" s="81">
        <v>0</v>
      </c>
      <c r="H127" s="74" t="s">
        <v>84</v>
      </c>
      <c r="I127" s="29"/>
      <c r="J127" s="65"/>
      <c r="K127" s="61"/>
      <c r="L127" s="69"/>
      <c r="M127" s="70"/>
      <c r="N127" s="29"/>
      <c r="O127" s="61"/>
      <c r="P127" s="61"/>
      <c r="Q127" s="61"/>
      <c r="R127" s="62"/>
      <c r="S127" s="70"/>
      <c r="T127" s="70"/>
      <c r="U127" s="29"/>
      <c r="V127" s="61"/>
      <c r="W127" s="61"/>
      <c r="X127" s="61"/>
      <c r="Y127" s="61"/>
      <c r="Z127" s="70"/>
      <c r="AA127" s="70"/>
      <c r="AB127" s="71"/>
      <c r="AC127" s="68"/>
      <c r="AD127" s="62"/>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c r="BE127" s="1"/>
    </row>
    <row r="128" spans="1:57" ht="16.5" x14ac:dyDescent="0.3">
      <c r="A128" s="58" t="s">
        <v>382</v>
      </c>
      <c r="B128" s="79" t="s">
        <v>147</v>
      </c>
      <c r="C128" s="79" t="s">
        <v>306</v>
      </c>
      <c r="D128" s="56" t="s">
        <v>393</v>
      </c>
      <c r="E128" s="56" t="s">
        <v>214</v>
      </c>
      <c r="F128" s="57">
        <v>5.8</v>
      </c>
      <c r="G128" s="81">
        <v>0</v>
      </c>
      <c r="H128" s="75" t="s">
        <v>84</v>
      </c>
      <c r="I128" s="29"/>
      <c r="J128" s="65"/>
      <c r="K128" s="61"/>
      <c r="L128" s="69"/>
      <c r="M128" s="70"/>
      <c r="N128" s="29"/>
      <c r="O128" s="61"/>
      <c r="P128" s="61"/>
      <c r="Q128" s="61"/>
      <c r="R128" s="62"/>
      <c r="S128" s="70"/>
      <c r="T128" s="70"/>
      <c r="U128" s="29"/>
      <c r="V128" s="61"/>
      <c r="W128" s="61"/>
      <c r="X128" s="61"/>
      <c r="Y128" s="61"/>
      <c r="Z128" s="70"/>
      <c r="AA128" s="70"/>
      <c r="AB128" s="71"/>
      <c r="AC128" s="68"/>
      <c r="AD128" s="62"/>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c r="BC128" s="1"/>
      <c r="BD128" s="1"/>
      <c r="BE128" s="1"/>
    </row>
    <row r="129" spans="1:57" ht="16.5" x14ac:dyDescent="0.3">
      <c r="A129" s="58" t="s">
        <v>382</v>
      </c>
      <c r="B129" s="79" t="s">
        <v>147</v>
      </c>
      <c r="C129" s="79" t="s">
        <v>307</v>
      </c>
      <c r="D129" s="56" t="s">
        <v>394</v>
      </c>
      <c r="E129" s="56" t="s">
        <v>214</v>
      </c>
      <c r="F129" s="57">
        <v>8.1999999999999993</v>
      </c>
      <c r="G129" s="81">
        <v>0</v>
      </c>
      <c r="H129" s="75" t="s">
        <v>84</v>
      </c>
      <c r="I129" s="60"/>
      <c r="J129" s="63"/>
      <c r="K129" s="64"/>
      <c r="L129" s="66"/>
      <c r="M129" s="67"/>
      <c r="N129" s="60"/>
      <c r="O129" s="64"/>
      <c r="P129" s="64"/>
      <c r="Q129" s="64"/>
      <c r="R129" s="62"/>
      <c r="S129" s="67"/>
      <c r="T129" s="67"/>
      <c r="U129" s="60"/>
      <c r="V129" s="64"/>
      <c r="W129" s="64"/>
      <c r="X129" s="64"/>
      <c r="Y129" s="64"/>
      <c r="Z129" s="67"/>
      <c r="AA129" s="67"/>
      <c r="AB129" s="71"/>
      <c r="AC129" s="68"/>
      <c r="AD129" s="62"/>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c r="BC129" s="1"/>
      <c r="BD129" s="1"/>
      <c r="BE129" s="1"/>
    </row>
    <row r="130" spans="1:57" ht="16.5" x14ac:dyDescent="0.3">
      <c r="A130" s="58" t="s">
        <v>382</v>
      </c>
      <c r="B130" s="79" t="s">
        <v>174</v>
      </c>
      <c r="C130" s="79" t="s">
        <v>308</v>
      </c>
      <c r="D130" s="56" t="s">
        <v>271</v>
      </c>
      <c r="E130" s="56" t="s">
        <v>83</v>
      </c>
      <c r="F130" s="57">
        <v>7.4</v>
      </c>
      <c r="G130" s="81">
        <v>710</v>
      </c>
      <c r="H130" s="75" t="s">
        <v>108</v>
      </c>
      <c r="I130" s="104">
        <v>60</v>
      </c>
      <c r="J130" s="86">
        <v>48.66</v>
      </c>
      <c r="K130" s="61">
        <f t="shared" ref="K130:K143" si="230">(F130/J130)</f>
        <v>0.15207562679819156</v>
      </c>
      <c r="L130" s="87">
        <v>16.537431079286382</v>
      </c>
      <c r="M130" s="70">
        <f t="shared" ref="M130:M132" si="231">(K130*L130)</f>
        <v>2.5149401970143699</v>
      </c>
      <c r="N130" s="29" t="s">
        <v>15</v>
      </c>
      <c r="O130" s="61">
        <v>21</v>
      </c>
      <c r="P130" s="61">
        <f t="shared" ref="P130:P132" si="232">(O130*10)</f>
        <v>210</v>
      </c>
      <c r="Q130" s="61">
        <f t="shared" ref="Q130:Q132" si="233">(K130*O130)</f>
        <v>3.1935881627620226</v>
      </c>
      <c r="R130" s="62">
        <f t="shared" si="96"/>
        <v>31.935881627620226</v>
      </c>
      <c r="S130" s="70">
        <f t="shared" ref="S130:S132" si="234">(Q130*L130)</f>
        <v>52.813744137301768</v>
      </c>
      <c r="T130" s="70">
        <f t="shared" ref="T130:T132" si="235">(S130*10)</f>
        <v>528.13744137301774</v>
      </c>
      <c r="U130" s="29" t="s">
        <v>15</v>
      </c>
      <c r="V130" s="61">
        <v>21</v>
      </c>
      <c r="W130" s="61">
        <f t="shared" ref="W130:W132" si="236">(V130*2)</f>
        <v>42</v>
      </c>
      <c r="X130" s="61">
        <f t="shared" ref="X130:X132" si="237">(K130*V130)</f>
        <v>3.1935881627620226</v>
      </c>
      <c r="Y130" s="61">
        <f t="shared" ref="Y130:Y132" si="238">(X130*2)</f>
        <v>6.3871763255240452</v>
      </c>
      <c r="Z130" s="70">
        <f t="shared" ref="Z130:Z132" si="239">(X130*L130)</f>
        <v>52.813744137301768</v>
      </c>
      <c r="AA130" s="70">
        <f t="shared" ref="AA130:AA132" si="240">(Z130*2)</f>
        <v>105.62748827460354</v>
      </c>
      <c r="AB130" s="71">
        <f t="shared" si="104"/>
        <v>633.76492964762133</v>
      </c>
      <c r="AC130" s="68">
        <f t="shared" si="105"/>
        <v>52.813744137301775</v>
      </c>
      <c r="AD130" s="62">
        <f t="shared" si="106"/>
        <v>3.1935881627620226</v>
      </c>
      <c r="AE130" s="1"/>
      <c r="AF130" s="1"/>
      <c r="AG130" s="1"/>
      <c r="AH130" s="1"/>
      <c r="AI130" s="1"/>
      <c r="AJ130" s="1"/>
      <c r="AK130" s="1"/>
      <c r="AL130" s="1"/>
      <c r="AM130" s="1"/>
      <c r="AN130" s="1"/>
      <c r="AO130" s="1"/>
      <c r="AP130" s="1"/>
      <c r="AQ130" s="1"/>
      <c r="AR130" s="1"/>
      <c r="AS130" s="1"/>
      <c r="AT130" s="1"/>
      <c r="AU130" s="1"/>
      <c r="AV130" s="1"/>
      <c r="AW130" s="1"/>
      <c r="AX130" s="1"/>
      <c r="AY130" s="1"/>
      <c r="AZ130" s="1"/>
      <c r="BA130" s="1"/>
      <c r="BB130" s="1"/>
      <c r="BC130" s="1"/>
      <c r="BD130" s="1"/>
      <c r="BE130" s="1"/>
    </row>
    <row r="131" spans="1:57" ht="16.5" x14ac:dyDescent="0.3">
      <c r="A131" s="58" t="s">
        <v>382</v>
      </c>
      <c r="B131" s="79" t="s">
        <v>174</v>
      </c>
      <c r="C131" s="79" t="s">
        <v>309</v>
      </c>
      <c r="D131" s="56" t="s">
        <v>405</v>
      </c>
      <c r="E131" s="56" t="s">
        <v>83</v>
      </c>
      <c r="F131" s="57">
        <v>6.3</v>
      </c>
      <c r="G131" s="81">
        <v>710</v>
      </c>
      <c r="H131" s="76" t="s">
        <v>108</v>
      </c>
      <c r="I131" s="104">
        <v>60</v>
      </c>
      <c r="J131" s="86">
        <v>48.66</v>
      </c>
      <c r="K131" s="61">
        <f t="shared" si="230"/>
        <v>0.12946979038224415</v>
      </c>
      <c r="L131" s="87">
        <v>16.537431079286382</v>
      </c>
      <c r="M131" s="70">
        <f t="shared" si="231"/>
        <v>2.1410977352960177</v>
      </c>
      <c r="N131" s="29" t="s">
        <v>15</v>
      </c>
      <c r="O131" s="61">
        <v>21</v>
      </c>
      <c r="P131" s="61">
        <f t="shared" si="232"/>
        <v>210</v>
      </c>
      <c r="Q131" s="61">
        <f t="shared" si="233"/>
        <v>2.7188655980271275</v>
      </c>
      <c r="R131" s="62">
        <f t="shared" si="96"/>
        <v>27.188655980271275</v>
      </c>
      <c r="S131" s="70">
        <f t="shared" si="234"/>
        <v>44.963052441216369</v>
      </c>
      <c r="T131" s="70">
        <f t="shared" si="235"/>
        <v>449.63052441216371</v>
      </c>
      <c r="U131" s="29" t="s">
        <v>15</v>
      </c>
      <c r="V131" s="61">
        <v>21</v>
      </c>
      <c r="W131" s="61">
        <f t="shared" si="236"/>
        <v>42</v>
      </c>
      <c r="X131" s="61">
        <f t="shared" si="237"/>
        <v>2.7188655980271275</v>
      </c>
      <c r="Y131" s="61">
        <f t="shared" si="238"/>
        <v>5.4377311960542549</v>
      </c>
      <c r="Z131" s="70">
        <f t="shared" si="239"/>
        <v>44.963052441216369</v>
      </c>
      <c r="AA131" s="70">
        <f t="shared" si="240"/>
        <v>89.926104882432739</v>
      </c>
      <c r="AB131" s="71">
        <f t="shared" si="104"/>
        <v>539.55662929459641</v>
      </c>
      <c r="AC131" s="68">
        <f t="shared" si="105"/>
        <v>44.963052441216369</v>
      </c>
      <c r="AD131" s="62">
        <f t="shared" si="106"/>
        <v>2.7188655980271275</v>
      </c>
      <c r="AE131" s="1"/>
      <c r="AF131" s="1"/>
      <c r="AG131" s="1"/>
      <c r="AH131" s="1"/>
      <c r="AI131" s="1"/>
      <c r="AJ131" s="1"/>
      <c r="AK131" s="1"/>
      <c r="AL131" s="1"/>
      <c r="AM131" s="1"/>
      <c r="AN131" s="1"/>
      <c r="AO131" s="1"/>
      <c r="AP131" s="1"/>
      <c r="AQ131" s="1"/>
      <c r="AR131" s="1"/>
      <c r="AS131" s="1"/>
      <c r="AT131" s="1"/>
      <c r="AU131" s="1"/>
      <c r="AV131" s="1"/>
      <c r="AW131" s="1"/>
      <c r="AX131" s="1"/>
      <c r="AY131" s="1"/>
      <c r="AZ131" s="1"/>
      <c r="BA131" s="1"/>
      <c r="BB131" s="1"/>
      <c r="BC131" s="1"/>
      <c r="BD131" s="1"/>
      <c r="BE131" s="1"/>
    </row>
    <row r="132" spans="1:57" ht="16.5" x14ac:dyDescent="0.3">
      <c r="A132" s="58" t="s">
        <v>382</v>
      </c>
      <c r="B132" s="79" t="s">
        <v>174</v>
      </c>
      <c r="C132" s="79" t="s">
        <v>310</v>
      </c>
      <c r="D132" s="56" t="s">
        <v>193</v>
      </c>
      <c r="E132" s="56" t="s">
        <v>83</v>
      </c>
      <c r="F132" s="57">
        <v>6.7</v>
      </c>
      <c r="G132" s="81">
        <v>710</v>
      </c>
      <c r="H132" s="76" t="s">
        <v>108</v>
      </c>
      <c r="I132" s="104">
        <v>60</v>
      </c>
      <c r="J132" s="86">
        <v>48.66</v>
      </c>
      <c r="K132" s="61">
        <f t="shared" si="230"/>
        <v>0.13769009453349776</v>
      </c>
      <c r="L132" s="87">
        <v>16.537431079286382</v>
      </c>
      <c r="M132" s="70">
        <f t="shared" si="231"/>
        <v>2.2770404486481457</v>
      </c>
      <c r="N132" s="29" t="s">
        <v>15</v>
      </c>
      <c r="O132" s="61">
        <v>21</v>
      </c>
      <c r="P132" s="61">
        <f t="shared" si="232"/>
        <v>210</v>
      </c>
      <c r="Q132" s="61">
        <f t="shared" si="233"/>
        <v>2.8914919852034529</v>
      </c>
      <c r="R132" s="62">
        <f t="shared" si="96"/>
        <v>28.914919852034529</v>
      </c>
      <c r="S132" s="70">
        <f t="shared" si="234"/>
        <v>47.817849421611058</v>
      </c>
      <c r="T132" s="70">
        <f t="shared" si="235"/>
        <v>478.17849421611061</v>
      </c>
      <c r="U132" s="29" t="s">
        <v>15</v>
      </c>
      <c r="V132" s="61">
        <v>21</v>
      </c>
      <c r="W132" s="61">
        <f t="shared" si="236"/>
        <v>42</v>
      </c>
      <c r="X132" s="61">
        <f t="shared" si="237"/>
        <v>2.8914919852034529</v>
      </c>
      <c r="Y132" s="61">
        <f t="shared" si="238"/>
        <v>5.7829839704069057</v>
      </c>
      <c r="Z132" s="70">
        <f t="shared" si="239"/>
        <v>47.817849421611058</v>
      </c>
      <c r="AA132" s="70">
        <f t="shared" si="240"/>
        <v>95.635698843222116</v>
      </c>
      <c r="AB132" s="71">
        <f t="shared" si="104"/>
        <v>573.81419305933275</v>
      </c>
      <c r="AC132" s="68">
        <f t="shared" si="105"/>
        <v>47.817849421611065</v>
      </c>
      <c r="AD132" s="62">
        <f t="shared" si="106"/>
        <v>2.8914919852034529</v>
      </c>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c r="BC132" s="1"/>
      <c r="BD132" s="1"/>
      <c r="BE132" s="1"/>
    </row>
    <row r="133" spans="1:57" ht="16.5" x14ac:dyDescent="0.3">
      <c r="A133" s="58" t="s">
        <v>382</v>
      </c>
      <c r="B133" s="79" t="s">
        <v>174</v>
      </c>
      <c r="C133" s="79" t="s">
        <v>311</v>
      </c>
      <c r="D133" s="56" t="s">
        <v>119</v>
      </c>
      <c r="E133" s="56" t="s">
        <v>214</v>
      </c>
      <c r="F133" s="57">
        <v>12.3</v>
      </c>
      <c r="G133" s="81">
        <v>211</v>
      </c>
      <c r="H133" s="76" t="s">
        <v>120</v>
      </c>
      <c r="I133" s="103">
        <v>160</v>
      </c>
      <c r="J133" s="86">
        <v>129.76</v>
      </c>
      <c r="K133" s="61">
        <f t="shared" si="230"/>
        <v>9.4790382244143045E-2</v>
      </c>
      <c r="L133" s="87">
        <v>16.537431079286382</v>
      </c>
      <c r="M133" s="70">
        <f t="shared" ref="M133:M136" si="241">(K133*L133)</f>
        <v>1.5675894133417272</v>
      </c>
      <c r="N133" s="106" t="s">
        <v>10</v>
      </c>
      <c r="O133" s="62">
        <v>4.3499999999999996</v>
      </c>
      <c r="P133" s="61">
        <f t="shared" ref="P133:P136" si="242">(O133*10)</f>
        <v>43.5</v>
      </c>
      <c r="Q133" s="61">
        <f t="shared" ref="Q133:Q136" si="243">(K133*O133)</f>
        <v>0.41233816276202223</v>
      </c>
      <c r="R133" s="62">
        <f t="shared" si="96"/>
        <v>4.1233816276202226</v>
      </c>
      <c r="S133" s="70">
        <f t="shared" ref="S133:S136" si="244">(Q133*L133)</f>
        <v>6.8190139480365133</v>
      </c>
      <c r="T133" s="70">
        <f t="shared" ref="T133:T136" si="245">(S133*10)</f>
        <v>68.190139480365133</v>
      </c>
      <c r="U133" s="29" t="s">
        <v>10</v>
      </c>
      <c r="V133" s="61">
        <v>4.3499999999999996</v>
      </c>
      <c r="W133" s="61">
        <f t="shared" ref="W133:W136" si="246">(V133*2)</f>
        <v>8.6999999999999993</v>
      </c>
      <c r="X133" s="61">
        <f t="shared" ref="X133:X136" si="247">(K133*V133)</f>
        <v>0.41233816276202223</v>
      </c>
      <c r="Y133" s="61">
        <f t="shared" ref="Y133:Y136" si="248">(X133*2)</f>
        <v>0.82467632552404446</v>
      </c>
      <c r="Z133" s="70">
        <f t="shared" ref="Z133:Z136" si="249">(X133*L133)</f>
        <v>6.8190139480365133</v>
      </c>
      <c r="AA133" s="70">
        <f t="shared" ref="AA133:AA136" si="250">(Z133*2)</f>
        <v>13.638027896073027</v>
      </c>
      <c r="AB133" s="71">
        <f t="shared" ref="AB133:AB196" si="251">(T133+AA133)</f>
        <v>81.828167376438159</v>
      </c>
      <c r="AC133" s="68">
        <f t="shared" ref="AC133:AC196" si="252">(AB133/12)</f>
        <v>6.8190139480365133</v>
      </c>
      <c r="AD133" s="62">
        <f t="shared" ref="AD133:AD196" si="253">(R133+Y133)/12</f>
        <v>0.41233816276202223</v>
      </c>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row>
    <row r="134" spans="1:57" ht="16.5" x14ac:dyDescent="0.3">
      <c r="A134" s="58" t="s">
        <v>382</v>
      </c>
      <c r="B134" s="79" t="s">
        <v>174</v>
      </c>
      <c r="C134" s="79" t="s">
        <v>312</v>
      </c>
      <c r="D134" s="56" t="s">
        <v>119</v>
      </c>
      <c r="E134" s="56" t="s">
        <v>214</v>
      </c>
      <c r="F134" s="57">
        <v>18.600000000000001</v>
      </c>
      <c r="G134" s="81">
        <v>211</v>
      </c>
      <c r="H134" s="76" t="s">
        <v>120</v>
      </c>
      <c r="I134" s="103">
        <v>160</v>
      </c>
      <c r="J134" s="86">
        <v>129.76</v>
      </c>
      <c r="K134" s="61">
        <f t="shared" si="230"/>
        <v>0.1433415536374846</v>
      </c>
      <c r="L134" s="87">
        <v>16.537431079286382</v>
      </c>
      <c r="M134" s="70">
        <f t="shared" si="241"/>
        <v>2.3705010640777338</v>
      </c>
      <c r="N134" s="106" t="s">
        <v>10</v>
      </c>
      <c r="O134" s="62">
        <v>4.3499999999999996</v>
      </c>
      <c r="P134" s="61">
        <f t="shared" si="242"/>
        <v>43.5</v>
      </c>
      <c r="Q134" s="61">
        <f t="shared" si="243"/>
        <v>0.62353575832305796</v>
      </c>
      <c r="R134" s="62">
        <f t="shared" ref="R134:R196" si="254">(Q134*10)</f>
        <v>6.2353575832305799</v>
      </c>
      <c r="S134" s="70">
        <f t="shared" si="244"/>
        <v>10.31167962873814</v>
      </c>
      <c r="T134" s="70">
        <f t="shared" si="245"/>
        <v>103.1167962873814</v>
      </c>
      <c r="U134" s="29" t="s">
        <v>10</v>
      </c>
      <c r="V134" s="61">
        <v>4.3499999999999996</v>
      </c>
      <c r="W134" s="61">
        <f t="shared" si="246"/>
        <v>8.6999999999999993</v>
      </c>
      <c r="X134" s="61">
        <f t="shared" si="247"/>
        <v>0.62353575832305796</v>
      </c>
      <c r="Y134" s="61">
        <f t="shared" si="248"/>
        <v>1.2470715166461159</v>
      </c>
      <c r="Z134" s="70">
        <f t="shared" si="249"/>
        <v>10.31167962873814</v>
      </c>
      <c r="AA134" s="70">
        <f t="shared" si="250"/>
        <v>20.623359257476281</v>
      </c>
      <c r="AB134" s="71">
        <f t="shared" si="251"/>
        <v>123.74015554485769</v>
      </c>
      <c r="AC134" s="68">
        <f t="shared" si="252"/>
        <v>10.31167962873814</v>
      </c>
      <c r="AD134" s="62">
        <f t="shared" si="253"/>
        <v>0.62353575832305796</v>
      </c>
      <c r="AE134" s="2"/>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row>
    <row r="135" spans="1:57" ht="16.5" x14ac:dyDescent="0.3">
      <c r="A135" s="58" t="s">
        <v>382</v>
      </c>
      <c r="B135" s="79" t="s">
        <v>174</v>
      </c>
      <c r="C135" s="79" t="s">
        <v>313</v>
      </c>
      <c r="D135" s="56" t="s">
        <v>119</v>
      </c>
      <c r="E135" s="56" t="s">
        <v>214</v>
      </c>
      <c r="F135" s="57">
        <v>13</v>
      </c>
      <c r="G135" s="81">
        <v>211</v>
      </c>
      <c r="H135" s="74" t="s">
        <v>120</v>
      </c>
      <c r="I135" s="103">
        <v>160</v>
      </c>
      <c r="J135" s="86">
        <v>129.76</v>
      </c>
      <c r="K135" s="61">
        <f t="shared" si="230"/>
        <v>0.10018495684340321</v>
      </c>
      <c r="L135" s="87">
        <v>16.537431079286382</v>
      </c>
      <c r="M135" s="70">
        <f t="shared" si="241"/>
        <v>1.6568018189790612</v>
      </c>
      <c r="N135" s="106" t="s">
        <v>10</v>
      </c>
      <c r="O135" s="62">
        <v>4.3499999999999996</v>
      </c>
      <c r="P135" s="61">
        <f t="shared" si="242"/>
        <v>43.5</v>
      </c>
      <c r="Q135" s="61">
        <f t="shared" si="243"/>
        <v>0.43580456226880393</v>
      </c>
      <c r="R135" s="62">
        <f t="shared" si="254"/>
        <v>4.3580456226880395</v>
      </c>
      <c r="S135" s="70">
        <f t="shared" si="244"/>
        <v>7.2070879125589151</v>
      </c>
      <c r="T135" s="70">
        <f t="shared" si="245"/>
        <v>72.070879125589158</v>
      </c>
      <c r="U135" s="29" t="s">
        <v>10</v>
      </c>
      <c r="V135" s="61">
        <v>4.3499999999999996</v>
      </c>
      <c r="W135" s="61">
        <f t="shared" si="246"/>
        <v>8.6999999999999993</v>
      </c>
      <c r="X135" s="61">
        <f t="shared" si="247"/>
        <v>0.43580456226880393</v>
      </c>
      <c r="Y135" s="61">
        <f t="shared" si="248"/>
        <v>0.87160912453760786</v>
      </c>
      <c r="Z135" s="70">
        <f t="shared" si="249"/>
        <v>7.2070879125589151</v>
      </c>
      <c r="AA135" s="70">
        <f t="shared" si="250"/>
        <v>14.41417582511783</v>
      </c>
      <c r="AB135" s="71">
        <f t="shared" si="251"/>
        <v>86.485054950706996</v>
      </c>
      <c r="AC135" s="68">
        <f t="shared" si="252"/>
        <v>7.207087912558916</v>
      </c>
      <c r="AD135" s="62">
        <f t="shared" si="253"/>
        <v>0.43580456226880399</v>
      </c>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row>
    <row r="136" spans="1:57" ht="16.5" x14ac:dyDescent="0.3">
      <c r="A136" s="58" t="s">
        <v>382</v>
      </c>
      <c r="B136" s="79" t="s">
        <v>174</v>
      </c>
      <c r="C136" s="79" t="s">
        <v>314</v>
      </c>
      <c r="D136" s="56" t="s">
        <v>119</v>
      </c>
      <c r="E136" s="56" t="s">
        <v>214</v>
      </c>
      <c r="F136" s="57">
        <v>17.3</v>
      </c>
      <c r="G136" s="81">
        <v>211</v>
      </c>
      <c r="H136" s="76" t="s">
        <v>120</v>
      </c>
      <c r="I136" s="103">
        <v>160</v>
      </c>
      <c r="J136" s="86">
        <v>129.76</v>
      </c>
      <c r="K136" s="61">
        <f t="shared" si="230"/>
        <v>0.13332305795314428</v>
      </c>
      <c r="L136" s="87">
        <v>16.537431079286382</v>
      </c>
      <c r="M136" s="70">
        <f t="shared" si="241"/>
        <v>2.2048208821798276</v>
      </c>
      <c r="N136" s="106" t="s">
        <v>10</v>
      </c>
      <c r="O136" s="62">
        <v>4.3499999999999996</v>
      </c>
      <c r="P136" s="61">
        <f t="shared" si="242"/>
        <v>43.5</v>
      </c>
      <c r="Q136" s="61">
        <f t="shared" si="243"/>
        <v>0.57995530209617763</v>
      </c>
      <c r="R136" s="62">
        <f t="shared" si="254"/>
        <v>5.7995530209617758</v>
      </c>
      <c r="S136" s="70">
        <f t="shared" si="244"/>
        <v>9.5909708374822511</v>
      </c>
      <c r="T136" s="70">
        <f t="shared" si="245"/>
        <v>95.909708374822515</v>
      </c>
      <c r="U136" s="29" t="s">
        <v>10</v>
      </c>
      <c r="V136" s="61">
        <v>4.3499999999999996</v>
      </c>
      <c r="W136" s="61">
        <f t="shared" si="246"/>
        <v>8.6999999999999993</v>
      </c>
      <c r="X136" s="61">
        <f t="shared" si="247"/>
        <v>0.57995530209617763</v>
      </c>
      <c r="Y136" s="61">
        <f t="shared" si="248"/>
        <v>1.1599106041923553</v>
      </c>
      <c r="Z136" s="70">
        <f t="shared" si="249"/>
        <v>9.5909708374822511</v>
      </c>
      <c r="AA136" s="70">
        <f t="shared" si="250"/>
        <v>19.181941674964502</v>
      </c>
      <c r="AB136" s="71">
        <f t="shared" si="251"/>
        <v>115.09165004978702</v>
      </c>
      <c r="AC136" s="68">
        <f t="shared" si="252"/>
        <v>9.5909708374822511</v>
      </c>
      <c r="AD136" s="62">
        <f t="shared" si="253"/>
        <v>0.57995530209617752</v>
      </c>
      <c r="AE136" s="2"/>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row>
    <row r="137" spans="1:57" ht="16.5" x14ac:dyDescent="0.3">
      <c r="A137" s="58" t="s">
        <v>382</v>
      </c>
      <c r="B137" s="79" t="s">
        <v>174</v>
      </c>
      <c r="C137" s="79" t="s">
        <v>347</v>
      </c>
      <c r="D137" s="56" t="s">
        <v>126</v>
      </c>
      <c r="E137" s="56" t="s">
        <v>214</v>
      </c>
      <c r="F137" s="57">
        <v>9.4</v>
      </c>
      <c r="G137" s="81">
        <v>382</v>
      </c>
      <c r="H137" s="76" t="s">
        <v>126</v>
      </c>
      <c r="I137" s="104">
        <v>60</v>
      </c>
      <c r="J137" s="86">
        <v>48.66</v>
      </c>
      <c r="K137" s="61">
        <f t="shared" si="230"/>
        <v>0.19317714755445953</v>
      </c>
      <c r="L137" s="87">
        <v>16.537431079286382</v>
      </c>
      <c r="M137" s="70">
        <f t="shared" ref="M137:M142" si="255">(K137*L137)</f>
        <v>3.1946537637750101</v>
      </c>
      <c r="N137" s="29" t="s">
        <v>15</v>
      </c>
      <c r="O137" s="61">
        <v>21</v>
      </c>
      <c r="P137" s="61">
        <f t="shared" ref="P137:P142" si="256">(O137*10)</f>
        <v>210</v>
      </c>
      <c r="Q137" s="61">
        <f t="shared" ref="Q137:Q142" si="257">(K137*O137)</f>
        <v>4.05672009864365</v>
      </c>
      <c r="R137" s="62">
        <f t="shared" si="254"/>
        <v>40.567200986436504</v>
      </c>
      <c r="S137" s="70">
        <f t="shared" ref="S137:S142" si="258">(Q137*L137)</f>
        <v>67.087729039275217</v>
      </c>
      <c r="T137" s="70">
        <f t="shared" ref="T137:T142" si="259">(S137*10)</f>
        <v>670.87729039275223</v>
      </c>
      <c r="U137" s="29" t="s">
        <v>15</v>
      </c>
      <c r="V137" s="61">
        <v>21</v>
      </c>
      <c r="W137" s="61">
        <f t="shared" ref="W137:W142" si="260">(V137*2)</f>
        <v>42</v>
      </c>
      <c r="X137" s="61">
        <f t="shared" ref="X137:X142" si="261">(K137*V137)</f>
        <v>4.05672009864365</v>
      </c>
      <c r="Y137" s="61">
        <f t="shared" ref="Y137:Y142" si="262">(X137*2)</f>
        <v>8.1134401972873</v>
      </c>
      <c r="Z137" s="70">
        <f t="shared" ref="Z137:Z142" si="263">(X137*L137)</f>
        <v>67.087729039275217</v>
      </c>
      <c r="AA137" s="70">
        <f t="shared" ref="AA137:AA142" si="264">(Z137*2)</f>
        <v>134.17545807855043</v>
      </c>
      <c r="AB137" s="71">
        <f t="shared" si="251"/>
        <v>805.05274847130272</v>
      </c>
      <c r="AC137" s="68">
        <f t="shared" si="252"/>
        <v>67.087729039275231</v>
      </c>
      <c r="AD137" s="62">
        <f t="shared" si="253"/>
        <v>4.0567200986436509</v>
      </c>
      <c r="AE137" s="2"/>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row>
    <row r="138" spans="1:57" ht="16.5" x14ac:dyDescent="0.3">
      <c r="A138" s="58" t="s">
        <v>382</v>
      </c>
      <c r="B138" s="79" t="s">
        <v>174</v>
      </c>
      <c r="C138" s="79" t="s">
        <v>348</v>
      </c>
      <c r="D138" s="56" t="s">
        <v>119</v>
      </c>
      <c r="E138" s="56" t="s">
        <v>214</v>
      </c>
      <c r="F138" s="57">
        <v>25.2</v>
      </c>
      <c r="G138" s="81">
        <v>211</v>
      </c>
      <c r="H138" s="76" t="s">
        <v>120</v>
      </c>
      <c r="I138" s="103">
        <v>160</v>
      </c>
      <c r="J138" s="86">
        <v>129.76</v>
      </c>
      <c r="K138" s="61">
        <f t="shared" si="230"/>
        <v>0.19420468557336623</v>
      </c>
      <c r="L138" s="87">
        <v>16.537431079286382</v>
      </c>
      <c r="M138" s="70">
        <f t="shared" si="255"/>
        <v>3.2116466029440263</v>
      </c>
      <c r="N138" s="106" t="s">
        <v>10</v>
      </c>
      <c r="O138" s="62">
        <v>4.3499999999999996</v>
      </c>
      <c r="P138" s="61">
        <f t="shared" si="256"/>
        <v>43.5</v>
      </c>
      <c r="Q138" s="61">
        <f t="shared" si="257"/>
        <v>0.84479038224414305</v>
      </c>
      <c r="R138" s="62">
        <f t="shared" si="254"/>
        <v>8.4479038224414307</v>
      </c>
      <c r="S138" s="70">
        <f t="shared" si="258"/>
        <v>13.970662722806514</v>
      </c>
      <c r="T138" s="70">
        <f t="shared" si="259"/>
        <v>139.70662722806514</v>
      </c>
      <c r="U138" s="29" t="s">
        <v>10</v>
      </c>
      <c r="V138" s="61">
        <v>4.3499999999999996</v>
      </c>
      <c r="W138" s="61">
        <f t="shared" si="260"/>
        <v>8.6999999999999993</v>
      </c>
      <c r="X138" s="61">
        <f t="shared" si="261"/>
        <v>0.84479038224414305</v>
      </c>
      <c r="Y138" s="61">
        <f t="shared" si="262"/>
        <v>1.6895807644882861</v>
      </c>
      <c r="Z138" s="70">
        <f t="shared" si="263"/>
        <v>13.970662722806514</v>
      </c>
      <c r="AA138" s="70">
        <f t="shared" si="264"/>
        <v>27.941325445613028</v>
      </c>
      <c r="AB138" s="71">
        <f t="shared" si="251"/>
        <v>167.64795267367816</v>
      </c>
      <c r="AC138" s="68">
        <f t="shared" si="252"/>
        <v>13.970662722806514</v>
      </c>
      <c r="AD138" s="62">
        <f t="shared" si="253"/>
        <v>0.84479038224414305</v>
      </c>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row>
    <row r="139" spans="1:57" ht="16.5" x14ac:dyDescent="0.3">
      <c r="A139" s="58" t="s">
        <v>382</v>
      </c>
      <c r="B139" s="79" t="s">
        <v>174</v>
      </c>
      <c r="C139" s="79" t="s">
        <v>349</v>
      </c>
      <c r="D139" s="56" t="s">
        <v>119</v>
      </c>
      <c r="E139" s="56" t="s">
        <v>214</v>
      </c>
      <c r="F139" s="57">
        <v>18.5</v>
      </c>
      <c r="G139" s="81">
        <v>211</v>
      </c>
      <c r="H139" s="76" t="s">
        <v>120</v>
      </c>
      <c r="I139" s="103">
        <v>160</v>
      </c>
      <c r="J139" s="86">
        <v>129.76</v>
      </c>
      <c r="K139" s="61">
        <f t="shared" si="230"/>
        <v>0.14257090012330456</v>
      </c>
      <c r="L139" s="87">
        <v>16.537431079286382</v>
      </c>
      <c r="M139" s="70">
        <f t="shared" si="255"/>
        <v>2.3577564347009714</v>
      </c>
      <c r="N139" s="106" t="s">
        <v>10</v>
      </c>
      <c r="O139" s="62">
        <v>4.3499999999999996</v>
      </c>
      <c r="P139" s="61">
        <f t="shared" si="256"/>
        <v>43.5</v>
      </c>
      <c r="Q139" s="61">
        <f t="shared" si="257"/>
        <v>0.62018341553637479</v>
      </c>
      <c r="R139" s="62">
        <f t="shared" si="254"/>
        <v>6.2018341553637484</v>
      </c>
      <c r="S139" s="70">
        <f t="shared" si="258"/>
        <v>10.256240490949224</v>
      </c>
      <c r="T139" s="70">
        <f t="shared" si="259"/>
        <v>102.56240490949224</v>
      </c>
      <c r="U139" s="29" t="s">
        <v>10</v>
      </c>
      <c r="V139" s="61">
        <v>4.3499999999999996</v>
      </c>
      <c r="W139" s="61">
        <f t="shared" si="260"/>
        <v>8.6999999999999993</v>
      </c>
      <c r="X139" s="61">
        <f t="shared" si="261"/>
        <v>0.62018341553637479</v>
      </c>
      <c r="Y139" s="61">
        <f t="shared" si="262"/>
        <v>1.2403668310727496</v>
      </c>
      <c r="Z139" s="70">
        <f t="shared" si="263"/>
        <v>10.256240490949224</v>
      </c>
      <c r="AA139" s="70">
        <f t="shared" si="264"/>
        <v>20.512480981898449</v>
      </c>
      <c r="AB139" s="71">
        <f t="shared" si="251"/>
        <v>123.07488589139069</v>
      </c>
      <c r="AC139" s="68">
        <f t="shared" si="252"/>
        <v>10.256240490949224</v>
      </c>
      <c r="AD139" s="62">
        <f t="shared" si="253"/>
        <v>0.6201834155363749</v>
      </c>
      <c r="AE139" s="2"/>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c r="BD139" s="1"/>
      <c r="BE139" s="1"/>
    </row>
    <row r="140" spans="1:57" ht="16.5" x14ac:dyDescent="0.3">
      <c r="A140" s="58" t="s">
        <v>382</v>
      </c>
      <c r="B140" s="79" t="s">
        <v>174</v>
      </c>
      <c r="C140" s="79" t="s">
        <v>350</v>
      </c>
      <c r="D140" s="56" t="s">
        <v>119</v>
      </c>
      <c r="E140" s="56" t="s">
        <v>214</v>
      </c>
      <c r="F140" s="57">
        <v>23.9</v>
      </c>
      <c r="G140" s="81">
        <v>211</v>
      </c>
      <c r="H140" s="76" t="s">
        <v>120</v>
      </c>
      <c r="I140" s="103">
        <v>160</v>
      </c>
      <c r="J140" s="86">
        <v>129.76</v>
      </c>
      <c r="K140" s="61">
        <f t="shared" si="230"/>
        <v>0.18418618988902591</v>
      </c>
      <c r="L140" s="87">
        <v>16.537431079286382</v>
      </c>
      <c r="M140" s="70">
        <f t="shared" si="255"/>
        <v>3.0459664210461201</v>
      </c>
      <c r="N140" s="106" t="s">
        <v>10</v>
      </c>
      <c r="O140" s="62">
        <v>4.3499999999999996</v>
      </c>
      <c r="P140" s="61">
        <f t="shared" si="256"/>
        <v>43.5</v>
      </c>
      <c r="Q140" s="61">
        <f t="shared" si="257"/>
        <v>0.8012099260172626</v>
      </c>
      <c r="R140" s="62">
        <f t="shared" si="254"/>
        <v>8.0120992601726257</v>
      </c>
      <c r="S140" s="70">
        <f t="shared" si="258"/>
        <v>13.249953931550621</v>
      </c>
      <c r="T140" s="70">
        <f t="shared" si="259"/>
        <v>132.49953931550621</v>
      </c>
      <c r="U140" s="29" t="s">
        <v>10</v>
      </c>
      <c r="V140" s="61">
        <v>4.3499999999999996</v>
      </c>
      <c r="W140" s="61">
        <f t="shared" si="260"/>
        <v>8.6999999999999993</v>
      </c>
      <c r="X140" s="61">
        <f t="shared" si="261"/>
        <v>0.8012099260172626</v>
      </c>
      <c r="Y140" s="61">
        <f t="shared" si="262"/>
        <v>1.6024198520345252</v>
      </c>
      <c r="Z140" s="70">
        <f t="shared" si="263"/>
        <v>13.249953931550621</v>
      </c>
      <c r="AA140" s="70">
        <f t="shared" si="264"/>
        <v>26.499907863101242</v>
      </c>
      <c r="AB140" s="71">
        <f t="shared" si="251"/>
        <v>158.99944717860745</v>
      </c>
      <c r="AC140" s="68">
        <f t="shared" si="252"/>
        <v>13.249953931550621</v>
      </c>
      <c r="AD140" s="62">
        <f t="shared" si="253"/>
        <v>0.8012099260172626</v>
      </c>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row>
    <row r="141" spans="1:57" ht="16.5" x14ac:dyDescent="0.3">
      <c r="A141" s="58" t="s">
        <v>382</v>
      </c>
      <c r="B141" s="79" t="s">
        <v>174</v>
      </c>
      <c r="C141" s="79" t="s">
        <v>351</v>
      </c>
      <c r="D141" s="56" t="s">
        <v>119</v>
      </c>
      <c r="E141" s="56" t="s">
        <v>214</v>
      </c>
      <c r="F141" s="57">
        <v>18.5</v>
      </c>
      <c r="G141" s="81">
        <v>211</v>
      </c>
      <c r="H141" s="76" t="s">
        <v>120</v>
      </c>
      <c r="I141" s="103">
        <v>160</v>
      </c>
      <c r="J141" s="86">
        <v>129.76</v>
      </c>
      <c r="K141" s="61">
        <f t="shared" si="230"/>
        <v>0.14257090012330456</v>
      </c>
      <c r="L141" s="87">
        <v>16.537431079286382</v>
      </c>
      <c r="M141" s="70">
        <f t="shared" si="255"/>
        <v>2.3577564347009714</v>
      </c>
      <c r="N141" s="106" t="s">
        <v>10</v>
      </c>
      <c r="O141" s="62">
        <v>4.3499999999999996</v>
      </c>
      <c r="P141" s="61">
        <f t="shared" si="256"/>
        <v>43.5</v>
      </c>
      <c r="Q141" s="61">
        <f t="shared" si="257"/>
        <v>0.62018341553637479</v>
      </c>
      <c r="R141" s="62">
        <f t="shared" si="254"/>
        <v>6.2018341553637484</v>
      </c>
      <c r="S141" s="70">
        <f t="shared" si="258"/>
        <v>10.256240490949224</v>
      </c>
      <c r="T141" s="70">
        <f t="shared" si="259"/>
        <v>102.56240490949224</v>
      </c>
      <c r="U141" s="29" t="s">
        <v>10</v>
      </c>
      <c r="V141" s="61">
        <v>4.3499999999999996</v>
      </c>
      <c r="W141" s="61">
        <f t="shared" si="260"/>
        <v>8.6999999999999993</v>
      </c>
      <c r="X141" s="61">
        <f t="shared" si="261"/>
        <v>0.62018341553637479</v>
      </c>
      <c r="Y141" s="61">
        <f t="shared" si="262"/>
        <v>1.2403668310727496</v>
      </c>
      <c r="Z141" s="70">
        <f t="shared" si="263"/>
        <v>10.256240490949224</v>
      </c>
      <c r="AA141" s="70">
        <f t="shared" si="264"/>
        <v>20.512480981898449</v>
      </c>
      <c r="AB141" s="71">
        <f t="shared" si="251"/>
        <v>123.07488589139069</v>
      </c>
      <c r="AC141" s="68">
        <f t="shared" si="252"/>
        <v>10.256240490949224</v>
      </c>
      <c r="AD141" s="62">
        <f t="shared" si="253"/>
        <v>0.6201834155363749</v>
      </c>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row>
    <row r="142" spans="1:57" ht="16.5" x14ac:dyDescent="0.3">
      <c r="A142" s="58" t="s">
        <v>382</v>
      </c>
      <c r="B142" s="79" t="s">
        <v>174</v>
      </c>
      <c r="C142" s="79" t="s">
        <v>352</v>
      </c>
      <c r="D142" s="56" t="s">
        <v>119</v>
      </c>
      <c r="E142" s="56" t="s">
        <v>214</v>
      </c>
      <c r="F142" s="57">
        <v>13.1</v>
      </c>
      <c r="G142" s="81">
        <v>211</v>
      </c>
      <c r="H142" s="76" t="s">
        <v>120</v>
      </c>
      <c r="I142" s="103">
        <v>160</v>
      </c>
      <c r="J142" s="86">
        <v>129.76</v>
      </c>
      <c r="K142" s="61">
        <f t="shared" si="230"/>
        <v>0.10095561035758323</v>
      </c>
      <c r="L142" s="87">
        <v>16.537431079286382</v>
      </c>
      <c r="M142" s="70">
        <f t="shared" si="255"/>
        <v>1.6695464483558231</v>
      </c>
      <c r="N142" s="106" t="s">
        <v>10</v>
      </c>
      <c r="O142" s="62">
        <v>4.3499999999999996</v>
      </c>
      <c r="P142" s="61">
        <f t="shared" si="256"/>
        <v>43.5</v>
      </c>
      <c r="Q142" s="61">
        <f t="shared" si="257"/>
        <v>0.43915690505548699</v>
      </c>
      <c r="R142" s="62">
        <f t="shared" si="254"/>
        <v>4.3915690505548701</v>
      </c>
      <c r="S142" s="70">
        <f t="shared" si="258"/>
        <v>7.2625270503478294</v>
      </c>
      <c r="T142" s="70">
        <f t="shared" si="259"/>
        <v>72.625270503478291</v>
      </c>
      <c r="U142" s="29" t="s">
        <v>10</v>
      </c>
      <c r="V142" s="61">
        <v>4.3499999999999996</v>
      </c>
      <c r="W142" s="61">
        <f t="shared" si="260"/>
        <v>8.6999999999999993</v>
      </c>
      <c r="X142" s="61">
        <f t="shared" si="261"/>
        <v>0.43915690505548699</v>
      </c>
      <c r="Y142" s="61">
        <f t="shared" si="262"/>
        <v>0.87831381011097398</v>
      </c>
      <c r="Z142" s="70">
        <f t="shared" si="263"/>
        <v>7.2625270503478294</v>
      </c>
      <c r="AA142" s="70">
        <f t="shared" si="264"/>
        <v>14.525054100695659</v>
      </c>
      <c r="AB142" s="71">
        <f t="shared" si="251"/>
        <v>87.150324604173946</v>
      </c>
      <c r="AC142" s="68">
        <f t="shared" si="252"/>
        <v>7.2625270503478285</v>
      </c>
      <c r="AD142" s="62">
        <f t="shared" si="253"/>
        <v>0.43915690505548705</v>
      </c>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1"/>
      <c r="BC142" s="1"/>
      <c r="BD142" s="1"/>
      <c r="BE142" s="1"/>
    </row>
    <row r="143" spans="1:57" ht="16.5" x14ac:dyDescent="0.3">
      <c r="A143" s="58" t="s">
        <v>382</v>
      </c>
      <c r="B143" s="79" t="s">
        <v>174</v>
      </c>
      <c r="C143" s="79" t="s">
        <v>353</v>
      </c>
      <c r="D143" s="56" t="s">
        <v>158</v>
      </c>
      <c r="E143" s="56" t="s">
        <v>214</v>
      </c>
      <c r="F143" s="57">
        <v>25.2</v>
      </c>
      <c r="G143" s="81">
        <v>231</v>
      </c>
      <c r="H143" s="76" t="s">
        <v>159</v>
      </c>
      <c r="I143" s="29">
        <v>200</v>
      </c>
      <c r="J143" s="86">
        <v>162.19999999999999</v>
      </c>
      <c r="K143" s="61">
        <f t="shared" si="230"/>
        <v>0.15536374845869297</v>
      </c>
      <c r="L143" s="87">
        <v>16.537431079286382</v>
      </c>
      <c r="M143" s="70">
        <f t="shared" ref="M143" si="265">(K143*L143)</f>
        <v>2.5693172823552208</v>
      </c>
      <c r="N143" s="106" t="s">
        <v>10</v>
      </c>
      <c r="O143" s="62">
        <v>4.3499999999999996</v>
      </c>
      <c r="P143" s="61">
        <f t="shared" ref="P143" si="266">(O143*10)</f>
        <v>43.5</v>
      </c>
      <c r="Q143" s="61">
        <f t="shared" ref="Q143" si="267">(K143*O143)</f>
        <v>0.67583230579531439</v>
      </c>
      <c r="R143" s="62">
        <f t="shared" si="254"/>
        <v>6.7583230579531435</v>
      </c>
      <c r="S143" s="70">
        <f t="shared" ref="S143" si="268">(Q143*L143)</f>
        <v>11.17653017824521</v>
      </c>
      <c r="T143" s="70">
        <f t="shared" ref="T143" si="269">(S143*10)</f>
        <v>111.7653017824521</v>
      </c>
      <c r="U143" s="29" t="s">
        <v>10</v>
      </c>
      <c r="V143" s="61">
        <v>4.3499999999999996</v>
      </c>
      <c r="W143" s="61">
        <f t="shared" ref="W143" si="270">(V143*2)</f>
        <v>8.6999999999999993</v>
      </c>
      <c r="X143" s="61">
        <f t="shared" ref="X143" si="271">(K143*V143)</f>
        <v>0.67583230579531439</v>
      </c>
      <c r="Y143" s="61">
        <f t="shared" ref="Y143" si="272">(X143*2)</f>
        <v>1.3516646115906288</v>
      </c>
      <c r="Z143" s="70">
        <f t="shared" ref="Z143" si="273">(X143*L143)</f>
        <v>11.17653017824521</v>
      </c>
      <c r="AA143" s="70">
        <f t="shared" ref="AA143" si="274">(Z143*2)</f>
        <v>22.35306035649042</v>
      </c>
      <c r="AB143" s="71">
        <f t="shared" si="251"/>
        <v>134.11836213894253</v>
      </c>
      <c r="AC143" s="68">
        <f t="shared" si="252"/>
        <v>11.17653017824521</v>
      </c>
      <c r="AD143" s="62">
        <f t="shared" si="253"/>
        <v>0.67583230579531428</v>
      </c>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1"/>
      <c r="BC143" s="1"/>
      <c r="BD143" s="1"/>
      <c r="BE143" s="1"/>
    </row>
    <row r="144" spans="1:57" ht="16.5" x14ac:dyDescent="0.3">
      <c r="A144" s="58" t="s">
        <v>382</v>
      </c>
      <c r="B144" s="79" t="s">
        <v>174</v>
      </c>
      <c r="C144" s="79" t="s">
        <v>354</v>
      </c>
      <c r="D144" s="56" t="s">
        <v>104</v>
      </c>
      <c r="E144" s="56" t="s">
        <v>214</v>
      </c>
      <c r="F144" s="57">
        <v>10.4</v>
      </c>
      <c r="G144" s="81">
        <v>281</v>
      </c>
      <c r="H144" s="76" t="s">
        <v>105</v>
      </c>
      <c r="I144" s="104">
        <v>150</v>
      </c>
      <c r="J144" s="86">
        <v>121.64999999999999</v>
      </c>
      <c r="K144" s="61">
        <f>(F144/J144)</f>
        <v>8.5491163173037413E-2</v>
      </c>
      <c r="L144" s="87">
        <v>16.537431079286382</v>
      </c>
      <c r="M144" s="70">
        <f>(K144*L144)</f>
        <v>1.4138042188621323</v>
      </c>
      <c r="N144" s="106" t="s">
        <v>10</v>
      </c>
      <c r="O144" s="62">
        <v>4.3499999999999996</v>
      </c>
      <c r="P144" s="61">
        <f>(O144*10)</f>
        <v>43.5</v>
      </c>
      <c r="Q144" s="61">
        <f>(K144*O144)</f>
        <v>0.37188655980271274</v>
      </c>
      <c r="R144" s="62">
        <f t="shared" si="254"/>
        <v>3.7188655980271275</v>
      </c>
      <c r="S144" s="70">
        <f>(Q144*L144)</f>
        <v>6.1500483520502751</v>
      </c>
      <c r="T144" s="70">
        <f>(S144*10)</f>
        <v>61.500483520502755</v>
      </c>
      <c r="U144" s="29" t="s">
        <v>10</v>
      </c>
      <c r="V144" s="61">
        <v>4.3499999999999996</v>
      </c>
      <c r="W144" s="61">
        <f>(V144*2)</f>
        <v>8.6999999999999993</v>
      </c>
      <c r="X144" s="61">
        <f>(K144*V144)</f>
        <v>0.37188655980271274</v>
      </c>
      <c r="Y144" s="61">
        <f>(X144*2)</f>
        <v>0.74377311960542547</v>
      </c>
      <c r="Z144" s="70">
        <f>(X144*L144)</f>
        <v>6.1500483520502751</v>
      </c>
      <c r="AA144" s="70">
        <f>(Z144*2)</f>
        <v>12.30009670410055</v>
      </c>
      <c r="AB144" s="71">
        <f t="shared" si="251"/>
        <v>73.800580224603308</v>
      </c>
      <c r="AC144" s="68">
        <f t="shared" si="252"/>
        <v>6.150048352050276</v>
      </c>
      <c r="AD144" s="62">
        <f t="shared" si="253"/>
        <v>0.37188655980271274</v>
      </c>
      <c r="AE144" s="2"/>
      <c r="AF144" s="1"/>
      <c r="AG144" s="1"/>
      <c r="AH144" s="1"/>
      <c r="AI144" s="1"/>
      <c r="AJ144" s="1"/>
      <c r="AK144" s="1"/>
      <c r="AL144" s="1"/>
      <c r="AM144" s="1"/>
      <c r="AN144" s="1"/>
      <c r="AO144" s="1"/>
      <c r="AP144" s="1"/>
      <c r="AQ144" s="1"/>
      <c r="AR144" s="1"/>
      <c r="AS144" s="1"/>
      <c r="AT144" s="1"/>
      <c r="AU144" s="1"/>
      <c r="AV144" s="1"/>
      <c r="AW144" s="1"/>
      <c r="AX144" s="1"/>
      <c r="AY144" s="1"/>
      <c r="AZ144" s="1"/>
      <c r="BA144" s="1"/>
      <c r="BB144" s="1"/>
      <c r="BC144" s="1"/>
      <c r="BD144" s="1"/>
      <c r="BE144" s="1"/>
    </row>
    <row r="145" spans="1:57" ht="16.5" x14ac:dyDescent="0.3">
      <c r="A145" s="58" t="s">
        <v>382</v>
      </c>
      <c r="B145" s="79" t="s">
        <v>174</v>
      </c>
      <c r="C145" s="79" t="s">
        <v>406</v>
      </c>
      <c r="D145" s="56" t="s">
        <v>119</v>
      </c>
      <c r="E145" s="56" t="s">
        <v>214</v>
      </c>
      <c r="F145" s="57">
        <v>17.399999999999999</v>
      </c>
      <c r="G145" s="81">
        <v>211</v>
      </c>
      <c r="H145" s="76" t="s">
        <v>120</v>
      </c>
      <c r="I145" s="103">
        <v>160</v>
      </c>
      <c r="J145" s="86">
        <v>129.76</v>
      </c>
      <c r="K145" s="61">
        <f t="shared" ref="K145:K147" si="275">(F145/J145)</f>
        <v>0.13409371146732429</v>
      </c>
      <c r="L145" s="87">
        <v>16.537431079286382</v>
      </c>
      <c r="M145" s="70">
        <f t="shared" ref="M145:M147" si="276">(K145*L145)</f>
        <v>2.2175655115565895</v>
      </c>
      <c r="N145" s="106" t="s">
        <v>10</v>
      </c>
      <c r="O145" s="62">
        <v>4.3499999999999996</v>
      </c>
      <c r="P145" s="61">
        <f t="shared" ref="P145:P147" si="277">(O145*10)</f>
        <v>43.5</v>
      </c>
      <c r="Q145" s="61">
        <f t="shared" ref="Q145:Q147" si="278">(K145*O145)</f>
        <v>0.58330764488286069</v>
      </c>
      <c r="R145" s="62">
        <f t="shared" si="254"/>
        <v>5.8330764488286064</v>
      </c>
      <c r="S145" s="70">
        <f t="shared" ref="S145:S147" si="279">(Q145*L145)</f>
        <v>9.6464099752711636</v>
      </c>
      <c r="T145" s="70">
        <f t="shared" ref="T145:T147" si="280">(S145*10)</f>
        <v>96.464099752711633</v>
      </c>
      <c r="U145" s="29" t="s">
        <v>10</v>
      </c>
      <c r="V145" s="61">
        <v>4.3499999999999996</v>
      </c>
      <c r="W145" s="61">
        <f t="shared" ref="W145:W147" si="281">(V145*2)</f>
        <v>8.6999999999999993</v>
      </c>
      <c r="X145" s="61">
        <f t="shared" ref="X145:X147" si="282">(K145*V145)</f>
        <v>0.58330764488286069</v>
      </c>
      <c r="Y145" s="61">
        <f t="shared" ref="Y145:Y147" si="283">(X145*2)</f>
        <v>1.1666152897657214</v>
      </c>
      <c r="Z145" s="70">
        <f t="shared" ref="Z145:Z147" si="284">(X145*L145)</f>
        <v>9.6464099752711636</v>
      </c>
      <c r="AA145" s="70">
        <f t="shared" ref="AA145:AA147" si="285">(Z145*2)</f>
        <v>19.292819950542327</v>
      </c>
      <c r="AB145" s="71">
        <f t="shared" si="251"/>
        <v>115.75691970325396</v>
      </c>
      <c r="AC145" s="68">
        <f t="shared" si="252"/>
        <v>9.6464099752711636</v>
      </c>
      <c r="AD145" s="62">
        <f t="shared" si="253"/>
        <v>0.58330764488286058</v>
      </c>
      <c r="AE145" s="1"/>
      <c r="AF145" s="1"/>
      <c r="AG145" s="1"/>
      <c r="AH145" s="1"/>
      <c r="AI145" s="1"/>
      <c r="AJ145" s="1"/>
      <c r="AK145" s="1"/>
      <c r="AL145" s="1"/>
      <c r="AM145" s="1"/>
      <c r="AN145" s="1"/>
      <c r="AO145" s="1"/>
      <c r="AP145" s="1"/>
      <c r="AQ145" s="1"/>
      <c r="AR145" s="1"/>
      <c r="AS145" s="1"/>
      <c r="AT145" s="1"/>
      <c r="AU145" s="1"/>
      <c r="AV145" s="1"/>
      <c r="AW145" s="1"/>
      <c r="AX145" s="1"/>
      <c r="AY145" s="1"/>
      <c r="AZ145" s="1"/>
      <c r="BA145" s="1"/>
      <c r="BB145" s="1"/>
      <c r="BC145" s="1"/>
      <c r="BD145" s="1"/>
      <c r="BE145" s="1"/>
    </row>
    <row r="146" spans="1:57" ht="16.5" x14ac:dyDescent="0.3">
      <c r="A146" s="58" t="s">
        <v>382</v>
      </c>
      <c r="B146" s="79" t="s">
        <v>174</v>
      </c>
      <c r="C146" s="79" t="s">
        <v>407</v>
      </c>
      <c r="D146" s="56" t="s">
        <v>119</v>
      </c>
      <c r="E146" s="56" t="s">
        <v>214</v>
      </c>
      <c r="F146" s="57">
        <v>10.3</v>
      </c>
      <c r="G146" s="81">
        <v>211</v>
      </c>
      <c r="H146" s="76" t="s">
        <v>120</v>
      </c>
      <c r="I146" s="103">
        <v>160</v>
      </c>
      <c r="J146" s="86">
        <v>129.76</v>
      </c>
      <c r="K146" s="61">
        <f t="shared" si="275"/>
        <v>7.9377311960542554E-2</v>
      </c>
      <c r="L146" s="87">
        <v>16.537431079286382</v>
      </c>
      <c r="M146" s="70">
        <f t="shared" si="276"/>
        <v>1.3126968258064871</v>
      </c>
      <c r="N146" s="106" t="s">
        <v>10</v>
      </c>
      <c r="O146" s="62">
        <v>4.3499999999999996</v>
      </c>
      <c r="P146" s="61">
        <f t="shared" si="277"/>
        <v>43.5</v>
      </c>
      <c r="Q146" s="61">
        <f t="shared" si="278"/>
        <v>0.34529130702836008</v>
      </c>
      <c r="R146" s="62">
        <f t="shared" si="254"/>
        <v>3.4529130702836008</v>
      </c>
      <c r="S146" s="70">
        <f t="shared" si="279"/>
        <v>5.7102311922582185</v>
      </c>
      <c r="T146" s="70">
        <f t="shared" si="280"/>
        <v>57.102311922582189</v>
      </c>
      <c r="U146" s="29" t="s">
        <v>10</v>
      </c>
      <c r="V146" s="61">
        <v>4.3499999999999996</v>
      </c>
      <c r="W146" s="61">
        <f t="shared" si="281"/>
        <v>8.6999999999999993</v>
      </c>
      <c r="X146" s="61">
        <f t="shared" si="282"/>
        <v>0.34529130702836008</v>
      </c>
      <c r="Y146" s="61">
        <f t="shared" si="283"/>
        <v>0.69058261405672017</v>
      </c>
      <c r="Z146" s="70">
        <f t="shared" si="284"/>
        <v>5.7102311922582185</v>
      </c>
      <c r="AA146" s="70">
        <f t="shared" si="285"/>
        <v>11.420462384516437</v>
      </c>
      <c r="AB146" s="71">
        <f t="shared" si="251"/>
        <v>68.522774307098629</v>
      </c>
      <c r="AC146" s="68">
        <f t="shared" si="252"/>
        <v>5.7102311922582194</v>
      </c>
      <c r="AD146" s="62">
        <f t="shared" si="253"/>
        <v>0.34529130702836008</v>
      </c>
      <c r="AE146" s="1"/>
      <c r="AF146" s="1"/>
      <c r="AG146" s="1"/>
      <c r="AH146" s="1"/>
      <c r="AI146" s="1"/>
      <c r="AJ146" s="1"/>
      <c r="AK146" s="1"/>
      <c r="AL146" s="1"/>
      <c r="AM146" s="1"/>
      <c r="AN146" s="1"/>
      <c r="AO146" s="1"/>
      <c r="AP146" s="1"/>
      <c r="AQ146" s="1"/>
      <c r="AR146" s="1"/>
      <c r="AS146" s="1"/>
      <c r="AT146" s="1"/>
      <c r="AU146" s="1"/>
      <c r="AV146" s="1"/>
      <c r="AW146" s="1"/>
      <c r="AX146" s="1"/>
      <c r="AY146" s="1"/>
      <c r="AZ146" s="1"/>
      <c r="BA146" s="1"/>
      <c r="BB146" s="1"/>
      <c r="BC146" s="1"/>
      <c r="BD146" s="1"/>
      <c r="BE146" s="1"/>
    </row>
    <row r="147" spans="1:57" ht="16.5" x14ac:dyDescent="0.3">
      <c r="A147" s="58" t="s">
        <v>382</v>
      </c>
      <c r="B147" s="79" t="s">
        <v>174</v>
      </c>
      <c r="C147" s="79" t="s">
        <v>408</v>
      </c>
      <c r="D147" s="56" t="s">
        <v>119</v>
      </c>
      <c r="E147" s="56" t="s">
        <v>214</v>
      </c>
      <c r="F147" s="57">
        <v>20.9</v>
      </c>
      <c r="G147" s="81">
        <v>211</v>
      </c>
      <c r="H147" s="76" t="s">
        <v>120</v>
      </c>
      <c r="I147" s="103">
        <v>160</v>
      </c>
      <c r="J147" s="86">
        <v>129.76</v>
      </c>
      <c r="K147" s="61">
        <f t="shared" si="275"/>
        <v>0.16106658446362515</v>
      </c>
      <c r="L147" s="87">
        <v>16.537431079286382</v>
      </c>
      <c r="M147" s="70">
        <f t="shared" si="276"/>
        <v>2.6636275397432598</v>
      </c>
      <c r="N147" s="106" t="s">
        <v>10</v>
      </c>
      <c r="O147" s="62">
        <v>4.3499999999999996</v>
      </c>
      <c r="P147" s="61">
        <f t="shared" si="277"/>
        <v>43.5</v>
      </c>
      <c r="Q147" s="61">
        <f t="shared" si="278"/>
        <v>0.70063964241676935</v>
      </c>
      <c r="R147" s="62">
        <f t="shared" si="254"/>
        <v>7.0063964241676935</v>
      </c>
      <c r="S147" s="70">
        <f t="shared" si="279"/>
        <v>11.586779797883178</v>
      </c>
      <c r="T147" s="70">
        <f t="shared" si="280"/>
        <v>115.86779797883179</v>
      </c>
      <c r="U147" s="29" t="s">
        <v>10</v>
      </c>
      <c r="V147" s="61">
        <v>4.3499999999999996</v>
      </c>
      <c r="W147" s="61">
        <f t="shared" si="281"/>
        <v>8.6999999999999993</v>
      </c>
      <c r="X147" s="61">
        <f t="shared" si="282"/>
        <v>0.70063964241676935</v>
      </c>
      <c r="Y147" s="61">
        <f t="shared" si="283"/>
        <v>1.4012792848335387</v>
      </c>
      <c r="Z147" s="70">
        <f t="shared" si="284"/>
        <v>11.586779797883178</v>
      </c>
      <c r="AA147" s="70">
        <f t="shared" si="285"/>
        <v>23.173559595766356</v>
      </c>
      <c r="AB147" s="71">
        <f t="shared" si="251"/>
        <v>139.04135757459815</v>
      </c>
      <c r="AC147" s="68">
        <f t="shared" si="252"/>
        <v>11.58677979788318</v>
      </c>
      <c r="AD147" s="62">
        <f t="shared" si="253"/>
        <v>0.70063964241676935</v>
      </c>
      <c r="AE147" s="1"/>
      <c r="AF147" s="1"/>
      <c r="AG147" s="1"/>
      <c r="AH147" s="1"/>
      <c r="AI147" s="1"/>
      <c r="AJ147" s="1"/>
      <c r="AK147" s="1"/>
      <c r="AL147" s="1"/>
      <c r="AM147" s="1"/>
      <c r="AN147" s="1"/>
      <c r="AO147" s="1"/>
      <c r="AP147" s="1"/>
      <c r="AQ147" s="1"/>
      <c r="AR147" s="1"/>
      <c r="AS147" s="1"/>
      <c r="AT147" s="1"/>
      <c r="AU147" s="1"/>
      <c r="AV147" s="1"/>
      <c r="AW147" s="1"/>
      <c r="AX147" s="1"/>
      <c r="AY147" s="1"/>
      <c r="AZ147" s="1"/>
      <c r="BA147" s="1"/>
      <c r="BB147" s="1"/>
      <c r="BC147" s="1"/>
      <c r="BD147" s="1"/>
      <c r="BE147" s="1"/>
    </row>
    <row r="148" spans="1:57" ht="16.5" x14ac:dyDescent="0.3">
      <c r="A148" s="58" t="s">
        <v>382</v>
      </c>
      <c r="B148" s="79" t="s">
        <v>174</v>
      </c>
      <c r="C148" s="79" t="s">
        <v>409</v>
      </c>
      <c r="D148" s="56" t="s">
        <v>128</v>
      </c>
      <c r="E148" s="56" t="s">
        <v>214</v>
      </c>
      <c r="F148" s="57">
        <v>14.2</v>
      </c>
      <c r="G148" s="81">
        <v>0</v>
      </c>
      <c r="H148" s="76" t="s">
        <v>84</v>
      </c>
      <c r="I148" s="60"/>
      <c r="J148" s="63"/>
      <c r="K148" s="64"/>
      <c r="L148" s="66"/>
      <c r="M148" s="67"/>
      <c r="N148" s="60"/>
      <c r="O148" s="64"/>
      <c r="P148" s="64"/>
      <c r="Q148" s="64"/>
      <c r="R148" s="62"/>
      <c r="S148" s="67"/>
      <c r="T148" s="67"/>
      <c r="U148" s="60"/>
      <c r="V148" s="64"/>
      <c r="W148" s="64"/>
      <c r="X148" s="64"/>
      <c r="Y148" s="64"/>
      <c r="Z148" s="67"/>
      <c r="AA148" s="67"/>
      <c r="AB148" s="71"/>
      <c r="AC148" s="68"/>
      <c r="AD148" s="62"/>
      <c r="AE148" s="1"/>
      <c r="AF148" s="1"/>
      <c r="AG148" s="1"/>
      <c r="AH148" s="1"/>
      <c r="AI148" s="1"/>
      <c r="AJ148" s="1"/>
      <c r="AK148" s="1"/>
      <c r="AL148" s="1"/>
      <c r="AM148" s="1"/>
      <c r="AN148" s="1"/>
      <c r="AO148" s="1"/>
      <c r="AP148" s="1"/>
      <c r="AQ148" s="1"/>
      <c r="AR148" s="1"/>
      <c r="AS148" s="1"/>
      <c r="AT148" s="1"/>
      <c r="AU148" s="1"/>
      <c r="AV148" s="1"/>
      <c r="AW148" s="1"/>
      <c r="AX148" s="1"/>
      <c r="AY148" s="1"/>
      <c r="AZ148" s="1"/>
      <c r="BA148" s="1"/>
      <c r="BB148" s="1"/>
      <c r="BC148" s="1"/>
      <c r="BD148" s="1"/>
      <c r="BE148" s="1"/>
    </row>
    <row r="149" spans="1:57" ht="16.5" x14ac:dyDescent="0.3">
      <c r="A149" s="58" t="s">
        <v>382</v>
      </c>
      <c r="B149" s="79" t="s">
        <v>174</v>
      </c>
      <c r="C149" s="79" t="s">
        <v>315</v>
      </c>
      <c r="D149" s="56" t="s">
        <v>145</v>
      </c>
      <c r="E149" s="56" t="s">
        <v>214</v>
      </c>
      <c r="F149" s="57">
        <v>104.6</v>
      </c>
      <c r="G149" s="81">
        <v>911</v>
      </c>
      <c r="H149" s="56" t="s">
        <v>117</v>
      </c>
      <c r="I149" s="104">
        <v>250</v>
      </c>
      <c r="J149" s="86">
        <v>202.75</v>
      </c>
      <c r="K149" s="61">
        <f>(F149/J149)</f>
        <v>0.51590628853267573</v>
      </c>
      <c r="L149" s="87">
        <v>16.537431079286382</v>
      </c>
      <c r="M149" s="70">
        <f>(K149*L149)</f>
        <v>8.5317646899795587</v>
      </c>
      <c r="N149" s="107" t="s">
        <v>10</v>
      </c>
      <c r="O149" s="61">
        <v>4.3499999999999996</v>
      </c>
      <c r="P149" s="61">
        <f>(O149*10)</f>
        <v>43.5</v>
      </c>
      <c r="Q149" s="61">
        <f>(K149*O149)</f>
        <v>2.2441923551171392</v>
      </c>
      <c r="R149" s="62">
        <f t="shared" si="254"/>
        <v>22.441923551171392</v>
      </c>
      <c r="S149" s="70">
        <f>(Q149*L149)</f>
        <v>37.113176401411081</v>
      </c>
      <c r="T149" s="70">
        <f>(S149*10)</f>
        <v>371.13176401411079</v>
      </c>
      <c r="U149" s="29" t="s">
        <v>10</v>
      </c>
      <c r="V149" s="61">
        <v>4.3499999999999996</v>
      </c>
      <c r="W149" s="61">
        <f>(V149*2)</f>
        <v>8.6999999999999993</v>
      </c>
      <c r="X149" s="61">
        <f>(K149*V149)</f>
        <v>2.2441923551171392</v>
      </c>
      <c r="Y149" s="61">
        <f>(X149*2)</f>
        <v>4.4883847102342784</v>
      </c>
      <c r="Z149" s="70">
        <f>(X149*L149)</f>
        <v>37.113176401411081</v>
      </c>
      <c r="AA149" s="70">
        <f>(Z149*2)</f>
        <v>74.226352802822163</v>
      </c>
      <c r="AB149" s="71">
        <f t="shared" si="251"/>
        <v>445.35811681693292</v>
      </c>
      <c r="AC149" s="68">
        <f t="shared" si="252"/>
        <v>37.113176401411074</v>
      </c>
      <c r="AD149" s="62">
        <f t="shared" si="253"/>
        <v>2.2441923551171392</v>
      </c>
      <c r="AE149" s="1"/>
      <c r="AF149" s="1"/>
      <c r="AG149" s="1"/>
      <c r="AH149" s="1"/>
      <c r="AI149" s="1"/>
      <c r="AJ149" s="1"/>
      <c r="AK149" s="1"/>
      <c r="AL149" s="1"/>
      <c r="AM149" s="1"/>
      <c r="AN149" s="1"/>
      <c r="AO149" s="1"/>
      <c r="AP149" s="1"/>
      <c r="AQ149" s="1"/>
      <c r="AR149" s="1"/>
      <c r="AS149" s="1"/>
      <c r="AT149" s="1"/>
      <c r="AU149" s="1"/>
      <c r="AV149" s="1"/>
      <c r="AW149" s="1"/>
      <c r="AX149" s="1"/>
      <c r="AY149" s="1"/>
      <c r="AZ149" s="1"/>
      <c r="BA149" s="1"/>
      <c r="BB149" s="1"/>
      <c r="BC149" s="1"/>
      <c r="BD149" s="1"/>
      <c r="BE149" s="1"/>
    </row>
    <row r="150" spans="1:57" ht="16.5" x14ac:dyDescent="0.3">
      <c r="A150" s="58" t="s">
        <v>382</v>
      </c>
      <c r="B150" s="79" t="s">
        <v>174</v>
      </c>
      <c r="C150" s="79" t="s">
        <v>355</v>
      </c>
      <c r="D150" s="56" t="s">
        <v>143</v>
      </c>
      <c r="E150" s="56" t="s">
        <v>90</v>
      </c>
      <c r="F150" s="57">
        <v>29.2</v>
      </c>
      <c r="G150" s="81">
        <v>921</v>
      </c>
      <c r="H150" s="56" t="s">
        <v>111</v>
      </c>
      <c r="I150" s="104">
        <v>130</v>
      </c>
      <c r="J150" s="86">
        <v>105.42999999999999</v>
      </c>
      <c r="K150" s="61">
        <f t="shared" ref="K150" si="286">(F150/J150)</f>
        <v>0.27696101678839041</v>
      </c>
      <c r="L150" s="87">
        <v>16.537431079286382</v>
      </c>
      <c r="M150" s="70">
        <f t="shared" ref="M150" si="287">(K150*L150)</f>
        <v>4.5802237267870849</v>
      </c>
      <c r="N150" s="107" t="s">
        <v>10</v>
      </c>
      <c r="O150" s="61">
        <v>4.3499999999999996</v>
      </c>
      <c r="P150" s="61">
        <f t="shared" ref="P150" si="288">(O150*10)</f>
        <v>43.5</v>
      </c>
      <c r="Q150" s="61">
        <f t="shared" ref="Q150" si="289">(K150*O150)</f>
        <v>1.2047804230294983</v>
      </c>
      <c r="R150" s="62">
        <f t="shared" si="254"/>
        <v>12.047804230294982</v>
      </c>
      <c r="S150" s="70">
        <f t="shared" ref="S150" si="290">(Q150*L150)</f>
        <v>19.923973211523819</v>
      </c>
      <c r="T150" s="70">
        <f t="shared" ref="T150" si="291">(S150*10)</f>
        <v>199.23973211523818</v>
      </c>
      <c r="U150" s="29" t="s">
        <v>10</v>
      </c>
      <c r="V150" s="61">
        <v>4.3499999999999996</v>
      </c>
      <c r="W150" s="61">
        <f t="shared" ref="W150" si="292">(V150*2)</f>
        <v>8.6999999999999993</v>
      </c>
      <c r="X150" s="61">
        <f t="shared" ref="X150" si="293">(K150*V150)</f>
        <v>1.2047804230294983</v>
      </c>
      <c r="Y150" s="61">
        <f t="shared" ref="Y150" si="294">(X150*2)</f>
        <v>2.4095608460589966</v>
      </c>
      <c r="Z150" s="70">
        <f t="shared" ref="Z150" si="295">(X150*L150)</f>
        <v>19.923973211523819</v>
      </c>
      <c r="AA150" s="70">
        <f t="shared" ref="AA150" si="296">(Z150*2)</f>
        <v>39.847946423047638</v>
      </c>
      <c r="AB150" s="71">
        <f t="shared" si="251"/>
        <v>239.08767853828581</v>
      </c>
      <c r="AC150" s="68">
        <f t="shared" si="252"/>
        <v>19.923973211523819</v>
      </c>
      <c r="AD150" s="62">
        <f t="shared" si="253"/>
        <v>1.2047804230294983</v>
      </c>
      <c r="AE150" s="1"/>
      <c r="AF150" s="1"/>
      <c r="AG150" s="1"/>
      <c r="AH150" s="1"/>
      <c r="AI150" s="1"/>
      <c r="AJ150" s="1"/>
      <c r="AK150" s="1"/>
      <c r="AL150" s="1"/>
      <c r="AM150" s="1"/>
      <c r="AN150" s="1"/>
      <c r="AO150" s="1"/>
      <c r="AP150" s="1"/>
      <c r="AQ150" s="1"/>
      <c r="AR150" s="1"/>
      <c r="AS150" s="1"/>
      <c r="AT150" s="1"/>
      <c r="AU150" s="1"/>
      <c r="AV150" s="1"/>
      <c r="AW150" s="1"/>
      <c r="AX150" s="1"/>
      <c r="AY150" s="1"/>
      <c r="AZ150" s="1"/>
      <c r="BA150" s="1"/>
      <c r="BB150" s="1"/>
      <c r="BC150" s="1"/>
      <c r="BD150" s="1"/>
      <c r="BE150" s="1"/>
    </row>
    <row r="151" spans="1:57" ht="16.5" x14ac:dyDescent="0.3">
      <c r="A151" s="58" t="s">
        <v>382</v>
      </c>
      <c r="B151" s="79" t="s">
        <v>174</v>
      </c>
      <c r="C151" s="79" t="s">
        <v>316</v>
      </c>
      <c r="D151" s="56" t="s">
        <v>386</v>
      </c>
      <c r="E151" s="56" t="s">
        <v>90</v>
      </c>
      <c r="F151" s="57">
        <v>7.2</v>
      </c>
      <c r="G151" s="81">
        <v>0</v>
      </c>
      <c r="H151" s="74" t="s">
        <v>84</v>
      </c>
      <c r="I151" s="29"/>
      <c r="J151" s="65"/>
      <c r="K151" s="61"/>
      <c r="L151" s="69"/>
      <c r="M151" s="70"/>
      <c r="N151" s="29"/>
      <c r="O151" s="61"/>
      <c r="P151" s="61"/>
      <c r="Q151" s="61"/>
      <c r="R151" s="62"/>
      <c r="S151" s="70"/>
      <c r="T151" s="70"/>
      <c r="U151" s="29"/>
      <c r="V151" s="61"/>
      <c r="W151" s="61"/>
      <c r="X151" s="61"/>
      <c r="Y151" s="61"/>
      <c r="Z151" s="70"/>
      <c r="AA151" s="70"/>
      <c r="AB151" s="71"/>
      <c r="AC151" s="68"/>
      <c r="AD151" s="62"/>
      <c r="AE151" s="1"/>
      <c r="AF151" s="1"/>
      <c r="AG151" s="1"/>
      <c r="AH151" s="1"/>
      <c r="AI151" s="1"/>
      <c r="AJ151" s="1"/>
      <c r="AK151" s="1"/>
      <c r="AL151" s="1"/>
      <c r="AM151" s="1"/>
      <c r="AN151" s="1"/>
      <c r="AO151" s="1"/>
      <c r="AP151" s="1"/>
      <c r="AQ151" s="1"/>
      <c r="AR151" s="1"/>
      <c r="AS151" s="1"/>
      <c r="AT151" s="1"/>
      <c r="AU151" s="1"/>
      <c r="AV151" s="1"/>
      <c r="AW151" s="1"/>
      <c r="AX151" s="1"/>
      <c r="AY151" s="1"/>
      <c r="AZ151" s="1"/>
      <c r="BA151" s="1"/>
      <c r="BB151" s="1"/>
      <c r="BC151" s="1"/>
      <c r="BD151" s="1"/>
      <c r="BE151" s="1"/>
    </row>
    <row r="152" spans="1:57" ht="16.5" x14ac:dyDescent="0.3">
      <c r="A152" s="58" t="s">
        <v>382</v>
      </c>
      <c r="B152" s="79" t="s">
        <v>174</v>
      </c>
      <c r="C152" s="79" t="s">
        <v>356</v>
      </c>
      <c r="D152" s="56" t="s">
        <v>192</v>
      </c>
      <c r="E152" s="56" t="s">
        <v>214</v>
      </c>
      <c r="F152" s="57">
        <v>7.5</v>
      </c>
      <c r="G152" s="81">
        <v>0</v>
      </c>
      <c r="H152" s="74" t="s">
        <v>84</v>
      </c>
      <c r="I152" s="29"/>
      <c r="J152" s="65"/>
      <c r="K152" s="61"/>
      <c r="L152" s="69"/>
      <c r="M152" s="70"/>
      <c r="N152" s="29"/>
      <c r="O152" s="61"/>
      <c r="P152" s="61"/>
      <c r="Q152" s="61"/>
      <c r="R152" s="62"/>
      <c r="S152" s="70"/>
      <c r="T152" s="70"/>
      <c r="U152" s="29"/>
      <c r="V152" s="61"/>
      <c r="W152" s="61"/>
      <c r="X152" s="61"/>
      <c r="Y152" s="61"/>
      <c r="Z152" s="70"/>
      <c r="AA152" s="70"/>
      <c r="AB152" s="71"/>
      <c r="AC152" s="68"/>
      <c r="AD152" s="62"/>
      <c r="AE152" s="2"/>
      <c r="AF152" s="1"/>
      <c r="AG152" s="1"/>
      <c r="AH152" s="1"/>
      <c r="AI152" s="1"/>
      <c r="AJ152" s="1"/>
      <c r="AK152" s="1"/>
      <c r="AL152" s="1"/>
      <c r="AM152" s="1"/>
      <c r="AN152" s="1"/>
      <c r="AO152" s="1"/>
      <c r="AP152" s="1"/>
      <c r="AQ152" s="1"/>
      <c r="AR152" s="1"/>
      <c r="AS152" s="1"/>
      <c r="AT152" s="1"/>
      <c r="AU152" s="1"/>
      <c r="AV152" s="1"/>
      <c r="AW152" s="1"/>
      <c r="AX152" s="1"/>
      <c r="AY152" s="1"/>
      <c r="AZ152" s="1"/>
      <c r="BA152" s="1"/>
      <c r="BB152" s="1"/>
      <c r="BC152" s="1"/>
      <c r="BD152" s="1"/>
      <c r="BE152" s="1"/>
    </row>
    <row r="153" spans="1:57" ht="16.5" x14ac:dyDescent="0.3">
      <c r="A153" s="58" t="s">
        <v>382</v>
      </c>
      <c r="B153" s="79" t="s">
        <v>174</v>
      </c>
      <c r="C153" s="79" t="s">
        <v>410</v>
      </c>
      <c r="D153" s="56" t="s">
        <v>411</v>
      </c>
      <c r="E153" s="56" t="s">
        <v>212</v>
      </c>
      <c r="F153" s="57">
        <v>112.7</v>
      </c>
      <c r="G153" s="81">
        <v>0</v>
      </c>
      <c r="H153" s="76" t="s">
        <v>84</v>
      </c>
      <c r="I153" s="60"/>
      <c r="J153" s="63"/>
      <c r="K153" s="64"/>
      <c r="L153" s="66"/>
      <c r="M153" s="67"/>
      <c r="N153" s="60"/>
      <c r="O153" s="64"/>
      <c r="P153" s="64"/>
      <c r="Q153" s="64"/>
      <c r="R153" s="62"/>
      <c r="S153" s="67"/>
      <c r="T153" s="67"/>
      <c r="U153" s="60"/>
      <c r="V153" s="64"/>
      <c r="W153" s="64"/>
      <c r="X153" s="64"/>
      <c r="Y153" s="64"/>
      <c r="Z153" s="67"/>
      <c r="AA153" s="67"/>
      <c r="AB153" s="71"/>
      <c r="AC153" s="68"/>
      <c r="AD153" s="62"/>
      <c r="AE153" s="1"/>
      <c r="AF153" s="1"/>
      <c r="AG153" s="1"/>
      <c r="AH153" s="1"/>
      <c r="AI153" s="1"/>
      <c r="AJ153" s="1"/>
      <c r="AK153" s="1"/>
      <c r="AL153" s="1"/>
      <c r="AM153" s="1"/>
      <c r="AN153" s="1"/>
      <c r="AO153" s="1"/>
      <c r="AP153" s="1"/>
      <c r="AQ153" s="1"/>
      <c r="AR153" s="1"/>
      <c r="AS153" s="1"/>
      <c r="AT153" s="1"/>
      <c r="AU153" s="1"/>
      <c r="AV153" s="1"/>
      <c r="AW153" s="1"/>
      <c r="AX153" s="1"/>
      <c r="AY153" s="1"/>
      <c r="AZ153" s="1"/>
      <c r="BA153" s="1"/>
      <c r="BB153" s="1"/>
      <c r="BC153" s="1"/>
      <c r="BD153" s="1"/>
      <c r="BE153" s="1"/>
    </row>
    <row r="154" spans="1:57" ht="16.5" x14ac:dyDescent="0.3">
      <c r="A154" s="58" t="s">
        <v>382</v>
      </c>
      <c r="B154" s="79" t="s">
        <v>317</v>
      </c>
      <c r="C154" s="79" t="s">
        <v>318</v>
      </c>
      <c r="D154" s="56" t="s">
        <v>412</v>
      </c>
      <c r="E154" s="56" t="s">
        <v>83</v>
      </c>
      <c r="F154" s="57">
        <v>12.03</v>
      </c>
      <c r="G154" s="81">
        <v>710</v>
      </c>
      <c r="H154" s="76" t="s">
        <v>108</v>
      </c>
      <c r="I154" s="104">
        <v>60</v>
      </c>
      <c r="J154" s="86">
        <v>48.66</v>
      </c>
      <c r="K154" s="61">
        <f t="shared" ref="K154:K156" si="297">(F154/J154)</f>
        <v>0.24722564734895192</v>
      </c>
      <c r="L154" s="87">
        <v>16.537431079286382</v>
      </c>
      <c r="M154" s="70">
        <f t="shared" ref="M154:M156" si="298">(K154*L154)</f>
        <v>4.0884771040652526</v>
      </c>
      <c r="N154" s="29" t="s">
        <v>15</v>
      </c>
      <c r="O154" s="61">
        <v>21</v>
      </c>
      <c r="P154" s="61">
        <f t="shared" ref="P154:P156" si="299">(O154*10)</f>
        <v>210</v>
      </c>
      <c r="Q154" s="61">
        <f t="shared" ref="Q154:Q156" si="300">(K154*O154)</f>
        <v>5.1917385943279903</v>
      </c>
      <c r="R154" s="62">
        <f t="shared" si="254"/>
        <v>51.917385943279903</v>
      </c>
      <c r="S154" s="70">
        <f t="shared" ref="S154:S156" si="301">(Q154*L154)</f>
        <v>85.858019185370296</v>
      </c>
      <c r="T154" s="70">
        <f t="shared" ref="T154:T156" si="302">(S154*10)</f>
        <v>858.5801918537029</v>
      </c>
      <c r="U154" s="29" t="s">
        <v>15</v>
      </c>
      <c r="V154" s="61">
        <v>21</v>
      </c>
      <c r="W154" s="61">
        <f t="shared" ref="W154:W156" si="303">(V154*2)</f>
        <v>42</v>
      </c>
      <c r="X154" s="61">
        <f t="shared" ref="X154:X156" si="304">(K154*V154)</f>
        <v>5.1917385943279903</v>
      </c>
      <c r="Y154" s="61">
        <f t="shared" ref="Y154:Y156" si="305">(X154*2)</f>
        <v>10.383477188655981</v>
      </c>
      <c r="Z154" s="70">
        <f t="shared" ref="Z154:Z156" si="306">(X154*L154)</f>
        <v>85.858019185370296</v>
      </c>
      <c r="AA154" s="70">
        <f t="shared" ref="AA154:AA156" si="307">(Z154*2)</f>
        <v>171.71603837074059</v>
      </c>
      <c r="AB154" s="71">
        <f t="shared" si="251"/>
        <v>1030.2962302244434</v>
      </c>
      <c r="AC154" s="68">
        <f t="shared" si="252"/>
        <v>85.858019185370281</v>
      </c>
      <c r="AD154" s="62">
        <f t="shared" si="253"/>
        <v>5.1917385943279903</v>
      </c>
      <c r="AE154" s="1"/>
      <c r="AF154" s="1"/>
      <c r="AG154" s="1"/>
      <c r="AH154" s="1"/>
      <c r="AI154" s="1"/>
      <c r="AJ154" s="1"/>
      <c r="AK154" s="1"/>
      <c r="AL154" s="1"/>
      <c r="AM154" s="1"/>
      <c r="AN154" s="1"/>
      <c r="AO154" s="1"/>
      <c r="AP154" s="1"/>
      <c r="AQ154" s="1"/>
      <c r="AR154" s="1"/>
      <c r="AS154" s="1"/>
      <c r="AT154" s="1"/>
      <c r="AU154" s="1"/>
      <c r="AV154" s="1"/>
      <c r="AW154" s="1"/>
      <c r="AX154" s="1"/>
      <c r="AY154" s="1"/>
      <c r="AZ154" s="1"/>
      <c r="BA154" s="1"/>
      <c r="BB154" s="1"/>
      <c r="BC154" s="1"/>
      <c r="BD154" s="1"/>
      <c r="BE154" s="1"/>
    </row>
    <row r="155" spans="1:57" ht="16.5" x14ac:dyDescent="0.3">
      <c r="A155" s="58" t="s">
        <v>382</v>
      </c>
      <c r="B155" s="79" t="s">
        <v>317</v>
      </c>
      <c r="C155" s="79" t="s">
        <v>319</v>
      </c>
      <c r="D155" s="56" t="s">
        <v>193</v>
      </c>
      <c r="E155" s="56" t="s">
        <v>83</v>
      </c>
      <c r="F155" s="57">
        <v>9.3800000000000008</v>
      </c>
      <c r="G155" s="81">
        <v>710</v>
      </c>
      <c r="H155" s="76" t="s">
        <v>108</v>
      </c>
      <c r="I155" s="104">
        <v>60</v>
      </c>
      <c r="J155" s="86">
        <v>48.66</v>
      </c>
      <c r="K155" s="61">
        <f t="shared" si="297"/>
        <v>0.19276613234689685</v>
      </c>
      <c r="L155" s="87">
        <v>16.537431079286382</v>
      </c>
      <c r="M155" s="70">
        <f t="shared" si="298"/>
        <v>3.1878566281074039</v>
      </c>
      <c r="N155" s="29" t="s">
        <v>15</v>
      </c>
      <c r="O155" s="61">
        <v>21</v>
      </c>
      <c r="P155" s="61">
        <f t="shared" si="299"/>
        <v>210</v>
      </c>
      <c r="Q155" s="61">
        <f t="shared" si="300"/>
        <v>4.0480887792848339</v>
      </c>
      <c r="R155" s="62">
        <f t="shared" si="254"/>
        <v>40.480887792848335</v>
      </c>
      <c r="S155" s="70">
        <f t="shared" si="301"/>
        <v>66.944989190255484</v>
      </c>
      <c r="T155" s="70">
        <f t="shared" si="302"/>
        <v>669.44989190255478</v>
      </c>
      <c r="U155" s="29" t="s">
        <v>15</v>
      </c>
      <c r="V155" s="61">
        <v>21</v>
      </c>
      <c r="W155" s="61">
        <f t="shared" si="303"/>
        <v>42</v>
      </c>
      <c r="X155" s="61">
        <f t="shared" si="304"/>
        <v>4.0480887792848339</v>
      </c>
      <c r="Y155" s="61">
        <f t="shared" si="305"/>
        <v>8.0961775585696678</v>
      </c>
      <c r="Z155" s="70">
        <f t="shared" si="306"/>
        <v>66.944989190255484</v>
      </c>
      <c r="AA155" s="70">
        <f t="shared" si="307"/>
        <v>133.88997838051097</v>
      </c>
      <c r="AB155" s="71">
        <f t="shared" si="251"/>
        <v>803.33987028306569</v>
      </c>
      <c r="AC155" s="68">
        <f t="shared" si="252"/>
        <v>66.94498919025547</v>
      </c>
      <c r="AD155" s="62">
        <f t="shared" si="253"/>
        <v>4.048088779284833</v>
      </c>
      <c r="AE155" s="1"/>
      <c r="AF155" s="1"/>
      <c r="AG155" s="1"/>
      <c r="AH155" s="1"/>
      <c r="AI155" s="1"/>
      <c r="AJ155" s="1"/>
      <c r="AK155" s="1"/>
      <c r="AL155" s="1"/>
      <c r="AM155" s="1"/>
      <c r="AN155" s="1"/>
      <c r="AO155" s="1"/>
      <c r="AP155" s="1"/>
      <c r="AQ155" s="1"/>
      <c r="AR155" s="1"/>
      <c r="AS155" s="1"/>
      <c r="AT155" s="1"/>
      <c r="AU155" s="1"/>
      <c r="AV155" s="1"/>
      <c r="AW155" s="1"/>
      <c r="AX155" s="1"/>
      <c r="AY155" s="1"/>
      <c r="AZ155" s="1"/>
      <c r="BA155" s="1"/>
      <c r="BB155" s="1"/>
      <c r="BC155" s="1"/>
      <c r="BD155" s="1"/>
      <c r="BE155" s="1"/>
    </row>
    <row r="156" spans="1:57" ht="16.5" x14ac:dyDescent="0.3">
      <c r="A156" s="58" t="s">
        <v>382</v>
      </c>
      <c r="B156" s="79" t="s">
        <v>317</v>
      </c>
      <c r="C156" s="79" t="s">
        <v>320</v>
      </c>
      <c r="D156" s="56" t="s">
        <v>271</v>
      </c>
      <c r="E156" s="56" t="s">
        <v>83</v>
      </c>
      <c r="F156" s="57">
        <v>12.87</v>
      </c>
      <c r="G156" s="81">
        <v>710</v>
      </c>
      <c r="H156" s="76" t="s">
        <v>108</v>
      </c>
      <c r="I156" s="104">
        <v>60</v>
      </c>
      <c r="J156" s="86">
        <v>48.66</v>
      </c>
      <c r="K156" s="61">
        <f t="shared" si="297"/>
        <v>0.26448828606658448</v>
      </c>
      <c r="L156" s="87">
        <v>16.537431079286382</v>
      </c>
      <c r="M156" s="70">
        <f t="shared" si="298"/>
        <v>4.373956802104721</v>
      </c>
      <c r="N156" s="29" t="s">
        <v>15</v>
      </c>
      <c r="O156" s="61">
        <v>21</v>
      </c>
      <c r="P156" s="61">
        <f t="shared" si="299"/>
        <v>210</v>
      </c>
      <c r="Q156" s="61">
        <f t="shared" si="300"/>
        <v>5.5542540073982742</v>
      </c>
      <c r="R156" s="62">
        <f t="shared" si="254"/>
        <v>55.542540073982742</v>
      </c>
      <c r="S156" s="70">
        <f t="shared" si="301"/>
        <v>91.853092844199153</v>
      </c>
      <c r="T156" s="70">
        <f t="shared" si="302"/>
        <v>918.53092844199159</v>
      </c>
      <c r="U156" s="29" t="s">
        <v>15</v>
      </c>
      <c r="V156" s="61">
        <v>21</v>
      </c>
      <c r="W156" s="61">
        <f t="shared" si="303"/>
        <v>42</v>
      </c>
      <c r="X156" s="61">
        <f t="shared" si="304"/>
        <v>5.5542540073982742</v>
      </c>
      <c r="Y156" s="61">
        <f t="shared" si="305"/>
        <v>11.108508014796548</v>
      </c>
      <c r="Z156" s="70">
        <f t="shared" si="306"/>
        <v>91.853092844199153</v>
      </c>
      <c r="AA156" s="70">
        <f t="shared" si="307"/>
        <v>183.70618568839831</v>
      </c>
      <c r="AB156" s="71">
        <f t="shared" si="251"/>
        <v>1102.23711413039</v>
      </c>
      <c r="AC156" s="68">
        <f t="shared" si="252"/>
        <v>91.853092844199168</v>
      </c>
      <c r="AD156" s="62">
        <f t="shared" si="253"/>
        <v>5.5542540073982742</v>
      </c>
      <c r="AE156" s="1"/>
      <c r="AF156" s="1"/>
      <c r="AG156" s="1"/>
      <c r="AH156" s="1"/>
      <c r="AI156" s="1"/>
      <c r="AJ156" s="1"/>
      <c r="AK156" s="1"/>
      <c r="AL156" s="1"/>
      <c r="AM156" s="1"/>
      <c r="AN156" s="1"/>
      <c r="AO156" s="1"/>
      <c r="AP156" s="1"/>
      <c r="AQ156" s="1"/>
      <c r="AR156" s="1"/>
      <c r="AS156" s="1"/>
      <c r="AT156" s="1"/>
      <c r="AU156" s="1"/>
      <c r="AV156" s="1"/>
      <c r="AW156" s="1"/>
      <c r="AX156" s="1"/>
      <c r="AY156" s="1"/>
      <c r="AZ156" s="1"/>
      <c r="BA156" s="1"/>
      <c r="BB156" s="1"/>
      <c r="BC156" s="1"/>
      <c r="BD156" s="1"/>
      <c r="BE156" s="1"/>
    </row>
    <row r="157" spans="1:57" ht="16.5" x14ac:dyDescent="0.3">
      <c r="A157" s="58" t="s">
        <v>382</v>
      </c>
      <c r="B157" s="79" t="s">
        <v>317</v>
      </c>
      <c r="C157" s="79" t="s">
        <v>321</v>
      </c>
      <c r="D157" s="56" t="s">
        <v>103</v>
      </c>
      <c r="E157" s="56" t="s">
        <v>90</v>
      </c>
      <c r="F157" s="57">
        <v>7.43</v>
      </c>
      <c r="G157" s="81">
        <v>0</v>
      </c>
      <c r="H157" s="76" t="s">
        <v>84</v>
      </c>
      <c r="I157" s="29"/>
      <c r="J157" s="65"/>
      <c r="K157" s="61"/>
      <c r="L157" s="69"/>
      <c r="M157" s="70"/>
      <c r="N157" s="29"/>
      <c r="O157" s="61"/>
      <c r="P157" s="61"/>
      <c r="Q157" s="61"/>
      <c r="R157" s="62"/>
      <c r="S157" s="70"/>
      <c r="T157" s="70"/>
      <c r="U157" s="29"/>
      <c r="V157" s="61"/>
      <c r="W157" s="61"/>
      <c r="X157" s="61"/>
      <c r="Y157" s="61"/>
      <c r="Z157" s="70"/>
      <c r="AA157" s="70"/>
      <c r="AB157" s="71"/>
      <c r="AC157" s="68"/>
      <c r="AD157" s="62"/>
      <c r="AE157" s="1"/>
      <c r="AF157" s="1"/>
      <c r="AG157" s="1"/>
      <c r="AH157" s="1"/>
      <c r="AI157" s="1"/>
      <c r="AJ157" s="1"/>
      <c r="AK157" s="1"/>
      <c r="AL157" s="1"/>
      <c r="AM157" s="1"/>
      <c r="AN157" s="1"/>
      <c r="AO157" s="1"/>
      <c r="AP157" s="1"/>
      <c r="AQ157" s="1"/>
      <c r="AR157" s="1"/>
      <c r="AS157" s="1"/>
      <c r="AT157" s="1"/>
      <c r="AU157" s="1"/>
      <c r="AV157" s="1"/>
      <c r="AW157" s="1"/>
      <c r="AX157" s="1"/>
      <c r="AY157" s="1"/>
      <c r="AZ157" s="1"/>
      <c r="BA157" s="1"/>
      <c r="BB157" s="1"/>
      <c r="BC157" s="1"/>
      <c r="BD157" s="1"/>
      <c r="BE157" s="1"/>
    </row>
    <row r="158" spans="1:57" ht="16.5" x14ac:dyDescent="0.3">
      <c r="A158" s="58" t="s">
        <v>382</v>
      </c>
      <c r="B158" s="79" t="s">
        <v>317</v>
      </c>
      <c r="C158" s="79" t="s">
        <v>325</v>
      </c>
      <c r="D158" s="56" t="s">
        <v>145</v>
      </c>
      <c r="E158" s="56" t="s">
        <v>214</v>
      </c>
      <c r="F158" s="57">
        <v>18.11</v>
      </c>
      <c r="G158" s="81">
        <v>911</v>
      </c>
      <c r="H158" s="56" t="s">
        <v>117</v>
      </c>
      <c r="I158" s="104">
        <v>250</v>
      </c>
      <c r="J158" s="86">
        <v>202.75</v>
      </c>
      <c r="K158" s="61">
        <f>(F158/J158)</f>
        <v>8.932182490752158E-2</v>
      </c>
      <c r="L158" s="87">
        <v>16.537431079286382</v>
      </c>
      <c r="M158" s="70">
        <f>(K158*L158)</f>
        <v>1.4771535232842239</v>
      </c>
      <c r="N158" s="107" t="s">
        <v>10</v>
      </c>
      <c r="O158" s="61">
        <v>4.3499999999999996</v>
      </c>
      <c r="P158" s="61">
        <f>(O158*10)</f>
        <v>43.5</v>
      </c>
      <c r="Q158" s="61">
        <f>(K158*O158)</f>
        <v>0.38854993834771884</v>
      </c>
      <c r="R158" s="62">
        <f t="shared" si="254"/>
        <v>3.8854993834771885</v>
      </c>
      <c r="S158" s="70">
        <f>(Q158*L158)</f>
        <v>6.4256178262863726</v>
      </c>
      <c r="T158" s="70">
        <f>(S158*10)</f>
        <v>64.256178262863727</v>
      </c>
      <c r="U158" s="29" t="s">
        <v>10</v>
      </c>
      <c r="V158" s="61">
        <v>4.3499999999999996</v>
      </c>
      <c r="W158" s="61">
        <f>(V158*2)</f>
        <v>8.6999999999999993</v>
      </c>
      <c r="X158" s="61">
        <f>(K158*V158)</f>
        <v>0.38854993834771884</v>
      </c>
      <c r="Y158" s="61">
        <f>(X158*2)</f>
        <v>0.77709987669543767</v>
      </c>
      <c r="Z158" s="70">
        <f>(X158*L158)</f>
        <v>6.4256178262863726</v>
      </c>
      <c r="AA158" s="70">
        <f>(Z158*2)</f>
        <v>12.851235652572745</v>
      </c>
      <c r="AB158" s="71">
        <f t="shared" si="251"/>
        <v>77.107413915436467</v>
      </c>
      <c r="AC158" s="68">
        <f t="shared" si="252"/>
        <v>6.4256178262863726</v>
      </c>
      <c r="AD158" s="62">
        <f t="shared" si="253"/>
        <v>0.38854993834771884</v>
      </c>
      <c r="AE158" s="1"/>
      <c r="AF158" s="1"/>
      <c r="AG158" s="1"/>
      <c r="AH158" s="1"/>
      <c r="AI158" s="1"/>
      <c r="AJ158" s="1"/>
      <c r="AK158" s="1"/>
      <c r="AL158" s="1"/>
      <c r="AM158" s="1"/>
      <c r="AN158" s="1"/>
      <c r="AO158" s="1"/>
      <c r="AP158" s="1"/>
      <c r="AQ158" s="1"/>
      <c r="AR158" s="1"/>
      <c r="AS158" s="1"/>
      <c r="AT158" s="1"/>
      <c r="AU158" s="1"/>
      <c r="AV158" s="1"/>
      <c r="AW158" s="1"/>
      <c r="AX158" s="1"/>
      <c r="AY158" s="1"/>
      <c r="AZ158" s="1"/>
      <c r="BA158" s="1"/>
      <c r="BB158" s="1"/>
      <c r="BC158" s="1"/>
      <c r="BD158" s="1"/>
      <c r="BE158" s="1"/>
    </row>
    <row r="159" spans="1:57" ht="16.5" x14ac:dyDescent="0.3">
      <c r="A159" s="58" t="s">
        <v>382</v>
      </c>
      <c r="B159" s="79" t="s">
        <v>317</v>
      </c>
      <c r="C159" s="79" t="s">
        <v>413</v>
      </c>
      <c r="D159" s="56" t="s">
        <v>414</v>
      </c>
      <c r="E159" s="56" t="s">
        <v>214</v>
      </c>
      <c r="F159" s="57">
        <v>5.96</v>
      </c>
      <c r="G159" s="81">
        <v>344</v>
      </c>
      <c r="H159" s="76" t="s">
        <v>185</v>
      </c>
      <c r="I159" s="104">
        <v>140</v>
      </c>
      <c r="J159" s="86">
        <v>113.53999999999999</v>
      </c>
      <c r="K159" s="64">
        <f>(F159/J159)</f>
        <v>5.249251365157654E-2</v>
      </c>
      <c r="L159" s="87">
        <v>16.537431079286382</v>
      </c>
      <c r="M159" s="70">
        <f>(K159*L159)</f>
        <v>0.86809132669144651</v>
      </c>
      <c r="N159" s="29" t="s">
        <v>13</v>
      </c>
      <c r="O159" s="61">
        <v>10.51</v>
      </c>
      <c r="P159" s="61">
        <f>(O159*10)</f>
        <v>105.1</v>
      </c>
      <c r="Q159" s="61">
        <f>(K159*O159)</f>
        <v>0.55169631847806944</v>
      </c>
      <c r="R159" s="62">
        <f t="shared" si="254"/>
        <v>5.5169631847806944</v>
      </c>
      <c r="S159" s="70">
        <f>(Q159*L159)</f>
        <v>9.1236398435271031</v>
      </c>
      <c r="T159" s="70">
        <f>(S159*10)</f>
        <v>91.236398435271028</v>
      </c>
      <c r="U159" s="29" t="s">
        <v>10</v>
      </c>
      <c r="V159" s="61">
        <v>4.3499999999999996</v>
      </c>
      <c r="W159" s="61">
        <f>(V159*2)</f>
        <v>8.6999999999999993</v>
      </c>
      <c r="X159" s="61">
        <f>(K159*V159)</f>
        <v>0.22834243438435795</v>
      </c>
      <c r="Y159" s="61">
        <f>(X159*2)</f>
        <v>0.45668486876871589</v>
      </c>
      <c r="Z159" s="70">
        <f>(X159*L159)</f>
        <v>3.7761972711077925</v>
      </c>
      <c r="AA159" s="70">
        <f>(Z159*2)</f>
        <v>7.5523945422155849</v>
      </c>
      <c r="AB159" s="71">
        <f t="shared" si="251"/>
        <v>98.788792977486608</v>
      </c>
      <c r="AC159" s="68">
        <f t="shared" si="252"/>
        <v>8.2323994147905513</v>
      </c>
      <c r="AD159" s="62">
        <f t="shared" si="253"/>
        <v>0.49780400446245082</v>
      </c>
      <c r="AE159" s="1"/>
      <c r="AF159" s="1"/>
      <c r="AG159" s="1"/>
      <c r="AH159" s="1"/>
      <c r="AI159" s="1"/>
      <c r="AJ159" s="1"/>
      <c r="AK159" s="1"/>
      <c r="AL159" s="1"/>
      <c r="AM159" s="1"/>
      <c r="AN159" s="1"/>
      <c r="AO159" s="1"/>
      <c r="AP159" s="1"/>
      <c r="AQ159" s="1"/>
      <c r="AR159" s="1"/>
      <c r="AS159" s="1"/>
      <c r="AT159" s="1"/>
      <c r="AU159" s="1"/>
      <c r="AV159" s="1"/>
      <c r="AW159" s="1"/>
      <c r="AX159" s="1"/>
      <c r="AY159" s="1"/>
      <c r="AZ159" s="1"/>
      <c r="BA159" s="1"/>
      <c r="BB159" s="1"/>
      <c r="BC159" s="1"/>
      <c r="BD159" s="1"/>
      <c r="BE159" s="1"/>
    </row>
    <row r="160" spans="1:57" ht="16.5" x14ac:dyDescent="0.3">
      <c r="A160" s="58" t="s">
        <v>382</v>
      </c>
      <c r="B160" s="79" t="s">
        <v>317</v>
      </c>
      <c r="C160" s="79" t="s">
        <v>357</v>
      </c>
      <c r="D160" s="56" t="s">
        <v>145</v>
      </c>
      <c r="E160" s="56" t="s">
        <v>415</v>
      </c>
      <c r="F160" s="57">
        <v>42.76</v>
      </c>
      <c r="G160" s="81">
        <v>911</v>
      </c>
      <c r="H160" s="56" t="s">
        <v>117</v>
      </c>
      <c r="I160" s="104">
        <v>250</v>
      </c>
      <c r="J160" s="86">
        <v>202.75</v>
      </c>
      <c r="K160" s="61">
        <f t="shared" ref="K160:K163" si="308">(F160/J160)</f>
        <v>0.21090012330456226</v>
      </c>
      <c r="L160" s="87">
        <v>16.537431079286382</v>
      </c>
      <c r="M160" s="70">
        <f t="shared" ref="M160:M163" si="309">(K160*L160)</f>
        <v>3.4877462537621979</v>
      </c>
      <c r="N160" s="107" t="s">
        <v>10</v>
      </c>
      <c r="O160" s="61">
        <v>4.3499999999999996</v>
      </c>
      <c r="P160" s="61">
        <f t="shared" ref="P160:P163" si="310">(O160*10)</f>
        <v>43.5</v>
      </c>
      <c r="Q160" s="61">
        <f t="shared" ref="Q160:Q163" si="311">(K160*O160)</f>
        <v>0.91741553637484574</v>
      </c>
      <c r="R160" s="62">
        <f t="shared" si="254"/>
        <v>9.1741553637484579</v>
      </c>
      <c r="S160" s="70">
        <f t="shared" ref="S160:S163" si="312">(Q160*L160)</f>
        <v>15.17169620386556</v>
      </c>
      <c r="T160" s="70">
        <f t="shared" ref="T160:T163" si="313">(S160*10)</f>
        <v>151.71696203865559</v>
      </c>
      <c r="U160" s="29" t="s">
        <v>10</v>
      </c>
      <c r="V160" s="61">
        <v>4.3499999999999996</v>
      </c>
      <c r="W160" s="61">
        <f t="shared" ref="W160:W163" si="314">(V160*2)</f>
        <v>8.6999999999999993</v>
      </c>
      <c r="X160" s="61">
        <f t="shared" ref="X160:X163" si="315">(K160*V160)</f>
        <v>0.91741553637484574</v>
      </c>
      <c r="Y160" s="61">
        <f t="shared" ref="Y160:Y163" si="316">(X160*2)</f>
        <v>1.8348310727496915</v>
      </c>
      <c r="Z160" s="70">
        <f t="shared" ref="Z160:Z163" si="317">(X160*L160)</f>
        <v>15.17169620386556</v>
      </c>
      <c r="AA160" s="70">
        <f t="shared" ref="AA160:AA163" si="318">(Z160*2)</f>
        <v>30.34339240773112</v>
      </c>
      <c r="AB160" s="71">
        <f t="shared" si="251"/>
        <v>182.06035444638673</v>
      </c>
      <c r="AC160" s="68">
        <f t="shared" si="252"/>
        <v>15.17169620386556</v>
      </c>
      <c r="AD160" s="62">
        <f t="shared" si="253"/>
        <v>0.91741553637484585</v>
      </c>
      <c r="AE160" s="1"/>
      <c r="AF160" s="1"/>
      <c r="AG160" s="1"/>
      <c r="AH160" s="1"/>
      <c r="AI160" s="1"/>
      <c r="AJ160" s="1"/>
      <c r="AK160" s="1"/>
      <c r="AL160" s="1"/>
      <c r="AM160" s="1"/>
      <c r="AN160" s="1"/>
      <c r="AO160" s="1"/>
      <c r="AP160" s="1"/>
      <c r="AQ160" s="1"/>
      <c r="AR160" s="1"/>
      <c r="AS160" s="1"/>
      <c r="AT160" s="1"/>
      <c r="AU160" s="1"/>
      <c r="AV160" s="1"/>
      <c r="AW160" s="1"/>
      <c r="AX160" s="1"/>
      <c r="AY160" s="1"/>
      <c r="AZ160" s="1"/>
      <c r="BA160" s="1"/>
      <c r="BB160" s="1"/>
      <c r="BC160" s="1"/>
      <c r="BD160" s="1"/>
      <c r="BE160" s="1"/>
    </row>
    <row r="161" spans="1:57" ht="16.5" x14ac:dyDescent="0.3">
      <c r="A161" s="58" t="s">
        <v>382</v>
      </c>
      <c r="B161" s="79" t="s">
        <v>317</v>
      </c>
      <c r="C161" s="79" t="s">
        <v>364</v>
      </c>
      <c r="D161" s="56" t="s">
        <v>145</v>
      </c>
      <c r="E161" s="56" t="s">
        <v>214</v>
      </c>
      <c r="F161" s="57">
        <v>17.850000000000001</v>
      </c>
      <c r="G161" s="81">
        <v>911</v>
      </c>
      <c r="H161" s="56" t="s">
        <v>117</v>
      </c>
      <c r="I161" s="104">
        <v>250</v>
      </c>
      <c r="J161" s="86">
        <v>202.75</v>
      </c>
      <c r="K161" s="61">
        <f t="shared" si="308"/>
        <v>8.8039457459926029E-2</v>
      </c>
      <c r="L161" s="87">
        <v>16.537431079286382</v>
      </c>
      <c r="M161" s="70">
        <f t="shared" si="309"/>
        <v>1.4559464600012919</v>
      </c>
      <c r="N161" s="107" t="s">
        <v>10</v>
      </c>
      <c r="O161" s="61">
        <v>4.3499999999999996</v>
      </c>
      <c r="P161" s="61">
        <f t="shared" si="310"/>
        <v>43.5</v>
      </c>
      <c r="Q161" s="61">
        <f t="shared" si="311"/>
        <v>0.38297163995067818</v>
      </c>
      <c r="R161" s="62">
        <f t="shared" si="254"/>
        <v>3.8297163995067818</v>
      </c>
      <c r="S161" s="70">
        <f t="shared" si="312"/>
        <v>6.3333671010056189</v>
      </c>
      <c r="T161" s="70">
        <f t="shared" si="313"/>
        <v>63.333671010056193</v>
      </c>
      <c r="U161" s="29" t="s">
        <v>10</v>
      </c>
      <c r="V161" s="61">
        <v>4.3499999999999996</v>
      </c>
      <c r="W161" s="61">
        <f t="shared" si="314"/>
        <v>8.6999999999999993</v>
      </c>
      <c r="X161" s="61">
        <f t="shared" si="315"/>
        <v>0.38297163995067818</v>
      </c>
      <c r="Y161" s="61">
        <f t="shared" si="316"/>
        <v>0.76594327990135636</v>
      </c>
      <c r="Z161" s="70">
        <f t="shared" si="317"/>
        <v>6.3333671010056189</v>
      </c>
      <c r="AA161" s="70">
        <f t="shared" si="318"/>
        <v>12.666734202011238</v>
      </c>
      <c r="AB161" s="71">
        <f t="shared" si="251"/>
        <v>76.000405212067434</v>
      </c>
      <c r="AC161" s="68">
        <f t="shared" si="252"/>
        <v>6.3333671010056198</v>
      </c>
      <c r="AD161" s="62">
        <f t="shared" si="253"/>
        <v>0.38297163995067818</v>
      </c>
      <c r="AE161" s="1"/>
      <c r="AF161" s="1"/>
      <c r="AG161" s="1"/>
      <c r="AH161" s="1"/>
      <c r="AI161" s="1"/>
      <c r="AJ161" s="1"/>
      <c r="AK161" s="1"/>
      <c r="AL161" s="1"/>
      <c r="AM161" s="1"/>
      <c r="AN161" s="1"/>
      <c r="AO161" s="1"/>
      <c r="AP161" s="1"/>
      <c r="AQ161" s="1"/>
      <c r="AR161" s="1"/>
      <c r="AS161" s="1"/>
      <c r="AT161" s="1"/>
      <c r="AU161" s="1"/>
      <c r="AV161" s="1"/>
      <c r="AW161" s="1"/>
      <c r="AX161" s="1"/>
      <c r="AY161" s="1"/>
      <c r="AZ161" s="1"/>
      <c r="BA161" s="1"/>
      <c r="BB161" s="1"/>
      <c r="BC161" s="1"/>
      <c r="BD161" s="1"/>
      <c r="BE161" s="1"/>
    </row>
    <row r="162" spans="1:57" ht="16.5" x14ac:dyDescent="0.3">
      <c r="A162" s="58" t="s">
        <v>382</v>
      </c>
      <c r="B162" s="79" t="s">
        <v>317</v>
      </c>
      <c r="C162" s="79" t="s">
        <v>416</v>
      </c>
      <c r="D162" s="56" t="s">
        <v>145</v>
      </c>
      <c r="E162" s="56" t="s">
        <v>214</v>
      </c>
      <c r="F162" s="57">
        <v>5.03</v>
      </c>
      <c r="G162" s="81">
        <v>911</v>
      </c>
      <c r="H162" s="56" t="s">
        <v>117</v>
      </c>
      <c r="I162" s="104">
        <v>250</v>
      </c>
      <c r="J162" s="86">
        <v>202.75</v>
      </c>
      <c r="K162" s="61">
        <f t="shared" si="308"/>
        <v>2.4808877928483356E-2</v>
      </c>
      <c r="L162" s="87">
        <v>16.537431079286382</v>
      </c>
      <c r="M162" s="70">
        <f t="shared" si="309"/>
        <v>0.41027510889672258</v>
      </c>
      <c r="N162" s="107" t="s">
        <v>10</v>
      </c>
      <c r="O162" s="61">
        <v>4.3499999999999996</v>
      </c>
      <c r="P162" s="61">
        <f t="shared" si="310"/>
        <v>43.5</v>
      </c>
      <c r="Q162" s="61">
        <f t="shared" si="311"/>
        <v>0.10791861898890259</v>
      </c>
      <c r="R162" s="62">
        <f t="shared" si="254"/>
        <v>1.0791861898890258</v>
      </c>
      <c r="S162" s="70">
        <f t="shared" si="312"/>
        <v>1.7846967237007432</v>
      </c>
      <c r="T162" s="70">
        <f t="shared" si="313"/>
        <v>17.846967237007433</v>
      </c>
      <c r="U162" s="29" t="s">
        <v>10</v>
      </c>
      <c r="V162" s="61">
        <v>4.3499999999999996</v>
      </c>
      <c r="W162" s="61">
        <f t="shared" si="314"/>
        <v>8.6999999999999993</v>
      </c>
      <c r="X162" s="61">
        <f t="shared" si="315"/>
        <v>0.10791861898890259</v>
      </c>
      <c r="Y162" s="61">
        <f t="shared" si="316"/>
        <v>0.21583723797780519</v>
      </c>
      <c r="Z162" s="70">
        <f t="shared" si="317"/>
        <v>1.7846967237007432</v>
      </c>
      <c r="AA162" s="70">
        <f t="shared" si="318"/>
        <v>3.5693934474014863</v>
      </c>
      <c r="AB162" s="71">
        <f t="shared" si="251"/>
        <v>21.416360684408922</v>
      </c>
      <c r="AC162" s="68">
        <f t="shared" si="252"/>
        <v>1.7846967237007434</v>
      </c>
      <c r="AD162" s="62">
        <f t="shared" si="253"/>
        <v>0.10791861898890258</v>
      </c>
      <c r="AE162" s="1"/>
      <c r="AF162" s="1"/>
      <c r="AG162" s="1"/>
      <c r="AH162" s="1"/>
      <c r="AI162" s="1"/>
      <c r="AJ162" s="1"/>
      <c r="AK162" s="1"/>
      <c r="AL162" s="1"/>
      <c r="AM162" s="1"/>
      <c r="AN162" s="1"/>
      <c r="AO162" s="1"/>
      <c r="AP162" s="1"/>
      <c r="AQ162" s="1"/>
      <c r="AR162" s="1"/>
      <c r="AS162" s="1"/>
      <c r="AT162" s="1"/>
      <c r="AU162" s="1"/>
      <c r="AV162" s="1"/>
      <c r="AW162" s="1"/>
      <c r="AX162" s="1"/>
      <c r="AY162" s="1"/>
      <c r="AZ162" s="1"/>
      <c r="BA162" s="1"/>
      <c r="BB162" s="1"/>
      <c r="BC162" s="1"/>
      <c r="BD162" s="1"/>
      <c r="BE162" s="1"/>
    </row>
    <row r="163" spans="1:57" ht="16.5" x14ac:dyDescent="0.3">
      <c r="A163" s="58" t="s">
        <v>382</v>
      </c>
      <c r="B163" s="79" t="s">
        <v>317</v>
      </c>
      <c r="C163" s="79" t="s">
        <v>365</v>
      </c>
      <c r="D163" s="56" t="s">
        <v>145</v>
      </c>
      <c r="E163" s="56" t="s">
        <v>415</v>
      </c>
      <c r="F163" s="57">
        <v>10.24</v>
      </c>
      <c r="G163" s="81">
        <v>911</v>
      </c>
      <c r="H163" s="56" t="s">
        <v>117</v>
      </c>
      <c r="I163" s="104">
        <v>250</v>
      </c>
      <c r="J163" s="86">
        <v>202.75</v>
      </c>
      <c r="K163" s="61">
        <f t="shared" si="308"/>
        <v>5.0505548705302099E-2</v>
      </c>
      <c r="L163" s="87">
        <v>16.537431079286382</v>
      </c>
      <c r="M163" s="70">
        <f t="shared" si="309"/>
        <v>0.83523203083547504</v>
      </c>
      <c r="N163" s="107" t="s">
        <v>10</v>
      </c>
      <c r="O163" s="61">
        <v>4.3499999999999996</v>
      </c>
      <c r="P163" s="61">
        <f t="shared" si="310"/>
        <v>43.5</v>
      </c>
      <c r="Q163" s="61">
        <f t="shared" si="311"/>
        <v>0.21969913686806411</v>
      </c>
      <c r="R163" s="62">
        <f t="shared" si="254"/>
        <v>2.1969913686806413</v>
      </c>
      <c r="S163" s="70">
        <f t="shared" si="312"/>
        <v>3.633259334134316</v>
      </c>
      <c r="T163" s="70">
        <f t="shared" si="313"/>
        <v>36.332593341343163</v>
      </c>
      <c r="U163" s="29" t="s">
        <v>10</v>
      </c>
      <c r="V163" s="61">
        <v>4.3499999999999996</v>
      </c>
      <c r="W163" s="61">
        <f t="shared" si="314"/>
        <v>8.6999999999999993</v>
      </c>
      <c r="X163" s="61">
        <f t="shared" si="315"/>
        <v>0.21969913686806411</v>
      </c>
      <c r="Y163" s="61">
        <f t="shared" si="316"/>
        <v>0.43939827373612822</v>
      </c>
      <c r="Z163" s="70">
        <f t="shared" si="317"/>
        <v>3.633259334134316</v>
      </c>
      <c r="AA163" s="70">
        <f t="shared" si="318"/>
        <v>7.266518668268632</v>
      </c>
      <c r="AB163" s="71">
        <f t="shared" si="251"/>
        <v>43.599112009611794</v>
      </c>
      <c r="AC163" s="68">
        <f t="shared" si="252"/>
        <v>3.633259334134316</v>
      </c>
      <c r="AD163" s="62">
        <f t="shared" si="253"/>
        <v>0.21969913686806411</v>
      </c>
      <c r="AE163" s="2"/>
      <c r="AF163" s="1"/>
      <c r="AG163" s="1"/>
      <c r="AH163" s="1"/>
      <c r="AI163" s="1"/>
      <c r="AJ163" s="1"/>
      <c r="AK163" s="1"/>
      <c r="AL163" s="1"/>
      <c r="AM163" s="1"/>
      <c r="AN163" s="1"/>
      <c r="AO163" s="1"/>
      <c r="AP163" s="1"/>
      <c r="AQ163" s="1"/>
      <c r="AR163" s="1"/>
      <c r="AS163" s="1"/>
      <c r="AT163" s="1"/>
      <c r="AU163" s="1"/>
      <c r="AV163" s="1"/>
      <c r="AW163" s="1"/>
      <c r="AX163" s="1"/>
      <c r="AY163" s="1"/>
      <c r="AZ163" s="1"/>
      <c r="BA163" s="1"/>
      <c r="BB163" s="1"/>
      <c r="BC163" s="1"/>
      <c r="BD163" s="1"/>
      <c r="BE163" s="1"/>
    </row>
    <row r="164" spans="1:57" ht="16.5" x14ac:dyDescent="0.3">
      <c r="A164" s="58" t="s">
        <v>382</v>
      </c>
      <c r="B164" s="79" t="s">
        <v>317</v>
      </c>
      <c r="C164" s="79" t="s">
        <v>327</v>
      </c>
      <c r="D164" s="56" t="s">
        <v>386</v>
      </c>
      <c r="E164" s="56" t="s">
        <v>90</v>
      </c>
      <c r="F164" s="57">
        <v>7.2</v>
      </c>
      <c r="G164" s="81">
        <v>0</v>
      </c>
      <c r="H164" s="74" t="s">
        <v>84</v>
      </c>
      <c r="I164" s="29"/>
      <c r="J164" s="65"/>
      <c r="K164" s="61"/>
      <c r="L164" s="69"/>
      <c r="M164" s="70"/>
      <c r="N164" s="29"/>
      <c r="O164" s="61"/>
      <c r="P164" s="61"/>
      <c r="Q164" s="61"/>
      <c r="R164" s="62"/>
      <c r="S164" s="70"/>
      <c r="T164" s="70"/>
      <c r="U164" s="29"/>
      <c r="V164" s="61"/>
      <c r="W164" s="61"/>
      <c r="X164" s="61"/>
      <c r="Y164" s="61"/>
      <c r="Z164" s="70"/>
      <c r="AA164" s="70"/>
      <c r="AB164" s="71"/>
      <c r="AC164" s="68"/>
      <c r="AD164" s="62"/>
      <c r="AE164" s="1"/>
      <c r="AF164" s="1"/>
      <c r="AG164" s="1"/>
      <c r="AH164" s="1"/>
      <c r="AI164" s="1"/>
      <c r="AJ164" s="1"/>
      <c r="AK164" s="1"/>
      <c r="AL164" s="1"/>
      <c r="AM164" s="1"/>
      <c r="AN164" s="1"/>
      <c r="AO164" s="1"/>
      <c r="AP164" s="1"/>
      <c r="AQ164" s="1"/>
      <c r="AR164" s="1"/>
      <c r="AS164" s="1"/>
      <c r="AT164" s="1"/>
      <c r="AU164" s="1"/>
      <c r="AV164" s="1"/>
      <c r="AW164" s="1"/>
      <c r="AX164" s="1"/>
      <c r="AY164" s="1"/>
      <c r="AZ164" s="1"/>
      <c r="BA164" s="1"/>
      <c r="BB164" s="1"/>
      <c r="BC164" s="1"/>
      <c r="BD164" s="1"/>
      <c r="BE164" s="1"/>
    </row>
    <row r="165" spans="1:57" ht="16.5" x14ac:dyDescent="0.3">
      <c r="A165" s="58" t="s">
        <v>382</v>
      </c>
      <c r="B165" s="79" t="s">
        <v>317</v>
      </c>
      <c r="C165" s="79" t="s">
        <v>328</v>
      </c>
      <c r="D165" s="56" t="s">
        <v>386</v>
      </c>
      <c r="E165" s="56" t="s">
        <v>90</v>
      </c>
      <c r="F165" s="57">
        <v>3.65</v>
      </c>
      <c r="G165" s="81">
        <v>0</v>
      </c>
      <c r="H165" s="74" t="s">
        <v>84</v>
      </c>
      <c r="I165" s="29"/>
      <c r="J165" s="65"/>
      <c r="K165" s="61"/>
      <c r="L165" s="69"/>
      <c r="M165" s="70"/>
      <c r="N165" s="29"/>
      <c r="O165" s="61"/>
      <c r="P165" s="61"/>
      <c r="Q165" s="61"/>
      <c r="R165" s="62"/>
      <c r="S165" s="70"/>
      <c r="T165" s="70"/>
      <c r="U165" s="29"/>
      <c r="V165" s="61"/>
      <c r="W165" s="61"/>
      <c r="X165" s="61"/>
      <c r="Y165" s="61"/>
      <c r="Z165" s="70"/>
      <c r="AA165" s="70"/>
      <c r="AB165" s="71"/>
      <c r="AC165" s="68"/>
      <c r="AD165" s="62"/>
      <c r="AE165" s="1"/>
      <c r="AF165" s="1"/>
      <c r="AG165" s="1"/>
      <c r="AH165" s="1"/>
      <c r="AI165" s="1"/>
      <c r="AJ165" s="1"/>
      <c r="AK165" s="1"/>
      <c r="AL165" s="1"/>
      <c r="AM165" s="1"/>
      <c r="AN165" s="1"/>
      <c r="AO165" s="1"/>
      <c r="AP165" s="1"/>
      <c r="AQ165" s="1"/>
      <c r="AR165" s="1"/>
      <c r="AS165" s="1"/>
      <c r="AT165" s="1"/>
      <c r="AU165" s="1"/>
      <c r="AV165" s="1"/>
      <c r="AW165" s="1"/>
      <c r="AX165" s="1"/>
      <c r="AY165" s="1"/>
      <c r="AZ165" s="1"/>
      <c r="BA165" s="1"/>
      <c r="BB165" s="1"/>
      <c r="BC165" s="1"/>
      <c r="BD165" s="1"/>
      <c r="BE165" s="1"/>
    </row>
    <row r="166" spans="1:57" ht="16.5" x14ac:dyDescent="0.3">
      <c r="A166" s="58" t="s">
        <v>382</v>
      </c>
      <c r="B166" s="79" t="s">
        <v>317</v>
      </c>
      <c r="C166" s="79" t="s">
        <v>326</v>
      </c>
      <c r="D166" s="56" t="s">
        <v>143</v>
      </c>
      <c r="E166" s="56" t="s">
        <v>90</v>
      </c>
      <c r="F166" s="57">
        <v>28.18</v>
      </c>
      <c r="G166" s="81">
        <v>921</v>
      </c>
      <c r="H166" s="56" t="s">
        <v>111</v>
      </c>
      <c r="I166" s="104">
        <v>130</v>
      </c>
      <c r="J166" s="86">
        <v>105.42999999999999</v>
      </c>
      <c r="K166" s="61">
        <f t="shared" ref="K166" si="319">(F166/J166)</f>
        <v>0.2672863511334535</v>
      </c>
      <c r="L166" s="87">
        <v>16.537431079286382</v>
      </c>
      <c r="M166" s="70">
        <f t="shared" ref="M166" si="320">(K166*L166)</f>
        <v>4.4202296103034264</v>
      </c>
      <c r="N166" s="107" t="s">
        <v>10</v>
      </c>
      <c r="O166" s="61">
        <v>4.3499999999999996</v>
      </c>
      <c r="P166" s="61">
        <f t="shared" ref="P166" si="321">(O166*10)</f>
        <v>43.5</v>
      </c>
      <c r="Q166" s="61">
        <f t="shared" ref="Q166" si="322">(K166*O166)</f>
        <v>1.1626956274305227</v>
      </c>
      <c r="R166" s="62">
        <f t="shared" si="254"/>
        <v>11.626956274305227</v>
      </c>
      <c r="S166" s="70">
        <f t="shared" ref="S166" si="323">(Q166*L166)</f>
        <v>19.227998804819904</v>
      </c>
      <c r="T166" s="70">
        <f t="shared" ref="T166" si="324">(S166*10)</f>
        <v>192.27998804819904</v>
      </c>
      <c r="U166" s="29" t="s">
        <v>10</v>
      </c>
      <c r="V166" s="61">
        <v>4.3499999999999996</v>
      </c>
      <c r="W166" s="61">
        <f t="shared" ref="W166" si="325">(V166*2)</f>
        <v>8.6999999999999993</v>
      </c>
      <c r="X166" s="61">
        <f t="shared" ref="X166" si="326">(K166*V166)</f>
        <v>1.1626956274305227</v>
      </c>
      <c r="Y166" s="61">
        <f t="shared" ref="Y166" si="327">(X166*2)</f>
        <v>2.3253912548610454</v>
      </c>
      <c r="Z166" s="70">
        <f t="shared" ref="Z166" si="328">(X166*L166)</f>
        <v>19.227998804819904</v>
      </c>
      <c r="AA166" s="70">
        <f t="shared" ref="AA166" si="329">(Z166*2)</f>
        <v>38.455997609639809</v>
      </c>
      <c r="AB166" s="71">
        <f t="shared" si="251"/>
        <v>230.73598565783885</v>
      </c>
      <c r="AC166" s="68">
        <f t="shared" si="252"/>
        <v>19.227998804819904</v>
      </c>
      <c r="AD166" s="62">
        <f t="shared" si="253"/>
        <v>1.1626956274305227</v>
      </c>
      <c r="AE166" s="1"/>
      <c r="AF166" s="1"/>
      <c r="AG166" s="1"/>
      <c r="AH166" s="1"/>
      <c r="AI166" s="1"/>
      <c r="AJ166" s="1"/>
      <c r="AK166" s="1"/>
      <c r="AL166" s="1"/>
      <c r="AM166" s="1"/>
      <c r="AN166" s="1"/>
      <c r="AO166" s="1"/>
      <c r="AP166" s="1"/>
      <c r="AQ166" s="1"/>
      <c r="AR166" s="1"/>
      <c r="AS166" s="1"/>
      <c r="AT166" s="1"/>
      <c r="AU166" s="1"/>
      <c r="AV166" s="1"/>
      <c r="AW166" s="1"/>
      <c r="AX166" s="1"/>
      <c r="AY166" s="1"/>
      <c r="AZ166" s="1"/>
      <c r="BA166" s="1"/>
      <c r="BB166" s="1"/>
      <c r="BC166" s="1"/>
      <c r="BD166" s="1"/>
      <c r="BE166" s="1"/>
    </row>
    <row r="167" spans="1:57" ht="16.5" x14ac:dyDescent="0.3">
      <c r="A167" s="58" t="s">
        <v>382</v>
      </c>
      <c r="B167" s="79" t="s">
        <v>317</v>
      </c>
      <c r="C167" s="79" t="s">
        <v>329</v>
      </c>
      <c r="D167" s="56" t="s">
        <v>417</v>
      </c>
      <c r="E167" s="56" t="s">
        <v>415</v>
      </c>
      <c r="F167" s="57">
        <v>6.37</v>
      </c>
      <c r="G167" s="81">
        <v>0</v>
      </c>
      <c r="H167" s="76" t="s">
        <v>84</v>
      </c>
      <c r="I167" s="29"/>
      <c r="J167" s="65"/>
      <c r="K167" s="61"/>
      <c r="L167" s="69"/>
      <c r="M167" s="70"/>
      <c r="N167" s="29"/>
      <c r="O167" s="61"/>
      <c r="P167" s="61"/>
      <c r="Q167" s="61"/>
      <c r="R167" s="62"/>
      <c r="S167" s="70"/>
      <c r="T167" s="70"/>
      <c r="U167" s="29"/>
      <c r="V167" s="61"/>
      <c r="W167" s="61"/>
      <c r="X167" s="61"/>
      <c r="Y167" s="61"/>
      <c r="Z167" s="70"/>
      <c r="AA167" s="70"/>
      <c r="AB167" s="71"/>
      <c r="AC167" s="68"/>
      <c r="AD167" s="62"/>
      <c r="AE167" s="1"/>
      <c r="AF167" s="1"/>
      <c r="AG167" s="1"/>
      <c r="AH167" s="1"/>
      <c r="AI167" s="1"/>
      <c r="AJ167" s="1"/>
      <c r="AK167" s="1"/>
      <c r="AL167" s="1"/>
      <c r="AM167" s="1"/>
      <c r="AN167" s="1"/>
      <c r="AO167" s="1"/>
      <c r="AP167" s="1"/>
      <c r="AQ167" s="1"/>
      <c r="AR167" s="1"/>
      <c r="AS167" s="1"/>
      <c r="AT167" s="1"/>
      <c r="AU167" s="1"/>
      <c r="AV167" s="1"/>
      <c r="AW167" s="1"/>
      <c r="AX167" s="1"/>
      <c r="AY167" s="1"/>
      <c r="AZ167" s="1"/>
      <c r="BA167" s="1"/>
      <c r="BB167" s="1"/>
      <c r="BC167" s="1"/>
      <c r="BD167" s="1"/>
      <c r="BE167" s="1"/>
    </row>
    <row r="168" spans="1:57" ht="16.5" x14ac:dyDescent="0.3">
      <c r="A168" s="58" t="s">
        <v>382</v>
      </c>
      <c r="B168" s="79" t="s">
        <v>317</v>
      </c>
      <c r="C168" s="79" t="s">
        <v>330</v>
      </c>
      <c r="D168" s="56" t="s">
        <v>418</v>
      </c>
      <c r="E168" s="56" t="s">
        <v>415</v>
      </c>
      <c r="F168" s="57">
        <v>5.1100000000000003</v>
      </c>
      <c r="G168" s="81">
        <v>0</v>
      </c>
      <c r="H168" s="76" t="s">
        <v>84</v>
      </c>
      <c r="I168" s="29"/>
      <c r="J168" s="65"/>
      <c r="K168" s="61"/>
      <c r="L168" s="69"/>
      <c r="M168" s="70"/>
      <c r="N168" s="29"/>
      <c r="O168" s="61"/>
      <c r="P168" s="61"/>
      <c r="Q168" s="61"/>
      <c r="R168" s="62"/>
      <c r="S168" s="70"/>
      <c r="T168" s="70"/>
      <c r="U168" s="29"/>
      <c r="V168" s="61"/>
      <c r="W168" s="61"/>
      <c r="X168" s="61"/>
      <c r="Y168" s="61"/>
      <c r="Z168" s="70"/>
      <c r="AA168" s="70"/>
      <c r="AB168" s="71"/>
      <c r="AC168" s="68"/>
      <c r="AD168" s="62"/>
      <c r="AE168" s="1"/>
      <c r="AF168" s="1"/>
      <c r="AG168" s="1"/>
      <c r="AH168" s="1"/>
      <c r="AI168" s="1"/>
      <c r="AJ168" s="1"/>
      <c r="AK168" s="1"/>
      <c r="AL168" s="1"/>
      <c r="AM168" s="1"/>
      <c r="AN168" s="1"/>
      <c r="AO168" s="1"/>
      <c r="AP168" s="1"/>
      <c r="AQ168" s="1"/>
      <c r="AR168" s="1"/>
      <c r="AS168" s="1"/>
      <c r="AT168" s="1"/>
      <c r="AU168" s="1"/>
      <c r="AV168" s="1"/>
      <c r="AW168" s="1"/>
      <c r="AX168" s="1"/>
      <c r="AY168" s="1"/>
      <c r="AZ168" s="1"/>
      <c r="BA168" s="1"/>
      <c r="BB168" s="1"/>
      <c r="BC168" s="1"/>
      <c r="BD168" s="1"/>
      <c r="BE168" s="1"/>
    </row>
    <row r="169" spans="1:57" ht="16.5" x14ac:dyDescent="0.3">
      <c r="A169" s="58" t="s">
        <v>382</v>
      </c>
      <c r="B169" s="79" t="s">
        <v>317</v>
      </c>
      <c r="C169" s="79" t="s">
        <v>331</v>
      </c>
      <c r="D169" s="56" t="s">
        <v>419</v>
      </c>
      <c r="E169" s="56" t="s">
        <v>415</v>
      </c>
      <c r="F169" s="57">
        <v>5.51</v>
      </c>
      <c r="G169" s="81">
        <v>0</v>
      </c>
      <c r="H169" s="76" t="s">
        <v>84</v>
      </c>
      <c r="I169" s="29"/>
      <c r="J169" s="65"/>
      <c r="K169" s="61"/>
      <c r="L169" s="69"/>
      <c r="M169" s="70"/>
      <c r="N169" s="29"/>
      <c r="O169" s="61"/>
      <c r="P169" s="61"/>
      <c r="Q169" s="61"/>
      <c r="R169" s="62"/>
      <c r="S169" s="70"/>
      <c r="T169" s="70"/>
      <c r="U169" s="29"/>
      <c r="V169" s="61"/>
      <c r="W169" s="61"/>
      <c r="X169" s="61"/>
      <c r="Y169" s="61"/>
      <c r="Z169" s="70"/>
      <c r="AA169" s="70"/>
      <c r="AB169" s="71"/>
      <c r="AC169" s="68"/>
      <c r="AD169" s="62"/>
      <c r="AE169" s="1"/>
      <c r="AF169" s="1"/>
      <c r="AG169" s="1"/>
      <c r="AH169" s="1"/>
      <c r="AI169" s="1"/>
      <c r="AJ169" s="1"/>
      <c r="AK169" s="1"/>
      <c r="AL169" s="1"/>
      <c r="AM169" s="1"/>
      <c r="AN169" s="1"/>
      <c r="AO169" s="1"/>
      <c r="AP169" s="1"/>
      <c r="AQ169" s="1"/>
      <c r="AR169" s="1"/>
      <c r="AS169" s="1"/>
      <c r="AT169" s="1"/>
      <c r="AU169" s="1"/>
      <c r="AV169" s="1"/>
      <c r="AW169" s="1"/>
      <c r="AX169" s="1"/>
      <c r="AY169" s="1"/>
      <c r="AZ169" s="1"/>
      <c r="BA169" s="1"/>
      <c r="BB169" s="1"/>
      <c r="BC169" s="1"/>
      <c r="BD169" s="1"/>
      <c r="BE169" s="1"/>
    </row>
    <row r="170" spans="1:57" ht="16.5" x14ac:dyDescent="0.3">
      <c r="A170" s="58" t="s">
        <v>382</v>
      </c>
      <c r="B170" s="79" t="s">
        <v>317</v>
      </c>
      <c r="C170" s="79" t="s">
        <v>420</v>
      </c>
      <c r="D170" s="56" t="s">
        <v>421</v>
      </c>
      <c r="E170" s="56" t="s">
        <v>415</v>
      </c>
      <c r="F170" s="57">
        <v>3.95</v>
      </c>
      <c r="G170" s="81">
        <v>0</v>
      </c>
      <c r="H170" s="76" t="s">
        <v>84</v>
      </c>
      <c r="I170" s="60"/>
      <c r="J170" s="63"/>
      <c r="K170" s="64"/>
      <c r="L170" s="66"/>
      <c r="M170" s="67"/>
      <c r="N170" s="60"/>
      <c r="O170" s="64"/>
      <c r="P170" s="64"/>
      <c r="Q170" s="64"/>
      <c r="R170" s="62"/>
      <c r="S170" s="67"/>
      <c r="T170" s="67"/>
      <c r="U170" s="60"/>
      <c r="V170" s="64"/>
      <c r="W170" s="64"/>
      <c r="X170" s="64"/>
      <c r="Y170" s="64"/>
      <c r="Z170" s="67"/>
      <c r="AA170" s="67"/>
      <c r="AB170" s="71"/>
      <c r="AC170" s="68"/>
      <c r="AD170" s="62"/>
      <c r="AE170" s="1"/>
      <c r="AF170" s="1"/>
      <c r="AG170" s="1"/>
      <c r="AH170" s="1"/>
      <c r="AI170" s="1"/>
      <c r="AJ170" s="1"/>
      <c r="AK170" s="1"/>
      <c r="AL170" s="1"/>
      <c r="AM170" s="1"/>
      <c r="AN170" s="1"/>
      <c r="AO170" s="1"/>
      <c r="AP170" s="1"/>
      <c r="AQ170" s="1"/>
      <c r="AR170" s="1"/>
      <c r="AS170" s="1"/>
      <c r="AT170" s="1"/>
      <c r="AU170" s="1"/>
      <c r="AV170" s="1"/>
      <c r="AW170" s="1"/>
      <c r="AX170" s="1"/>
      <c r="AY170" s="1"/>
      <c r="AZ170" s="1"/>
      <c r="BA170" s="1"/>
      <c r="BB170" s="1"/>
      <c r="BC170" s="1"/>
      <c r="BD170" s="1"/>
      <c r="BE170" s="1"/>
    </row>
    <row r="171" spans="1:57" ht="16.5" x14ac:dyDescent="0.3">
      <c r="A171" s="58" t="s">
        <v>382</v>
      </c>
      <c r="B171" s="79" t="s">
        <v>317</v>
      </c>
      <c r="C171" s="79" t="s">
        <v>422</v>
      </c>
      <c r="D171" s="56" t="s">
        <v>423</v>
      </c>
      <c r="E171" s="56" t="s">
        <v>415</v>
      </c>
      <c r="F171" s="57">
        <v>5.12</v>
      </c>
      <c r="G171" s="81">
        <v>0</v>
      </c>
      <c r="H171" s="74" t="s">
        <v>84</v>
      </c>
      <c r="I171" s="29"/>
      <c r="J171" s="65"/>
      <c r="K171" s="61"/>
      <c r="L171" s="69"/>
      <c r="M171" s="70"/>
      <c r="N171" s="29"/>
      <c r="O171" s="61"/>
      <c r="P171" s="61"/>
      <c r="Q171" s="61"/>
      <c r="R171" s="62"/>
      <c r="S171" s="70"/>
      <c r="T171" s="70"/>
      <c r="U171" s="29"/>
      <c r="V171" s="61"/>
      <c r="W171" s="61"/>
      <c r="X171" s="61"/>
      <c r="Y171" s="61"/>
      <c r="Z171" s="70"/>
      <c r="AA171" s="70"/>
      <c r="AB171" s="71"/>
      <c r="AC171" s="68"/>
      <c r="AD171" s="62"/>
      <c r="AE171" s="1"/>
      <c r="AF171" s="1"/>
      <c r="AG171" s="1"/>
      <c r="AH171" s="1"/>
      <c r="AI171" s="1"/>
      <c r="AJ171" s="1"/>
      <c r="AK171" s="1"/>
      <c r="AL171" s="1"/>
      <c r="AM171" s="1"/>
      <c r="AN171" s="1"/>
      <c r="AO171" s="1"/>
      <c r="AP171" s="1"/>
      <c r="AQ171" s="1"/>
      <c r="AR171" s="1"/>
      <c r="AS171" s="1"/>
      <c r="AT171" s="1"/>
      <c r="AU171" s="1"/>
      <c r="AV171" s="1"/>
      <c r="AW171" s="1"/>
      <c r="AX171" s="1"/>
      <c r="AY171" s="1"/>
      <c r="AZ171" s="1"/>
      <c r="BA171" s="1"/>
      <c r="BB171" s="1"/>
      <c r="BC171" s="1"/>
      <c r="BD171" s="1"/>
      <c r="BE171" s="1"/>
    </row>
    <row r="172" spans="1:57" ht="16.5" x14ac:dyDescent="0.3">
      <c r="A172" s="58" t="s">
        <v>382</v>
      </c>
      <c r="B172" s="79" t="s">
        <v>317</v>
      </c>
      <c r="C172" s="79" t="s">
        <v>333</v>
      </c>
      <c r="D172" s="56" t="s">
        <v>424</v>
      </c>
      <c r="E172" s="56" t="s">
        <v>415</v>
      </c>
      <c r="F172" s="57">
        <v>4.5</v>
      </c>
      <c r="G172" s="81">
        <v>0</v>
      </c>
      <c r="H172" s="76" t="s">
        <v>84</v>
      </c>
      <c r="I172" s="60"/>
      <c r="J172" s="63"/>
      <c r="K172" s="64"/>
      <c r="L172" s="66"/>
      <c r="M172" s="67"/>
      <c r="N172" s="60"/>
      <c r="O172" s="64"/>
      <c r="P172" s="64"/>
      <c r="Q172" s="64"/>
      <c r="R172" s="62"/>
      <c r="S172" s="67"/>
      <c r="T172" s="67"/>
      <c r="U172" s="60"/>
      <c r="V172" s="64"/>
      <c r="W172" s="64"/>
      <c r="X172" s="64"/>
      <c r="Y172" s="64"/>
      <c r="Z172" s="67"/>
      <c r="AA172" s="67"/>
      <c r="AB172" s="71"/>
      <c r="AC172" s="68"/>
      <c r="AD172" s="62"/>
      <c r="AE172" s="1"/>
      <c r="AF172" s="1"/>
      <c r="AG172" s="1"/>
      <c r="AH172" s="1"/>
      <c r="AI172" s="1"/>
      <c r="AJ172" s="1"/>
      <c r="AK172" s="1"/>
      <c r="AL172" s="1"/>
      <c r="AM172" s="1"/>
      <c r="AN172" s="1"/>
      <c r="AO172" s="1"/>
      <c r="AP172" s="1"/>
      <c r="AQ172" s="1"/>
      <c r="AR172" s="1"/>
      <c r="AS172" s="1"/>
      <c r="AT172" s="1"/>
      <c r="AU172" s="1"/>
      <c r="AV172" s="1"/>
      <c r="AW172" s="1"/>
      <c r="AX172" s="1"/>
      <c r="AY172" s="1"/>
      <c r="AZ172" s="1"/>
      <c r="BA172" s="1"/>
      <c r="BB172" s="1"/>
      <c r="BC172" s="1"/>
      <c r="BD172" s="1"/>
      <c r="BE172" s="1"/>
    </row>
    <row r="173" spans="1:57" ht="16.5" x14ac:dyDescent="0.3">
      <c r="A173" s="58" t="s">
        <v>382</v>
      </c>
      <c r="B173" s="79" t="s">
        <v>317</v>
      </c>
      <c r="C173" s="79" t="s">
        <v>334</v>
      </c>
      <c r="D173" s="56" t="s">
        <v>425</v>
      </c>
      <c r="E173" s="56" t="s">
        <v>415</v>
      </c>
      <c r="F173" s="57">
        <v>44.02</v>
      </c>
      <c r="G173" s="81">
        <v>0</v>
      </c>
      <c r="H173" s="76" t="s">
        <v>84</v>
      </c>
      <c r="I173" s="29"/>
      <c r="J173" s="65"/>
      <c r="K173" s="61"/>
      <c r="L173" s="69"/>
      <c r="M173" s="70"/>
      <c r="N173" s="29"/>
      <c r="O173" s="61"/>
      <c r="P173" s="61"/>
      <c r="Q173" s="61"/>
      <c r="R173" s="62"/>
      <c r="S173" s="70"/>
      <c r="T173" s="70"/>
      <c r="U173" s="29"/>
      <c r="V173" s="61"/>
      <c r="W173" s="61"/>
      <c r="X173" s="61"/>
      <c r="Y173" s="61"/>
      <c r="Z173" s="70"/>
      <c r="AA173" s="70"/>
      <c r="AB173" s="71"/>
      <c r="AC173" s="68"/>
      <c r="AD173" s="62"/>
      <c r="AE173" s="1"/>
      <c r="AF173" s="1"/>
      <c r="AG173" s="1"/>
      <c r="AH173" s="1"/>
      <c r="AI173" s="1"/>
      <c r="AJ173" s="1"/>
      <c r="AK173" s="1"/>
      <c r="AL173" s="1"/>
      <c r="AM173" s="1"/>
      <c r="AN173" s="1"/>
      <c r="AO173" s="1"/>
      <c r="AP173" s="1"/>
      <c r="AQ173" s="1"/>
      <c r="AR173" s="1"/>
      <c r="AS173" s="1"/>
      <c r="AT173" s="1"/>
      <c r="AU173" s="1"/>
      <c r="AV173" s="1"/>
      <c r="AW173" s="1"/>
      <c r="AX173" s="1"/>
      <c r="AY173" s="1"/>
      <c r="AZ173" s="1"/>
      <c r="BA173" s="1"/>
      <c r="BB173" s="1"/>
      <c r="BC173" s="1"/>
      <c r="BD173" s="1"/>
      <c r="BE173" s="1"/>
    </row>
    <row r="174" spans="1:57" ht="16.5" x14ac:dyDescent="0.3">
      <c r="A174" s="58" t="s">
        <v>382</v>
      </c>
      <c r="B174" s="79" t="s">
        <v>317</v>
      </c>
      <c r="C174" s="79" t="s">
        <v>335</v>
      </c>
      <c r="D174" s="56" t="s">
        <v>426</v>
      </c>
      <c r="E174" s="56" t="s">
        <v>415</v>
      </c>
      <c r="F174" s="57">
        <v>13.14</v>
      </c>
      <c r="G174" s="81">
        <v>0</v>
      </c>
      <c r="H174" s="78" t="s">
        <v>84</v>
      </c>
      <c r="I174" s="60"/>
      <c r="J174" s="63"/>
      <c r="K174" s="64"/>
      <c r="L174" s="66"/>
      <c r="M174" s="67"/>
      <c r="N174" s="60"/>
      <c r="O174" s="64"/>
      <c r="P174" s="64"/>
      <c r="Q174" s="64"/>
      <c r="R174" s="62"/>
      <c r="S174" s="67"/>
      <c r="T174" s="67"/>
      <c r="U174" s="60"/>
      <c r="V174" s="64"/>
      <c r="W174" s="64"/>
      <c r="X174" s="64"/>
      <c r="Y174" s="64"/>
      <c r="Z174" s="67"/>
      <c r="AA174" s="67"/>
      <c r="AB174" s="71"/>
      <c r="AC174" s="68"/>
      <c r="AD174" s="62"/>
      <c r="AE174" s="1"/>
      <c r="AF174" s="1"/>
      <c r="AG174" s="1"/>
      <c r="AH174" s="1"/>
      <c r="AI174" s="1"/>
      <c r="AJ174" s="1"/>
      <c r="AK174" s="1"/>
      <c r="AL174" s="1"/>
      <c r="AM174" s="1"/>
      <c r="AN174" s="1"/>
      <c r="AO174" s="1"/>
      <c r="AP174" s="1"/>
      <c r="AQ174" s="1"/>
      <c r="AR174" s="1"/>
      <c r="AS174" s="1"/>
      <c r="AT174" s="1"/>
      <c r="AU174" s="1"/>
      <c r="AV174" s="1"/>
      <c r="AW174" s="1"/>
      <c r="AX174" s="1"/>
      <c r="AY174" s="1"/>
      <c r="AZ174" s="1"/>
      <c r="BA174" s="1"/>
      <c r="BB174" s="1"/>
      <c r="BC174" s="1"/>
      <c r="BD174" s="1"/>
      <c r="BE174" s="1"/>
    </row>
    <row r="175" spans="1:57" ht="16.5" x14ac:dyDescent="0.3">
      <c r="A175" s="58" t="s">
        <v>382</v>
      </c>
      <c r="B175" s="79" t="s">
        <v>317</v>
      </c>
      <c r="C175" s="79" t="s">
        <v>336</v>
      </c>
      <c r="D175" s="56" t="s">
        <v>427</v>
      </c>
      <c r="E175" s="56" t="s">
        <v>428</v>
      </c>
      <c r="F175" s="57">
        <v>17.545000000000002</v>
      </c>
      <c r="G175" s="81">
        <v>0</v>
      </c>
      <c r="H175" s="78" t="s">
        <v>84</v>
      </c>
      <c r="I175" s="60"/>
      <c r="J175" s="63"/>
      <c r="K175" s="64"/>
      <c r="L175" s="66"/>
      <c r="M175" s="67"/>
      <c r="N175" s="60"/>
      <c r="O175" s="64"/>
      <c r="P175" s="64"/>
      <c r="Q175" s="64"/>
      <c r="R175" s="62"/>
      <c r="S175" s="67"/>
      <c r="T175" s="67"/>
      <c r="U175" s="60"/>
      <c r="V175" s="64"/>
      <c r="W175" s="64"/>
      <c r="X175" s="64"/>
      <c r="Y175" s="64"/>
      <c r="Z175" s="67"/>
      <c r="AA175" s="67"/>
      <c r="AB175" s="71"/>
      <c r="AC175" s="68"/>
      <c r="AD175" s="62"/>
      <c r="AE175" s="1"/>
      <c r="AF175" s="1"/>
      <c r="AG175" s="1"/>
      <c r="AH175" s="1"/>
      <c r="AI175" s="1"/>
      <c r="AJ175" s="1"/>
      <c r="AK175" s="1"/>
      <c r="AL175" s="1"/>
      <c r="AM175" s="1"/>
      <c r="AN175" s="1"/>
      <c r="AO175" s="1"/>
      <c r="AP175" s="1"/>
      <c r="AQ175" s="1"/>
      <c r="AR175" s="1"/>
      <c r="AS175" s="1"/>
      <c r="AT175" s="1"/>
      <c r="AU175" s="1"/>
      <c r="AV175" s="1"/>
      <c r="AW175" s="1"/>
      <c r="AX175" s="1"/>
      <c r="AY175" s="1"/>
      <c r="AZ175" s="1"/>
      <c r="BA175" s="1"/>
      <c r="BB175" s="1"/>
      <c r="BC175" s="1"/>
      <c r="BD175" s="1"/>
      <c r="BE175" s="1"/>
    </row>
    <row r="176" spans="1:57" ht="16.5" x14ac:dyDescent="0.3">
      <c r="A176" s="58" t="s">
        <v>382</v>
      </c>
      <c r="B176" s="79" t="s">
        <v>317</v>
      </c>
      <c r="C176" s="79" t="s">
        <v>337</v>
      </c>
      <c r="D176" s="56" t="s">
        <v>429</v>
      </c>
      <c r="E176" s="56" t="s">
        <v>415</v>
      </c>
      <c r="F176" s="57">
        <v>12.17</v>
      </c>
      <c r="G176" s="81">
        <v>0</v>
      </c>
      <c r="H176" s="78" t="s">
        <v>84</v>
      </c>
      <c r="I176" s="29"/>
      <c r="J176" s="65"/>
      <c r="K176" s="61"/>
      <c r="L176" s="69"/>
      <c r="M176" s="70"/>
      <c r="N176" s="29"/>
      <c r="O176" s="61"/>
      <c r="P176" s="61"/>
      <c r="Q176" s="61"/>
      <c r="R176" s="62"/>
      <c r="S176" s="70"/>
      <c r="T176" s="70"/>
      <c r="U176" s="29"/>
      <c r="V176" s="61"/>
      <c r="W176" s="61"/>
      <c r="X176" s="61"/>
      <c r="Y176" s="61"/>
      <c r="Z176" s="70"/>
      <c r="AA176" s="70"/>
      <c r="AB176" s="71"/>
      <c r="AC176" s="68"/>
      <c r="AD176" s="62"/>
      <c r="AE176" s="1"/>
      <c r="AF176" s="1"/>
      <c r="AG176" s="1"/>
      <c r="AH176" s="1"/>
      <c r="AI176" s="1"/>
      <c r="AJ176" s="1"/>
      <c r="AK176" s="1"/>
      <c r="AL176" s="1"/>
      <c r="AM176" s="1"/>
      <c r="AN176" s="1"/>
      <c r="AO176" s="1"/>
      <c r="AP176" s="1"/>
      <c r="AQ176" s="1"/>
      <c r="AR176" s="1"/>
      <c r="AS176" s="1"/>
      <c r="AT176" s="1"/>
      <c r="AU176" s="1"/>
      <c r="AV176" s="1"/>
      <c r="AW176" s="1"/>
      <c r="AX176" s="1"/>
      <c r="AY176" s="1"/>
      <c r="AZ176" s="1"/>
      <c r="BA176" s="1"/>
      <c r="BB176" s="1"/>
      <c r="BC176" s="1"/>
      <c r="BD176" s="1"/>
      <c r="BE176" s="1"/>
    </row>
    <row r="177" spans="1:57" ht="16.5" x14ac:dyDescent="0.3">
      <c r="A177" s="58" t="s">
        <v>382</v>
      </c>
      <c r="B177" s="79" t="s">
        <v>317</v>
      </c>
      <c r="C177" s="79" t="s">
        <v>338</v>
      </c>
      <c r="D177" s="56" t="s">
        <v>430</v>
      </c>
      <c r="E177" s="56" t="s">
        <v>415</v>
      </c>
      <c r="F177" s="57">
        <v>8.8800000000000008</v>
      </c>
      <c r="G177" s="81">
        <v>0</v>
      </c>
      <c r="H177" s="78" t="s">
        <v>84</v>
      </c>
      <c r="I177" s="29"/>
      <c r="J177" s="65"/>
      <c r="K177" s="61"/>
      <c r="L177" s="69"/>
      <c r="M177" s="70"/>
      <c r="N177" s="29"/>
      <c r="O177" s="61"/>
      <c r="P177" s="61"/>
      <c r="Q177" s="61"/>
      <c r="R177" s="62"/>
      <c r="S177" s="70"/>
      <c r="T177" s="70"/>
      <c r="U177" s="29"/>
      <c r="V177" s="61"/>
      <c r="W177" s="61"/>
      <c r="X177" s="61"/>
      <c r="Y177" s="61"/>
      <c r="Z177" s="70"/>
      <c r="AA177" s="70"/>
      <c r="AB177" s="71"/>
      <c r="AC177" s="68"/>
      <c r="AD177" s="62"/>
      <c r="AE177" s="1"/>
      <c r="AF177" s="1"/>
      <c r="AG177" s="1"/>
      <c r="AH177" s="1"/>
      <c r="AI177" s="1"/>
      <c r="AJ177" s="1"/>
      <c r="AK177" s="1"/>
      <c r="AL177" s="1"/>
      <c r="AM177" s="1"/>
      <c r="AN177" s="1"/>
      <c r="AO177" s="1"/>
      <c r="AP177" s="1"/>
      <c r="AQ177" s="1"/>
      <c r="AR177" s="1"/>
      <c r="AS177" s="1"/>
      <c r="AT177" s="1"/>
      <c r="AU177" s="1"/>
      <c r="AV177" s="1"/>
      <c r="AW177" s="1"/>
      <c r="AX177" s="1"/>
      <c r="AY177" s="1"/>
      <c r="AZ177" s="1"/>
      <c r="BA177" s="1"/>
      <c r="BB177" s="1"/>
      <c r="BC177" s="1"/>
      <c r="BD177" s="1"/>
      <c r="BE177" s="1"/>
    </row>
    <row r="178" spans="1:57" ht="16.5" x14ac:dyDescent="0.3">
      <c r="A178" s="58" t="s">
        <v>382</v>
      </c>
      <c r="B178" s="79" t="s">
        <v>317</v>
      </c>
      <c r="C178" s="79" t="s">
        <v>339</v>
      </c>
      <c r="D178" s="56" t="s">
        <v>431</v>
      </c>
      <c r="E178" s="56" t="s">
        <v>415</v>
      </c>
      <c r="F178" s="57">
        <v>42.51</v>
      </c>
      <c r="G178" s="81">
        <v>0</v>
      </c>
      <c r="H178" s="78" t="s">
        <v>84</v>
      </c>
      <c r="I178" s="29"/>
      <c r="J178" s="65"/>
      <c r="K178" s="61"/>
      <c r="L178" s="69"/>
      <c r="M178" s="70"/>
      <c r="N178" s="29"/>
      <c r="O178" s="61"/>
      <c r="P178" s="61"/>
      <c r="Q178" s="61"/>
      <c r="R178" s="62"/>
      <c r="S178" s="70"/>
      <c r="T178" s="70"/>
      <c r="U178" s="29"/>
      <c r="V178" s="61"/>
      <c r="W178" s="61"/>
      <c r="X178" s="61"/>
      <c r="Y178" s="61"/>
      <c r="Z178" s="70"/>
      <c r="AA178" s="70"/>
      <c r="AB178" s="71"/>
      <c r="AC178" s="68"/>
      <c r="AD178" s="62"/>
      <c r="AE178" s="2"/>
      <c r="AF178" s="1"/>
      <c r="AG178" s="1"/>
      <c r="AH178" s="1"/>
      <c r="AI178" s="1"/>
      <c r="AJ178" s="1"/>
      <c r="AK178" s="1"/>
      <c r="AL178" s="1"/>
      <c r="AM178" s="1"/>
      <c r="AN178" s="1"/>
      <c r="AO178" s="1"/>
      <c r="AP178" s="1"/>
      <c r="AQ178" s="1"/>
      <c r="AR178" s="1"/>
      <c r="AS178" s="1"/>
      <c r="AT178" s="1"/>
      <c r="AU178" s="1"/>
      <c r="AV178" s="1"/>
      <c r="AW178" s="1"/>
      <c r="AX178" s="1"/>
      <c r="AY178" s="1"/>
      <c r="AZ178" s="1"/>
      <c r="BA178" s="1"/>
      <c r="BB178" s="1"/>
      <c r="BC178" s="1"/>
      <c r="BD178" s="1"/>
      <c r="BE178" s="1"/>
    </row>
    <row r="179" spans="1:57" ht="16.5" x14ac:dyDescent="0.3">
      <c r="A179" s="58" t="s">
        <v>382</v>
      </c>
      <c r="B179" s="79" t="s">
        <v>317</v>
      </c>
      <c r="C179" s="79" t="s">
        <v>340</v>
      </c>
      <c r="D179" s="56" t="s">
        <v>432</v>
      </c>
      <c r="E179" s="56" t="s">
        <v>415</v>
      </c>
      <c r="F179" s="57">
        <v>180.6</v>
      </c>
      <c r="G179" s="81">
        <v>0</v>
      </c>
      <c r="H179" s="78" t="s">
        <v>84</v>
      </c>
      <c r="I179" s="29"/>
      <c r="J179" s="65"/>
      <c r="K179" s="61"/>
      <c r="L179" s="69"/>
      <c r="M179" s="70"/>
      <c r="N179" s="29"/>
      <c r="O179" s="61"/>
      <c r="P179" s="61"/>
      <c r="Q179" s="61"/>
      <c r="R179" s="62"/>
      <c r="S179" s="70"/>
      <c r="T179" s="70"/>
      <c r="U179" s="29"/>
      <c r="V179" s="61"/>
      <c r="W179" s="61"/>
      <c r="X179" s="61"/>
      <c r="Y179" s="61"/>
      <c r="Z179" s="70"/>
      <c r="AA179" s="70"/>
      <c r="AB179" s="71"/>
      <c r="AC179" s="68"/>
      <c r="AD179" s="62"/>
      <c r="AE179" s="2"/>
      <c r="AF179" s="1"/>
      <c r="AG179" s="1"/>
      <c r="AH179" s="1"/>
      <c r="AI179" s="1"/>
      <c r="AJ179" s="1"/>
      <c r="AK179" s="1"/>
      <c r="AL179" s="1"/>
      <c r="AM179" s="1"/>
      <c r="AN179" s="1"/>
      <c r="AO179" s="1"/>
      <c r="AP179" s="1"/>
      <c r="AQ179" s="1"/>
      <c r="AR179" s="1"/>
      <c r="AS179" s="1"/>
      <c r="AT179" s="1"/>
      <c r="AU179" s="1"/>
      <c r="AV179" s="1"/>
      <c r="AW179" s="1"/>
      <c r="AX179" s="1"/>
      <c r="AY179" s="1"/>
      <c r="AZ179" s="1"/>
      <c r="BA179" s="1"/>
      <c r="BB179" s="1"/>
      <c r="BC179" s="1"/>
      <c r="BD179" s="1"/>
      <c r="BE179" s="1"/>
    </row>
    <row r="180" spans="1:57" ht="16.5" x14ac:dyDescent="0.3">
      <c r="A180" s="58" t="s">
        <v>382</v>
      </c>
      <c r="B180" s="79" t="s">
        <v>317</v>
      </c>
      <c r="C180" s="79" t="s">
        <v>341</v>
      </c>
      <c r="D180" s="56" t="s">
        <v>433</v>
      </c>
      <c r="E180" s="56" t="s">
        <v>415</v>
      </c>
      <c r="F180" s="57">
        <v>6.25</v>
      </c>
      <c r="G180" s="81">
        <v>0</v>
      </c>
      <c r="H180" s="78" t="s">
        <v>84</v>
      </c>
      <c r="I180" s="29"/>
      <c r="J180" s="65"/>
      <c r="K180" s="61"/>
      <c r="L180" s="69"/>
      <c r="M180" s="70"/>
      <c r="N180" s="29"/>
      <c r="O180" s="61"/>
      <c r="P180" s="61"/>
      <c r="Q180" s="61"/>
      <c r="R180" s="62"/>
      <c r="S180" s="70"/>
      <c r="T180" s="70"/>
      <c r="U180" s="29"/>
      <c r="V180" s="61"/>
      <c r="W180" s="61"/>
      <c r="X180" s="61"/>
      <c r="Y180" s="61"/>
      <c r="Z180" s="70"/>
      <c r="AA180" s="70"/>
      <c r="AB180" s="71"/>
      <c r="AC180" s="68"/>
      <c r="AD180" s="62"/>
      <c r="AE180" s="1"/>
      <c r="AF180" s="1"/>
      <c r="AG180" s="1"/>
      <c r="AH180" s="1"/>
      <c r="AI180" s="1"/>
      <c r="AJ180" s="1"/>
      <c r="AK180" s="1"/>
      <c r="AL180" s="1"/>
      <c r="AM180" s="1"/>
      <c r="AN180" s="1"/>
      <c r="AO180" s="1"/>
      <c r="AP180" s="1"/>
      <c r="AQ180" s="1"/>
      <c r="AR180" s="1"/>
      <c r="AS180" s="1"/>
      <c r="AT180" s="1"/>
      <c r="AU180" s="1"/>
      <c r="AV180" s="1"/>
      <c r="AW180" s="1"/>
      <c r="AX180" s="1"/>
      <c r="AY180" s="1"/>
      <c r="AZ180" s="1"/>
      <c r="BA180" s="1"/>
      <c r="BB180" s="1"/>
      <c r="BC180" s="1"/>
      <c r="BD180" s="1"/>
      <c r="BE180" s="1"/>
    </row>
    <row r="181" spans="1:57" ht="16.5" x14ac:dyDescent="0.3">
      <c r="A181" s="58" t="s">
        <v>382</v>
      </c>
      <c r="B181" s="79" t="s">
        <v>317</v>
      </c>
      <c r="C181" s="79" t="s">
        <v>342</v>
      </c>
      <c r="D181" s="56" t="s">
        <v>434</v>
      </c>
      <c r="E181" s="56" t="s">
        <v>415</v>
      </c>
      <c r="F181" s="57">
        <v>20.91</v>
      </c>
      <c r="G181" s="81">
        <v>0</v>
      </c>
      <c r="H181" s="78" t="s">
        <v>84</v>
      </c>
      <c r="I181" s="29"/>
      <c r="J181" s="65"/>
      <c r="K181" s="61"/>
      <c r="L181" s="69"/>
      <c r="M181" s="70"/>
      <c r="N181" s="29"/>
      <c r="O181" s="61"/>
      <c r="P181" s="61"/>
      <c r="Q181" s="61"/>
      <c r="R181" s="62"/>
      <c r="S181" s="70"/>
      <c r="T181" s="70"/>
      <c r="U181" s="29"/>
      <c r="V181" s="61"/>
      <c r="W181" s="61"/>
      <c r="X181" s="61"/>
      <c r="Y181" s="61"/>
      <c r="Z181" s="70"/>
      <c r="AA181" s="70"/>
      <c r="AB181" s="71"/>
      <c r="AC181" s="68"/>
      <c r="AD181" s="62"/>
      <c r="AE181" s="1"/>
      <c r="AF181" s="1"/>
      <c r="AG181" s="1"/>
      <c r="AH181" s="1"/>
      <c r="AI181" s="1"/>
      <c r="AJ181" s="1"/>
      <c r="AK181" s="1"/>
      <c r="AL181" s="1"/>
      <c r="AM181" s="1"/>
      <c r="AN181" s="1"/>
      <c r="AO181" s="1"/>
      <c r="AP181" s="1"/>
      <c r="AQ181" s="1"/>
      <c r="AR181" s="1"/>
      <c r="AS181" s="1"/>
      <c r="AT181" s="1"/>
      <c r="AU181" s="1"/>
      <c r="AV181" s="1"/>
      <c r="AW181" s="1"/>
      <c r="AX181" s="1"/>
      <c r="AY181" s="1"/>
      <c r="AZ181" s="1"/>
      <c r="BA181" s="1"/>
      <c r="BB181" s="1"/>
      <c r="BC181" s="1"/>
      <c r="BD181" s="1"/>
      <c r="BE181" s="1"/>
    </row>
    <row r="182" spans="1:57" ht="16.5" x14ac:dyDescent="0.3">
      <c r="A182" s="58" t="s">
        <v>382</v>
      </c>
      <c r="B182" s="79" t="s">
        <v>317</v>
      </c>
      <c r="C182" s="79" t="s">
        <v>367</v>
      </c>
      <c r="D182" s="56" t="s">
        <v>435</v>
      </c>
      <c r="E182" s="56" t="s">
        <v>415</v>
      </c>
      <c r="F182" s="57">
        <v>14.31</v>
      </c>
      <c r="G182" s="81">
        <v>0</v>
      </c>
      <c r="H182" s="78" t="s">
        <v>84</v>
      </c>
      <c r="I182" s="29"/>
      <c r="J182" s="65"/>
      <c r="K182" s="61"/>
      <c r="L182" s="69"/>
      <c r="M182" s="70"/>
      <c r="N182" s="29"/>
      <c r="O182" s="61"/>
      <c r="P182" s="61"/>
      <c r="Q182" s="61"/>
      <c r="R182" s="62"/>
      <c r="S182" s="70"/>
      <c r="T182" s="70"/>
      <c r="U182" s="29"/>
      <c r="V182" s="61"/>
      <c r="W182" s="61"/>
      <c r="X182" s="61"/>
      <c r="Y182" s="61"/>
      <c r="Z182" s="70"/>
      <c r="AA182" s="70"/>
      <c r="AB182" s="71"/>
      <c r="AC182" s="68"/>
      <c r="AD182" s="62"/>
      <c r="AE182" s="1"/>
      <c r="AF182" s="1"/>
      <c r="AG182" s="1"/>
      <c r="AH182" s="1"/>
      <c r="AI182" s="1"/>
      <c r="AJ182" s="1"/>
      <c r="AK182" s="1"/>
      <c r="AL182" s="1"/>
      <c r="AM182" s="1"/>
      <c r="AN182" s="1"/>
      <c r="AO182" s="1"/>
      <c r="AP182" s="1"/>
      <c r="AQ182" s="1"/>
      <c r="AR182" s="1"/>
      <c r="AS182" s="1"/>
      <c r="AT182" s="1"/>
      <c r="AU182" s="1"/>
      <c r="AV182" s="1"/>
      <c r="AW182" s="1"/>
      <c r="AX182" s="1"/>
      <c r="AY182" s="1"/>
      <c r="AZ182" s="1"/>
      <c r="BA182" s="1"/>
      <c r="BB182" s="1"/>
      <c r="BC182" s="1"/>
      <c r="BD182" s="1"/>
      <c r="BE182" s="1"/>
    </row>
    <row r="183" spans="1:57" ht="16.5" x14ac:dyDescent="0.3">
      <c r="A183" s="58" t="s">
        <v>382</v>
      </c>
      <c r="B183" s="79" t="s">
        <v>317</v>
      </c>
      <c r="C183" s="79" t="s">
        <v>436</v>
      </c>
      <c r="D183" s="56" t="s">
        <v>437</v>
      </c>
      <c r="E183" s="56" t="s">
        <v>415</v>
      </c>
      <c r="F183" s="57">
        <v>4.6399999999999997</v>
      </c>
      <c r="G183" s="81">
        <v>0</v>
      </c>
      <c r="H183" s="78" t="s">
        <v>84</v>
      </c>
      <c r="I183" s="29"/>
      <c r="J183" s="65"/>
      <c r="K183" s="61"/>
      <c r="L183" s="69"/>
      <c r="M183" s="70"/>
      <c r="N183" s="29"/>
      <c r="O183" s="61"/>
      <c r="P183" s="61"/>
      <c r="Q183" s="61"/>
      <c r="R183" s="62"/>
      <c r="S183" s="70"/>
      <c r="T183" s="70"/>
      <c r="U183" s="29"/>
      <c r="V183" s="61"/>
      <c r="W183" s="61"/>
      <c r="X183" s="61"/>
      <c r="Y183" s="61"/>
      <c r="Z183" s="70"/>
      <c r="AA183" s="70"/>
      <c r="AB183" s="71"/>
      <c r="AC183" s="68"/>
      <c r="AD183" s="62"/>
      <c r="AE183" s="1"/>
      <c r="AF183" s="1"/>
      <c r="AG183" s="1"/>
      <c r="AH183" s="1"/>
      <c r="AI183" s="1"/>
      <c r="AJ183" s="1"/>
      <c r="AK183" s="1"/>
      <c r="AL183" s="1"/>
      <c r="AM183" s="1"/>
      <c r="AN183" s="1"/>
      <c r="AO183" s="1"/>
      <c r="AP183" s="1"/>
      <c r="AQ183" s="1"/>
      <c r="AR183" s="1"/>
      <c r="AS183" s="1"/>
      <c r="AT183" s="1"/>
      <c r="AU183" s="1"/>
      <c r="AV183" s="1"/>
      <c r="AW183" s="1"/>
      <c r="AX183" s="1"/>
      <c r="AY183" s="1"/>
      <c r="AZ183" s="1"/>
      <c r="BA183" s="1"/>
      <c r="BB183" s="1"/>
      <c r="BC183" s="1"/>
      <c r="BD183" s="1"/>
      <c r="BE183" s="1"/>
    </row>
    <row r="184" spans="1:57" ht="16.5" x14ac:dyDescent="0.3">
      <c r="A184" s="58" t="s">
        <v>382</v>
      </c>
      <c r="B184" s="79" t="s">
        <v>317</v>
      </c>
      <c r="C184" s="79" t="s">
        <v>368</v>
      </c>
      <c r="D184" s="56" t="s">
        <v>246</v>
      </c>
      <c r="E184" s="56" t="s">
        <v>415</v>
      </c>
      <c r="F184" s="57">
        <v>4.5</v>
      </c>
      <c r="G184" s="81">
        <v>0</v>
      </c>
      <c r="H184" s="78" t="s">
        <v>84</v>
      </c>
      <c r="I184" s="29"/>
      <c r="J184" s="65"/>
      <c r="K184" s="61"/>
      <c r="L184" s="69"/>
      <c r="M184" s="70"/>
      <c r="N184" s="29"/>
      <c r="O184" s="61"/>
      <c r="P184" s="61"/>
      <c r="Q184" s="61"/>
      <c r="R184" s="62"/>
      <c r="S184" s="70"/>
      <c r="T184" s="70"/>
      <c r="U184" s="29"/>
      <c r="V184" s="61"/>
      <c r="W184" s="61"/>
      <c r="X184" s="61"/>
      <c r="Y184" s="61"/>
      <c r="Z184" s="70"/>
      <c r="AA184" s="70"/>
      <c r="AB184" s="71"/>
      <c r="AC184" s="68"/>
      <c r="AD184" s="62"/>
      <c r="AE184" s="1"/>
      <c r="AF184" s="1"/>
      <c r="AG184" s="1"/>
      <c r="AH184" s="1"/>
      <c r="AI184" s="1"/>
      <c r="AJ184" s="1"/>
      <c r="AK184" s="1"/>
      <c r="AL184" s="1"/>
      <c r="AM184" s="1"/>
      <c r="AN184" s="1"/>
      <c r="AO184" s="1"/>
      <c r="AP184" s="1"/>
      <c r="AQ184" s="1"/>
      <c r="AR184" s="1"/>
      <c r="AS184" s="1"/>
      <c r="AT184" s="1"/>
      <c r="AU184" s="1"/>
      <c r="AV184" s="1"/>
      <c r="AW184" s="1"/>
      <c r="AX184" s="1"/>
      <c r="AY184" s="1"/>
      <c r="AZ184" s="1"/>
      <c r="BA184" s="1"/>
      <c r="BB184" s="1"/>
      <c r="BC184" s="1"/>
      <c r="BD184" s="1"/>
      <c r="BE184" s="1"/>
    </row>
    <row r="185" spans="1:57" ht="16.5" x14ac:dyDescent="0.3">
      <c r="A185" s="54" t="s">
        <v>438</v>
      </c>
      <c r="B185" s="80" t="s">
        <v>80</v>
      </c>
      <c r="C185" s="79" t="s">
        <v>268</v>
      </c>
      <c r="D185" s="56" t="s">
        <v>439</v>
      </c>
      <c r="E185" s="56" t="s">
        <v>214</v>
      </c>
      <c r="F185" s="57">
        <v>11</v>
      </c>
      <c r="G185" s="81">
        <v>281</v>
      </c>
      <c r="H185" s="78" t="s">
        <v>105</v>
      </c>
      <c r="I185" s="104">
        <v>150</v>
      </c>
      <c r="J185" s="86">
        <v>121.64999999999999</v>
      </c>
      <c r="K185" s="61">
        <f t="shared" ref="K185:K194" si="330">(F185/J185)</f>
        <v>9.0423345663789567E-2</v>
      </c>
      <c r="L185" s="87">
        <v>16.537431079286382</v>
      </c>
      <c r="M185" s="70">
        <f t="shared" ref="M185:M192" si="331">(K185*L185)</f>
        <v>1.4953698468734091</v>
      </c>
      <c r="N185" s="106" t="s">
        <v>10</v>
      </c>
      <c r="O185" s="62">
        <v>4.3499999999999996</v>
      </c>
      <c r="P185" s="61">
        <f t="shared" ref="P185:P192" si="332">(O185*10)</f>
        <v>43.5</v>
      </c>
      <c r="Q185" s="61">
        <f t="shared" ref="Q185:Q192" si="333">(K185*O185)</f>
        <v>0.39334155363748458</v>
      </c>
      <c r="R185" s="62">
        <f t="shared" si="254"/>
        <v>3.933415536374846</v>
      </c>
      <c r="S185" s="70">
        <f t="shared" ref="S185:S192" si="334">(Q185*L185)</f>
        <v>6.5048588338993287</v>
      </c>
      <c r="T185" s="70">
        <f t="shared" ref="T185:T192" si="335">(S185*10)</f>
        <v>65.048588338993284</v>
      </c>
      <c r="U185" s="29" t="s">
        <v>10</v>
      </c>
      <c r="V185" s="61">
        <v>4.3499999999999996</v>
      </c>
      <c r="W185" s="61">
        <f t="shared" ref="W185:W192" si="336">(V185*2)</f>
        <v>8.6999999999999993</v>
      </c>
      <c r="X185" s="61">
        <f t="shared" ref="X185:X192" si="337">(K185*V185)</f>
        <v>0.39334155363748458</v>
      </c>
      <c r="Y185" s="61">
        <f t="shared" ref="Y185:Y192" si="338">(X185*2)</f>
        <v>0.78668310727496915</v>
      </c>
      <c r="Z185" s="70">
        <f t="shared" ref="Z185:Z192" si="339">(X185*L185)</f>
        <v>6.5048588338993287</v>
      </c>
      <c r="AA185" s="70">
        <f t="shared" ref="AA185:AA192" si="340">(Z185*2)</f>
        <v>13.009717667798657</v>
      </c>
      <c r="AB185" s="71">
        <f t="shared" si="251"/>
        <v>78.058306006791938</v>
      </c>
      <c r="AC185" s="68">
        <f t="shared" si="252"/>
        <v>6.5048588338993278</v>
      </c>
      <c r="AD185" s="62">
        <f t="shared" si="253"/>
        <v>0.39334155363748463</v>
      </c>
      <c r="AE185" s="2"/>
      <c r="AF185" s="1"/>
      <c r="AG185" s="1"/>
      <c r="AH185" s="1"/>
      <c r="AI185" s="1"/>
      <c r="AJ185" s="1"/>
      <c r="AK185" s="1"/>
      <c r="AL185" s="1"/>
      <c r="AM185" s="1"/>
      <c r="AN185" s="1"/>
      <c r="AO185" s="1"/>
      <c r="AP185" s="1"/>
      <c r="AQ185" s="1"/>
      <c r="AR185" s="1"/>
      <c r="AS185" s="1"/>
      <c r="AT185" s="1"/>
      <c r="AU185" s="1"/>
      <c r="AV185" s="1"/>
      <c r="AW185" s="1"/>
      <c r="AX185" s="1"/>
      <c r="AY185" s="1"/>
      <c r="AZ185" s="1"/>
      <c r="BA185" s="1"/>
      <c r="BB185" s="1"/>
      <c r="BC185" s="1"/>
      <c r="BD185" s="1"/>
      <c r="BE185" s="1"/>
    </row>
    <row r="186" spans="1:57" ht="16.5" x14ac:dyDescent="0.3">
      <c r="A186" s="54" t="s">
        <v>438</v>
      </c>
      <c r="B186" s="80" t="s">
        <v>80</v>
      </c>
      <c r="C186" s="79" t="s">
        <v>269</v>
      </c>
      <c r="D186" s="56" t="s">
        <v>131</v>
      </c>
      <c r="E186" s="56" t="s">
        <v>214</v>
      </c>
      <c r="F186" s="57">
        <v>96.2</v>
      </c>
      <c r="G186" s="81">
        <v>523</v>
      </c>
      <c r="H186" s="78" t="s">
        <v>132</v>
      </c>
      <c r="I186" s="104">
        <v>150</v>
      </c>
      <c r="J186" s="86">
        <v>121.64999999999999</v>
      </c>
      <c r="K186" s="61">
        <f t="shared" si="330"/>
        <v>0.79079325935059608</v>
      </c>
      <c r="L186" s="87">
        <v>16.537431079286382</v>
      </c>
      <c r="M186" s="70">
        <f t="shared" si="331"/>
        <v>13.077689024474724</v>
      </c>
      <c r="N186" s="29" t="s">
        <v>13</v>
      </c>
      <c r="O186" s="61">
        <v>10.51</v>
      </c>
      <c r="P186" s="61">
        <f t="shared" si="332"/>
        <v>105.1</v>
      </c>
      <c r="Q186" s="61">
        <f t="shared" si="333"/>
        <v>8.311237155774764</v>
      </c>
      <c r="R186" s="62">
        <f t="shared" si="254"/>
        <v>83.112371557747636</v>
      </c>
      <c r="S186" s="70">
        <f t="shared" si="334"/>
        <v>137.44651164722933</v>
      </c>
      <c r="T186" s="70">
        <f t="shared" si="335"/>
        <v>1374.4651164722932</v>
      </c>
      <c r="U186" s="29" t="s">
        <v>10</v>
      </c>
      <c r="V186" s="61">
        <v>4.3499999999999996</v>
      </c>
      <c r="W186" s="61">
        <f t="shared" si="336"/>
        <v>8.6999999999999993</v>
      </c>
      <c r="X186" s="61">
        <f t="shared" si="337"/>
        <v>3.4399506781750926</v>
      </c>
      <c r="Y186" s="61">
        <f t="shared" si="338"/>
        <v>6.8799013563501852</v>
      </c>
      <c r="Z186" s="70">
        <f t="shared" si="339"/>
        <v>56.88794725646504</v>
      </c>
      <c r="AA186" s="70">
        <f t="shared" si="340"/>
        <v>113.77589451293008</v>
      </c>
      <c r="AB186" s="71">
        <f t="shared" si="251"/>
        <v>1488.2410109852233</v>
      </c>
      <c r="AC186" s="68">
        <f t="shared" si="252"/>
        <v>124.02008424876861</v>
      </c>
      <c r="AD186" s="62">
        <f t="shared" si="253"/>
        <v>7.499356076174819</v>
      </c>
      <c r="AE186" s="1"/>
      <c r="AF186" s="1"/>
      <c r="AG186" s="1"/>
      <c r="AH186" s="1"/>
      <c r="AI186" s="1"/>
      <c r="AJ186" s="1"/>
      <c r="AK186" s="1"/>
      <c r="AL186" s="1"/>
      <c r="AM186" s="1"/>
      <c r="AN186" s="1"/>
      <c r="AO186" s="1"/>
      <c r="AP186" s="1"/>
      <c r="AQ186" s="1"/>
      <c r="AR186" s="1"/>
      <c r="AS186" s="1"/>
      <c r="AT186" s="1"/>
      <c r="AU186" s="1"/>
      <c r="AV186" s="1"/>
      <c r="AW186" s="1"/>
      <c r="AX186" s="1"/>
      <c r="AY186" s="1"/>
      <c r="AZ186" s="1"/>
      <c r="BA186" s="1"/>
      <c r="BB186" s="1"/>
      <c r="BC186" s="1"/>
      <c r="BD186" s="1"/>
      <c r="BE186" s="1"/>
    </row>
    <row r="187" spans="1:57" ht="16.5" x14ac:dyDescent="0.3">
      <c r="A187" s="54" t="s">
        <v>438</v>
      </c>
      <c r="B187" s="80" t="s">
        <v>80</v>
      </c>
      <c r="C187" s="79" t="s">
        <v>270</v>
      </c>
      <c r="D187" s="56" t="s">
        <v>131</v>
      </c>
      <c r="E187" s="56" t="s">
        <v>214</v>
      </c>
      <c r="F187" s="57">
        <v>94</v>
      </c>
      <c r="G187" s="81">
        <v>523</v>
      </c>
      <c r="H187" s="78" t="s">
        <v>132</v>
      </c>
      <c r="I187" s="104">
        <v>150</v>
      </c>
      <c r="J187" s="86">
        <v>121.64999999999999</v>
      </c>
      <c r="K187" s="61">
        <f t="shared" si="330"/>
        <v>0.77270859021783811</v>
      </c>
      <c r="L187" s="87">
        <v>16.537431079286382</v>
      </c>
      <c r="M187" s="70">
        <f t="shared" si="331"/>
        <v>12.77861505510004</v>
      </c>
      <c r="N187" s="29" t="s">
        <v>13</v>
      </c>
      <c r="O187" s="61">
        <v>10.51</v>
      </c>
      <c r="P187" s="61">
        <f t="shared" si="332"/>
        <v>105.1</v>
      </c>
      <c r="Q187" s="61">
        <f t="shared" si="333"/>
        <v>8.1211672831894788</v>
      </c>
      <c r="R187" s="62">
        <f t="shared" si="254"/>
        <v>81.211672831894788</v>
      </c>
      <c r="S187" s="70">
        <f t="shared" si="334"/>
        <v>134.30324422910144</v>
      </c>
      <c r="T187" s="70">
        <f t="shared" si="335"/>
        <v>1343.0324422910144</v>
      </c>
      <c r="U187" s="29" t="s">
        <v>10</v>
      </c>
      <c r="V187" s="61">
        <v>4.3499999999999996</v>
      </c>
      <c r="W187" s="61">
        <f t="shared" si="336"/>
        <v>8.6999999999999993</v>
      </c>
      <c r="X187" s="61">
        <f t="shared" si="337"/>
        <v>3.3612823674475956</v>
      </c>
      <c r="Y187" s="61">
        <f t="shared" si="338"/>
        <v>6.7225647348951911</v>
      </c>
      <c r="Z187" s="70">
        <f t="shared" si="339"/>
        <v>55.586975489685173</v>
      </c>
      <c r="AA187" s="70">
        <f t="shared" si="340"/>
        <v>111.17395097937035</v>
      </c>
      <c r="AB187" s="71">
        <f t="shared" si="251"/>
        <v>1454.2063932703848</v>
      </c>
      <c r="AC187" s="68">
        <f t="shared" si="252"/>
        <v>121.18386610586539</v>
      </c>
      <c r="AD187" s="62">
        <f t="shared" si="253"/>
        <v>7.3278531305658312</v>
      </c>
      <c r="AE187" s="2"/>
      <c r="AF187" s="1"/>
      <c r="AG187" s="1"/>
      <c r="AH187" s="1"/>
      <c r="AI187" s="1"/>
      <c r="AJ187" s="1"/>
      <c r="AK187" s="1"/>
      <c r="AL187" s="1"/>
      <c r="AM187" s="1"/>
      <c r="AN187" s="1"/>
      <c r="AO187" s="1"/>
      <c r="AP187" s="1"/>
      <c r="AQ187" s="1"/>
      <c r="AR187" s="1"/>
      <c r="AS187" s="1"/>
      <c r="AT187" s="1"/>
      <c r="AU187" s="1"/>
      <c r="AV187" s="1"/>
      <c r="AW187" s="1"/>
      <c r="AX187" s="1"/>
      <c r="AY187" s="1"/>
      <c r="AZ187" s="1"/>
      <c r="BA187" s="1"/>
      <c r="BB187" s="1"/>
      <c r="BC187" s="1"/>
      <c r="BD187" s="1"/>
      <c r="BE187" s="1"/>
    </row>
    <row r="188" spans="1:57" ht="16.5" x14ac:dyDescent="0.3">
      <c r="A188" s="54" t="s">
        <v>438</v>
      </c>
      <c r="B188" s="80" t="s">
        <v>80</v>
      </c>
      <c r="C188" s="79" t="s">
        <v>272</v>
      </c>
      <c r="D188" s="56" t="s">
        <v>189</v>
      </c>
      <c r="E188" s="56" t="s">
        <v>214</v>
      </c>
      <c r="F188" s="57">
        <v>27.3</v>
      </c>
      <c r="G188" s="81">
        <v>523</v>
      </c>
      <c r="H188" s="78" t="s">
        <v>132</v>
      </c>
      <c r="I188" s="104">
        <v>150</v>
      </c>
      <c r="J188" s="86">
        <v>121.64999999999999</v>
      </c>
      <c r="K188" s="61">
        <f t="shared" si="330"/>
        <v>0.22441430332922321</v>
      </c>
      <c r="L188" s="87">
        <v>16.537431079286382</v>
      </c>
      <c r="M188" s="70">
        <f t="shared" si="331"/>
        <v>3.7112360745130974</v>
      </c>
      <c r="N188" s="29" t="s">
        <v>13</v>
      </c>
      <c r="O188" s="61">
        <v>10.51</v>
      </c>
      <c r="P188" s="61">
        <f t="shared" si="332"/>
        <v>105.1</v>
      </c>
      <c r="Q188" s="61">
        <f t="shared" si="333"/>
        <v>2.358594327990136</v>
      </c>
      <c r="R188" s="62">
        <f t="shared" si="254"/>
        <v>23.585943279901361</v>
      </c>
      <c r="S188" s="70">
        <f t="shared" si="334"/>
        <v>39.005091143132653</v>
      </c>
      <c r="T188" s="70">
        <f t="shared" si="335"/>
        <v>390.05091143132654</v>
      </c>
      <c r="U188" s="29" t="s">
        <v>10</v>
      </c>
      <c r="V188" s="61">
        <v>4.3499999999999996</v>
      </c>
      <c r="W188" s="61">
        <f t="shared" si="336"/>
        <v>8.6999999999999993</v>
      </c>
      <c r="X188" s="61">
        <f t="shared" si="337"/>
        <v>0.97620221948212094</v>
      </c>
      <c r="Y188" s="61">
        <f t="shared" si="338"/>
        <v>1.9524044389642419</v>
      </c>
      <c r="Z188" s="70">
        <f t="shared" si="339"/>
        <v>16.143876924131973</v>
      </c>
      <c r="AA188" s="70">
        <f t="shared" si="340"/>
        <v>32.287753848263947</v>
      </c>
      <c r="AB188" s="71">
        <f t="shared" si="251"/>
        <v>422.33866527959049</v>
      </c>
      <c r="AC188" s="68">
        <f t="shared" si="252"/>
        <v>35.194888773299205</v>
      </c>
      <c r="AD188" s="62">
        <f t="shared" si="253"/>
        <v>2.1281956432388003</v>
      </c>
      <c r="AE188" s="1"/>
      <c r="AF188" s="1"/>
      <c r="AG188" s="1"/>
      <c r="AH188" s="1"/>
      <c r="AI188" s="1"/>
      <c r="AJ188" s="1"/>
      <c r="AK188" s="1"/>
      <c r="AL188" s="1"/>
      <c r="AM188" s="1"/>
      <c r="AN188" s="1"/>
      <c r="AO188" s="1"/>
      <c r="AP188" s="1"/>
      <c r="AQ188" s="1"/>
      <c r="AR188" s="1"/>
      <c r="AS188" s="1"/>
      <c r="AT188" s="1"/>
      <c r="AU188" s="1"/>
      <c r="AV188" s="1"/>
      <c r="AW188" s="1"/>
      <c r="AX188" s="1"/>
      <c r="AY188" s="1"/>
      <c r="AZ188" s="1"/>
      <c r="BA188" s="1"/>
      <c r="BB188" s="1"/>
      <c r="BC188" s="1"/>
      <c r="BD188" s="1"/>
      <c r="BE188" s="1"/>
    </row>
    <row r="189" spans="1:57" ht="16.5" x14ac:dyDescent="0.3">
      <c r="A189" s="54" t="s">
        <v>438</v>
      </c>
      <c r="B189" s="80" t="s">
        <v>80</v>
      </c>
      <c r="C189" s="79" t="s">
        <v>273</v>
      </c>
      <c r="D189" s="56" t="s">
        <v>189</v>
      </c>
      <c r="E189" s="56" t="s">
        <v>214</v>
      </c>
      <c r="F189" s="57">
        <v>23.7</v>
      </c>
      <c r="G189" s="81">
        <v>523</v>
      </c>
      <c r="H189" s="78" t="s">
        <v>132</v>
      </c>
      <c r="I189" s="104">
        <v>150</v>
      </c>
      <c r="J189" s="86">
        <v>121.64999999999999</v>
      </c>
      <c r="K189" s="61">
        <f t="shared" si="330"/>
        <v>0.19482120838471023</v>
      </c>
      <c r="L189" s="87">
        <v>16.537431079286382</v>
      </c>
      <c r="M189" s="70">
        <f t="shared" si="331"/>
        <v>3.2218423064454358</v>
      </c>
      <c r="N189" s="29" t="s">
        <v>13</v>
      </c>
      <c r="O189" s="61">
        <v>10.51</v>
      </c>
      <c r="P189" s="61">
        <f t="shared" si="332"/>
        <v>105.1</v>
      </c>
      <c r="Q189" s="61">
        <f t="shared" si="333"/>
        <v>2.0475709001233047</v>
      </c>
      <c r="R189" s="62">
        <f t="shared" si="254"/>
        <v>20.475709001233046</v>
      </c>
      <c r="S189" s="70">
        <f t="shared" si="334"/>
        <v>33.861562640741532</v>
      </c>
      <c r="T189" s="70">
        <f t="shared" si="335"/>
        <v>338.61562640741533</v>
      </c>
      <c r="U189" s="29" t="s">
        <v>10</v>
      </c>
      <c r="V189" s="61">
        <v>4.3499999999999996</v>
      </c>
      <c r="W189" s="61">
        <f t="shared" si="336"/>
        <v>8.6999999999999993</v>
      </c>
      <c r="X189" s="61">
        <f t="shared" si="337"/>
        <v>0.84747225647348945</v>
      </c>
      <c r="Y189" s="61">
        <f t="shared" si="338"/>
        <v>1.6949445129469789</v>
      </c>
      <c r="Z189" s="70">
        <f t="shared" si="339"/>
        <v>14.015014033037644</v>
      </c>
      <c r="AA189" s="70">
        <f t="shared" si="340"/>
        <v>28.030028066075289</v>
      </c>
      <c r="AB189" s="71">
        <f t="shared" si="251"/>
        <v>366.64565447349059</v>
      </c>
      <c r="AC189" s="68">
        <f t="shared" si="252"/>
        <v>30.553804539457548</v>
      </c>
      <c r="AD189" s="62">
        <f t="shared" si="253"/>
        <v>1.847554459515002</v>
      </c>
      <c r="AE189" s="2"/>
      <c r="AF189" s="1"/>
      <c r="AG189" s="1"/>
      <c r="AH189" s="1"/>
      <c r="AI189" s="1"/>
      <c r="AJ189" s="1"/>
      <c r="AK189" s="1"/>
      <c r="AL189" s="1"/>
      <c r="AM189" s="1"/>
      <c r="AN189" s="1"/>
      <c r="AO189" s="1"/>
      <c r="AP189" s="1"/>
      <c r="AQ189" s="1"/>
      <c r="AR189" s="1"/>
      <c r="AS189" s="1"/>
      <c r="AT189" s="1"/>
      <c r="AU189" s="1"/>
      <c r="AV189" s="1"/>
      <c r="AW189" s="1"/>
      <c r="AX189" s="1"/>
      <c r="AY189" s="1"/>
      <c r="AZ189" s="1"/>
      <c r="BA189" s="1"/>
      <c r="BB189" s="1"/>
      <c r="BC189" s="1"/>
      <c r="BD189" s="1"/>
      <c r="BE189" s="1"/>
    </row>
    <row r="190" spans="1:57" ht="16.5" x14ac:dyDescent="0.3">
      <c r="A190" s="54" t="s">
        <v>438</v>
      </c>
      <c r="B190" s="80" t="s">
        <v>80</v>
      </c>
      <c r="C190" s="79" t="s">
        <v>274</v>
      </c>
      <c r="D190" s="56" t="s">
        <v>440</v>
      </c>
      <c r="E190" s="56" t="s">
        <v>83</v>
      </c>
      <c r="F190" s="57">
        <v>8.5</v>
      </c>
      <c r="G190" s="81">
        <v>710</v>
      </c>
      <c r="H190" s="76" t="s">
        <v>108</v>
      </c>
      <c r="I190" s="104">
        <v>60</v>
      </c>
      <c r="J190" s="86">
        <v>48.66</v>
      </c>
      <c r="K190" s="61">
        <f t="shared" si="330"/>
        <v>0.17468146321413894</v>
      </c>
      <c r="L190" s="87">
        <v>16.537431079286382</v>
      </c>
      <c r="M190" s="70">
        <f t="shared" si="331"/>
        <v>2.8887826587327221</v>
      </c>
      <c r="N190" s="29" t="s">
        <v>15</v>
      </c>
      <c r="O190" s="61">
        <v>21</v>
      </c>
      <c r="P190" s="61">
        <f t="shared" si="332"/>
        <v>210</v>
      </c>
      <c r="Q190" s="61">
        <f t="shared" si="333"/>
        <v>3.6683107274969178</v>
      </c>
      <c r="R190" s="62">
        <f t="shared" si="254"/>
        <v>36.683107274969174</v>
      </c>
      <c r="S190" s="70">
        <f t="shared" si="334"/>
        <v>60.664435833387166</v>
      </c>
      <c r="T190" s="70">
        <f t="shared" si="335"/>
        <v>606.64435833387165</v>
      </c>
      <c r="U190" s="29" t="s">
        <v>15</v>
      </c>
      <c r="V190" s="61">
        <v>21</v>
      </c>
      <c r="W190" s="61">
        <f t="shared" si="336"/>
        <v>42</v>
      </c>
      <c r="X190" s="61">
        <f t="shared" si="337"/>
        <v>3.6683107274969178</v>
      </c>
      <c r="Y190" s="61">
        <f t="shared" si="338"/>
        <v>7.3366214549938356</v>
      </c>
      <c r="Z190" s="70">
        <f t="shared" si="339"/>
        <v>60.664435833387166</v>
      </c>
      <c r="AA190" s="70">
        <f t="shared" si="340"/>
        <v>121.32887166677433</v>
      </c>
      <c r="AB190" s="71">
        <f t="shared" si="251"/>
        <v>727.97323000064603</v>
      </c>
      <c r="AC190" s="68">
        <f t="shared" si="252"/>
        <v>60.664435833387166</v>
      </c>
      <c r="AD190" s="62">
        <f t="shared" si="253"/>
        <v>3.6683107274969173</v>
      </c>
      <c r="AE190" s="1"/>
      <c r="AF190" s="1"/>
      <c r="AG190" s="1"/>
      <c r="AH190" s="1"/>
      <c r="AI190" s="1"/>
      <c r="AJ190" s="1"/>
      <c r="AK190" s="1"/>
      <c r="AL190" s="1"/>
      <c r="AM190" s="1"/>
      <c r="AN190" s="1"/>
      <c r="AO190" s="1"/>
      <c r="AP190" s="1"/>
      <c r="AQ190" s="1"/>
      <c r="AR190" s="1"/>
      <c r="AS190" s="1"/>
      <c r="AT190" s="1"/>
      <c r="AU190" s="1"/>
      <c r="AV190" s="1"/>
      <c r="AW190" s="1"/>
      <c r="AX190" s="1"/>
      <c r="AY190" s="1"/>
      <c r="AZ190" s="1"/>
      <c r="BA190" s="1"/>
      <c r="BB190" s="1"/>
      <c r="BC190" s="1"/>
      <c r="BD190" s="1"/>
      <c r="BE190" s="1"/>
    </row>
    <row r="191" spans="1:57" ht="16.5" x14ac:dyDescent="0.3">
      <c r="A191" s="54" t="s">
        <v>438</v>
      </c>
      <c r="B191" s="80" t="s">
        <v>80</v>
      </c>
      <c r="C191" s="79" t="s">
        <v>275</v>
      </c>
      <c r="D191" s="56" t="s">
        <v>193</v>
      </c>
      <c r="E191" s="56" t="s">
        <v>83</v>
      </c>
      <c r="F191" s="57">
        <v>15.1</v>
      </c>
      <c r="G191" s="81">
        <v>710</v>
      </c>
      <c r="H191" s="76" t="s">
        <v>108</v>
      </c>
      <c r="I191" s="104">
        <v>60</v>
      </c>
      <c r="J191" s="86">
        <v>48.66</v>
      </c>
      <c r="K191" s="61">
        <f t="shared" si="330"/>
        <v>0.31031648170982329</v>
      </c>
      <c r="L191" s="87">
        <v>16.537431079286382</v>
      </c>
      <c r="M191" s="70">
        <f t="shared" si="331"/>
        <v>5.1318374290428359</v>
      </c>
      <c r="N191" s="29" t="s">
        <v>15</v>
      </c>
      <c r="O191" s="61">
        <v>21</v>
      </c>
      <c r="P191" s="61">
        <f t="shared" si="332"/>
        <v>210</v>
      </c>
      <c r="Q191" s="61">
        <f t="shared" si="333"/>
        <v>6.5166461159062887</v>
      </c>
      <c r="R191" s="62">
        <f t="shared" si="254"/>
        <v>65.166461159062891</v>
      </c>
      <c r="S191" s="70">
        <f t="shared" si="334"/>
        <v>107.76858600989955</v>
      </c>
      <c r="T191" s="70">
        <f t="shared" si="335"/>
        <v>1077.6858600989956</v>
      </c>
      <c r="U191" s="29" t="s">
        <v>15</v>
      </c>
      <c r="V191" s="61">
        <v>21</v>
      </c>
      <c r="W191" s="61">
        <f t="shared" si="336"/>
        <v>42</v>
      </c>
      <c r="X191" s="61">
        <f t="shared" si="337"/>
        <v>6.5166461159062887</v>
      </c>
      <c r="Y191" s="61">
        <f t="shared" si="338"/>
        <v>13.033292231812577</v>
      </c>
      <c r="Z191" s="70">
        <f t="shared" si="339"/>
        <v>107.76858600989955</v>
      </c>
      <c r="AA191" s="70">
        <f t="shared" si="340"/>
        <v>215.5371720197991</v>
      </c>
      <c r="AB191" s="71">
        <f t="shared" si="251"/>
        <v>1293.2230321187947</v>
      </c>
      <c r="AC191" s="68">
        <f t="shared" si="252"/>
        <v>107.76858600989955</v>
      </c>
      <c r="AD191" s="62">
        <f t="shared" si="253"/>
        <v>6.5166461159062896</v>
      </c>
      <c r="AE191" s="1"/>
      <c r="AF191" s="1"/>
      <c r="AG191" s="1"/>
      <c r="AH191" s="1"/>
      <c r="AI191" s="1"/>
      <c r="AJ191" s="1"/>
      <c r="AK191" s="1"/>
      <c r="AL191" s="1"/>
      <c r="AM191" s="1"/>
      <c r="AN191" s="1"/>
      <c r="AO191" s="1"/>
      <c r="AP191" s="1"/>
      <c r="AQ191" s="1"/>
      <c r="AR191" s="1"/>
      <c r="AS191" s="1"/>
      <c r="AT191" s="1"/>
      <c r="AU191" s="1"/>
      <c r="AV191" s="1"/>
      <c r="AW191" s="1"/>
      <c r="AX191" s="1"/>
      <c r="AY191" s="1"/>
      <c r="AZ191" s="1"/>
      <c r="BA191" s="1"/>
      <c r="BB191" s="1"/>
      <c r="BC191" s="1"/>
      <c r="BD191" s="1"/>
      <c r="BE191" s="1"/>
    </row>
    <row r="192" spans="1:57" ht="16.5" x14ac:dyDescent="0.3">
      <c r="A192" s="54" t="s">
        <v>438</v>
      </c>
      <c r="B192" s="80" t="s">
        <v>80</v>
      </c>
      <c r="C192" s="79" t="s">
        <v>276</v>
      </c>
      <c r="D192" s="56" t="s">
        <v>271</v>
      </c>
      <c r="E192" s="56" t="s">
        <v>83</v>
      </c>
      <c r="F192" s="57">
        <v>14.3</v>
      </c>
      <c r="G192" s="81">
        <v>710</v>
      </c>
      <c r="H192" s="76" t="s">
        <v>108</v>
      </c>
      <c r="I192" s="104">
        <v>60</v>
      </c>
      <c r="J192" s="86">
        <v>48.66</v>
      </c>
      <c r="K192" s="61">
        <f t="shared" si="330"/>
        <v>0.29387587340731608</v>
      </c>
      <c r="L192" s="87">
        <v>16.537431079286382</v>
      </c>
      <c r="M192" s="70">
        <f t="shared" si="331"/>
        <v>4.8599520023385789</v>
      </c>
      <c r="N192" s="29" t="s">
        <v>15</v>
      </c>
      <c r="O192" s="61">
        <v>21</v>
      </c>
      <c r="P192" s="61">
        <f t="shared" si="332"/>
        <v>210</v>
      </c>
      <c r="Q192" s="61">
        <f t="shared" si="333"/>
        <v>6.1713933415536379</v>
      </c>
      <c r="R192" s="62">
        <f t="shared" si="254"/>
        <v>61.713933415536381</v>
      </c>
      <c r="S192" s="70">
        <f t="shared" si="334"/>
        <v>102.05899204911017</v>
      </c>
      <c r="T192" s="70">
        <f t="shared" si="335"/>
        <v>1020.5899204911018</v>
      </c>
      <c r="U192" s="29" t="s">
        <v>15</v>
      </c>
      <c r="V192" s="61">
        <v>21</v>
      </c>
      <c r="W192" s="61">
        <f t="shared" si="336"/>
        <v>42</v>
      </c>
      <c r="X192" s="61">
        <f t="shared" si="337"/>
        <v>6.1713933415536379</v>
      </c>
      <c r="Y192" s="61">
        <f t="shared" si="338"/>
        <v>12.342786683107276</v>
      </c>
      <c r="Z192" s="70">
        <f t="shared" si="339"/>
        <v>102.05899204911017</v>
      </c>
      <c r="AA192" s="70">
        <f t="shared" si="340"/>
        <v>204.11798409822035</v>
      </c>
      <c r="AB192" s="71">
        <f t="shared" si="251"/>
        <v>1224.7079045893222</v>
      </c>
      <c r="AC192" s="68">
        <f t="shared" si="252"/>
        <v>102.05899204911019</v>
      </c>
      <c r="AD192" s="62">
        <f t="shared" si="253"/>
        <v>6.1713933415536379</v>
      </c>
      <c r="AE192" s="1"/>
      <c r="AF192" s="1"/>
      <c r="AG192" s="1"/>
      <c r="AH192" s="1"/>
      <c r="AI192" s="1"/>
      <c r="AJ192" s="1"/>
      <c r="AK192" s="1"/>
      <c r="AL192" s="1"/>
      <c r="AM192" s="1"/>
      <c r="AN192" s="1"/>
      <c r="AO192" s="1"/>
      <c r="AP192" s="1"/>
      <c r="AQ192" s="1"/>
      <c r="AR192" s="1"/>
      <c r="AS192" s="1"/>
      <c r="AT192" s="1"/>
      <c r="AU192" s="1"/>
      <c r="AV192" s="1"/>
      <c r="AW192" s="1"/>
      <c r="AX192" s="1"/>
      <c r="AY192" s="1"/>
      <c r="AZ192" s="1"/>
      <c r="BA192" s="1"/>
      <c r="BB192" s="1"/>
      <c r="BC192" s="1"/>
      <c r="BD192" s="1"/>
      <c r="BE192" s="1"/>
    </row>
    <row r="193" spans="1:57" ht="16.5" x14ac:dyDescent="0.3">
      <c r="A193" s="54" t="s">
        <v>438</v>
      </c>
      <c r="B193" s="80" t="s">
        <v>80</v>
      </c>
      <c r="C193" s="79" t="s">
        <v>280</v>
      </c>
      <c r="D193" s="56" t="s">
        <v>215</v>
      </c>
      <c r="E193" s="56" t="s">
        <v>90</v>
      </c>
      <c r="F193" s="57">
        <v>162.80000000000001</v>
      </c>
      <c r="G193" s="81">
        <v>916</v>
      </c>
      <c r="H193" s="76" t="s">
        <v>216</v>
      </c>
      <c r="I193" s="29">
        <v>200</v>
      </c>
      <c r="J193" s="86">
        <v>162.19999999999999</v>
      </c>
      <c r="K193" s="61">
        <f t="shared" si="330"/>
        <v>1.0036991368680643</v>
      </c>
      <c r="L193" s="87">
        <v>16.537431079286382</v>
      </c>
      <c r="M193" s="70">
        <f t="shared" ref="M193:M194" si="341">(K193*L193)</f>
        <v>16.598605300294842</v>
      </c>
      <c r="N193" s="29" t="s">
        <v>15</v>
      </c>
      <c r="O193" s="61">
        <v>21</v>
      </c>
      <c r="P193" s="61">
        <f t="shared" ref="P193:P194" si="342">(O193*10)</f>
        <v>210</v>
      </c>
      <c r="Q193" s="61">
        <f t="shared" ref="Q193:Q194" si="343">(K193*O193)</f>
        <v>21.077681874229352</v>
      </c>
      <c r="R193" s="62">
        <f t="shared" si="254"/>
        <v>210.77681874229353</v>
      </c>
      <c r="S193" s="70">
        <f t="shared" ref="S193:S194" si="344">(Q193*L193)</f>
        <v>348.5707113061917</v>
      </c>
      <c r="T193" s="70">
        <f t="shared" ref="T193:T194" si="345">(S193*10)</f>
        <v>3485.707113061917</v>
      </c>
      <c r="U193" s="107" t="s">
        <v>15</v>
      </c>
      <c r="V193" s="61">
        <v>21</v>
      </c>
      <c r="W193" s="61">
        <f t="shared" ref="W193:W194" si="346">(V193*2)</f>
        <v>42</v>
      </c>
      <c r="X193" s="61">
        <f t="shared" ref="X193:X194" si="347">(K193*W193)</f>
        <v>42.155363748458704</v>
      </c>
      <c r="Y193" s="61">
        <f t="shared" ref="Y193:Y194" si="348">(X193*2)</f>
        <v>84.310727496917409</v>
      </c>
      <c r="Z193" s="70">
        <f t="shared" ref="Z193:Z194" si="349">(X193*L193)</f>
        <v>697.14142261238339</v>
      </c>
      <c r="AA193" s="70">
        <f t="shared" ref="AA193:AA194" si="350">(Z193*2)</f>
        <v>1394.2828452247668</v>
      </c>
      <c r="AB193" s="71">
        <f t="shared" si="251"/>
        <v>4879.9899582866838</v>
      </c>
      <c r="AC193" s="68">
        <f t="shared" si="252"/>
        <v>406.66582985722363</v>
      </c>
      <c r="AD193" s="62">
        <f t="shared" si="253"/>
        <v>24.590628853267578</v>
      </c>
      <c r="AE193" s="1"/>
      <c r="AF193" s="1"/>
      <c r="AG193" s="1"/>
      <c r="AH193" s="1"/>
      <c r="AI193" s="1"/>
      <c r="AJ193" s="1"/>
      <c r="AK193" s="1"/>
      <c r="AL193" s="1"/>
      <c r="AM193" s="1"/>
      <c r="AN193" s="1"/>
      <c r="AO193" s="1"/>
      <c r="AP193" s="1"/>
      <c r="AQ193" s="1"/>
      <c r="AR193" s="1"/>
      <c r="AS193" s="1"/>
      <c r="AT193" s="1"/>
      <c r="AU193" s="1"/>
      <c r="AV193" s="1"/>
      <c r="AW193" s="1"/>
      <c r="AX193" s="1"/>
      <c r="AY193" s="1"/>
      <c r="AZ193" s="1"/>
      <c r="BA193" s="1"/>
      <c r="BB193" s="1"/>
      <c r="BC193" s="1"/>
      <c r="BD193" s="1"/>
      <c r="BE193" s="1"/>
    </row>
    <row r="194" spans="1:57" ht="16.5" x14ac:dyDescent="0.3">
      <c r="A194" s="54" t="s">
        <v>438</v>
      </c>
      <c r="B194" s="80" t="s">
        <v>80</v>
      </c>
      <c r="C194" s="79" t="s">
        <v>384</v>
      </c>
      <c r="D194" s="56" t="s">
        <v>113</v>
      </c>
      <c r="E194" s="56" t="s">
        <v>385</v>
      </c>
      <c r="F194" s="57">
        <v>22.3</v>
      </c>
      <c r="G194" s="81">
        <v>915</v>
      </c>
      <c r="H194" s="76" t="s">
        <v>114</v>
      </c>
      <c r="I194" s="29">
        <v>200</v>
      </c>
      <c r="J194" s="86">
        <v>162.19999999999999</v>
      </c>
      <c r="K194" s="61">
        <f t="shared" si="330"/>
        <v>0.13748458692971641</v>
      </c>
      <c r="L194" s="87">
        <v>16.537431079286382</v>
      </c>
      <c r="M194" s="70">
        <f t="shared" si="341"/>
        <v>2.2736418808143424</v>
      </c>
      <c r="N194" s="29" t="s">
        <v>15</v>
      </c>
      <c r="O194" s="61">
        <v>21</v>
      </c>
      <c r="P194" s="61">
        <f t="shared" si="342"/>
        <v>210</v>
      </c>
      <c r="Q194" s="61">
        <f t="shared" si="343"/>
        <v>2.8871763255240444</v>
      </c>
      <c r="R194" s="62">
        <f t="shared" si="254"/>
        <v>28.871763255240445</v>
      </c>
      <c r="S194" s="70">
        <f t="shared" si="344"/>
        <v>47.746479497101184</v>
      </c>
      <c r="T194" s="70">
        <f t="shared" si="345"/>
        <v>477.46479497101183</v>
      </c>
      <c r="U194" s="107" t="s">
        <v>15</v>
      </c>
      <c r="V194" s="61">
        <v>21</v>
      </c>
      <c r="W194" s="61">
        <f t="shared" si="346"/>
        <v>42</v>
      </c>
      <c r="X194" s="61">
        <f t="shared" si="347"/>
        <v>5.7743526510480887</v>
      </c>
      <c r="Y194" s="61">
        <f t="shared" si="348"/>
        <v>11.548705302096177</v>
      </c>
      <c r="Z194" s="70">
        <f t="shared" si="349"/>
        <v>95.492958994202368</v>
      </c>
      <c r="AA194" s="70">
        <f t="shared" si="350"/>
        <v>190.98591798840474</v>
      </c>
      <c r="AB194" s="71">
        <f t="shared" si="251"/>
        <v>668.45071295941659</v>
      </c>
      <c r="AC194" s="68">
        <f t="shared" si="252"/>
        <v>55.704226079951383</v>
      </c>
      <c r="AD194" s="62">
        <f t="shared" si="253"/>
        <v>3.3683723797780516</v>
      </c>
      <c r="AE194" s="1"/>
      <c r="AF194" s="1"/>
      <c r="AG194" s="1"/>
      <c r="AH194" s="1"/>
      <c r="AI194" s="1"/>
      <c r="AJ194" s="1"/>
      <c r="AK194" s="1"/>
      <c r="AL194" s="1"/>
      <c r="AM194" s="1"/>
      <c r="AN194" s="1"/>
      <c r="AO194" s="1"/>
      <c r="AP194" s="1"/>
      <c r="AQ194" s="1"/>
      <c r="AR194" s="1"/>
      <c r="AS194" s="1"/>
      <c r="AT194" s="1"/>
      <c r="AU194" s="1"/>
      <c r="AV194" s="1"/>
      <c r="AW194" s="1"/>
      <c r="AX194" s="1"/>
      <c r="AY194" s="1"/>
      <c r="AZ194" s="1"/>
      <c r="BA194" s="1"/>
      <c r="BB194" s="1"/>
      <c r="BC194" s="1"/>
      <c r="BD194" s="1"/>
      <c r="BE194" s="1"/>
    </row>
    <row r="195" spans="1:57" ht="16.5" x14ac:dyDescent="0.3">
      <c r="A195" s="54" t="s">
        <v>438</v>
      </c>
      <c r="B195" s="80" t="s">
        <v>80</v>
      </c>
      <c r="C195" s="79" t="s">
        <v>345</v>
      </c>
      <c r="D195" s="56" t="s">
        <v>145</v>
      </c>
      <c r="E195" s="56" t="s">
        <v>90</v>
      </c>
      <c r="F195" s="57">
        <v>14.4</v>
      </c>
      <c r="G195" s="81">
        <v>911</v>
      </c>
      <c r="H195" s="56" t="s">
        <v>117</v>
      </c>
      <c r="I195" s="104">
        <v>250</v>
      </c>
      <c r="J195" s="86">
        <v>202.75</v>
      </c>
      <c r="K195" s="61">
        <f>(F195/J195)</f>
        <v>7.1023427866831079E-2</v>
      </c>
      <c r="L195" s="87">
        <v>16.537431079286382</v>
      </c>
      <c r="M195" s="70">
        <f>(K195*L195)</f>
        <v>1.1745450433623867</v>
      </c>
      <c r="N195" s="107" t="s">
        <v>10</v>
      </c>
      <c r="O195" s="61">
        <v>4.3499999999999996</v>
      </c>
      <c r="P195" s="61">
        <f>(O195*10)</f>
        <v>43.5</v>
      </c>
      <c r="Q195" s="61">
        <f>(K195*O195)</f>
        <v>0.30895191122071519</v>
      </c>
      <c r="R195" s="62">
        <f t="shared" si="254"/>
        <v>3.0895191122071521</v>
      </c>
      <c r="S195" s="70">
        <f>(Q195*L195)</f>
        <v>5.1092709386263824</v>
      </c>
      <c r="T195" s="70">
        <f>(S195*10)</f>
        <v>51.09270938626382</v>
      </c>
      <c r="U195" s="29" t="s">
        <v>10</v>
      </c>
      <c r="V195" s="61">
        <v>4.3499999999999996</v>
      </c>
      <c r="W195" s="61">
        <f>(V195*2)</f>
        <v>8.6999999999999993</v>
      </c>
      <c r="X195" s="61">
        <f>(K195*V195)</f>
        <v>0.30895191122071519</v>
      </c>
      <c r="Y195" s="61">
        <f>(X195*2)</f>
        <v>0.61790382244143038</v>
      </c>
      <c r="Z195" s="70">
        <f>(X195*L195)</f>
        <v>5.1092709386263824</v>
      </c>
      <c r="AA195" s="70">
        <f>(Z195*2)</f>
        <v>10.218541877252765</v>
      </c>
      <c r="AB195" s="71">
        <f t="shared" si="251"/>
        <v>61.311251263516581</v>
      </c>
      <c r="AC195" s="68">
        <f t="shared" si="252"/>
        <v>5.1092709386263815</v>
      </c>
      <c r="AD195" s="62">
        <f t="shared" si="253"/>
        <v>0.30895191122071525</v>
      </c>
      <c r="AE195" s="1"/>
      <c r="AF195" s="1"/>
      <c r="AG195" s="1"/>
      <c r="AH195" s="1"/>
      <c r="AI195" s="1"/>
      <c r="AJ195" s="1"/>
      <c r="AK195" s="1"/>
      <c r="AL195" s="1"/>
      <c r="AM195" s="1"/>
      <c r="AN195" s="1"/>
      <c r="AO195" s="1"/>
      <c r="AP195" s="1"/>
      <c r="AQ195" s="1"/>
      <c r="AR195" s="1"/>
      <c r="AS195" s="1"/>
      <c r="AT195" s="1"/>
      <c r="AU195" s="1"/>
      <c r="AV195" s="1"/>
      <c r="AW195" s="1"/>
      <c r="AX195" s="1"/>
      <c r="AY195" s="1"/>
      <c r="AZ195" s="1"/>
      <c r="BA195" s="1"/>
      <c r="BB195" s="1"/>
      <c r="BC195" s="1"/>
      <c r="BD195" s="1"/>
      <c r="BE195" s="1"/>
    </row>
    <row r="196" spans="1:57" ht="16.5" x14ac:dyDescent="0.3">
      <c r="A196" s="54" t="s">
        <v>438</v>
      </c>
      <c r="B196" s="80" t="s">
        <v>80</v>
      </c>
      <c r="C196" s="79" t="s">
        <v>281</v>
      </c>
      <c r="D196" s="56" t="s">
        <v>143</v>
      </c>
      <c r="E196" s="56" t="s">
        <v>90</v>
      </c>
      <c r="F196" s="57">
        <v>29.2</v>
      </c>
      <c r="G196" s="81">
        <v>921</v>
      </c>
      <c r="H196" s="56" t="s">
        <v>111</v>
      </c>
      <c r="I196" s="104">
        <v>130</v>
      </c>
      <c r="J196" s="86">
        <v>105.42999999999999</v>
      </c>
      <c r="K196" s="61">
        <f t="shared" ref="K196" si="351">(F196/J196)</f>
        <v>0.27696101678839041</v>
      </c>
      <c r="L196" s="87">
        <v>16.537431079286382</v>
      </c>
      <c r="M196" s="70">
        <f t="shared" ref="M196" si="352">(K196*L196)</f>
        <v>4.5802237267870849</v>
      </c>
      <c r="N196" s="107" t="s">
        <v>10</v>
      </c>
      <c r="O196" s="61">
        <v>4.3499999999999996</v>
      </c>
      <c r="P196" s="61">
        <f t="shared" ref="P196" si="353">(O196*10)</f>
        <v>43.5</v>
      </c>
      <c r="Q196" s="61">
        <f t="shared" ref="Q196" si="354">(K196*O196)</f>
        <v>1.2047804230294983</v>
      </c>
      <c r="R196" s="62">
        <f t="shared" si="254"/>
        <v>12.047804230294982</v>
      </c>
      <c r="S196" s="70">
        <f t="shared" ref="S196" si="355">(Q196*L196)</f>
        <v>19.923973211523819</v>
      </c>
      <c r="T196" s="70">
        <f t="shared" ref="T196" si="356">(S196*10)</f>
        <v>199.23973211523818</v>
      </c>
      <c r="U196" s="29" t="s">
        <v>10</v>
      </c>
      <c r="V196" s="61">
        <v>4.3499999999999996</v>
      </c>
      <c r="W196" s="61">
        <f t="shared" ref="W196" si="357">(V196*2)</f>
        <v>8.6999999999999993</v>
      </c>
      <c r="X196" s="61">
        <f t="shared" ref="X196" si="358">(K196*V196)</f>
        <v>1.2047804230294983</v>
      </c>
      <c r="Y196" s="61">
        <f t="shared" ref="Y196" si="359">(X196*2)</f>
        <v>2.4095608460589966</v>
      </c>
      <c r="Z196" s="70">
        <f t="shared" ref="Z196" si="360">(X196*L196)</f>
        <v>19.923973211523819</v>
      </c>
      <c r="AA196" s="70">
        <f t="shared" ref="AA196" si="361">(Z196*2)</f>
        <v>39.847946423047638</v>
      </c>
      <c r="AB196" s="71">
        <f t="shared" si="251"/>
        <v>239.08767853828581</v>
      </c>
      <c r="AC196" s="68">
        <f t="shared" si="252"/>
        <v>19.923973211523819</v>
      </c>
      <c r="AD196" s="62">
        <f t="shared" si="253"/>
        <v>1.2047804230294983</v>
      </c>
      <c r="AE196" s="1"/>
      <c r="AF196" s="1"/>
      <c r="AG196" s="1"/>
      <c r="AH196" s="1"/>
      <c r="AI196" s="1"/>
      <c r="AJ196" s="1"/>
      <c r="AK196" s="1"/>
      <c r="AL196" s="1"/>
      <c r="AM196" s="1"/>
      <c r="AN196" s="1"/>
      <c r="AO196" s="1"/>
      <c r="AP196" s="1"/>
      <c r="AQ196" s="1"/>
      <c r="AR196" s="1"/>
      <c r="AS196" s="1"/>
      <c r="AT196" s="1"/>
      <c r="AU196" s="1"/>
      <c r="AV196" s="1"/>
      <c r="AW196" s="1"/>
      <c r="AX196" s="1"/>
      <c r="AY196" s="1"/>
      <c r="AZ196" s="1"/>
      <c r="BA196" s="1"/>
      <c r="BB196" s="1"/>
      <c r="BC196" s="1"/>
      <c r="BD196" s="1"/>
      <c r="BE196" s="1"/>
    </row>
    <row r="197" spans="1:57" ht="16.5" x14ac:dyDescent="0.3">
      <c r="A197" s="54" t="s">
        <v>438</v>
      </c>
      <c r="B197" s="80" t="s">
        <v>80</v>
      </c>
      <c r="C197" s="79" t="s">
        <v>282</v>
      </c>
      <c r="D197" s="56" t="s">
        <v>386</v>
      </c>
      <c r="E197" s="56" t="s">
        <v>90</v>
      </c>
      <c r="F197" s="57">
        <v>7.2</v>
      </c>
      <c r="G197" s="81">
        <v>0</v>
      </c>
      <c r="H197" s="74" t="s">
        <v>84</v>
      </c>
      <c r="I197" s="60"/>
      <c r="J197" s="63"/>
      <c r="K197" s="64"/>
      <c r="L197" s="66"/>
      <c r="M197" s="67"/>
      <c r="N197" s="60"/>
      <c r="O197" s="64"/>
      <c r="P197" s="64"/>
      <c r="Q197" s="64"/>
      <c r="R197" s="62"/>
      <c r="S197" s="67"/>
      <c r="T197" s="67"/>
      <c r="U197" s="60"/>
      <c r="V197" s="64"/>
      <c r="W197" s="64"/>
      <c r="X197" s="64"/>
      <c r="Y197" s="64"/>
      <c r="Z197" s="67"/>
      <c r="AA197" s="67"/>
      <c r="AB197" s="71"/>
      <c r="AC197" s="68"/>
      <c r="AD197" s="62"/>
      <c r="AE197" s="1"/>
      <c r="AF197" s="1"/>
      <c r="AG197" s="1"/>
      <c r="AH197" s="1"/>
      <c r="AI197" s="1"/>
      <c r="AJ197" s="1"/>
      <c r="AK197" s="1"/>
      <c r="AL197" s="1"/>
      <c r="AM197" s="1"/>
      <c r="AN197" s="1"/>
      <c r="AO197" s="1"/>
      <c r="AP197" s="1"/>
      <c r="AQ197" s="1"/>
      <c r="AR197" s="1"/>
      <c r="AS197" s="1"/>
      <c r="AT197" s="1"/>
      <c r="AU197" s="1"/>
      <c r="AV197" s="1"/>
      <c r="AW197" s="1"/>
      <c r="AX197" s="1"/>
      <c r="AY197" s="1"/>
      <c r="AZ197" s="1"/>
      <c r="BA197" s="1"/>
      <c r="BB197" s="1"/>
      <c r="BC197" s="1"/>
      <c r="BD197" s="1"/>
      <c r="BE197" s="1"/>
    </row>
    <row r="198" spans="1:57" ht="16.5" x14ac:dyDescent="0.3">
      <c r="A198" s="54" t="s">
        <v>438</v>
      </c>
      <c r="B198" s="80" t="s">
        <v>80</v>
      </c>
      <c r="C198" s="79" t="s">
        <v>283</v>
      </c>
      <c r="D198" s="56" t="s">
        <v>433</v>
      </c>
      <c r="E198" s="56" t="s">
        <v>214</v>
      </c>
      <c r="F198" s="57">
        <v>5.8</v>
      </c>
      <c r="G198" s="81">
        <v>0</v>
      </c>
      <c r="H198" s="74" t="s">
        <v>84</v>
      </c>
      <c r="I198" s="29"/>
      <c r="J198" s="65"/>
      <c r="K198" s="61"/>
      <c r="L198" s="69"/>
      <c r="M198" s="70"/>
      <c r="N198" s="29"/>
      <c r="O198" s="61"/>
      <c r="P198" s="61"/>
      <c r="Q198" s="61"/>
      <c r="R198" s="62"/>
      <c r="S198" s="70"/>
      <c r="T198" s="70"/>
      <c r="U198" s="29"/>
      <c r="V198" s="61"/>
      <c r="W198" s="61"/>
      <c r="X198" s="61"/>
      <c r="Y198" s="61"/>
      <c r="Z198" s="70"/>
      <c r="AA198" s="70"/>
      <c r="AB198" s="71"/>
      <c r="AC198" s="68"/>
      <c r="AD198" s="62"/>
      <c r="AE198" s="1"/>
      <c r="AF198" s="1"/>
      <c r="AG198" s="1"/>
      <c r="AH198" s="1"/>
      <c r="AI198" s="1"/>
      <c r="AJ198" s="1"/>
      <c r="AK198" s="1"/>
      <c r="AL198" s="1"/>
      <c r="AM198" s="1"/>
      <c r="AN198" s="1"/>
      <c r="AO198" s="1"/>
      <c r="AP198" s="1"/>
      <c r="AQ198" s="1"/>
      <c r="AR198" s="1"/>
      <c r="AS198" s="1"/>
      <c r="AT198" s="1"/>
      <c r="AU198" s="1"/>
      <c r="AV198" s="1"/>
      <c r="AW198" s="1"/>
      <c r="AX198" s="1"/>
      <c r="AY198" s="1"/>
      <c r="AZ198" s="1"/>
      <c r="BA198" s="1"/>
      <c r="BB198" s="1"/>
      <c r="BC198" s="1"/>
      <c r="BD198" s="1"/>
      <c r="BE198" s="1"/>
    </row>
    <row r="199" spans="1:57" ht="16.5" x14ac:dyDescent="0.3">
      <c r="A199" s="54" t="s">
        <v>438</v>
      </c>
      <c r="B199" s="80" t="s">
        <v>116</v>
      </c>
      <c r="C199" s="79" t="s">
        <v>286</v>
      </c>
      <c r="D199" s="56" t="s">
        <v>158</v>
      </c>
      <c r="E199" s="56" t="s">
        <v>214</v>
      </c>
      <c r="F199" s="57">
        <v>23.9</v>
      </c>
      <c r="G199" s="81">
        <v>231</v>
      </c>
      <c r="H199" s="76" t="s">
        <v>159</v>
      </c>
      <c r="I199" s="29">
        <v>200</v>
      </c>
      <c r="J199" s="86">
        <v>162.19999999999999</v>
      </c>
      <c r="K199" s="61">
        <f t="shared" ref="K199" si="362">(F199/J199)</f>
        <v>0.14734895191122072</v>
      </c>
      <c r="L199" s="87">
        <v>16.537431079286382</v>
      </c>
      <c r="M199" s="70">
        <f t="shared" ref="M199" si="363">(K199*L199)</f>
        <v>2.4367731368368961</v>
      </c>
      <c r="N199" s="106" t="s">
        <v>10</v>
      </c>
      <c r="O199" s="62">
        <v>4.3499999999999996</v>
      </c>
      <c r="P199" s="61">
        <f t="shared" ref="P199" si="364">(O199*10)</f>
        <v>43.5</v>
      </c>
      <c r="Q199" s="61">
        <f t="shared" ref="Q199" si="365">(K199*O199)</f>
        <v>0.64096794081381003</v>
      </c>
      <c r="R199" s="62">
        <f t="shared" ref="R199:R261" si="366">(Q199*10)</f>
        <v>6.4096794081380999</v>
      </c>
      <c r="S199" s="70">
        <f t="shared" ref="S199" si="367">(Q199*L199)</f>
        <v>10.599963145240496</v>
      </c>
      <c r="T199" s="70">
        <f t="shared" ref="T199" si="368">(S199*10)</f>
        <v>105.99963145240496</v>
      </c>
      <c r="U199" s="29" t="s">
        <v>10</v>
      </c>
      <c r="V199" s="61">
        <v>4.3499999999999996</v>
      </c>
      <c r="W199" s="61">
        <f t="shared" ref="W199" si="369">(V199*2)</f>
        <v>8.6999999999999993</v>
      </c>
      <c r="X199" s="61">
        <f t="shared" ref="X199" si="370">(K199*V199)</f>
        <v>0.64096794081381003</v>
      </c>
      <c r="Y199" s="61">
        <f t="shared" ref="Y199" si="371">(X199*2)</f>
        <v>1.2819358816276201</v>
      </c>
      <c r="Z199" s="70">
        <f t="shared" ref="Z199" si="372">(X199*L199)</f>
        <v>10.599963145240496</v>
      </c>
      <c r="AA199" s="70">
        <f t="shared" ref="AA199" si="373">(Z199*2)</f>
        <v>21.199926290480992</v>
      </c>
      <c r="AB199" s="71">
        <f t="shared" ref="AB199:AB260" si="374">(T199+AA199)</f>
        <v>127.19955774288594</v>
      </c>
      <c r="AC199" s="68">
        <f t="shared" ref="AC199:AC260" si="375">(AB199/12)</f>
        <v>10.599963145240496</v>
      </c>
      <c r="AD199" s="62">
        <f t="shared" ref="AD199:AD260" si="376">(R199+Y199)/12</f>
        <v>0.64096794081380992</v>
      </c>
      <c r="AE199" s="1"/>
      <c r="AF199" s="1"/>
      <c r="AG199" s="1"/>
      <c r="AH199" s="1"/>
      <c r="AI199" s="1"/>
      <c r="AJ199" s="1"/>
      <c r="AK199" s="1"/>
      <c r="AL199" s="1"/>
      <c r="AM199" s="1"/>
      <c r="AN199" s="1"/>
      <c r="AO199" s="1"/>
      <c r="AP199" s="1"/>
      <c r="AQ199" s="1"/>
      <c r="AR199" s="1"/>
      <c r="AS199" s="1"/>
      <c r="AT199" s="1"/>
      <c r="AU199" s="1"/>
      <c r="AV199" s="1"/>
      <c r="AW199" s="1"/>
      <c r="AX199" s="1"/>
      <c r="AY199" s="1"/>
      <c r="AZ199" s="1"/>
      <c r="BA199" s="1"/>
      <c r="BB199" s="1"/>
      <c r="BC199" s="1"/>
      <c r="BD199" s="1"/>
      <c r="BE199" s="1"/>
    </row>
    <row r="200" spans="1:57" ht="16.5" x14ac:dyDescent="0.3">
      <c r="A200" s="54" t="s">
        <v>438</v>
      </c>
      <c r="B200" s="80" t="s">
        <v>116</v>
      </c>
      <c r="C200" s="79" t="s">
        <v>287</v>
      </c>
      <c r="D200" s="56" t="s">
        <v>119</v>
      </c>
      <c r="E200" s="56" t="s">
        <v>214</v>
      </c>
      <c r="F200" s="57">
        <v>23.7</v>
      </c>
      <c r="G200" s="81">
        <v>211</v>
      </c>
      <c r="H200" s="76" t="s">
        <v>120</v>
      </c>
      <c r="I200" s="103">
        <v>160</v>
      </c>
      <c r="J200" s="86">
        <v>129.76</v>
      </c>
      <c r="K200" s="61">
        <f>(F200/J200)</f>
        <v>0.18264488286066585</v>
      </c>
      <c r="L200" s="87">
        <v>16.537431079286382</v>
      </c>
      <c r="M200" s="70">
        <f>(K200*L200)</f>
        <v>3.0204771622925959</v>
      </c>
      <c r="N200" s="106" t="s">
        <v>10</v>
      </c>
      <c r="O200" s="62">
        <v>4.3499999999999996</v>
      </c>
      <c r="P200" s="61">
        <f>(O200*10)</f>
        <v>43.5</v>
      </c>
      <c r="Q200" s="61">
        <f>(K200*O200)</f>
        <v>0.79450524044389637</v>
      </c>
      <c r="R200" s="62">
        <f t="shared" si="366"/>
        <v>7.9450524044389637</v>
      </c>
      <c r="S200" s="70">
        <f>(Q200*L200)</f>
        <v>13.139075655972791</v>
      </c>
      <c r="T200" s="70">
        <f>(S200*10)</f>
        <v>131.39075655972792</v>
      </c>
      <c r="U200" s="29" t="s">
        <v>10</v>
      </c>
      <c r="V200" s="61">
        <v>4.3499999999999996</v>
      </c>
      <c r="W200" s="61">
        <f>(V200*2)</f>
        <v>8.6999999999999993</v>
      </c>
      <c r="X200" s="61">
        <f>(K200*V200)</f>
        <v>0.79450524044389637</v>
      </c>
      <c r="Y200" s="61">
        <f>(X200*2)</f>
        <v>1.5890104808877927</v>
      </c>
      <c r="Z200" s="70">
        <f>(X200*L200)</f>
        <v>13.139075655972791</v>
      </c>
      <c r="AA200" s="70">
        <f>(Z200*2)</f>
        <v>26.278151311945582</v>
      </c>
      <c r="AB200" s="71">
        <f t="shared" si="374"/>
        <v>157.6689078716735</v>
      </c>
      <c r="AC200" s="68">
        <f t="shared" si="375"/>
        <v>13.139075655972791</v>
      </c>
      <c r="AD200" s="62">
        <f t="shared" si="376"/>
        <v>0.79450524044389637</v>
      </c>
      <c r="AE200" s="1"/>
      <c r="AF200" s="1"/>
      <c r="AG200" s="1"/>
      <c r="AH200" s="1"/>
      <c r="AI200" s="1"/>
      <c r="AJ200" s="1"/>
      <c r="AK200" s="1"/>
      <c r="AL200" s="1"/>
      <c r="AM200" s="1"/>
      <c r="AN200" s="1"/>
      <c r="AO200" s="1"/>
      <c r="AP200" s="1"/>
      <c r="AQ200" s="1"/>
      <c r="AR200" s="1"/>
      <c r="AS200" s="1"/>
      <c r="AT200" s="1"/>
      <c r="AU200" s="1"/>
      <c r="AV200" s="1"/>
      <c r="AW200" s="1"/>
      <c r="AX200" s="1"/>
      <c r="AY200" s="1"/>
      <c r="AZ200" s="1"/>
      <c r="BA200" s="1"/>
      <c r="BB200" s="1"/>
      <c r="BC200" s="1"/>
      <c r="BD200" s="1"/>
      <c r="BE200" s="1"/>
    </row>
    <row r="201" spans="1:57" ht="16.5" x14ac:dyDescent="0.3">
      <c r="A201" s="54" t="s">
        <v>438</v>
      </c>
      <c r="B201" s="80" t="s">
        <v>116</v>
      </c>
      <c r="C201" s="79" t="s">
        <v>288</v>
      </c>
      <c r="D201" s="56" t="s">
        <v>271</v>
      </c>
      <c r="E201" s="56" t="s">
        <v>83</v>
      </c>
      <c r="F201" s="57">
        <v>14.8</v>
      </c>
      <c r="G201" s="81">
        <v>710</v>
      </c>
      <c r="H201" s="76" t="s">
        <v>108</v>
      </c>
      <c r="I201" s="104">
        <v>60</v>
      </c>
      <c r="J201" s="86">
        <v>48.66</v>
      </c>
      <c r="K201" s="61">
        <f>(F201/J201)</f>
        <v>0.30415125359638312</v>
      </c>
      <c r="L201" s="87">
        <v>16.537431079286382</v>
      </c>
      <c r="M201" s="70">
        <f>(K201*L201)</f>
        <v>5.0298803940287398</v>
      </c>
      <c r="N201" s="29" t="s">
        <v>15</v>
      </c>
      <c r="O201" s="61">
        <v>21</v>
      </c>
      <c r="P201" s="61">
        <f>(O201*10)</f>
        <v>210</v>
      </c>
      <c r="Q201" s="61">
        <f>(K201*O201)</f>
        <v>6.3871763255240452</v>
      </c>
      <c r="R201" s="62">
        <f t="shared" si="366"/>
        <v>63.871763255240452</v>
      </c>
      <c r="S201" s="70">
        <f>(Q201*L201)</f>
        <v>105.62748827460354</v>
      </c>
      <c r="T201" s="70">
        <f>(S201*10)</f>
        <v>1056.2748827460355</v>
      </c>
      <c r="U201" s="29" t="s">
        <v>15</v>
      </c>
      <c r="V201" s="61">
        <v>21</v>
      </c>
      <c r="W201" s="61">
        <f>(V201*2)</f>
        <v>42</v>
      </c>
      <c r="X201" s="61">
        <f>(K201*V201)</f>
        <v>6.3871763255240452</v>
      </c>
      <c r="Y201" s="61">
        <f>(X201*2)</f>
        <v>12.77435265104809</v>
      </c>
      <c r="Z201" s="70">
        <f>(X201*L201)</f>
        <v>105.62748827460354</v>
      </c>
      <c r="AA201" s="70">
        <f>(Z201*2)</f>
        <v>211.25497654920707</v>
      </c>
      <c r="AB201" s="71">
        <f t="shared" si="374"/>
        <v>1267.5298592952427</v>
      </c>
      <c r="AC201" s="68">
        <f t="shared" si="375"/>
        <v>105.62748827460355</v>
      </c>
      <c r="AD201" s="62">
        <f t="shared" si="376"/>
        <v>6.3871763255240452</v>
      </c>
      <c r="AE201" s="2"/>
      <c r="AF201" s="1"/>
      <c r="AG201" s="1"/>
      <c r="AH201" s="1"/>
      <c r="AI201" s="1"/>
      <c r="AJ201" s="1"/>
      <c r="AK201" s="1"/>
      <c r="AL201" s="1"/>
      <c r="AM201" s="1"/>
      <c r="AN201" s="1"/>
      <c r="AO201" s="1"/>
      <c r="AP201" s="1"/>
      <c r="AQ201" s="1"/>
      <c r="AR201" s="1"/>
      <c r="AS201" s="1"/>
      <c r="AT201" s="1"/>
      <c r="AU201" s="1"/>
      <c r="AV201" s="1"/>
      <c r="AW201" s="1"/>
      <c r="AX201" s="1"/>
      <c r="AY201" s="1"/>
      <c r="AZ201" s="1"/>
      <c r="BA201" s="1"/>
      <c r="BB201" s="1"/>
      <c r="BC201" s="1"/>
      <c r="BD201" s="1"/>
      <c r="BE201" s="1"/>
    </row>
    <row r="202" spans="1:57" ht="16.5" x14ac:dyDescent="0.3">
      <c r="A202" s="54" t="s">
        <v>438</v>
      </c>
      <c r="B202" s="80" t="s">
        <v>116</v>
      </c>
      <c r="C202" s="79" t="s">
        <v>289</v>
      </c>
      <c r="D202" s="56" t="s">
        <v>119</v>
      </c>
      <c r="E202" s="56" t="s">
        <v>214</v>
      </c>
      <c r="F202" s="57">
        <v>12.9</v>
      </c>
      <c r="G202" s="81">
        <v>211</v>
      </c>
      <c r="H202" s="76" t="s">
        <v>120</v>
      </c>
      <c r="I202" s="103">
        <v>160</v>
      </c>
      <c r="J202" s="86">
        <v>129.76</v>
      </c>
      <c r="K202" s="61">
        <f t="shared" ref="K202:K206" si="377">(F202/J202)</f>
        <v>9.9414303329223186E-2</v>
      </c>
      <c r="L202" s="87">
        <v>16.537431079286382</v>
      </c>
      <c r="M202" s="70">
        <f t="shared" ref="M202:M206" si="378">(K202*L202)</f>
        <v>1.6440571896022991</v>
      </c>
      <c r="N202" s="106" t="s">
        <v>10</v>
      </c>
      <c r="O202" s="62">
        <v>4.3499999999999996</v>
      </c>
      <c r="P202" s="61">
        <f t="shared" ref="P202:P206" si="379">(O202*10)</f>
        <v>43.5</v>
      </c>
      <c r="Q202" s="61">
        <f t="shared" ref="Q202:Q206" si="380">(K202*O202)</f>
        <v>0.43245221948212081</v>
      </c>
      <c r="R202" s="62">
        <f t="shared" si="366"/>
        <v>4.324522194821208</v>
      </c>
      <c r="S202" s="70">
        <f t="shared" ref="S202:S206" si="381">(Q202*L202)</f>
        <v>7.1516487747700008</v>
      </c>
      <c r="T202" s="70">
        <f t="shared" ref="T202:T206" si="382">(S202*10)</f>
        <v>71.516487747700012</v>
      </c>
      <c r="U202" s="29" t="s">
        <v>10</v>
      </c>
      <c r="V202" s="61">
        <v>4.3499999999999996</v>
      </c>
      <c r="W202" s="61">
        <f t="shared" ref="W202:W206" si="383">(V202*2)</f>
        <v>8.6999999999999993</v>
      </c>
      <c r="X202" s="61">
        <f t="shared" ref="X202:X206" si="384">(K202*V202)</f>
        <v>0.43245221948212081</v>
      </c>
      <c r="Y202" s="61">
        <f t="shared" ref="Y202:Y206" si="385">(X202*2)</f>
        <v>0.86490443896424163</v>
      </c>
      <c r="Z202" s="70">
        <f t="shared" ref="Z202:Z206" si="386">(X202*L202)</f>
        <v>7.1516487747700008</v>
      </c>
      <c r="AA202" s="70">
        <f t="shared" ref="AA202:AA206" si="387">(Z202*2)</f>
        <v>14.303297549540002</v>
      </c>
      <c r="AB202" s="71">
        <f t="shared" si="374"/>
        <v>85.819785297240017</v>
      </c>
      <c r="AC202" s="68">
        <f t="shared" si="375"/>
        <v>7.1516487747700017</v>
      </c>
      <c r="AD202" s="62">
        <f t="shared" si="376"/>
        <v>0.43245221948212081</v>
      </c>
      <c r="AE202" s="1"/>
      <c r="AF202" s="1"/>
      <c r="AG202" s="1"/>
      <c r="AH202" s="1"/>
      <c r="AI202" s="1"/>
      <c r="AJ202" s="1"/>
      <c r="AK202" s="1"/>
      <c r="AL202" s="1"/>
      <c r="AM202" s="1"/>
      <c r="AN202" s="1"/>
      <c r="AO202" s="1"/>
      <c r="AP202" s="1"/>
      <c r="AQ202" s="1"/>
      <c r="AR202" s="1"/>
      <c r="AS202" s="1"/>
      <c r="AT202" s="1"/>
      <c r="AU202" s="1"/>
      <c r="AV202" s="1"/>
      <c r="AW202" s="1"/>
      <c r="AX202" s="1"/>
      <c r="AY202" s="1"/>
      <c r="AZ202" s="1"/>
      <c r="BA202" s="1"/>
      <c r="BB202" s="1"/>
      <c r="BC202" s="1"/>
      <c r="BD202" s="1"/>
      <c r="BE202" s="1"/>
    </row>
    <row r="203" spans="1:57" ht="16.5" x14ac:dyDescent="0.3">
      <c r="A203" s="54" t="s">
        <v>438</v>
      </c>
      <c r="B203" s="80" t="s">
        <v>116</v>
      </c>
      <c r="C203" s="79" t="s">
        <v>290</v>
      </c>
      <c r="D203" s="56" t="s">
        <v>119</v>
      </c>
      <c r="E203" s="56" t="s">
        <v>214</v>
      </c>
      <c r="F203" s="57">
        <v>18.3</v>
      </c>
      <c r="G203" s="81">
        <v>211</v>
      </c>
      <c r="H203" s="76" t="s">
        <v>120</v>
      </c>
      <c r="I203" s="103">
        <v>160</v>
      </c>
      <c r="J203" s="86">
        <v>129.76</v>
      </c>
      <c r="K203" s="61">
        <f t="shared" si="377"/>
        <v>0.14102959309494453</v>
      </c>
      <c r="L203" s="87">
        <v>16.537431079286382</v>
      </c>
      <c r="M203" s="70">
        <f t="shared" si="378"/>
        <v>2.3322671759474476</v>
      </c>
      <c r="N203" s="106" t="s">
        <v>10</v>
      </c>
      <c r="O203" s="62">
        <v>4.3499999999999996</v>
      </c>
      <c r="P203" s="61">
        <f t="shared" si="379"/>
        <v>43.5</v>
      </c>
      <c r="Q203" s="61">
        <f t="shared" si="380"/>
        <v>0.61347872996300867</v>
      </c>
      <c r="R203" s="62">
        <f t="shared" si="366"/>
        <v>6.1347872996300872</v>
      </c>
      <c r="S203" s="70">
        <f t="shared" si="381"/>
        <v>10.145362215371398</v>
      </c>
      <c r="T203" s="70">
        <f t="shared" si="382"/>
        <v>101.45362215371398</v>
      </c>
      <c r="U203" s="29" t="s">
        <v>10</v>
      </c>
      <c r="V203" s="61">
        <v>4.3499999999999996</v>
      </c>
      <c r="W203" s="61">
        <f t="shared" si="383"/>
        <v>8.6999999999999993</v>
      </c>
      <c r="X203" s="61">
        <f t="shared" si="384"/>
        <v>0.61347872996300867</v>
      </c>
      <c r="Y203" s="61">
        <f t="shared" si="385"/>
        <v>1.2269574599260173</v>
      </c>
      <c r="Z203" s="70">
        <f t="shared" si="386"/>
        <v>10.145362215371398</v>
      </c>
      <c r="AA203" s="70">
        <f t="shared" si="387"/>
        <v>20.290724430742795</v>
      </c>
      <c r="AB203" s="71">
        <f t="shared" si="374"/>
        <v>121.74434658445678</v>
      </c>
      <c r="AC203" s="68">
        <f t="shared" si="375"/>
        <v>10.145362215371398</v>
      </c>
      <c r="AD203" s="62">
        <f t="shared" si="376"/>
        <v>0.61347872996300878</v>
      </c>
      <c r="AE203" s="1"/>
      <c r="AF203" s="1"/>
      <c r="AG203" s="1"/>
      <c r="AH203" s="1"/>
      <c r="AI203" s="1"/>
      <c r="AJ203" s="1"/>
      <c r="AK203" s="1"/>
      <c r="AL203" s="1"/>
      <c r="AM203" s="1"/>
      <c r="AN203" s="1"/>
      <c r="AO203" s="1"/>
      <c r="AP203" s="1"/>
      <c r="AQ203" s="1"/>
      <c r="AR203" s="1"/>
      <c r="AS203" s="1"/>
      <c r="AT203" s="1"/>
      <c r="AU203" s="1"/>
      <c r="AV203" s="1"/>
      <c r="AW203" s="1"/>
      <c r="AX203" s="1"/>
      <c r="AY203" s="1"/>
      <c r="AZ203" s="1"/>
      <c r="BA203" s="1"/>
      <c r="BB203" s="1"/>
      <c r="BC203" s="1"/>
      <c r="BD203" s="1"/>
      <c r="BE203" s="1"/>
    </row>
    <row r="204" spans="1:57" ht="16.5" x14ac:dyDescent="0.3">
      <c r="A204" s="54" t="s">
        <v>438</v>
      </c>
      <c r="B204" s="80" t="s">
        <v>116</v>
      </c>
      <c r="C204" s="79" t="s">
        <v>291</v>
      </c>
      <c r="D204" s="56" t="s">
        <v>119</v>
      </c>
      <c r="E204" s="56" t="s">
        <v>214</v>
      </c>
      <c r="F204" s="57">
        <v>12.9</v>
      </c>
      <c r="G204" s="81">
        <v>211</v>
      </c>
      <c r="H204" s="76" t="s">
        <v>120</v>
      </c>
      <c r="I204" s="103">
        <v>160</v>
      </c>
      <c r="J204" s="86">
        <v>129.76</v>
      </c>
      <c r="K204" s="61">
        <f t="shared" si="377"/>
        <v>9.9414303329223186E-2</v>
      </c>
      <c r="L204" s="87">
        <v>16.537431079286382</v>
      </c>
      <c r="M204" s="70">
        <f t="shared" si="378"/>
        <v>1.6440571896022991</v>
      </c>
      <c r="N204" s="106" t="s">
        <v>10</v>
      </c>
      <c r="O204" s="62">
        <v>4.3499999999999996</v>
      </c>
      <c r="P204" s="61">
        <f t="shared" si="379"/>
        <v>43.5</v>
      </c>
      <c r="Q204" s="61">
        <f t="shared" si="380"/>
        <v>0.43245221948212081</v>
      </c>
      <c r="R204" s="62">
        <f t="shared" si="366"/>
        <v>4.324522194821208</v>
      </c>
      <c r="S204" s="70">
        <f t="shared" si="381"/>
        <v>7.1516487747700008</v>
      </c>
      <c r="T204" s="70">
        <f t="shared" si="382"/>
        <v>71.516487747700012</v>
      </c>
      <c r="U204" s="29" t="s">
        <v>10</v>
      </c>
      <c r="V204" s="61">
        <v>4.3499999999999996</v>
      </c>
      <c r="W204" s="61">
        <f t="shared" si="383"/>
        <v>8.6999999999999993</v>
      </c>
      <c r="X204" s="61">
        <f t="shared" si="384"/>
        <v>0.43245221948212081</v>
      </c>
      <c r="Y204" s="61">
        <f t="shared" si="385"/>
        <v>0.86490443896424163</v>
      </c>
      <c r="Z204" s="70">
        <f t="shared" si="386"/>
        <v>7.1516487747700008</v>
      </c>
      <c r="AA204" s="70">
        <f t="shared" si="387"/>
        <v>14.303297549540002</v>
      </c>
      <c r="AB204" s="71">
        <f t="shared" si="374"/>
        <v>85.819785297240017</v>
      </c>
      <c r="AC204" s="68">
        <f t="shared" si="375"/>
        <v>7.1516487747700017</v>
      </c>
      <c r="AD204" s="62">
        <f t="shared" si="376"/>
        <v>0.43245221948212081</v>
      </c>
      <c r="AE204" s="1"/>
      <c r="AF204" s="1"/>
      <c r="AG204" s="1"/>
      <c r="AH204" s="1"/>
      <c r="AI204" s="1"/>
      <c r="AJ204" s="1"/>
      <c r="AK204" s="1"/>
      <c r="AL204" s="1"/>
      <c r="AM204" s="1"/>
      <c r="AN204" s="1"/>
      <c r="AO204" s="1"/>
      <c r="AP204" s="1"/>
      <c r="AQ204" s="1"/>
      <c r="AR204" s="1"/>
      <c r="AS204" s="1"/>
      <c r="AT204" s="1"/>
      <c r="AU204" s="1"/>
      <c r="AV204" s="1"/>
      <c r="AW204" s="1"/>
      <c r="AX204" s="1"/>
      <c r="AY204" s="1"/>
      <c r="AZ204" s="1"/>
      <c r="BA204" s="1"/>
      <c r="BB204" s="1"/>
      <c r="BC204" s="1"/>
      <c r="BD204" s="1"/>
      <c r="BE204" s="1"/>
    </row>
    <row r="205" spans="1:57" ht="16.5" x14ac:dyDescent="0.3">
      <c r="A205" s="54" t="s">
        <v>438</v>
      </c>
      <c r="B205" s="80" t="s">
        <v>116</v>
      </c>
      <c r="C205" s="79" t="s">
        <v>292</v>
      </c>
      <c r="D205" s="56" t="s">
        <v>119</v>
      </c>
      <c r="E205" s="56" t="s">
        <v>214</v>
      </c>
      <c r="F205" s="57">
        <v>18.3</v>
      </c>
      <c r="G205" s="81">
        <v>211</v>
      </c>
      <c r="H205" s="76" t="s">
        <v>120</v>
      </c>
      <c r="I205" s="103">
        <v>160</v>
      </c>
      <c r="J205" s="86">
        <v>129.76</v>
      </c>
      <c r="K205" s="61">
        <f t="shared" si="377"/>
        <v>0.14102959309494453</v>
      </c>
      <c r="L205" s="87">
        <v>16.537431079286382</v>
      </c>
      <c r="M205" s="70">
        <f t="shared" si="378"/>
        <v>2.3322671759474476</v>
      </c>
      <c r="N205" s="106" t="s">
        <v>10</v>
      </c>
      <c r="O205" s="62">
        <v>4.3499999999999996</v>
      </c>
      <c r="P205" s="61">
        <f t="shared" si="379"/>
        <v>43.5</v>
      </c>
      <c r="Q205" s="61">
        <f t="shared" si="380"/>
        <v>0.61347872996300867</v>
      </c>
      <c r="R205" s="62">
        <f t="shared" si="366"/>
        <v>6.1347872996300872</v>
      </c>
      <c r="S205" s="70">
        <f t="shared" si="381"/>
        <v>10.145362215371398</v>
      </c>
      <c r="T205" s="70">
        <f t="shared" si="382"/>
        <v>101.45362215371398</v>
      </c>
      <c r="U205" s="29" t="s">
        <v>10</v>
      </c>
      <c r="V205" s="61">
        <v>4.3499999999999996</v>
      </c>
      <c r="W205" s="61">
        <f t="shared" si="383"/>
        <v>8.6999999999999993</v>
      </c>
      <c r="X205" s="61">
        <f t="shared" si="384"/>
        <v>0.61347872996300867</v>
      </c>
      <c r="Y205" s="61">
        <f t="shared" si="385"/>
        <v>1.2269574599260173</v>
      </c>
      <c r="Z205" s="70">
        <f t="shared" si="386"/>
        <v>10.145362215371398</v>
      </c>
      <c r="AA205" s="70">
        <f t="shared" si="387"/>
        <v>20.290724430742795</v>
      </c>
      <c r="AB205" s="71">
        <f t="shared" si="374"/>
        <v>121.74434658445678</v>
      </c>
      <c r="AC205" s="68">
        <f t="shared" si="375"/>
        <v>10.145362215371398</v>
      </c>
      <c r="AD205" s="62">
        <f t="shared" si="376"/>
        <v>0.61347872996300878</v>
      </c>
      <c r="AE205" s="1"/>
      <c r="AF205" s="1"/>
      <c r="AG205" s="1"/>
      <c r="AH205" s="1"/>
      <c r="AI205" s="1"/>
      <c r="AJ205" s="1"/>
      <c r="AK205" s="1"/>
      <c r="AL205" s="1"/>
      <c r="AM205" s="1"/>
      <c r="AN205" s="1"/>
      <c r="AO205" s="1"/>
      <c r="AP205" s="1"/>
      <c r="AQ205" s="1"/>
      <c r="AR205" s="1"/>
      <c r="AS205" s="1"/>
      <c r="AT205" s="1"/>
      <c r="AU205" s="1"/>
      <c r="AV205" s="1"/>
      <c r="AW205" s="1"/>
      <c r="AX205" s="1"/>
      <c r="AY205" s="1"/>
      <c r="AZ205" s="1"/>
      <c r="BA205" s="1"/>
      <c r="BB205" s="1"/>
      <c r="BC205" s="1"/>
      <c r="BD205" s="1"/>
      <c r="BE205" s="1"/>
    </row>
    <row r="206" spans="1:57" ht="16.5" x14ac:dyDescent="0.3">
      <c r="A206" s="54" t="s">
        <v>438</v>
      </c>
      <c r="B206" s="80" t="s">
        <v>116</v>
      </c>
      <c r="C206" s="79" t="s">
        <v>293</v>
      </c>
      <c r="D206" s="56" t="s">
        <v>119</v>
      </c>
      <c r="E206" s="56" t="s">
        <v>214</v>
      </c>
      <c r="F206" s="57">
        <v>12.9</v>
      </c>
      <c r="G206" s="81">
        <v>211</v>
      </c>
      <c r="H206" s="76" t="s">
        <v>120</v>
      </c>
      <c r="I206" s="103">
        <v>160</v>
      </c>
      <c r="J206" s="86">
        <v>129.76</v>
      </c>
      <c r="K206" s="61">
        <f t="shared" si="377"/>
        <v>9.9414303329223186E-2</v>
      </c>
      <c r="L206" s="87">
        <v>16.537431079286382</v>
      </c>
      <c r="M206" s="70">
        <f t="shared" si="378"/>
        <v>1.6440571896022991</v>
      </c>
      <c r="N206" s="106" t="s">
        <v>10</v>
      </c>
      <c r="O206" s="62">
        <v>4.3499999999999996</v>
      </c>
      <c r="P206" s="61">
        <f t="shared" si="379"/>
        <v>43.5</v>
      </c>
      <c r="Q206" s="61">
        <f t="shared" si="380"/>
        <v>0.43245221948212081</v>
      </c>
      <c r="R206" s="62">
        <f t="shared" si="366"/>
        <v>4.324522194821208</v>
      </c>
      <c r="S206" s="70">
        <f t="shared" si="381"/>
        <v>7.1516487747700008</v>
      </c>
      <c r="T206" s="70">
        <f t="shared" si="382"/>
        <v>71.516487747700012</v>
      </c>
      <c r="U206" s="29" t="s">
        <v>10</v>
      </c>
      <c r="V206" s="61">
        <v>4.3499999999999996</v>
      </c>
      <c r="W206" s="61">
        <f t="shared" si="383"/>
        <v>8.6999999999999993</v>
      </c>
      <c r="X206" s="61">
        <f t="shared" si="384"/>
        <v>0.43245221948212081</v>
      </c>
      <c r="Y206" s="61">
        <f t="shared" si="385"/>
        <v>0.86490443896424163</v>
      </c>
      <c r="Z206" s="70">
        <f t="shared" si="386"/>
        <v>7.1516487747700008</v>
      </c>
      <c r="AA206" s="70">
        <f t="shared" si="387"/>
        <v>14.303297549540002</v>
      </c>
      <c r="AB206" s="71">
        <f t="shared" si="374"/>
        <v>85.819785297240017</v>
      </c>
      <c r="AC206" s="68">
        <f t="shared" si="375"/>
        <v>7.1516487747700017</v>
      </c>
      <c r="AD206" s="62">
        <f t="shared" si="376"/>
        <v>0.43245221948212081</v>
      </c>
      <c r="AE206" s="1"/>
      <c r="AF206" s="1"/>
      <c r="AG206" s="1"/>
      <c r="AH206" s="1"/>
      <c r="AI206" s="1"/>
      <c r="AJ206" s="1"/>
      <c r="AK206" s="1"/>
      <c r="AL206" s="1"/>
      <c r="AM206" s="1"/>
      <c r="AN206" s="1"/>
      <c r="AO206" s="1"/>
      <c r="AP206" s="1"/>
      <c r="AQ206" s="1"/>
      <c r="AR206" s="1"/>
      <c r="AS206" s="1"/>
      <c r="AT206" s="1"/>
      <c r="AU206" s="1"/>
      <c r="AV206" s="1"/>
      <c r="AW206" s="1"/>
      <c r="AX206" s="1"/>
      <c r="AY206" s="1"/>
      <c r="AZ206" s="1"/>
      <c r="BA206" s="1"/>
      <c r="BB206" s="1"/>
      <c r="BC206" s="1"/>
      <c r="BD206" s="1"/>
      <c r="BE206" s="1"/>
    </row>
    <row r="207" spans="1:57" ht="16.5" x14ac:dyDescent="0.3">
      <c r="A207" s="54" t="s">
        <v>438</v>
      </c>
      <c r="B207" s="80" t="s">
        <v>116</v>
      </c>
      <c r="C207" s="79" t="s">
        <v>294</v>
      </c>
      <c r="D207" s="56" t="s">
        <v>126</v>
      </c>
      <c r="E207" s="56" t="s">
        <v>214</v>
      </c>
      <c r="F207" s="57">
        <v>10</v>
      </c>
      <c r="G207" s="82">
        <v>382</v>
      </c>
      <c r="H207" s="94" t="s">
        <v>126</v>
      </c>
      <c r="I207" s="104">
        <v>60</v>
      </c>
      <c r="J207" s="86">
        <v>48.66</v>
      </c>
      <c r="K207" s="61">
        <f>(F207/J207)</f>
        <v>0.20550760378133992</v>
      </c>
      <c r="L207" s="87">
        <v>16.537431079286382</v>
      </c>
      <c r="M207" s="70">
        <f>(K207*L207)</f>
        <v>3.3985678338032024</v>
      </c>
      <c r="N207" s="29" t="s">
        <v>15</v>
      </c>
      <c r="O207" s="61">
        <v>21</v>
      </c>
      <c r="P207" s="61">
        <f>(O207*10)</f>
        <v>210</v>
      </c>
      <c r="Q207" s="61">
        <f>(K207*O207)</f>
        <v>4.3156596794081388</v>
      </c>
      <c r="R207" s="62">
        <f t="shared" si="366"/>
        <v>43.156596794081388</v>
      </c>
      <c r="S207" s="70">
        <f>(Q207*L207)</f>
        <v>71.369924509867261</v>
      </c>
      <c r="T207" s="70">
        <f>(S207*10)</f>
        <v>713.69924509867258</v>
      </c>
      <c r="U207" s="29" t="s">
        <v>15</v>
      </c>
      <c r="V207" s="61">
        <v>21</v>
      </c>
      <c r="W207" s="61">
        <f>(V207*2)</f>
        <v>42</v>
      </c>
      <c r="X207" s="61">
        <f>(K207*V207)</f>
        <v>4.3156596794081388</v>
      </c>
      <c r="Y207" s="61">
        <f>(X207*2)</f>
        <v>8.6313193588162775</v>
      </c>
      <c r="Z207" s="70">
        <f>(X207*L207)</f>
        <v>71.369924509867261</v>
      </c>
      <c r="AA207" s="70">
        <f>(Z207*2)</f>
        <v>142.73984901973452</v>
      </c>
      <c r="AB207" s="71">
        <f t="shared" si="374"/>
        <v>856.43909411840707</v>
      </c>
      <c r="AC207" s="68">
        <f t="shared" si="375"/>
        <v>71.369924509867261</v>
      </c>
      <c r="AD207" s="62">
        <f t="shared" si="376"/>
        <v>4.3156596794081388</v>
      </c>
      <c r="AE207" s="2"/>
      <c r="AF207" s="1"/>
      <c r="AG207" s="1"/>
      <c r="AH207" s="1"/>
      <c r="AI207" s="1"/>
      <c r="AJ207" s="1"/>
      <c r="AK207" s="1"/>
      <c r="AL207" s="1"/>
      <c r="AM207" s="1"/>
      <c r="AN207" s="1"/>
      <c r="AO207" s="1"/>
      <c r="AP207" s="1"/>
      <c r="AQ207" s="1"/>
      <c r="AR207" s="1"/>
      <c r="AS207" s="1"/>
      <c r="AT207" s="1"/>
      <c r="AU207" s="1"/>
      <c r="AV207" s="1"/>
      <c r="AW207" s="1"/>
      <c r="AX207" s="1"/>
      <c r="AY207" s="1"/>
      <c r="AZ207" s="1"/>
      <c r="BA207" s="1"/>
      <c r="BB207" s="1"/>
      <c r="BC207" s="1"/>
      <c r="BD207" s="1"/>
      <c r="BE207" s="1"/>
    </row>
    <row r="208" spans="1:57" ht="16.5" x14ac:dyDescent="0.3">
      <c r="A208" s="54" t="s">
        <v>438</v>
      </c>
      <c r="B208" s="80" t="s">
        <v>116</v>
      </c>
      <c r="C208" s="79" t="s">
        <v>295</v>
      </c>
      <c r="D208" s="56" t="s">
        <v>145</v>
      </c>
      <c r="E208" s="56" t="s">
        <v>214</v>
      </c>
      <c r="F208" s="57">
        <v>50.7</v>
      </c>
      <c r="G208" s="81">
        <v>911</v>
      </c>
      <c r="H208" s="56" t="s">
        <v>117</v>
      </c>
      <c r="I208" s="104">
        <v>250</v>
      </c>
      <c r="J208" s="86">
        <v>202.75</v>
      </c>
      <c r="K208" s="61">
        <f t="shared" ref="K208:K211" si="388">(F208/J208)</f>
        <v>0.25006165228113442</v>
      </c>
      <c r="L208" s="87">
        <v>16.537431079286382</v>
      </c>
      <c r="M208" s="70">
        <f t="shared" ref="M208:M211" si="389">(K208*L208)</f>
        <v>4.1353773401717362</v>
      </c>
      <c r="N208" s="107" t="s">
        <v>10</v>
      </c>
      <c r="O208" s="61">
        <v>4.3499999999999996</v>
      </c>
      <c r="P208" s="61">
        <f t="shared" ref="P208:P211" si="390">(O208*10)</f>
        <v>43.5</v>
      </c>
      <c r="Q208" s="61">
        <f t="shared" ref="Q208:Q211" si="391">(K208*O208)</f>
        <v>1.0877681874229346</v>
      </c>
      <c r="R208" s="62">
        <f t="shared" si="366"/>
        <v>10.877681874229346</v>
      </c>
      <c r="S208" s="70">
        <f t="shared" ref="S208:S211" si="392">(Q208*L208)</f>
        <v>17.988891429747053</v>
      </c>
      <c r="T208" s="70">
        <f t="shared" ref="T208:T211" si="393">(S208*10)</f>
        <v>179.88891429747054</v>
      </c>
      <c r="U208" s="29" t="s">
        <v>10</v>
      </c>
      <c r="V208" s="61">
        <v>4.3499999999999996</v>
      </c>
      <c r="W208" s="61">
        <f t="shared" ref="W208:W211" si="394">(V208*2)</f>
        <v>8.6999999999999993</v>
      </c>
      <c r="X208" s="61">
        <f t="shared" ref="X208:X211" si="395">(K208*V208)</f>
        <v>1.0877681874229346</v>
      </c>
      <c r="Y208" s="61">
        <f t="shared" ref="Y208:Y211" si="396">(X208*2)</f>
        <v>2.1755363748458691</v>
      </c>
      <c r="Z208" s="70">
        <f t="shared" ref="Z208:Z211" si="397">(X208*L208)</f>
        <v>17.988891429747053</v>
      </c>
      <c r="AA208" s="70">
        <f t="shared" ref="AA208:AA211" si="398">(Z208*2)</f>
        <v>35.977782859494106</v>
      </c>
      <c r="AB208" s="71">
        <f t="shared" si="374"/>
        <v>215.86669715696465</v>
      </c>
      <c r="AC208" s="68">
        <f t="shared" si="375"/>
        <v>17.988891429747053</v>
      </c>
      <c r="AD208" s="62">
        <f t="shared" si="376"/>
        <v>1.0877681874229346</v>
      </c>
      <c r="AE208" s="1"/>
      <c r="AF208" s="1"/>
      <c r="AG208" s="1"/>
      <c r="AH208" s="1"/>
      <c r="AI208" s="1"/>
      <c r="AJ208" s="1"/>
      <c r="AK208" s="1"/>
      <c r="AL208" s="1"/>
      <c r="AM208" s="1"/>
      <c r="AN208" s="1"/>
      <c r="AO208" s="1"/>
      <c r="AP208" s="1"/>
      <c r="AQ208" s="1"/>
      <c r="AR208" s="1"/>
      <c r="AS208" s="1"/>
      <c r="AT208" s="1"/>
      <c r="AU208" s="1"/>
      <c r="AV208" s="1"/>
      <c r="AW208" s="1"/>
      <c r="AX208" s="1"/>
      <c r="AY208" s="1"/>
      <c r="AZ208" s="1"/>
      <c r="BA208" s="1"/>
      <c r="BB208" s="1"/>
      <c r="BC208" s="1"/>
      <c r="BD208" s="1"/>
      <c r="BE208" s="1"/>
    </row>
    <row r="209" spans="1:57" ht="16.5" x14ac:dyDescent="0.3">
      <c r="A209" s="54" t="s">
        <v>438</v>
      </c>
      <c r="B209" s="80" t="s">
        <v>116</v>
      </c>
      <c r="C209" s="79" t="s">
        <v>296</v>
      </c>
      <c r="D209" s="56" t="s">
        <v>145</v>
      </c>
      <c r="E209" s="56" t="s">
        <v>214</v>
      </c>
      <c r="F209" s="57">
        <v>25.9</v>
      </c>
      <c r="G209" s="81">
        <v>911</v>
      </c>
      <c r="H209" s="56" t="s">
        <v>117</v>
      </c>
      <c r="I209" s="104">
        <v>250</v>
      </c>
      <c r="J209" s="86">
        <v>202.75</v>
      </c>
      <c r="K209" s="61">
        <f t="shared" si="388"/>
        <v>0.12774352651048088</v>
      </c>
      <c r="L209" s="87">
        <v>16.537431079286382</v>
      </c>
      <c r="M209" s="70">
        <f t="shared" si="389"/>
        <v>2.1125497654920702</v>
      </c>
      <c r="N209" s="107" t="s">
        <v>10</v>
      </c>
      <c r="O209" s="61">
        <v>4.3499999999999996</v>
      </c>
      <c r="P209" s="61">
        <f t="shared" si="390"/>
        <v>43.5</v>
      </c>
      <c r="Q209" s="61">
        <f t="shared" si="391"/>
        <v>0.55568434032059177</v>
      </c>
      <c r="R209" s="62">
        <f t="shared" si="366"/>
        <v>5.5568434032059173</v>
      </c>
      <c r="S209" s="70">
        <f t="shared" si="392"/>
        <v>9.1895914798905043</v>
      </c>
      <c r="T209" s="70">
        <f t="shared" si="393"/>
        <v>91.895914798905039</v>
      </c>
      <c r="U209" s="29" t="s">
        <v>10</v>
      </c>
      <c r="V209" s="61">
        <v>4.3499999999999996</v>
      </c>
      <c r="W209" s="61">
        <f t="shared" si="394"/>
        <v>8.6999999999999993</v>
      </c>
      <c r="X209" s="61">
        <f t="shared" si="395"/>
        <v>0.55568434032059177</v>
      </c>
      <c r="Y209" s="61">
        <f t="shared" si="396"/>
        <v>1.1113686806411835</v>
      </c>
      <c r="Z209" s="70">
        <f t="shared" si="397"/>
        <v>9.1895914798905043</v>
      </c>
      <c r="AA209" s="70">
        <f t="shared" si="398"/>
        <v>18.379182959781009</v>
      </c>
      <c r="AB209" s="71">
        <f t="shared" si="374"/>
        <v>110.27509775868604</v>
      </c>
      <c r="AC209" s="68">
        <f t="shared" si="375"/>
        <v>9.1895914798905043</v>
      </c>
      <c r="AD209" s="62">
        <f t="shared" si="376"/>
        <v>0.55568434032059166</v>
      </c>
      <c r="AE209" s="1"/>
      <c r="AF209" s="1"/>
      <c r="AG209" s="1"/>
      <c r="AH209" s="1"/>
      <c r="AI209" s="1"/>
      <c r="AJ209" s="1"/>
      <c r="AK209" s="1"/>
      <c r="AL209" s="1"/>
      <c r="AM209" s="1"/>
      <c r="AN209" s="1"/>
      <c r="AO209" s="1"/>
      <c r="AP209" s="1"/>
      <c r="AQ209" s="1"/>
      <c r="AR209" s="1"/>
      <c r="AS209" s="1"/>
      <c r="AT209" s="1"/>
      <c r="AU209" s="1"/>
      <c r="AV209" s="1"/>
      <c r="AW209" s="1"/>
      <c r="AX209" s="1"/>
      <c r="AY209" s="1"/>
      <c r="AZ209" s="1"/>
      <c r="BA209" s="1"/>
      <c r="BB209" s="1"/>
      <c r="BC209" s="1"/>
      <c r="BD209" s="1"/>
      <c r="BE209" s="1"/>
    </row>
    <row r="210" spans="1:57" ht="16.5" x14ac:dyDescent="0.3">
      <c r="A210" s="54" t="s">
        <v>438</v>
      </c>
      <c r="B210" s="80" t="s">
        <v>116</v>
      </c>
      <c r="C210" s="79" t="s">
        <v>359</v>
      </c>
      <c r="D210" s="56" t="s">
        <v>145</v>
      </c>
      <c r="E210" s="56" t="s">
        <v>214</v>
      </c>
      <c r="F210" s="57">
        <v>21.9</v>
      </c>
      <c r="G210" s="81">
        <v>911</v>
      </c>
      <c r="H210" s="56" t="s">
        <v>117</v>
      </c>
      <c r="I210" s="104">
        <v>250</v>
      </c>
      <c r="J210" s="86">
        <v>202.75</v>
      </c>
      <c r="K210" s="61">
        <f t="shared" si="388"/>
        <v>0.10801479654747224</v>
      </c>
      <c r="L210" s="87">
        <v>16.537431079286382</v>
      </c>
      <c r="M210" s="70">
        <f t="shared" si="389"/>
        <v>1.7862872534469629</v>
      </c>
      <c r="N210" s="107" t="s">
        <v>10</v>
      </c>
      <c r="O210" s="61">
        <v>4.3499999999999996</v>
      </c>
      <c r="P210" s="61">
        <f t="shared" si="390"/>
        <v>43.5</v>
      </c>
      <c r="Q210" s="61">
        <f t="shared" si="391"/>
        <v>0.46986436498150425</v>
      </c>
      <c r="R210" s="62">
        <f t="shared" si="366"/>
        <v>4.6986436498150423</v>
      </c>
      <c r="S210" s="70">
        <f t="shared" si="392"/>
        <v>7.770349552494288</v>
      </c>
      <c r="T210" s="70">
        <f t="shared" si="393"/>
        <v>77.70349552494288</v>
      </c>
      <c r="U210" s="29" t="s">
        <v>10</v>
      </c>
      <c r="V210" s="61">
        <v>4.3499999999999996</v>
      </c>
      <c r="W210" s="61">
        <f t="shared" si="394"/>
        <v>8.6999999999999993</v>
      </c>
      <c r="X210" s="61">
        <f t="shared" si="395"/>
        <v>0.46986436498150425</v>
      </c>
      <c r="Y210" s="61">
        <f t="shared" si="396"/>
        <v>0.93972872996300849</v>
      </c>
      <c r="Z210" s="70">
        <f t="shared" si="397"/>
        <v>7.770349552494288</v>
      </c>
      <c r="AA210" s="70">
        <f t="shared" si="398"/>
        <v>15.540699104988576</v>
      </c>
      <c r="AB210" s="71">
        <f t="shared" si="374"/>
        <v>93.244194629931457</v>
      </c>
      <c r="AC210" s="68">
        <f t="shared" si="375"/>
        <v>7.770349552494288</v>
      </c>
      <c r="AD210" s="62">
        <f t="shared" si="376"/>
        <v>0.46986436498150425</v>
      </c>
      <c r="AE210" s="1"/>
      <c r="AF210" s="1"/>
      <c r="AG210" s="1"/>
      <c r="AH210" s="1"/>
      <c r="AI210" s="1"/>
      <c r="AJ210" s="1"/>
      <c r="AK210" s="1"/>
      <c r="AL210" s="1"/>
      <c r="AM210" s="1"/>
      <c r="AN210" s="1"/>
      <c r="AO210" s="1"/>
      <c r="AP210" s="1"/>
      <c r="AQ210" s="1"/>
      <c r="AR210" s="1"/>
      <c r="AS210" s="1"/>
      <c r="AT210" s="1"/>
      <c r="AU210" s="1"/>
      <c r="AV210" s="1"/>
      <c r="AW210" s="1"/>
      <c r="AX210" s="1"/>
      <c r="AY210" s="1"/>
      <c r="AZ210" s="1"/>
      <c r="BA210" s="1"/>
      <c r="BB210" s="1"/>
      <c r="BC210" s="1"/>
      <c r="BD210" s="1"/>
      <c r="BE210" s="1"/>
    </row>
    <row r="211" spans="1:57" ht="16.5" x14ac:dyDescent="0.3">
      <c r="A211" s="54" t="s">
        <v>438</v>
      </c>
      <c r="B211" s="80" t="s">
        <v>116</v>
      </c>
      <c r="C211" s="79" t="s">
        <v>297</v>
      </c>
      <c r="D211" s="56" t="s">
        <v>143</v>
      </c>
      <c r="E211" s="56" t="s">
        <v>90</v>
      </c>
      <c r="F211" s="57">
        <v>29.2</v>
      </c>
      <c r="G211" s="81">
        <v>921</v>
      </c>
      <c r="H211" s="56" t="s">
        <v>111</v>
      </c>
      <c r="I211" s="104">
        <v>130</v>
      </c>
      <c r="J211" s="86">
        <v>105.42999999999999</v>
      </c>
      <c r="K211" s="61">
        <f t="shared" si="388"/>
        <v>0.27696101678839041</v>
      </c>
      <c r="L211" s="87">
        <v>16.537431079286382</v>
      </c>
      <c r="M211" s="70">
        <f t="shared" si="389"/>
        <v>4.5802237267870849</v>
      </c>
      <c r="N211" s="107" t="s">
        <v>10</v>
      </c>
      <c r="O211" s="61">
        <v>4.3499999999999996</v>
      </c>
      <c r="P211" s="61">
        <f t="shared" si="390"/>
        <v>43.5</v>
      </c>
      <c r="Q211" s="61">
        <f t="shared" si="391"/>
        <v>1.2047804230294983</v>
      </c>
      <c r="R211" s="62">
        <f t="shared" si="366"/>
        <v>12.047804230294982</v>
      </c>
      <c r="S211" s="70">
        <f t="shared" si="392"/>
        <v>19.923973211523819</v>
      </c>
      <c r="T211" s="70">
        <f t="shared" si="393"/>
        <v>199.23973211523818</v>
      </c>
      <c r="U211" s="29" t="s">
        <v>10</v>
      </c>
      <c r="V211" s="61">
        <v>4.3499999999999996</v>
      </c>
      <c r="W211" s="61">
        <f t="shared" si="394"/>
        <v>8.6999999999999993</v>
      </c>
      <c r="X211" s="61">
        <f t="shared" si="395"/>
        <v>1.2047804230294983</v>
      </c>
      <c r="Y211" s="61">
        <f t="shared" si="396"/>
        <v>2.4095608460589966</v>
      </c>
      <c r="Z211" s="70">
        <f t="shared" si="397"/>
        <v>19.923973211523819</v>
      </c>
      <c r="AA211" s="70">
        <f t="shared" si="398"/>
        <v>39.847946423047638</v>
      </c>
      <c r="AB211" s="71">
        <f t="shared" si="374"/>
        <v>239.08767853828581</v>
      </c>
      <c r="AC211" s="68">
        <f t="shared" si="375"/>
        <v>19.923973211523819</v>
      </c>
      <c r="AD211" s="62">
        <f t="shared" si="376"/>
        <v>1.2047804230294983</v>
      </c>
      <c r="AE211" s="1"/>
      <c r="AF211" s="1"/>
      <c r="AG211" s="1"/>
      <c r="AH211" s="1"/>
      <c r="AI211" s="1"/>
      <c r="AJ211" s="1"/>
      <c r="AK211" s="1"/>
      <c r="AL211" s="1"/>
      <c r="AM211" s="1"/>
      <c r="AN211" s="1"/>
      <c r="AO211" s="1"/>
      <c r="AP211" s="1"/>
      <c r="AQ211" s="1"/>
      <c r="AR211" s="1"/>
      <c r="AS211" s="1"/>
      <c r="AT211" s="1"/>
      <c r="AU211" s="1"/>
      <c r="AV211" s="1"/>
      <c r="AW211" s="1"/>
      <c r="AX211" s="1"/>
      <c r="AY211" s="1"/>
      <c r="AZ211" s="1"/>
      <c r="BA211" s="1"/>
      <c r="BB211" s="1"/>
      <c r="BC211" s="1"/>
      <c r="BD211" s="1"/>
      <c r="BE211" s="1"/>
    </row>
    <row r="212" spans="1:57" ht="16.5" x14ac:dyDescent="0.3">
      <c r="A212" s="54" t="s">
        <v>438</v>
      </c>
      <c r="B212" s="80" t="s">
        <v>116</v>
      </c>
      <c r="C212" s="79" t="s">
        <v>298</v>
      </c>
      <c r="D212" s="56" t="s">
        <v>386</v>
      </c>
      <c r="E212" s="56" t="s">
        <v>90</v>
      </c>
      <c r="F212" s="57">
        <v>7.2</v>
      </c>
      <c r="G212" s="81">
        <v>0</v>
      </c>
      <c r="H212" s="74" t="s">
        <v>84</v>
      </c>
      <c r="I212" s="29"/>
      <c r="J212" s="65"/>
      <c r="K212" s="61"/>
      <c r="L212" s="69"/>
      <c r="M212" s="70"/>
      <c r="N212" s="29"/>
      <c r="O212" s="61"/>
      <c r="P212" s="61"/>
      <c r="Q212" s="61"/>
      <c r="R212" s="62"/>
      <c r="S212" s="70"/>
      <c r="T212" s="70"/>
      <c r="U212" s="29"/>
      <c r="V212" s="61"/>
      <c r="W212" s="61"/>
      <c r="X212" s="61"/>
      <c r="Y212" s="61"/>
      <c r="Z212" s="70"/>
      <c r="AA212" s="70"/>
      <c r="AB212" s="71"/>
      <c r="AC212" s="68"/>
      <c r="AD212" s="62"/>
      <c r="AE212" s="1"/>
      <c r="AF212" s="1"/>
      <c r="AG212" s="1"/>
      <c r="AH212" s="1"/>
      <c r="AI212" s="1"/>
      <c r="AJ212" s="1"/>
      <c r="AK212" s="1"/>
      <c r="AL212" s="1"/>
      <c r="AM212" s="1"/>
      <c r="AN212" s="1"/>
      <c r="AO212" s="1"/>
      <c r="AP212" s="1"/>
      <c r="AQ212" s="1"/>
      <c r="AR212" s="1"/>
      <c r="AS212" s="1"/>
      <c r="AT212" s="1"/>
      <c r="AU212" s="1"/>
      <c r="AV212" s="1"/>
      <c r="AW212" s="1"/>
      <c r="AX212" s="1"/>
      <c r="AY212" s="1"/>
      <c r="AZ212" s="1"/>
      <c r="BA212" s="1"/>
      <c r="BB212" s="1"/>
      <c r="BC212" s="1"/>
      <c r="BD212" s="1"/>
      <c r="BE212" s="1"/>
    </row>
    <row r="213" spans="1:57" ht="16.5" x14ac:dyDescent="0.3">
      <c r="A213" s="54" t="s">
        <v>438</v>
      </c>
      <c r="B213" s="80" t="s">
        <v>116</v>
      </c>
      <c r="C213" s="79" t="s">
        <v>299</v>
      </c>
      <c r="D213" s="56" t="s">
        <v>433</v>
      </c>
      <c r="E213" s="56" t="s">
        <v>214</v>
      </c>
      <c r="F213" s="57">
        <v>5.8</v>
      </c>
      <c r="G213" s="81">
        <v>0</v>
      </c>
      <c r="H213" s="74" t="s">
        <v>84</v>
      </c>
      <c r="I213" s="29"/>
      <c r="J213" s="65"/>
      <c r="K213" s="61"/>
      <c r="L213" s="69"/>
      <c r="M213" s="70"/>
      <c r="N213" s="29"/>
      <c r="O213" s="61"/>
      <c r="P213" s="61"/>
      <c r="Q213" s="61"/>
      <c r="R213" s="62"/>
      <c r="S213" s="70"/>
      <c r="T213" s="70"/>
      <c r="U213" s="29"/>
      <c r="V213" s="61"/>
      <c r="W213" s="61"/>
      <c r="X213" s="61"/>
      <c r="Y213" s="61"/>
      <c r="Z213" s="70"/>
      <c r="AA213" s="70"/>
      <c r="AB213" s="71"/>
      <c r="AC213" s="68"/>
      <c r="AD213" s="62"/>
      <c r="AE213" s="2"/>
      <c r="AF213" s="1"/>
      <c r="AG213" s="1"/>
      <c r="AH213" s="1"/>
      <c r="AI213" s="1"/>
      <c r="AJ213" s="1"/>
      <c r="AK213" s="1"/>
      <c r="AL213" s="1"/>
      <c r="AM213" s="1"/>
      <c r="AN213" s="1"/>
      <c r="AO213" s="1"/>
      <c r="AP213" s="1"/>
      <c r="AQ213" s="1"/>
      <c r="AR213" s="1"/>
      <c r="AS213" s="1"/>
      <c r="AT213" s="1"/>
      <c r="AU213" s="1"/>
      <c r="AV213" s="1"/>
      <c r="AW213" s="1"/>
      <c r="AX213" s="1"/>
      <c r="AY213" s="1"/>
      <c r="AZ213" s="1"/>
      <c r="BA213" s="1"/>
      <c r="BB213" s="1"/>
      <c r="BC213" s="1"/>
      <c r="BD213" s="1"/>
      <c r="BE213" s="1"/>
    </row>
    <row r="214" spans="1:57" ht="16.5" x14ac:dyDescent="0.3">
      <c r="A214" s="54" t="s">
        <v>438</v>
      </c>
      <c r="B214" s="80" t="s">
        <v>147</v>
      </c>
      <c r="C214" s="79" t="s">
        <v>248</v>
      </c>
      <c r="D214" s="56" t="s">
        <v>119</v>
      </c>
      <c r="E214" s="56" t="s">
        <v>214</v>
      </c>
      <c r="F214" s="57">
        <v>18.3</v>
      </c>
      <c r="G214" s="81">
        <v>211</v>
      </c>
      <c r="H214" s="76" t="s">
        <v>120</v>
      </c>
      <c r="I214" s="103">
        <v>160</v>
      </c>
      <c r="J214" s="86">
        <v>129.76</v>
      </c>
      <c r="K214" s="61">
        <f t="shared" ref="K214:K216" si="399">(F214/J214)</f>
        <v>0.14102959309494453</v>
      </c>
      <c r="L214" s="87">
        <v>16.537431079286382</v>
      </c>
      <c r="M214" s="70">
        <f t="shared" ref="M214:M216" si="400">(K214*L214)</f>
        <v>2.3322671759474476</v>
      </c>
      <c r="N214" s="106" t="s">
        <v>10</v>
      </c>
      <c r="O214" s="62">
        <v>4.3499999999999996</v>
      </c>
      <c r="P214" s="61">
        <f t="shared" ref="P214:P216" si="401">(O214*10)</f>
        <v>43.5</v>
      </c>
      <c r="Q214" s="61">
        <f t="shared" ref="Q214:Q216" si="402">(K214*O214)</f>
        <v>0.61347872996300867</v>
      </c>
      <c r="R214" s="62">
        <f t="shared" si="366"/>
        <v>6.1347872996300872</v>
      </c>
      <c r="S214" s="70">
        <f t="shared" ref="S214:S216" si="403">(Q214*L214)</f>
        <v>10.145362215371398</v>
      </c>
      <c r="T214" s="70">
        <f t="shared" ref="T214:T216" si="404">(S214*10)</f>
        <v>101.45362215371398</v>
      </c>
      <c r="U214" s="29" t="s">
        <v>10</v>
      </c>
      <c r="V214" s="61">
        <v>4.3499999999999996</v>
      </c>
      <c r="W214" s="61">
        <f t="shared" ref="W214:W216" si="405">(V214*2)</f>
        <v>8.6999999999999993</v>
      </c>
      <c r="X214" s="61">
        <f t="shared" ref="X214:X216" si="406">(K214*V214)</f>
        <v>0.61347872996300867</v>
      </c>
      <c r="Y214" s="61">
        <f t="shared" ref="Y214:Y216" si="407">(X214*2)</f>
        <v>1.2269574599260173</v>
      </c>
      <c r="Z214" s="70">
        <f t="shared" ref="Z214:Z216" si="408">(X214*L214)</f>
        <v>10.145362215371398</v>
      </c>
      <c r="AA214" s="70">
        <f t="shared" ref="AA214:AA216" si="409">(Z214*2)</f>
        <v>20.290724430742795</v>
      </c>
      <c r="AB214" s="71">
        <f t="shared" si="374"/>
        <v>121.74434658445678</v>
      </c>
      <c r="AC214" s="68">
        <f t="shared" si="375"/>
        <v>10.145362215371398</v>
      </c>
      <c r="AD214" s="62">
        <f t="shared" si="376"/>
        <v>0.61347872996300878</v>
      </c>
      <c r="AE214" s="1"/>
      <c r="AF214" s="1"/>
      <c r="AG214" s="1"/>
      <c r="AH214" s="1"/>
      <c r="AI214" s="1"/>
      <c r="AJ214" s="1"/>
      <c r="AK214" s="1"/>
      <c r="AL214" s="1"/>
      <c r="AM214" s="1"/>
      <c r="AN214" s="1"/>
      <c r="AO214" s="1"/>
      <c r="AP214" s="1"/>
      <c r="AQ214" s="1"/>
      <c r="AR214" s="1"/>
      <c r="AS214" s="1"/>
      <c r="AT214" s="1"/>
      <c r="AU214" s="1"/>
      <c r="AV214" s="1"/>
      <c r="AW214" s="1"/>
      <c r="AX214" s="1"/>
      <c r="AY214" s="1"/>
      <c r="AZ214" s="1"/>
      <c r="BA214" s="1"/>
      <c r="BB214" s="1"/>
      <c r="BC214" s="1"/>
      <c r="BD214" s="1"/>
      <c r="BE214" s="1"/>
    </row>
    <row r="215" spans="1:57" ht="16.5" x14ac:dyDescent="0.3">
      <c r="A215" s="54" t="s">
        <v>438</v>
      </c>
      <c r="B215" s="80" t="s">
        <v>147</v>
      </c>
      <c r="C215" s="79" t="s">
        <v>249</v>
      </c>
      <c r="D215" s="56" t="s">
        <v>119</v>
      </c>
      <c r="E215" s="56" t="s">
        <v>214</v>
      </c>
      <c r="F215" s="57">
        <v>13.2</v>
      </c>
      <c r="G215" s="81">
        <v>211</v>
      </c>
      <c r="H215" s="76" t="s">
        <v>120</v>
      </c>
      <c r="I215" s="103">
        <v>160</v>
      </c>
      <c r="J215" s="86">
        <v>129.76</v>
      </c>
      <c r="K215" s="61">
        <f t="shared" si="399"/>
        <v>0.10172626387176326</v>
      </c>
      <c r="L215" s="87">
        <v>16.537431079286382</v>
      </c>
      <c r="M215" s="70">
        <f t="shared" si="400"/>
        <v>1.682291077732585</v>
      </c>
      <c r="N215" s="106" t="s">
        <v>10</v>
      </c>
      <c r="O215" s="62">
        <v>4.3499999999999996</v>
      </c>
      <c r="P215" s="61">
        <f t="shared" si="401"/>
        <v>43.5</v>
      </c>
      <c r="Q215" s="61">
        <f t="shared" si="402"/>
        <v>0.44250924784217011</v>
      </c>
      <c r="R215" s="62">
        <f t="shared" si="366"/>
        <v>4.4250924784217007</v>
      </c>
      <c r="S215" s="70">
        <f t="shared" si="403"/>
        <v>7.3179661881367437</v>
      </c>
      <c r="T215" s="70">
        <f t="shared" si="404"/>
        <v>73.179661881367437</v>
      </c>
      <c r="U215" s="29" t="s">
        <v>10</v>
      </c>
      <c r="V215" s="61">
        <v>4.3499999999999996</v>
      </c>
      <c r="W215" s="61">
        <f t="shared" si="405"/>
        <v>8.6999999999999993</v>
      </c>
      <c r="X215" s="61">
        <f t="shared" si="406"/>
        <v>0.44250924784217011</v>
      </c>
      <c r="Y215" s="61">
        <f t="shared" si="407"/>
        <v>0.88501849568434021</v>
      </c>
      <c r="Z215" s="70">
        <f t="shared" si="408"/>
        <v>7.3179661881367437</v>
      </c>
      <c r="AA215" s="70">
        <f t="shared" si="409"/>
        <v>14.635932376273487</v>
      </c>
      <c r="AB215" s="71">
        <f t="shared" si="374"/>
        <v>87.815594257640925</v>
      </c>
      <c r="AC215" s="68">
        <f t="shared" si="375"/>
        <v>7.3179661881367437</v>
      </c>
      <c r="AD215" s="62">
        <f t="shared" si="376"/>
        <v>0.44250924784217011</v>
      </c>
      <c r="AE215" s="1"/>
      <c r="AF215" s="1"/>
      <c r="AG215" s="1"/>
      <c r="AH215" s="1"/>
      <c r="AI215" s="1"/>
      <c r="AJ215" s="1"/>
      <c r="AK215" s="1"/>
      <c r="AL215" s="1"/>
      <c r="AM215" s="1"/>
      <c r="AN215" s="1"/>
      <c r="AO215" s="1"/>
      <c r="AP215" s="1"/>
      <c r="AQ215" s="1"/>
      <c r="AR215" s="1"/>
      <c r="AS215" s="1"/>
      <c r="AT215" s="1"/>
      <c r="AU215" s="1"/>
      <c r="AV215" s="1"/>
      <c r="AW215" s="1"/>
      <c r="AX215" s="1"/>
      <c r="AY215" s="1"/>
      <c r="AZ215" s="1"/>
      <c r="BA215" s="1"/>
      <c r="BB215" s="1"/>
      <c r="BC215" s="1"/>
      <c r="BD215" s="1"/>
      <c r="BE215" s="1"/>
    </row>
    <row r="216" spans="1:57" ht="16.5" x14ac:dyDescent="0.3">
      <c r="A216" s="54" t="s">
        <v>438</v>
      </c>
      <c r="B216" s="80" t="s">
        <v>147</v>
      </c>
      <c r="C216" s="79" t="s">
        <v>250</v>
      </c>
      <c r="D216" s="56" t="s">
        <v>119</v>
      </c>
      <c r="E216" s="56" t="s">
        <v>214</v>
      </c>
      <c r="F216" s="57">
        <v>15.6</v>
      </c>
      <c r="G216" s="81">
        <v>211</v>
      </c>
      <c r="H216" s="76" t="s">
        <v>120</v>
      </c>
      <c r="I216" s="103">
        <v>160</v>
      </c>
      <c r="J216" s="86">
        <v>129.76</v>
      </c>
      <c r="K216" s="61">
        <f t="shared" si="399"/>
        <v>0.12022194821208386</v>
      </c>
      <c r="L216" s="87">
        <v>16.537431079286382</v>
      </c>
      <c r="M216" s="70">
        <f t="shared" si="400"/>
        <v>1.9881621827748734</v>
      </c>
      <c r="N216" s="106" t="s">
        <v>10</v>
      </c>
      <c r="O216" s="62">
        <v>4.3499999999999996</v>
      </c>
      <c r="P216" s="61">
        <f t="shared" si="401"/>
        <v>43.5</v>
      </c>
      <c r="Q216" s="61">
        <f t="shared" si="402"/>
        <v>0.52296547472256472</v>
      </c>
      <c r="R216" s="62">
        <f t="shared" si="366"/>
        <v>5.2296547472256467</v>
      </c>
      <c r="S216" s="70">
        <f t="shared" si="403"/>
        <v>8.6485054950706992</v>
      </c>
      <c r="T216" s="70">
        <f t="shared" si="404"/>
        <v>86.485054950706996</v>
      </c>
      <c r="U216" s="29" t="s">
        <v>10</v>
      </c>
      <c r="V216" s="61">
        <v>4.3499999999999996</v>
      </c>
      <c r="W216" s="61">
        <f t="shared" si="405"/>
        <v>8.6999999999999993</v>
      </c>
      <c r="X216" s="61">
        <f t="shared" si="406"/>
        <v>0.52296547472256472</v>
      </c>
      <c r="Y216" s="61">
        <f t="shared" si="407"/>
        <v>1.0459309494451294</v>
      </c>
      <c r="Z216" s="70">
        <f t="shared" si="408"/>
        <v>8.6485054950706992</v>
      </c>
      <c r="AA216" s="70">
        <f t="shared" si="409"/>
        <v>17.297010990141398</v>
      </c>
      <c r="AB216" s="71">
        <f t="shared" si="374"/>
        <v>103.7820659408484</v>
      </c>
      <c r="AC216" s="68">
        <f t="shared" si="375"/>
        <v>8.6485054950706992</v>
      </c>
      <c r="AD216" s="62">
        <f t="shared" si="376"/>
        <v>0.5229654747225646</v>
      </c>
      <c r="AE216" s="1"/>
      <c r="AF216" s="1"/>
      <c r="AG216" s="1"/>
      <c r="AH216" s="1"/>
      <c r="AI216" s="1"/>
      <c r="AJ216" s="1"/>
      <c r="AK216" s="1"/>
      <c r="AL216" s="1"/>
      <c r="AM216" s="1"/>
      <c r="AN216" s="1"/>
      <c r="AO216" s="1"/>
      <c r="AP216" s="1"/>
      <c r="AQ216" s="1"/>
      <c r="AR216" s="1"/>
      <c r="AS216" s="1"/>
      <c r="AT216" s="1"/>
      <c r="AU216" s="1"/>
      <c r="AV216" s="1"/>
      <c r="AW216" s="1"/>
      <c r="AX216" s="1"/>
      <c r="AY216" s="1"/>
      <c r="AZ216" s="1"/>
      <c r="BA216" s="1"/>
      <c r="BB216" s="1"/>
      <c r="BC216" s="1"/>
      <c r="BD216" s="1"/>
      <c r="BE216" s="1"/>
    </row>
    <row r="217" spans="1:57" ht="16.5" x14ac:dyDescent="0.3">
      <c r="A217" s="54" t="s">
        <v>438</v>
      </c>
      <c r="B217" s="80" t="s">
        <v>147</v>
      </c>
      <c r="C217" s="79" t="s">
        <v>251</v>
      </c>
      <c r="D217" s="56" t="s">
        <v>193</v>
      </c>
      <c r="E217" s="56" t="s">
        <v>83</v>
      </c>
      <c r="F217" s="57">
        <v>14.5</v>
      </c>
      <c r="G217" s="81">
        <v>710</v>
      </c>
      <c r="H217" s="76" t="s">
        <v>108</v>
      </c>
      <c r="I217" s="104">
        <v>60</v>
      </c>
      <c r="J217" s="86">
        <v>48.66</v>
      </c>
      <c r="K217" s="61">
        <f>(F217/J217)</f>
        <v>0.2979860254829429</v>
      </c>
      <c r="L217" s="87">
        <v>16.537431079286382</v>
      </c>
      <c r="M217" s="70">
        <f>(K217*L217)</f>
        <v>4.9279233590146436</v>
      </c>
      <c r="N217" s="29" t="s">
        <v>15</v>
      </c>
      <c r="O217" s="61">
        <v>21</v>
      </c>
      <c r="P217" s="61">
        <f>(O217*10)</f>
        <v>210</v>
      </c>
      <c r="Q217" s="61">
        <f>(K217*O217)</f>
        <v>6.2577065351418009</v>
      </c>
      <c r="R217" s="62">
        <f t="shared" si="366"/>
        <v>62.577065351418007</v>
      </c>
      <c r="S217" s="70">
        <f>(Q217*L217)</f>
        <v>103.48639053930752</v>
      </c>
      <c r="T217" s="70">
        <f>(S217*10)</f>
        <v>1034.8639053930751</v>
      </c>
      <c r="U217" s="29" t="s">
        <v>15</v>
      </c>
      <c r="V217" s="61">
        <v>21</v>
      </c>
      <c r="W217" s="61">
        <f>(V217*2)</f>
        <v>42</v>
      </c>
      <c r="X217" s="61">
        <f>(K217*V217)</f>
        <v>6.2577065351418009</v>
      </c>
      <c r="Y217" s="61">
        <f>(X217*2)</f>
        <v>12.515413070283602</v>
      </c>
      <c r="Z217" s="70">
        <f>(X217*L217)</f>
        <v>103.48639053930752</v>
      </c>
      <c r="AA217" s="70">
        <f>(Z217*2)</f>
        <v>206.97278107861504</v>
      </c>
      <c r="AB217" s="71">
        <f t="shared" si="374"/>
        <v>1241.8366864716902</v>
      </c>
      <c r="AC217" s="68">
        <f t="shared" si="375"/>
        <v>103.48639053930752</v>
      </c>
      <c r="AD217" s="62">
        <f t="shared" si="376"/>
        <v>6.2577065351418009</v>
      </c>
      <c r="AE217" s="2"/>
      <c r="AF217" s="1"/>
      <c r="AG217" s="1"/>
      <c r="AH217" s="1"/>
      <c r="AI217" s="1"/>
      <c r="AJ217" s="1"/>
      <c r="AK217" s="1"/>
      <c r="AL217" s="1"/>
      <c r="AM217" s="1"/>
      <c r="AN217" s="1"/>
      <c r="AO217" s="1"/>
      <c r="AP217" s="1"/>
      <c r="AQ217" s="1"/>
      <c r="AR217" s="1"/>
      <c r="AS217" s="1"/>
      <c r="AT217" s="1"/>
      <c r="AU217" s="1"/>
      <c r="AV217" s="1"/>
      <c r="AW217" s="1"/>
      <c r="AX217" s="1"/>
      <c r="AY217" s="1"/>
      <c r="AZ217" s="1"/>
      <c r="BA217" s="1"/>
      <c r="BB217" s="1"/>
      <c r="BC217" s="1"/>
      <c r="BD217" s="1"/>
      <c r="BE217" s="1"/>
    </row>
    <row r="218" spans="1:57" ht="16.5" x14ac:dyDescent="0.3">
      <c r="A218" s="54" t="s">
        <v>438</v>
      </c>
      <c r="B218" s="80" t="s">
        <v>147</v>
      </c>
      <c r="C218" s="79" t="s">
        <v>256</v>
      </c>
      <c r="D218" s="56" t="s">
        <v>145</v>
      </c>
      <c r="E218" s="56" t="s">
        <v>214</v>
      </c>
      <c r="F218" s="57">
        <v>37.200000000000003</v>
      </c>
      <c r="G218" s="81">
        <v>911</v>
      </c>
      <c r="H218" s="56" t="s">
        <v>117</v>
      </c>
      <c r="I218" s="104">
        <v>250</v>
      </c>
      <c r="J218" s="86">
        <v>202.75</v>
      </c>
      <c r="K218" s="61">
        <f t="shared" ref="K218:K221" si="410">(F218/J218)</f>
        <v>0.18347718865598028</v>
      </c>
      <c r="L218" s="87">
        <v>16.537431079286382</v>
      </c>
      <c r="M218" s="70">
        <f t="shared" ref="M218:M221" si="411">(K218*L218)</f>
        <v>3.034241362019499</v>
      </c>
      <c r="N218" s="107" t="s">
        <v>10</v>
      </c>
      <c r="O218" s="61">
        <v>4.3499999999999996</v>
      </c>
      <c r="P218" s="61">
        <f t="shared" ref="P218:P221" si="412">(O218*10)</f>
        <v>43.5</v>
      </c>
      <c r="Q218" s="61">
        <f t="shared" ref="Q218:Q221" si="413">(K218*O218)</f>
        <v>0.7981257706535142</v>
      </c>
      <c r="R218" s="62">
        <f t="shared" si="366"/>
        <v>7.9812577065351418</v>
      </c>
      <c r="S218" s="70">
        <f t="shared" ref="S218:S221" si="414">(Q218*L218)</f>
        <v>13.19894992478482</v>
      </c>
      <c r="T218" s="70">
        <f t="shared" ref="T218:T221" si="415">(S218*10)</f>
        <v>131.98949924784819</v>
      </c>
      <c r="U218" s="29" t="s">
        <v>10</v>
      </c>
      <c r="V218" s="61">
        <v>4.3499999999999996</v>
      </c>
      <c r="W218" s="61">
        <f t="shared" ref="W218:W221" si="416">(V218*2)</f>
        <v>8.6999999999999993</v>
      </c>
      <c r="X218" s="61">
        <f t="shared" ref="X218:X221" si="417">(K218*V218)</f>
        <v>0.7981257706535142</v>
      </c>
      <c r="Y218" s="61">
        <f t="shared" ref="Y218:Y221" si="418">(X218*2)</f>
        <v>1.5962515413070284</v>
      </c>
      <c r="Z218" s="70">
        <f t="shared" ref="Z218:Z221" si="419">(X218*L218)</f>
        <v>13.19894992478482</v>
      </c>
      <c r="AA218" s="70">
        <f t="shared" ref="AA218:AA221" si="420">(Z218*2)</f>
        <v>26.39789984956964</v>
      </c>
      <c r="AB218" s="71">
        <f t="shared" si="374"/>
        <v>158.38739909741781</v>
      </c>
      <c r="AC218" s="68">
        <f t="shared" si="375"/>
        <v>13.198949924784818</v>
      </c>
      <c r="AD218" s="62">
        <f t="shared" si="376"/>
        <v>0.7981257706535142</v>
      </c>
      <c r="AE218" s="1"/>
      <c r="AF218" s="1"/>
      <c r="AG218" s="1"/>
      <c r="AH218" s="1"/>
      <c r="AI218" s="1"/>
      <c r="AJ218" s="1"/>
      <c r="AK218" s="1"/>
      <c r="AL218" s="1"/>
      <c r="AM218" s="1"/>
      <c r="AN218" s="1"/>
      <c r="AO218" s="1"/>
      <c r="AP218" s="1"/>
      <c r="AQ218" s="1"/>
      <c r="AR218" s="1"/>
      <c r="AS218" s="1"/>
      <c r="AT218" s="1"/>
      <c r="AU218" s="1"/>
      <c r="AV218" s="1"/>
      <c r="AW218" s="1"/>
      <c r="AX218" s="1"/>
      <c r="AY218" s="1"/>
      <c r="AZ218" s="1"/>
      <c r="BA218" s="1"/>
      <c r="BB218" s="1"/>
      <c r="BC218" s="1"/>
      <c r="BD218" s="1"/>
      <c r="BE218" s="1"/>
    </row>
    <row r="219" spans="1:57" ht="16.5" x14ac:dyDescent="0.3">
      <c r="A219" s="54" t="s">
        <v>438</v>
      </c>
      <c r="B219" s="80" t="s">
        <v>147</v>
      </c>
      <c r="C219" s="79" t="s">
        <v>302</v>
      </c>
      <c r="D219" s="56" t="s">
        <v>145</v>
      </c>
      <c r="E219" s="56" t="s">
        <v>214</v>
      </c>
      <c r="F219" s="57">
        <v>23.9</v>
      </c>
      <c r="G219" s="81">
        <v>911</v>
      </c>
      <c r="H219" s="56" t="s">
        <v>117</v>
      </c>
      <c r="I219" s="104">
        <v>250</v>
      </c>
      <c r="J219" s="86">
        <v>202.75</v>
      </c>
      <c r="K219" s="61">
        <f t="shared" si="410"/>
        <v>0.11787916152897657</v>
      </c>
      <c r="L219" s="87">
        <v>16.537431079286382</v>
      </c>
      <c r="M219" s="70">
        <f t="shared" si="411"/>
        <v>1.9494185094695167</v>
      </c>
      <c r="N219" s="107" t="s">
        <v>10</v>
      </c>
      <c r="O219" s="61">
        <v>4.3499999999999996</v>
      </c>
      <c r="P219" s="61">
        <f t="shared" si="412"/>
        <v>43.5</v>
      </c>
      <c r="Q219" s="61">
        <f t="shared" si="413"/>
        <v>0.51277435265104798</v>
      </c>
      <c r="R219" s="62">
        <f t="shared" si="366"/>
        <v>5.1277435265104803</v>
      </c>
      <c r="S219" s="70">
        <f t="shared" si="414"/>
        <v>8.4799705161923953</v>
      </c>
      <c r="T219" s="70">
        <f t="shared" si="415"/>
        <v>84.799705161923953</v>
      </c>
      <c r="U219" s="29" t="s">
        <v>10</v>
      </c>
      <c r="V219" s="61">
        <v>4.3499999999999996</v>
      </c>
      <c r="W219" s="61">
        <f t="shared" si="416"/>
        <v>8.6999999999999993</v>
      </c>
      <c r="X219" s="61">
        <f t="shared" si="417"/>
        <v>0.51277435265104798</v>
      </c>
      <c r="Y219" s="61">
        <f t="shared" si="418"/>
        <v>1.025548705302096</v>
      </c>
      <c r="Z219" s="70">
        <f t="shared" si="419"/>
        <v>8.4799705161923953</v>
      </c>
      <c r="AA219" s="70">
        <f t="shared" si="420"/>
        <v>16.959941032384791</v>
      </c>
      <c r="AB219" s="71">
        <f t="shared" si="374"/>
        <v>101.75964619430874</v>
      </c>
      <c r="AC219" s="68">
        <f t="shared" si="375"/>
        <v>8.4799705161923953</v>
      </c>
      <c r="AD219" s="62">
        <f t="shared" si="376"/>
        <v>0.51277435265104809</v>
      </c>
      <c r="AE219" s="1"/>
      <c r="AF219" s="1"/>
      <c r="AG219" s="1"/>
      <c r="AH219" s="1"/>
      <c r="AI219" s="1"/>
      <c r="AJ219" s="1"/>
      <c r="AK219" s="1"/>
      <c r="AL219" s="1"/>
      <c r="AM219" s="1"/>
      <c r="AN219" s="1"/>
      <c r="AO219" s="1"/>
      <c r="AP219" s="1"/>
      <c r="AQ219" s="1"/>
      <c r="AR219" s="1"/>
      <c r="AS219" s="1"/>
      <c r="AT219" s="1"/>
      <c r="AU219" s="1"/>
      <c r="AV219" s="1"/>
      <c r="AW219" s="1"/>
      <c r="AX219" s="1"/>
      <c r="AY219" s="1"/>
      <c r="AZ219" s="1"/>
      <c r="BA219" s="1"/>
      <c r="BB219" s="1"/>
      <c r="BC219" s="1"/>
      <c r="BD219" s="1"/>
      <c r="BE219" s="1"/>
    </row>
    <row r="220" spans="1:57" ht="16.5" x14ac:dyDescent="0.3">
      <c r="A220" s="54" t="s">
        <v>438</v>
      </c>
      <c r="B220" s="80" t="s">
        <v>147</v>
      </c>
      <c r="C220" s="79" t="s">
        <v>303</v>
      </c>
      <c r="D220" s="56" t="s">
        <v>145</v>
      </c>
      <c r="E220" s="56" t="s">
        <v>214</v>
      </c>
      <c r="F220" s="57">
        <v>26.8</v>
      </c>
      <c r="G220" s="81">
        <v>911</v>
      </c>
      <c r="H220" s="56" t="s">
        <v>117</v>
      </c>
      <c r="I220" s="104">
        <v>250</v>
      </c>
      <c r="J220" s="86">
        <v>202.75</v>
      </c>
      <c r="K220" s="61">
        <f t="shared" si="410"/>
        <v>0.13218249075215782</v>
      </c>
      <c r="L220" s="87">
        <v>16.537431079286382</v>
      </c>
      <c r="M220" s="70">
        <f t="shared" si="411"/>
        <v>2.1859588307022193</v>
      </c>
      <c r="N220" s="107" t="s">
        <v>10</v>
      </c>
      <c r="O220" s="61">
        <v>4.3499999999999996</v>
      </c>
      <c r="P220" s="61">
        <f t="shared" si="412"/>
        <v>43.5</v>
      </c>
      <c r="Q220" s="61">
        <f t="shared" si="413"/>
        <v>0.57499383477188648</v>
      </c>
      <c r="R220" s="62">
        <f t="shared" si="366"/>
        <v>5.7499383477188646</v>
      </c>
      <c r="S220" s="70">
        <f t="shared" si="414"/>
        <v>9.508920913554654</v>
      </c>
      <c r="T220" s="70">
        <f t="shared" si="415"/>
        <v>95.08920913554654</v>
      </c>
      <c r="U220" s="29" t="s">
        <v>10</v>
      </c>
      <c r="V220" s="61">
        <v>4.3499999999999996</v>
      </c>
      <c r="W220" s="61">
        <f t="shared" si="416"/>
        <v>8.6999999999999993</v>
      </c>
      <c r="X220" s="61">
        <f t="shared" si="417"/>
        <v>0.57499383477188648</v>
      </c>
      <c r="Y220" s="61">
        <f t="shared" si="418"/>
        <v>1.149987669543773</v>
      </c>
      <c r="Z220" s="70">
        <f t="shared" si="419"/>
        <v>9.508920913554654</v>
      </c>
      <c r="AA220" s="70">
        <f t="shared" si="420"/>
        <v>19.017841827109308</v>
      </c>
      <c r="AB220" s="71">
        <f t="shared" si="374"/>
        <v>114.10705096265585</v>
      </c>
      <c r="AC220" s="68">
        <f t="shared" si="375"/>
        <v>9.508920913554654</v>
      </c>
      <c r="AD220" s="62">
        <f t="shared" si="376"/>
        <v>0.57499383477188648</v>
      </c>
      <c r="AE220" s="1"/>
      <c r="AF220" s="1"/>
      <c r="AG220" s="1"/>
      <c r="AH220" s="1"/>
      <c r="AI220" s="1"/>
      <c r="AJ220" s="1"/>
      <c r="AK220" s="1"/>
      <c r="AL220" s="1"/>
      <c r="AM220" s="1"/>
      <c r="AN220" s="1"/>
      <c r="AO220" s="1"/>
      <c r="AP220" s="1"/>
      <c r="AQ220" s="1"/>
      <c r="AR220" s="1"/>
      <c r="AS220" s="1"/>
      <c r="AT220" s="1"/>
      <c r="AU220" s="1"/>
      <c r="AV220" s="1"/>
      <c r="AW220" s="1"/>
      <c r="AX220" s="1"/>
      <c r="AY220" s="1"/>
      <c r="AZ220" s="1"/>
      <c r="BA220" s="1"/>
      <c r="BB220" s="1"/>
      <c r="BC220" s="1"/>
      <c r="BD220" s="1"/>
      <c r="BE220" s="1"/>
    </row>
    <row r="221" spans="1:57" ht="16.5" x14ac:dyDescent="0.3">
      <c r="A221" s="54" t="s">
        <v>438</v>
      </c>
      <c r="B221" s="80" t="s">
        <v>147</v>
      </c>
      <c r="C221" s="79" t="s">
        <v>304</v>
      </c>
      <c r="D221" s="56" t="s">
        <v>143</v>
      </c>
      <c r="E221" s="56" t="s">
        <v>90</v>
      </c>
      <c r="F221" s="57">
        <v>29.2</v>
      </c>
      <c r="G221" s="81">
        <v>921</v>
      </c>
      <c r="H221" s="56" t="s">
        <v>111</v>
      </c>
      <c r="I221" s="104">
        <v>130</v>
      </c>
      <c r="J221" s="86">
        <v>105.42999999999999</v>
      </c>
      <c r="K221" s="61">
        <f t="shared" si="410"/>
        <v>0.27696101678839041</v>
      </c>
      <c r="L221" s="87">
        <v>16.537431079286382</v>
      </c>
      <c r="M221" s="70">
        <f t="shared" si="411"/>
        <v>4.5802237267870849</v>
      </c>
      <c r="N221" s="107" t="s">
        <v>10</v>
      </c>
      <c r="O221" s="61">
        <v>4.3499999999999996</v>
      </c>
      <c r="P221" s="61">
        <f t="shared" si="412"/>
        <v>43.5</v>
      </c>
      <c r="Q221" s="61">
        <f t="shared" si="413"/>
        <v>1.2047804230294983</v>
      </c>
      <c r="R221" s="62">
        <f t="shared" si="366"/>
        <v>12.047804230294982</v>
      </c>
      <c r="S221" s="70">
        <f t="shared" si="414"/>
        <v>19.923973211523819</v>
      </c>
      <c r="T221" s="70">
        <f t="shared" si="415"/>
        <v>199.23973211523818</v>
      </c>
      <c r="U221" s="29" t="s">
        <v>10</v>
      </c>
      <c r="V221" s="61">
        <v>4.3499999999999996</v>
      </c>
      <c r="W221" s="61">
        <f t="shared" si="416"/>
        <v>8.6999999999999993</v>
      </c>
      <c r="X221" s="61">
        <f t="shared" si="417"/>
        <v>1.2047804230294983</v>
      </c>
      <c r="Y221" s="61">
        <f t="shared" si="418"/>
        <v>2.4095608460589966</v>
      </c>
      <c r="Z221" s="70">
        <f t="shared" si="419"/>
        <v>19.923973211523819</v>
      </c>
      <c r="AA221" s="70">
        <f t="shared" si="420"/>
        <v>39.847946423047638</v>
      </c>
      <c r="AB221" s="71">
        <f t="shared" si="374"/>
        <v>239.08767853828581</v>
      </c>
      <c r="AC221" s="68">
        <f t="shared" si="375"/>
        <v>19.923973211523819</v>
      </c>
      <c r="AD221" s="62">
        <f t="shared" si="376"/>
        <v>1.2047804230294983</v>
      </c>
      <c r="AE221" s="1"/>
      <c r="AF221" s="1"/>
      <c r="AG221" s="1"/>
      <c r="AH221" s="1"/>
      <c r="AI221" s="1"/>
      <c r="AJ221" s="1"/>
      <c r="AK221" s="1"/>
      <c r="AL221" s="1"/>
      <c r="AM221" s="1"/>
      <c r="AN221" s="1"/>
      <c r="AO221" s="1"/>
      <c r="AP221" s="1"/>
      <c r="AQ221" s="1"/>
      <c r="AR221" s="1"/>
      <c r="AS221" s="1"/>
      <c r="AT221" s="1"/>
      <c r="AU221" s="1"/>
      <c r="AV221" s="1"/>
      <c r="AW221" s="1"/>
      <c r="AX221" s="1"/>
      <c r="AY221" s="1"/>
      <c r="AZ221" s="1"/>
      <c r="BA221" s="1"/>
      <c r="BB221" s="1"/>
      <c r="BC221" s="1"/>
      <c r="BD221" s="1"/>
      <c r="BE221" s="1"/>
    </row>
    <row r="222" spans="1:57" ht="16.5" x14ac:dyDescent="0.3">
      <c r="A222" s="54" t="s">
        <v>438</v>
      </c>
      <c r="B222" s="80" t="s">
        <v>147</v>
      </c>
      <c r="C222" s="79" t="s">
        <v>305</v>
      </c>
      <c r="D222" s="56" t="s">
        <v>386</v>
      </c>
      <c r="E222" s="56" t="s">
        <v>90</v>
      </c>
      <c r="F222" s="57">
        <v>7.2</v>
      </c>
      <c r="G222" s="81">
        <v>0</v>
      </c>
      <c r="H222" s="74" t="s">
        <v>84</v>
      </c>
      <c r="I222" s="29"/>
      <c r="J222" s="65"/>
      <c r="K222" s="61"/>
      <c r="L222" s="69"/>
      <c r="M222" s="70"/>
      <c r="N222" s="29"/>
      <c r="O222" s="61"/>
      <c r="P222" s="61"/>
      <c r="Q222" s="61"/>
      <c r="R222" s="62"/>
      <c r="S222" s="70"/>
      <c r="T222" s="70"/>
      <c r="U222" s="29"/>
      <c r="V222" s="61"/>
      <c r="W222" s="61"/>
      <c r="X222" s="61"/>
      <c r="Y222" s="61"/>
      <c r="Z222" s="70"/>
      <c r="AA222" s="70"/>
      <c r="AB222" s="71"/>
      <c r="AC222" s="68"/>
      <c r="AD222" s="62"/>
      <c r="AE222" s="1"/>
      <c r="AF222" s="1"/>
      <c r="AG222" s="1"/>
      <c r="AH222" s="1"/>
      <c r="AI222" s="1"/>
      <c r="AJ222" s="1"/>
      <c r="AK222" s="1"/>
      <c r="AL222" s="1"/>
      <c r="AM222" s="1"/>
      <c r="AN222" s="1"/>
      <c r="AO222" s="1"/>
      <c r="AP222" s="1"/>
      <c r="AQ222" s="1"/>
      <c r="AR222" s="1"/>
      <c r="AS222" s="1"/>
      <c r="AT222" s="1"/>
      <c r="AU222" s="1"/>
      <c r="AV222" s="1"/>
      <c r="AW222" s="1"/>
      <c r="AX222" s="1"/>
      <c r="AY222" s="1"/>
      <c r="AZ222" s="1"/>
      <c r="BA222" s="1"/>
      <c r="BB222" s="1"/>
      <c r="BC222" s="1"/>
      <c r="BD222" s="1"/>
      <c r="BE222" s="1"/>
    </row>
    <row r="223" spans="1:57" ht="16.5" x14ac:dyDescent="0.3">
      <c r="A223" s="54" t="s">
        <v>438</v>
      </c>
      <c r="B223" s="80" t="s">
        <v>147</v>
      </c>
      <c r="C223" s="79" t="s">
        <v>306</v>
      </c>
      <c r="D223" s="56" t="s">
        <v>433</v>
      </c>
      <c r="E223" s="56" t="s">
        <v>214</v>
      </c>
      <c r="F223" s="57">
        <v>5.8</v>
      </c>
      <c r="G223" s="58">
        <v>0</v>
      </c>
      <c r="H223" s="56" t="s">
        <v>84</v>
      </c>
      <c r="I223" s="60"/>
      <c r="J223" s="63"/>
      <c r="K223" s="64"/>
      <c r="L223" s="66"/>
      <c r="M223" s="67"/>
      <c r="N223" s="60"/>
      <c r="O223" s="64"/>
      <c r="P223" s="64"/>
      <c r="Q223" s="64"/>
      <c r="R223" s="62"/>
      <c r="S223" s="67"/>
      <c r="T223" s="67"/>
      <c r="U223" s="60"/>
      <c r="V223" s="64"/>
      <c r="W223" s="64"/>
      <c r="X223" s="64"/>
      <c r="Y223" s="64"/>
      <c r="Z223" s="67"/>
      <c r="AA223" s="67"/>
      <c r="AB223" s="71"/>
      <c r="AC223" s="68"/>
      <c r="AD223" s="62"/>
      <c r="AE223" s="1"/>
      <c r="AF223" s="1"/>
      <c r="AG223" s="1"/>
      <c r="AH223" s="1"/>
      <c r="AI223" s="1"/>
      <c r="AJ223" s="1"/>
      <c r="AK223" s="1"/>
      <c r="AL223" s="1"/>
      <c r="AM223" s="1"/>
      <c r="AN223" s="1"/>
      <c r="AO223" s="1"/>
      <c r="AP223" s="1"/>
      <c r="AQ223" s="1"/>
      <c r="AR223" s="1"/>
      <c r="AS223" s="1"/>
      <c r="AT223" s="1"/>
      <c r="AU223" s="1"/>
      <c r="AV223" s="1"/>
      <c r="AW223" s="1"/>
      <c r="AX223" s="1"/>
      <c r="AY223" s="1"/>
      <c r="AZ223" s="1"/>
      <c r="BA223" s="1"/>
      <c r="BB223" s="1"/>
      <c r="BC223" s="1"/>
      <c r="BD223" s="1"/>
      <c r="BE223" s="1"/>
    </row>
    <row r="224" spans="1:57" ht="16.5" x14ac:dyDescent="0.3">
      <c r="A224" s="54" t="s">
        <v>438</v>
      </c>
      <c r="B224" s="80" t="s">
        <v>147</v>
      </c>
      <c r="C224" s="79" t="s">
        <v>307</v>
      </c>
      <c r="D224" s="56" t="s">
        <v>435</v>
      </c>
      <c r="E224" s="56" t="s">
        <v>214</v>
      </c>
      <c r="F224" s="57">
        <v>8.1</v>
      </c>
      <c r="G224" s="58">
        <v>0</v>
      </c>
      <c r="H224" s="56" t="s">
        <v>84</v>
      </c>
      <c r="I224" s="29"/>
      <c r="J224" s="65"/>
      <c r="K224" s="61"/>
      <c r="L224" s="69"/>
      <c r="M224" s="70"/>
      <c r="N224" s="29"/>
      <c r="O224" s="61"/>
      <c r="P224" s="61"/>
      <c r="Q224" s="61"/>
      <c r="R224" s="62"/>
      <c r="S224" s="70"/>
      <c r="T224" s="70"/>
      <c r="U224" s="29"/>
      <c r="V224" s="61"/>
      <c r="W224" s="61"/>
      <c r="X224" s="61"/>
      <c r="Y224" s="61"/>
      <c r="Z224" s="70"/>
      <c r="AA224" s="70"/>
      <c r="AB224" s="71"/>
      <c r="AC224" s="68"/>
      <c r="AD224" s="62"/>
      <c r="AE224" s="1"/>
      <c r="AF224" s="1"/>
      <c r="AG224" s="1"/>
      <c r="AH224" s="1"/>
      <c r="AI224" s="1"/>
      <c r="AJ224" s="1"/>
      <c r="AK224" s="1"/>
      <c r="AL224" s="1"/>
      <c r="AM224" s="1"/>
      <c r="AN224" s="1"/>
      <c r="AO224" s="1"/>
      <c r="AP224" s="1"/>
      <c r="AQ224" s="1"/>
      <c r="AR224" s="1"/>
      <c r="AS224" s="1"/>
      <c r="AT224" s="1"/>
      <c r="AU224" s="1"/>
      <c r="AV224" s="1"/>
      <c r="AW224" s="1"/>
      <c r="AX224" s="1"/>
      <c r="AY224" s="1"/>
      <c r="AZ224" s="1"/>
      <c r="BA224" s="1"/>
      <c r="BB224" s="1"/>
      <c r="BC224" s="1"/>
      <c r="BD224" s="1"/>
      <c r="BE224" s="1"/>
    </row>
    <row r="225" spans="1:57" ht="16.5" x14ac:dyDescent="0.3">
      <c r="A225" s="54" t="s">
        <v>438</v>
      </c>
      <c r="B225" s="80" t="s">
        <v>174</v>
      </c>
      <c r="C225" s="79" t="s">
        <v>308</v>
      </c>
      <c r="D225" s="56" t="s">
        <v>441</v>
      </c>
      <c r="E225" s="56" t="s">
        <v>415</v>
      </c>
      <c r="F225" s="57">
        <v>11.14</v>
      </c>
      <c r="G225" s="58">
        <v>0</v>
      </c>
      <c r="H225" s="56" t="s">
        <v>84</v>
      </c>
      <c r="I225" s="29"/>
      <c r="J225" s="65"/>
      <c r="K225" s="61"/>
      <c r="L225" s="69"/>
      <c r="M225" s="70"/>
      <c r="N225" s="29"/>
      <c r="O225" s="61"/>
      <c r="P225" s="61"/>
      <c r="Q225" s="61"/>
      <c r="R225" s="62"/>
      <c r="S225" s="70"/>
      <c r="T225" s="70"/>
      <c r="U225" s="29"/>
      <c r="V225" s="61"/>
      <c r="W225" s="61"/>
      <c r="X225" s="61"/>
      <c r="Y225" s="61"/>
      <c r="Z225" s="70"/>
      <c r="AA225" s="70"/>
      <c r="AB225" s="71"/>
      <c r="AC225" s="68"/>
      <c r="AD225" s="62"/>
      <c r="AE225" s="2"/>
      <c r="AF225" s="1"/>
      <c r="AG225" s="1"/>
      <c r="AH225" s="1"/>
      <c r="AI225" s="1"/>
      <c r="AJ225" s="1"/>
      <c r="AK225" s="1"/>
      <c r="AL225" s="1"/>
      <c r="AM225" s="1"/>
      <c r="AN225" s="1"/>
      <c r="AO225" s="1"/>
      <c r="AP225" s="1"/>
      <c r="AQ225" s="1"/>
      <c r="AR225" s="1"/>
      <c r="AS225" s="1"/>
      <c r="AT225" s="1"/>
      <c r="AU225" s="1"/>
      <c r="AV225" s="1"/>
      <c r="AW225" s="1"/>
      <c r="AX225" s="1"/>
      <c r="AY225" s="1"/>
      <c r="AZ225" s="1"/>
      <c r="BA225" s="1"/>
      <c r="BB225" s="1"/>
      <c r="BC225" s="1"/>
      <c r="BD225" s="1"/>
      <c r="BE225" s="1"/>
    </row>
    <row r="226" spans="1:57" ht="16.5" x14ac:dyDescent="0.3">
      <c r="A226" s="54" t="s">
        <v>438</v>
      </c>
      <c r="B226" s="80" t="s">
        <v>174</v>
      </c>
      <c r="C226" s="79" t="s">
        <v>309</v>
      </c>
      <c r="D226" s="56" t="s">
        <v>442</v>
      </c>
      <c r="E226" s="56" t="s">
        <v>415</v>
      </c>
      <c r="F226" s="57">
        <v>81.41</v>
      </c>
      <c r="G226" s="58">
        <v>0</v>
      </c>
      <c r="H226" s="56" t="s">
        <v>84</v>
      </c>
      <c r="I226" s="60"/>
      <c r="J226" s="63"/>
      <c r="K226" s="64"/>
      <c r="L226" s="66"/>
      <c r="M226" s="67"/>
      <c r="N226" s="60"/>
      <c r="O226" s="64"/>
      <c r="P226" s="64"/>
      <c r="Q226" s="64"/>
      <c r="R226" s="62"/>
      <c r="S226" s="67"/>
      <c r="T226" s="67"/>
      <c r="U226" s="60"/>
      <c r="V226" s="64"/>
      <c r="W226" s="64"/>
      <c r="X226" s="64"/>
      <c r="Y226" s="64"/>
      <c r="Z226" s="67"/>
      <c r="AA226" s="67"/>
      <c r="AB226" s="71"/>
      <c r="AC226" s="68"/>
      <c r="AD226" s="62"/>
      <c r="AE226" s="1"/>
      <c r="AF226" s="1"/>
      <c r="AG226" s="1"/>
      <c r="AH226" s="1"/>
      <c r="AI226" s="1"/>
      <c r="AJ226" s="1"/>
      <c r="AK226" s="1"/>
      <c r="AL226" s="1"/>
      <c r="AM226" s="1"/>
      <c r="AN226" s="1"/>
      <c r="AO226" s="1"/>
      <c r="AP226" s="1"/>
      <c r="AQ226" s="1"/>
      <c r="AR226" s="1"/>
      <c r="AS226" s="1"/>
      <c r="AT226" s="1"/>
      <c r="AU226" s="1"/>
      <c r="AV226" s="1"/>
      <c r="AW226" s="1"/>
      <c r="AX226" s="1"/>
      <c r="AY226" s="1"/>
      <c r="AZ226" s="1"/>
      <c r="BA226" s="1"/>
      <c r="BB226" s="1"/>
      <c r="BC226" s="1"/>
      <c r="BD226" s="1"/>
      <c r="BE226" s="1"/>
    </row>
    <row r="227" spans="1:57" ht="16.5" x14ac:dyDescent="0.3">
      <c r="A227" s="54" t="s">
        <v>438</v>
      </c>
      <c r="B227" s="80" t="s">
        <v>174</v>
      </c>
      <c r="C227" s="79" t="s">
        <v>355</v>
      </c>
      <c r="D227" s="56" t="s">
        <v>143</v>
      </c>
      <c r="E227" s="56" t="s">
        <v>90</v>
      </c>
      <c r="F227" s="57">
        <v>28.9</v>
      </c>
      <c r="G227" s="81">
        <v>921</v>
      </c>
      <c r="H227" s="56" t="s">
        <v>111</v>
      </c>
      <c r="I227" s="104">
        <v>130</v>
      </c>
      <c r="J227" s="86">
        <v>105.42999999999999</v>
      </c>
      <c r="K227" s="61">
        <f t="shared" ref="K227" si="421">(F227/J227)</f>
        <v>0.27411552688987956</v>
      </c>
      <c r="L227" s="87">
        <v>16.537431079286382</v>
      </c>
      <c r="M227" s="70">
        <f t="shared" ref="M227" si="422">(K227*L227)</f>
        <v>4.5331666337036562</v>
      </c>
      <c r="N227" s="107" t="s">
        <v>10</v>
      </c>
      <c r="O227" s="61">
        <v>4.3499999999999996</v>
      </c>
      <c r="P227" s="61">
        <f t="shared" ref="P227" si="423">(O227*10)</f>
        <v>43.5</v>
      </c>
      <c r="Q227" s="61">
        <f>(K227*O227)</f>
        <v>1.1924025419709761</v>
      </c>
      <c r="R227" s="62">
        <f t="shared" si="366"/>
        <v>11.924025419709761</v>
      </c>
      <c r="S227" s="70">
        <f>(Q227*L227)</f>
        <v>19.719274856610905</v>
      </c>
      <c r="T227" s="70">
        <f>(S227*10)</f>
        <v>197.19274856610906</v>
      </c>
      <c r="U227" s="29" t="s">
        <v>10</v>
      </c>
      <c r="V227" s="61">
        <v>4.3499999999999996</v>
      </c>
      <c r="W227" s="61">
        <f>(V227*2)</f>
        <v>8.6999999999999993</v>
      </c>
      <c r="X227" s="61">
        <f>(K227*V227)</f>
        <v>1.1924025419709761</v>
      </c>
      <c r="Y227" s="61">
        <f>(X227*2)</f>
        <v>2.3848050839419521</v>
      </c>
      <c r="Z227" s="70">
        <f>(X227*L227)</f>
        <v>19.719274856610905</v>
      </c>
      <c r="AA227" s="70">
        <f>(Z227*2)</f>
        <v>39.438549713221811</v>
      </c>
      <c r="AB227" s="71">
        <f t="shared" si="374"/>
        <v>236.63129827933088</v>
      </c>
      <c r="AC227" s="68">
        <f t="shared" si="375"/>
        <v>19.719274856610905</v>
      </c>
      <c r="AD227" s="62">
        <f t="shared" si="376"/>
        <v>1.1924025419709761</v>
      </c>
      <c r="AE227" s="1"/>
      <c r="AF227" s="1"/>
      <c r="AG227" s="1"/>
      <c r="AH227" s="1"/>
      <c r="AI227" s="1"/>
      <c r="AJ227" s="1"/>
      <c r="AK227" s="1"/>
      <c r="AL227" s="1"/>
      <c r="AM227" s="1"/>
      <c r="AN227" s="1"/>
      <c r="AO227" s="1"/>
      <c r="AP227" s="1"/>
      <c r="AQ227" s="1"/>
      <c r="AR227" s="1"/>
      <c r="AS227" s="1"/>
      <c r="AT227" s="1"/>
      <c r="AU227" s="1"/>
      <c r="AV227" s="1"/>
      <c r="AW227" s="1"/>
      <c r="AX227" s="1"/>
      <c r="AY227" s="1"/>
      <c r="AZ227" s="1"/>
      <c r="BA227" s="1"/>
      <c r="BB227" s="1"/>
      <c r="BC227" s="1"/>
      <c r="BD227" s="1"/>
      <c r="BE227" s="1"/>
    </row>
    <row r="228" spans="1:57" ht="16.5" x14ac:dyDescent="0.3">
      <c r="A228" s="54" t="s">
        <v>438</v>
      </c>
      <c r="B228" s="80" t="s">
        <v>174</v>
      </c>
      <c r="C228" s="79" t="s">
        <v>316</v>
      </c>
      <c r="D228" s="56" t="s">
        <v>386</v>
      </c>
      <c r="E228" s="56" t="s">
        <v>90</v>
      </c>
      <c r="F228" s="57">
        <v>7.2</v>
      </c>
      <c r="G228" s="58">
        <v>0</v>
      </c>
      <c r="H228" s="74" t="s">
        <v>84</v>
      </c>
      <c r="I228" s="29"/>
      <c r="J228" s="65"/>
      <c r="K228" s="61"/>
      <c r="L228" s="69"/>
      <c r="M228" s="70"/>
      <c r="N228" s="29"/>
      <c r="O228" s="61"/>
      <c r="P228" s="61"/>
      <c r="Q228" s="61"/>
      <c r="R228" s="62"/>
      <c r="S228" s="70"/>
      <c r="T228" s="70"/>
      <c r="U228" s="29"/>
      <c r="V228" s="61"/>
      <c r="W228" s="61"/>
      <c r="X228" s="61"/>
      <c r="Y228" s="61"/>
      <c r="Z228" s="70"/>
      <c r="AA228" s="70"/>
      <c r="AB228" s="71"/>
      <c r="AC228" s="68"/>
      <c r="AD228" s="62"/>
      <c r="AE228" s="1"/>
      <c r="AF228" s="1"/>
      <c r="AG228" s="1"/>
      <c r="AH228" s="1"/>
      <c r="AI228" s="1"/>
      <c r="AJ228" s="1"/>
      <c r="AK228" s="1"/>
      <c r="AL228" s="1"/>
      <c r="AM228" s="1"/>
      <c r="AN228" s="1"/>
      <c r="AO228" s="1"/>
      <c r="AP228" s="1"/>
      <c r="AQ228" s="1"/>
      <c r="AR228" s="1"/>
      <c r="AS228" s="1"/>
      <c r="AT228" s="1"/>
      <c r="AU228" s="1"/>
      <c r="AV228" s="1"/>
      <c r="AW228" s="1"/>
      <c r="AX228" s="1"/>
      <c r="AY228" s="1"/>
      <c r="AZ228" s="1"/>
      <c r="BA228" s="1"/>
      <c r="BB228" s="1"/>
      <c r="BC228" s="1"/>
      <c r="BD228" s="1"/>
      <c r="BE228" s="1"/>
    </row>
    <row r="229" spans="1:57" ht="16.5" x14ac:dyDescent="0.3">
      <c r="A229" s="54" t="s">
        <v>438</v>
      </c>
      <c r="B229" s="80" t="s">
        <v>174</v>
      </c>
      <c r="C229" s="79" t="s">
        <v>410</v>
      </c>
      <c r="D229" s="56" t="s">
        <v>432</v>
      </c>
      <c r="E229" s="56" t="s">
        <v>212</v>
      </c>
      <c r="F229" s="57">
        <v>324.06</v>
      </c>
      <c r="G229" s="58">
        <v>0</v>
      </c>
      <c r="H229" s="56" t="s">
        <v>84</v>
      </c>
      <c r="I229" s="29"/>
      <c r="J229" s="65"/>
      <c r="K229" s="61"/>
      <c r="L229" s="69"/>
      <c r="M229" s="70"/>
      <c r="N229" s="29"/>
      <c r="O229" s="61"/>
      <c r="P229" s="61"/>
      <c r="Q229" s="61"/>
      <c r="R229" s="62"/>
      <c r="S229" s="70"/>
      <c r="T229" s="70"/>
      <c r="U229" s="29"/>
      <c r="V229" s="61"/>
      <c r="W229" s="61"/>
      <c r="X229" s="61"/>
      <c r="Y229" s="61"/>
      <c r="Z229" s="70"/>
      <c r="AA229" s="70"/>
      <c r="AB229" s="71"/>
      <c r="AC229" s="68"/>
      <c r="AD229" s="62"/>
      <c r="AE229" s="1"/>
      <c r="AF229" s="1"/>
      <c r="AG229" s="1"/>
      <c r="AH229" s="1"/>
      <c r="AI229" s="1"/>
      <c r="AJ229" s="1"/>
      <c r="AK229" s="1"/>
      <c r="AL229" s="1"/>
      <c r="AM229" s="1"/>
      <c r="AN229" s="1"/>
      <c r="AO229" s="1"/>
      <c r="AP229" s="1"/>
      <c r="AQ229" s="1"/>
      <c r="AR229" s="1"/>
      <c r="AS229" s="1"/>
      <c r="AT229" s="1"/>
      <c r="AU229" s="1"/>
      <c r="AV229" s="1"/>
      <c r="AW229" s="1"/>
      <c r="AX229" s="1"/>
      <c r="AY229" s="1"/>
      <c r="AZ229" s="1"/>
      <c r="BA229" s="1"/>
      <c r="BB229" s="1"/>
      <c r="BC229" s="1"/>
      <c r="BD229" s="1"/>
      <c r="BE229" s="1"/>
    </row>
    <row r="230" spans="1:57" ht="16.5" x14ac:dyDescent="0.3">
      <c r="A230" s="54" t="s">
        <v>438</v>
      </c>
      <c r="B230" s="80" t="s">
        <v>174</v>
      </c>
      <c r="C230" s="79" t="s">
        <v>443</v>
      </c>
      <c r="D230" s="56" t="s">
        <v>444</v>
      </c>
      <c r="E230" s="56" t="s">
        <v>212</v>
      </c>
      <c r="F230" s="57">
        <v>19.12</v>
      </c>
      <c r="G230" s="58">
        <v>0</v>
      </c>
      <c r="H230" s="56" t="s">
        <v>84</v>
      </c>
      <c r="I230" s="29"/>
      <c r="J230" s="65"/>
      <c r="K230" s="61"/>
      <c r="L230" s="69"/>
      <c r="M230" s="70"/>
      <c r="N230" s="29"/>
      <c r="O230" s="61"/>
      <c r="P230" s="61"/>
      <c r="Q230" s="61"/>
      <c r="R230" s="62"/>
      <c r="S230" s="70"/>
      <c r="T230" s="70"/>
      <c r="U230" s="29"/>
      <c r="V230" s="61"/>
      <c r="W230" s="61"/>
      <c r="X230" s="61"/>
      <c r="Y230" s="61"/>
      <c r="Z230" s="70"/>
      <c r="AA230" s="70"/>
      <c r="AB230" s="71"/>
      <c r="AC230" s="68"/>
      <c r="AD230" s="62"/>
      <c r="AE230" s="1"/>
      <c r="AF230" s="1"/>
      <c r="AG230" s="1"/>
      <c r="AH230" s="1"/>
      <c r="AI230" s="1"/>
      <c r="AJ230" s="1"/>
      <c r="AK230" s="1"/>
      <c r="AL230" s="1"/>
      <c r="AM230" s="1"/>
      <c r="AN230" s="1"/>
      <c r="AO230" s="1"/>
      <c r="AP230" s="1"/>
      <c r="AQ230" s="1"/>
      <c r="AR230" s="1"/>
      <c r="AS230" s="1"/>
      <c r="AT230" s="1"/>
      <c r="AU230" s="1"/>
      <c r="AV230" s="1"/>
      <c r="AW230" s="1"/>
      <c r="AX230" s="1"/>
      <c r="AY230" s="1"/>
      <c r="AZ230" s="1"/>
      <c r="BA230" s="1"/>
      <c r="BB230" s="1"/>
      <c r="BC230" s="1"/>
      <c r="BD230" s="1"/>
      <c r="BE230" s="1"/>
    </row>
    <row r="231" spans="1:57" ht="16.5" x14ac:dyDescent="0.3">
      <c r="A231" s="54" t="s">
        <v>438</v>
      </c>
      <c r="B231" s="80" t="s">
        <v>174</v>
      </c>
      <c r="C231" s="79" t="s">
        <v>445</v>
      </c>
      <c r="D231" s="56" t="s">
        <v>446</v>
      </c>
      <c r="E231" s="56" t="s">
        <v>212</v>
      </c>
      <c r="F231" s="57">
        <v>3.33</v>
      </c>
      <c r="G231" s="58">
        <v>0</v>
      </c>
      <c r="H231" s="56" t="s">
        <v>84</v>
      </c>
      <c r="I231" s="29"/>
      <c r="J231" s="65"/>
      <c r="K231" s="61"/>
      <c r="L231" s="69"/>
      <c r="M231" s="70"/>
      <c r="N231" s="29"/>
      <c r="O231" s="61"/>
      <c r="P231" s="61"/>
      <c r="Q231" s="61"/>
      <c r="R231" s="62"/>
      <c r="S231" s="70"/>
      <c r="T231" s="70"/>
      <c r="U231" s="29"/>
      <c r="V231" s="61"/>
      <c r="W231" s="61"/>
      <c r="X231" s="61"/>
      <c r="Y231" s="61"/>
      <c r="Z231" s="70"/>
      <c r="AA231" s="70"/>
      <c r="AB231" s="71"/>
      <c r="AC231" s="68"/>
      <c r="AD231" s="62"/>
      <c r="AE231" s="2"/>
      <c r="AF231" s="1"/>
      <c r="AG231" s="1"/>
      <c r="AH231" s="1"/>
      <c r="AI231" s="1"/>
      <c r="AJ231" s="1"/>
      <c r="AK231" s="1"/>
      <c r="AL231" s="1"/>
      <c r="AM231" s="1"/>
      <c r="AN231" s="1"/>
      <c r="AO231" s="1"/>
      <c r="AP231" s="1"/>
      <c r="AQ231" s="1"/>
      <c r="AR231" s="1"/>
      <c r="AS231" s="1"/>
      <c r="AT231" s="1"/>
      <c r="AU231" s="1"/>
      <c r="AV231" s="1"/>
      <c r="AW231" s="1"/>
      <c r="AX231" s="1"/>
      <c r="AY231" s="1"/>
      <c r="AZ231" s="1"/>
      <c r="BA231" s="1"/>
      <c r="BB231" s="1"/>
      <c r="BC231" s="1"/>
      <c r="BD231" s="1"/>
      <c r="BE231" s="1"/>
    </row>
    <row r="232" spans="1:57" ht="16.5" x14ac:dyDescent="0.3">
      <c r="A232" s="54" t="s">
        <v>438</v>
      </c>
      <c r="B232" s="80" t="s">
        <v>317</v>
      </c>
      <c r="C232" s="79" t="s">
        <v>318</v>
      </c>
      <c r="D232" s="56" t="s">
        <v>447</v>
      </c>
      <c r="E232" s="56" t="s">
        <v>415</v>
      </c>
      <c r="F232" s="57">
        <v>5.3</v>
      </c>
      <c r="G232" s="58">
        <v>0</v>
      </c>
      <c r="H232" s="56" t="s">
        <v>84</v>
      </c>
      <c r="I232" s="29"/>
      <c r="J232" s="65"/>
      <c r="K232" s="61"/>
      <c r="L232" s="69"/>
      <c r="M232" s="70"/>
      <c r="N232" s="29"/>
      <c r="O232" s="61"/>
      <c r="P232" s="61"/>
      <c r="Q232" s="61"/>
      <c r="R232" s="62"/>
      <c r="S232" s="70"/>
      <c r="T232" s="70"/>
      <c r="U232" s="29"/>
      <c r="V232" s="61"/>
      <c r="W232" s="61"/>
      <c r="X232" s="61"/>
      <c r="Y232" s="61"/>
      <c r="Z232" s="70"/>
      <c r="AA232" s="70"/>
      <c r="AB232" s="71"/>
      <c r="AC232" s="68"/>
      <c r="AD232" s="62"/>
      <c r="AE232" s="1"/>
      <c r="AF232" s="1"/>
      <c r="AG232" s="1"/>
      <c r="AH232" s="1"/>
      <c r="AI232" s="1"/>
      <c r="AJ232" s="1"/>
      <c r="AK232" s="1"/>
      <c r="AL232" s="1"/>
      <c r="AM232" s="1"/>
      <c r="AN232" s="1"/>
      <c r="AO232" s="1"/>
      <c r="AP232" s="1"/>
      <c r="AQ232" s="1"/>
      <c r="AR232" s="1"/>
      <c r="AS232" s="1"/>
      <c r="AT232" s="1"/>
      <c r="AU232" s="1"/>
      <c r="AV232" s="1"/>
      <c r="AW232" s="1"/>
      <c r="AX232" s="1"/>
      <c r="AY232" s="1"/>
      <c r="AZ232" s="1"/>
      <c r="BA232" s="1"/>
      <c r="BB232" s="1"/>
      <c r="BC232" s="1"/>
      <c r="BD232" s="1"/>
      <c r="BE232" s="1"/>
    </row>
    <row r="233" spans="1:57" ht="16.5" x14ac:dyDescent="0.3">
      <c r="A233" s="54" t="s">
        <v>438</v>
      </c>
      <c r="B233" s="80" t="s">
        <v>317</v>
      </c>
      <c r="C233" s="79" t="s">
        <v>360</v>
      </c>
      <c r="D233" s="56" t="s">
        <v>448</v>
      </c>
      <c r="E233" s="56" t="s">
        <v>415</v>
      </c>
      <c r="F233" s="57">
        <v>8.1999999999999993</v>
      </c>
      <c r="G233" s="58">
        <v>0</v>
      </c>
      <c r="H233" s="56" t="s">
        <v>84</v>
      </c>
      <c r="I233" s="29"/>
      <c r="J233" s="65"/>
      <c r="K233" s="61"/>
      <c r="L233" s="69"/>
      <c r="M233" s="70"/>
      <c r="N233" s="29"/>
      <c r="O233" s="61"/>
      <c r="P233" s="61"/>
      <c r="Q233" s="61"/>
      <c r="R233" s="62"/>
      <c r="S233" s="70"/>
      <c r="T233" s="70"/>
      <c r="U233" s="29"/>
      <c r="V233" s="61"/>
      <c r="W233" s="61"/>
      <c r="X233" s="61"/>
      <c r="Y233" s="61"/>
      <c r="Z233" s="70"/>
      <c r="AA233" s="70"/>
      <c r="AB233" s="71"/>
      <c r="AC233" s="68"/>
      <c r="AD233" s="62"/>
      <c r="AE233" s="2"/>
      <c r="AF233" s="1"/>
      <c r="AG233" s="1"/>
      <c r="AH233" s="1"/>
      <c r="AI233" s="1"/>
      <c r="AJ233" s="1"/>
      <c r="AK233" s="1"/>
      <c r="AL233" s="1"/>
      <c r="AM233" s="1"/>
      <c r="AN233" s="1"/>
      <c r="AO233" s="1"/>
      <c r="AP233" s="1"/>
      <c r="AQ233" s="1"/>
      <c r="AR233" s="1"/>
      <c r="AS233" s="1"/>
      <c r="AT233" s="1"/>
      <c r="AU233" s="1"/>
      <c r="AV233" s="1"/>
      <c r="AW233" s="1"/>
      <c r="AX233" s="1"/>
      <c r="AY233" s="1"/>
      <c r="AZ233" s="1"/>
      <c r="BA233" s="1"/>
      <c r="BB233" s="1"/>
      <c r="BC233" s="1"/>
      <c r="BD233" s="1"/>
      <c r="BE233" s="1"/>
    </row>
    <row r="234" spans="1:57" ht="16.5" x14ac:dyDescent="0.3">
      <c r="A234" s="54" t="s">
        <v>438</v>
      </c>
      <c r="B234" s="80" t="s">
        <v>317</v>
      </c>
      <c r="C234" s="79" t="s">
        <v>321</v>
      </c>
      <c r="D234" s="56" t="s">
        <v>440</v>
      </c>
      <c r="E234" s="56" t="s">
        <v>83</v>
      </c>
      <c r="F234" s="57">
        <v>7.9</v>
      </c>
      <c r="G234" s="81">
        <v>710</v>
      </c>
      <c r="H234" s="76" t="s">
        <v>108</v>
      </c>
      <c r="I234" s="104">
        <v>60</v>
      </c>
      <c r="J234" s="86">
        <v>48.66</v>
      </c>
      <c r="K234" s="61">
        <f t="shared" ref="K234:K236" si="424">(F234/J234)</f>
        <v>0.16235100698725854</v>
      </c>
      <c r="L234" s="87">
        <v>16.537431079286382</v>
      </c>
      <c r="M234" s="70">
        <f t="shared" ref="M234:M236" si="425">(K234*L234)</f>
        <v>2.6848685887045298</v>
      </c>
      <c r="N234" s="29" t="s">
        <v>15</v>
      </c>
      <c r="O234" s="61">
        <v>21</v>
      </c>
      <c r="P234" s="61">
        <f t="shared" ref="P234:P236" si="426">(O234*10)</f>
        <v>210</v>
      </c>
      <c r="Q234" s="61">
        <f t="shared" ref="Q234:Q236" si="427">(K234*O234)</f>
        <v>3.4093711467324295</v>
      </c>
      <c r="R234" s="62">
        <f t="shared" si="366"/>
        <v>34.093711467324297</v>
      </c>
      <c r="S234" s="70">
        <f t="shared" ref="S234:S236" si="428">(Q234*L234)</f>
        <v>56.38224036279513</v>
      </c>
      <c r="T234" s="70">
        <f t="shared" ref="T234:T236" si="429">(S234*10)</f>
        <v>563.8224036279513</v>
      </c>
      <c r="U234" s="29" t="s">
        <v>15</v>
      </c>
      <c r="V234" s="61">
        <v>21</v>
      </c>
      <c r="W234" s="61">
        <f t="shared" ref="W234:W236" si="430">(V234*2)</f>
        <v>42</v>
      </c>
      <c r="X234" s="61">
        <f t="shared" ref="X234:X236" si="431">(K234*V234)</f>
        <v>3.4093711467324295</v>
      </c>
      <c r="Y234" s="61">
        <f t="shared" ref="Y234:Y236" si="432">(X234*2)</f>
        <v>6.8187422934648589</v>
      </c>
      <c r="Z234" s="70">
        <f t="shared" ref="Z234:Z236" si="433">(X234*L234)</f>
        <v>56.38224036279513</v>
      </c>
      <c r="AA234" s="70">
        <f t="shared" ref="AA234:AA236" si="434">(Z234*2)</f>
        <v>112.76448072559026</v>
      </c>
      <c r="AB234" s="71">
        <f t="shared" si="374"/>
        <v>676.58688435354156</v>
      </c>
      <c r="AC234" s="68">
        <f t="shared" si="375"/>
        <v>56.38224036279513</v>
      </c>
      <c r="AD234" s="62">
        <f t="shared" si="376"/>
        <v>3.4093711467324295</v>
      </c>
      <c r="AE234" s="2"/>
      <c r="AF234" s="1"/>
      <c r="AG234" s="1"/>
      <c r="AH234" s="1"/>
      <c r="AI234" s="1"/>
      <c r="AJ234" s="1"/>
      <c r="AK234" s="1"/>
      <c r="AL234" s="1"/>
      <c r="AM234" s="1"/>
      <c r="AN234" s="1"/>
      <c r="AO234" s="1"/>
      <c r="AP234" s="1"/>
      <c r="AQ234" s="1"/>
      <c r="AR234" s="1"/>
      <c r="AS234" s="1"/>
      <c r="AT234" s="1"/>
      <c r="AU234" s="1"/>
      <c r="AV234" s="1"/>
      <c r="AW234" s="1"/>
      <c r="AX234" s="1"/>
      <c r="AY234" s="1"/>
      <c r="AZ234" s="1"/>
      <c r="BA234" s="1"/>
      <c r="BB234" s="1"/>
      <c r="BC234" s="1"/>
      <c r="BD234" s="1"/>
      <c r="BE234" s="1"/>
    </row>
    <row r="235" spans="1:57" ht="16.5" x14ac:dyDescent="0.3">
      <c r="A235" s="54" t="s">
        <v>438</v>
      </c>
      <c r="B235" s="80" t="s">
        <v>317</v>
      </c>
      <c r="C235" s="79" t="s">
        <v>322</v>
      </c>
      <c r="D235" s="56" t="s">
        <v>449</v>
      </c>
      <c r="E235" s="56" t="s">
        <v>83</v>
      </c>
      <c r="F235" s="57">
        <v>13.1</v>
      </c>
      <c r="G235" s="81">
        <v>710</v>
      </c>
      <c r="H235" s="76" t="s">
        <v>108</v>
      </c>
      <c r="I235" s="104">
        <v>60</v>
      </c>
      <c r="J235" s="86">
        <v>48.66</v>
      </c>
      <c r="K235" s="61">
        <f t="shared" si="424"/>
        <v>0.26921496095355529</v>
      </c>
      <c r="L235" s="87">
        <v>16.537431079286382</v>
      </c>
      <c r="M235" s="70">
        <f t="shared" si="425"/>
        <v>4.4521238622821953</v>
      </c>
      <c r="N235" s="29" t="s">
        <v>15</v>
      </c>
      <c r="O235" s="61">
        <v>21</v>
      </c>
      <c r="P235" s="61">
        <f t="shared" si="426"/>
        <v>210</v>
      </c>
      <c r="Q235" s="61">
        <f t="shared" si="427"/>
        <v>5.6535141800246613</v>
      </c>
      <c r="R235" s="62">
        <f t="shared" si="366"/>
        <v>56.535141800246613</v>
      </c>
      <c r="S235" s="70">
        <f t="shared" si="428"/>
        <v>93.494601107926101</v>
      </c>
      <c r="T235" s="70">
        <f t="shared" si="429"/>
        <v>934.94601107926098</v>
      </c>
      <c r="U235" s="29" t="s">
        <v>15</v>
      </c>
      <c r="V235" s="61">
        <v>21</v>
      </c>
      <c r="W235" s="61">
        <f t="shared" si="430"/>
        <v>42</v>
      </c>
      <c r="X235" s="61">
        <f t="shared" si="431"/>
        <v>5.6535141800246613</v>
      </c>
      <c r="Y235" s="61">
        <f t="shared" si="432"/>
        <v>11.307028360049323</v>
      </c>
      <c r="Z235" s="70">
        <f t="shared" si="433"/>
        <v>93.494601107926101</v>
      </c>
      <c r="AA235" s="70">
        <f t="shared" si="434"/>
        <v>186.9892022158522</v>
      </c>
      <c r="AB235" s="71">
        <f t="shared" si="374"/>
        <v>1121.9352132951133</v>
      </c>
      <c r="AC235" s="68">
        <f t="shared" si="375"/>
        <v>93.494601107926101</v>
      </c>
      <c r="AD235" s="62">
        <f t="shared" si="376"/>
        <v>5.6535141800246613</v>
      </c>
      <c r="AE235" s="1"/>
      <c r="AF235" s="1"/>
      <c r="AG235" s="1"/>
      <c r="AH235" s="1"/>
      <c r="AI235" s="1"/>
      <c r="AJ235" s="1"/>
      <c r="AK235" s="1"/>
      <c r="AL235" s="1"/>
      <c r="AM235" s="1"/>
      <c r="AN235" s="1"/>
      <c r="AO235" s="1"/>
      <c r="AP235" s="1"/>
      <c r="AQ235" s="1"/>
      <c r="AR235" s="1"/>
      <c r="AS235" s="1"/>
      <c r="AT235" s="1"/>
      <c r="AU235" s="1"/>
      <c r="AV235" s="1"/>
      <c r="AW235" s="1"/>
      <c r="AX235" s="1"/>
      <c r="AY235" s="1"/>
      <c r="AZ235" s="1"/>
      <c r="BA235" s="1"/>
      <c r="BB235" s="1"/>
      <c r="BC235" s="1"/>
      <c r="BD235" s="1"/>
      <c r="BE235" s="1"/>
    </row>
    <row r="236" spans="1:57" ht="16.5" x14ac:dyDescent="0.3">
      <c r="A236" s="54" t="s">
        <v>438</v>
      </c>
      <c r="B236" s="80" t="s">
        <v>317</v>
      </c>
      <c r="C236" s="79" t="s">
        <v>323</v>
      </c>
      <c r="D236" s="56" t="s">
        <v>450</v>
      </c>
      <c r="E236" s="56" t="s">
        <v>83</v>
      </c>
      <c r="F236" s="57">
        <v>10.7</v>
      </c>
      <c r="G236" s="81">
        <v>710</v>
      </c>
      <c r="H236" s="76" t="s">
        <v>108</v>
      </c>
      <c r="I236" s="104">
        <v>60</v>
      </c>
      <c r="J236" s="86">
        <v>48.66</v>
      </c>
      <c r="K236" s="61">
        <f t="shared" si="424"/>
        <v>0.21989313604603369</v>
      </c>
      <c r="L236" s="87">
        <v>16.537431079286382</v>
      </c>
      <c r="M236" s="70">
        <f t="shared" si="425"/>
        <v>3.6364675821694261</v>
      </c>
      <c r="N236" s="29" t="s">
        <v>15</v>
      </c>
      <c r="O236" s="61">
        <v>21</v>
      </c>
      <c r="P236" s="61">
        <f t="shared" si="426"/>
        <v>210</v>
      </c>
      <c r="Q236" s="61">
        <f t="shared" si="427"/>
        <v>4.6177558569667072</v>
      </c>
      <c r="R236" s="62">
        <f t="shared" si="366"/>
        <v>46.17755856966707</v>
      </c>
      <c r="S236" s="70">
        <f t="shared" si="428"/>
        <v>76.365819225557942</v>
      </c>
      <c r="T236" s="70">
        <f t="shared" si="429"/>
        <v>763.65819225557948</v>
      </c>
      <c r="U236" s="29" t="s">
        <v>15</v>
      </c>
      <c r="V236" s="61">
        <v>21</v>
      </c>
      <c r="W236" s="61">
        <f t="shared" si="430"/>
        <v>42</v>
      </c>
      <c r="X236" s="61">
        <f t="shared" si="431"/>
        <v>4.6177558569667072</v>
      </c>
      <c r="Y236" s="61">
        <f t="shared" si="432"/>
        <v>9.2355117139334144</v>
      </c>
      <c r="Z236" s="70">
        <f t="shared" si="433"/>
        <v>76.365819225557942</v>
      </c>
      <c r="AA236" s="70">
        <f t="shared" si="434"/>
        <v>152.73163845111588</v>
      </c>
      <c r="AB236" s="71">
        <f t="shared" si="374"/>
        <v>916.38983070669542</v>
      </c>
      <c r="AC236" s="68">
        <f t="shared" si="375"/>
        <v>76.365819225557956</v>
      </c>
      <c r="AD236" s="62">
        <f t="shared" si="376"/>
        <v>4.6177558569667072</v>
      </c>
      <c r="AE236" s="1"/>
      <c r="AF236" s="1"/>
      <c r="AG236" s="1"/>
      <c r="AH236" s="1"/>
      <c r="AI236" s="1"/>
      <c r="AJ236" s="1"/>
      <c r="AK236" s="1"/>
      <c r="AL236" s="1"/>
      <c r="AM236" s="1"/>
      <c r="AN236" s="1"/>
      <c r="AO236" s="1"/>
      <c r="AP236" s="1"/>
      <c r="AQ236" s="1"/>
      <c r="AR236" s="1"/>
      <c r="AS236" s="1"/>
      <c r="AT236" s="1"/>
      <c r="AU236" s="1"/>
      <c r="AV236" s="1"/>
      <c r="AW236" s="1"/>
      <c r="AX236" s="1"/>
      <c r="AY236" s="1"/>
      <c r="AZ236" s="1"/>
      <c r="BA236" s="1"/>
      <c r="BB236" s="1"/>
      <c r="BC236" s="1"/>
      <c r="BD236" s="1"/>
      <c r="BE236" s="1"/>
    </row>
    <row r="237" spans="1:57" ht="16.5" x14ac:dyDescent="0.3">
      <c r="A237" s="54" t="s">
        <v>438</v>
      </c>
      <c r="B237" s="80" t="s">
        <v>317</v>
      </c>
      <c r="C237" s="79" t="s">
        <v>324</v>
      </c>
      <c r="D237" s="56" t="s">
        <v>451</v>
      </c>
      <c r="E237" s="56" t="s">
        <v>415</v>
      </c>
      <c r="F237" s="57">
        <v>8.6</v>
      </c>
      <c r="G237" s="58">
        <v>0</v>
      </c>
      <c r="H237" s="56" t="s">
        <v>84</v>
      </c>
      <c r="I237" s="60"/>
      <c r="J237" s="63"/>
      <c r="K237" s="64"/>
      <c r="L237" s="66"/>
      <c r="M237" s="67"/>
      <c r="N237" s="60"/>
      <c r="O237" s="64"/>
      <c r="P237" s="64"/>
      <c r="Q237" s="64"/>
      <c r="R237" s="62"/>
      <c r="S237" s="67"/>
      <c r="T237" s="67"/>
      <c r="U237" s="60"/>
      <c r="V237" s="64"/>
      <c r="W237" s="64"/>
      <c r="X237" s="64"/>
      <c r="Y237" s="64"/>
      <c r="Z237" s="67"/>
      <c r="AA237" s="67"/>
      <c r="AB237" s="71"/>
      <c r="AC237" s="68"/>
      <c r="AD237" s="62"/>
      <c r="AE237" s="1"/>
      <c r="AF237" s="1"/>
      <c r="AG237" s="1"/>
      <c r="AH237" s="1"/>
      <c r="AI237" s="1"/>
      <c r="AJ237" s="1"/>
      <c r="AK237" s="1"/>
      <c r="AL237" s="1"/>
      <c r="AM237" s="1"/>
      <c r="AN237" s="1"/>
      <c r="AO237" s="1"/>
      <c r="AP237" s="1"/>
      <c r="AQ237" s="1"/>
      <c r="AR237" s="1"/>
      <c r="AS237" s="1"/>
      <c r="AT237" s="1"/>
      <c r="AU237" s="1"/>
      <c r="AV237" s="1"/>
      <c r="AW237" s="1"/>
      <c r="AX237" s="1"/>
      <c r="AY237" s="1"/>
      <c r="AZ237" s="1"/>
      <c r="BA237" s="1"/>
      <c r="BB237" s="1"/>
      <c r="BC237" s="1"/>
      <c r="BD237" s="1"/>
      <c r="BE237" s="1"/>
    </row>
    <row r="238" spans="1:57" ht="16.5" x14ac:dyDescent="0.3">
      <c r="A238" s="54" t="s">
        <v>438</v>
      </c>
      <c r="B238" s="80" t="s">
        <v>317</v>
      </c>
      <c r="C238" s="79" t="s">
        <v>362</v>
      </c>
      <c r="D238" s="56" t="s">
        <v>451</v>
      </c>
      <c r="E238" s="56" t="s">
        <v>415</v>
      </c>
      <c r="F238" s="57">
        <v>8.6999999999999993</v>
      </c>
      <c r="G238" s="58">
        <v>0</v>
      </c>
      <c r="H238" s="56" t="s">
        <v>84</v>
      </c>
      <c r="I238" s="60"/>
      <c r="J238" s="63"/>
      <c r="K238" s="64"/>
      <c r="L238" s="66"/>
      <c r="M238" s="67"/>
      <c r="N238" s="60"/>
      <c r="O238" s="64"/>
      <c r="P238" s="64"/>
      <c r="Q238" s="64"/>
      <c r="R238" s="62"/>
      <c r="S238" s="67"/>
      <c r="T238" s="67"/>
      <c r="U238" s="60"/>
      <c r="V238" s="64"/>
      <c r="W238" s="64"/>
      <c r="X238" s="64"/>
      <c r="Y238" s="64"/>
      <c r="Z238" s="67"/>
      <c r="AA238" s="67"/>
      <c r="AB238" s="71"/>
      <c r="AC238" s="68"/>
      <c r="AD238" s="62"/>
      <c r="AE238" s="1"/>
      <c r="AF238" s="1"/>
      <c r="AG238" s="1"/>
      <c r="AH238" s="1"/>
      <c r="AI238" s="1"/>
      <c r="AJ238" s="1"/>
      <c r="AK238" s="1"/>
      <c r="AL238" s="1"/>
      <c r="AM238" s="1"/>
      <c r="AN238" s="1"/>
      <c r="AO238" s="1"/>
      <c r="AP238" s="1"/>
      <c r="AQ238" s="1"/>
      <c r="AR238" s="1"/>
      <c r="AS238" s="1"/>
      <c r="AT238" s="1"/>
      <c r="AU238" s="1"/>
      <c r="AV238" s="1"/>
      <c r="AW238" s="1"/>
      <c r="AX238" s="1"/>
      <c r="AY238" s="1"/>
      <c r="AZ238" s="1"/>
      <c r="BA238" s="1"/>
      <c r="BB238" s="1"/>
      <c r="BC238" s="1"/>
      <c r="BD238" s="1"/>
      <c r="BE238" s="1"/>
    </row>
    <row r="239" spans="1:57" ht="16.5" x14ac:dyDescent="0.3">
      <c r="A239" s="54" t="s">
        <v>438</v>
      </c>
      <c r="B239" s="80" t="s">
        <v>317</v>
      </c>
      <c r="C239" s="79" t="s">
        <v>325</v>
      </c>
      <c r="D239" s="56" t="s">
        <v>145</v>
      </c>
      <c r="E239" s="56" t="s">
        <v>214</v>
      </c>
      <c r="F239" s="57">
        <v>10.5</v>
      </c>
      <c r="G239" s="58">
        <v>911</v>
      </c>
      <c r="H239" s="56" t="s">
        <v>117</v>
      </c>
      <c r="I239" s="104">
        <v>250</v>
      </c>
      <c r="J239" s="86">
        <v>202.75</v>
      </c>
      <c r="K239" s="61">
        <f t="shared" ref="K239:K243" si="435">(F239/J239)</f>
        <v>5.1787916152897656E-2</v>
      </c>
      <c r="L239" s="87">
        <v>16.537431079286382</v>
      </c>
      <c r="M239" s="70">
        <f t="shared" ref="M239:M243" si="436">(K239*L239)</f>
        <v>0.85643909411840691</v>
      </c>
      <c r="N239" s="107" t="s">
        <v>10</v>
      </c>
      <c r="O239" s="61">
        <v>4.3499999999999996</v>
      </c>
      <c r="P239" s="61">
        <f t="shared" ref="P239:P242" si="437">(O239*10)</f>
        <v>43.5</v>
      </c>
      <c r="Q239" s="61">
        <f t="shared" ref="Q239:Q242" si="438">(K239*O239)</f>
        <v>0.2252774352651048</v>
      </c>
      <c r="R239" s="62">
        <f t="shared" si="366"/>
        <v>2.252774352651048</v>
      </c>
      <c r="S239" s="70">
        <f t="shared" ref="S239:S242" si="439">(Q239*L239)</f>
        <v>3.7255100594150701</v>
      </c>
      <c r="T239" s="70">
        <f t="shared" ref="T239:T242" si="440">(S239*10)</f>
        <v>37.255100594150704</v>
      </c>
      <c r="U239" s="29" t="s">
        <v>10</v>
      </c>
      <c r="V239" s="61">
        <v>4.3499999999999996</v>
      </c>
      <c r="W239" s="61">
        <f t="shared" ref="W239:W242" si="441">(V239*2)</f>
        <v>8.6999999999999993</v>
      </c>
      <c r="X239" s="61">
        <f t="shared" ref="X239:X242" si="442">(K239*V239)</f>
        <v>0.2252774352651048</v>
      </c>
      <c r="Y239" s="61">
        <f t="shared" ref="Y239:Y242" si="443">(X239*2)</f>
        <v>0.45055487053020959</v>
      </c>
      <c r="Z239" s="70">
        <f t="shared" ref="Z239:Z242" si="444">(X239*L239)</f>
        <v>3.7255100594150701</v>
      </c>
      <c r="AA239" s="70">
        <f t="shared" ref="AA239:AA242" si="445">(Z239*2)</f>
        <v>7.4510201188301401</v>
      </c>
      <c r="AB239" s="71">
        <f t="shared" si="374"/>
        <v>44.706120712980848</v>
      </c>
      <c r="AC239" s="68">
        <f t="shared" si="375"/>
        <v>3.7255100594150705</v>
      </c>
      <c r="AD239" s="62">
        <f t="shared" si="376"/>
        <v>0.2252774352651048</v>
      </c>
      <c r="AE239" s="1"/>
      <c r="AF239" s="1"/>
      <c r="AG239" s="1"/>
      <c r="AH239" s="1"/>
      <c r="AI239" s="1"/>
      <c r="AJ239" s="1"/>
      <c r="AK239" s="1"/>
      <c r="AL239" s="1"/>
      <c r="AM239" s="1"/>
      <c r="AN239" s="1"/>
      <c r="AO239" s="1"/>
      <c r="AP239" s="1"/>
      <c r="AQ239" s="1"/>
      <c r="AR239" s="1"/>
      <c r="AS239" s="1"/>
      <c r="AT239" s="1"/>
      <c r="AU239" s="1"/>
      <c r="AV239" s="1"/>
      <c r="AW239" s="1"/>
      <c r="AX239" s="1"/>
      <c r="AY239" s="1"/>
      <c r="AZ239" s="1"/>
      <c r="BA239" s="1"/>
      <c r="BB239" s="1"/>
      <c r="BC239" s="1"/>
      <c r="BD239" s="1"/>
      <c r="BE239" s="1"/>
    </row>
    <row r="240" spans="1:57" ht="16.5" x14ac:dyDescent="0.3">
      <c r="A240" s="54" t="s">
        <v>438</v>
      </c>
      <c r="B240" s="80" t="s">
        <v>317</v>
      </c>
      <c r="C240" s="79" t="s">
        <v>357</v>
      </c>
      <c r="D240" s="56" t="s">
        <v>145</v>
      </c>
      <c r="E240" s="56" t="s">
        <v>415</v>
      </c>
      <c r="F240" s="57">
        <v>7.9</v>
      </c>
      <c r="G240" s="58">
        <v>911</v>
      </c>
      <c r="H240" s="56" t="s">
        <v>117</v>
      </c>
      <c r="I240" s="104">
        <v>250</v>
      </c>
      <c r="J240" s="86">
        <v>202.75</v>
      </c>
      <c r="K240" s="61">
        <f t="shared" si="435"/>
        <v>3.8964241676942048E-2</v>
      </c>
      <c r="L240" s="87">
        <v>16.537431079286382</v>
      </c>
      <c r="M240" s="70">
        <f t="shared" si="436"/>
        <v>0.64436846128908709</v>
      </c>
      <c r="N240" s="107" t="s">
        <v>10</v>
      </c>
      <c r="O240" s="61">
        <v>4.3499999999999996</v>
      </c>
      <c r="P240" s="61">
        <f t="shared" si="437"/>
        <v>43.5</v>
      </c>
      <c r="Q240" s="61">
        <f t="shared" si="438"/>
        <v>0.1694944512946979</v>
      </c>
      <c r="R240" s="62">
        <f t="shared" si="366"/>
        <v>1.6949445129469789</v>
      </c>
      <c r="S240" s="70">
        <f t="shared" si="439"/>
        <v>2.803002806607529</v>
      </c>
      <c r="T240" s="70">
        <f t="shared" si="440"/>
        <v>28.030028066075289</v>
      </c>
      <c r="U240" s="29" t="s">
        <v>10</v>
      </c>
      <c r="V240" s="61">
        <v>4.3499999999999996</v>
      </c>
      <c r="W240" s="61">
        <f t="shared" si="441"/>
        <v>8.6999999999999993</v>
      </c>
      <c r="X240" s="61">
        <f t="shared" si="442"/>
        <v>0.1694944512946979</v>
      </c>
      <c r="Y240" s="61">
        <f t="shared" si="443"/>
        <v>0.33898890258939579</v>
      </c>
      <c r="Z240" s="70">
        <f t="shared" si="444"/>
        <v>2.803002806607529</v>
      </c>
      <c r="AA240" s="70">
        <f t="shared" si="445"/>
        <v>5.606005613215058</v>
      </c>
      <c r="AB240" s="71">
        <f t="shared" si="374"/>
        <v>33.63603367929035</v>
      </c>
      <c r="AC240" s="68">
        <f t="shared" si="375"/>
        <v>2.803002806607529</v>
      </c>
      <c r="AD240" s="62">
        <f t="shared" si="376"/>
        <v>0.1694944512946979</v>
      </c>
      <c r="AE240" s="2"/>
      <c r="AF240" s="1"/>
      <c r="AG240" s="1"/>
      <c r="AH240" s="1"/>
      <c r="AI240" s="1"/>
      <c r="AJ240" s="1"/>
      <c r="AK240" s="1"/>
      <c r="AL240" s="1"/>
      <c r="AM240" s="1"/>
      <c r="AN240" s="1"/>
      <c r="AO240" s="1"/>
      <c r="AP240" s="1"/>
      <c r="AQ240" s="1"/>
      <c r="AR240" s="1"/>
      <c r="AS240" s="1"/>
      <c r="AT240" s="1"/>
      <c r="AU240" s="1"/>
      <c r="AV240" s="1"/>
      <c r="AW240" s="1"/>
      <c r="AX240" s="1"/>
      <c r="AY240" s="1"/>
      <c r="AZ240" s="1"/>
      <c r="BA240" s="1"/>
      <c r="BB240" s="1"/>
      <c r="BC240" s="1"/>
      <c r="BD240" s="1"/>
      <c r="BE240" s="1"/>
    </row>
    <row r="241" spans="1:57" ht="16.5" x14ac:dyDescent="0.3">
      <c r="A241" s="54" t="s">
        <v>438</v>
      </c>
      <c r="B241" s="80" t="s">
        <v>317</v>
      </c>
      <c r="C241" s="79" t="s">
        <v>364</v>
      </c>
      <c r="D241" s="56" t="s">
        <v>145</v>
      </c>
      <c r="E241" s="56" t="s">
        <v>214</v>
      </c>
      <c r="F241" s="57">
        <v>61.6</v>
      </c>
      <c r="G241" s="58">
        <v>911</v>
      </c>
      <c r="H241" s="56" t="s">
        <v>117</v>
      </c>
      <c r="I241" s="104">
        <v>250</v>
      </c>
      <c r="J241" s="86">
        <v>202.75</v>
      </c>
      <c r="K241" s="61">
        <f t="shared" si="435"/>
        <v>0.30382244143033293</v>
      </c>
      <c r="L241" s="87">
        <v>16.537431079286382</v>
      </c>
      <c r="M241" s="70">
        <f t="shared" si="436"/>
        <v>5.0244426854946544</v>
      </c>
      <c r="N241" s="107" t="s">
        <v>10</v>
      </c>
      <c r="O241" s="61">
        <v>4.3499999999999996</v>
      </c>
      <c r="P241" s="61">
        <f t="shared" si="437"/>
        <v>43.5</v>
      </c>
      <c r="Q241" s="61">
        <f t="shared" si="438"/>
        <v>1.3216276202219481</v>
      </c>
      <c r="R241" s="62">
        <f t="shared" si="366"/>
        <v>13.216276202219481</v>
      </c>
      <c r="S241" s="70">
        <f t="shared" si="439"/>
        <v>21.856325681901744</v>
      </c>
      <c r="T241" s="70">
        <f t="shared" si="440"/>
        <v>218.56325681901745</v>
      </c>
      <c r="U241" s="29" t="s">
        <v>10</v>
      </c>
      <c r="V241" s="61">
        <v>4.3499999999999996</v>
      </c>
      <c r="W241" s="61">
        <f t="shared" si="441"/>
        <v>8.6999999999999993</v>
      </c>
      <c r="X241" s="61">
        <f t="shared" si="442"/>
        <v>1.3216276202219481</v>
      </c>
      <c r="Y241" s="61">
        <f t="shared" si="443"/>
        <v>2.6432552404438963</v>
      </c>
      <c r="Z241" s="70">
        <f t="shared" si="444"/>
        <v>21.856325681901744</v>
      </c>
      <c r="AA241" s="70">
        <f t="shared" si="445"/>
        <v>43.712651363803488</v>
      </c>
      <c r="AB241" s="71">
        <f t="shared" si="374"/>
        <v>262.27590818282096</v>
      </c>
      <c r="AC241" s="68">
        <f t="shared" si="375"/>
        <v>21.856325681901748</v>
      </c>
      <c r="AD241" s="62">
        <f t="shared" si="376"/>
        <v>1.3216276202219481</v>
      </c>
      <c r="AE241" s="2"/>
      <c r="AF241" s="1"/>
      <c r="AG241" s="1"/>
      <c r="AH241" s="1"/>
      <c r="AI241" s="1"/>
      <c r="AJ241" s="1"/>
      <c r="AK241" s="1"/>
      <c r="AL241" s="1"/>
      <c r="AM241" s="1"/>
      <c r="AN241" s="1"/>
      <c r="AO241" s="1"/>
      <c r="AP241" s="1"/>
      <c r="AQ241" s="1"/>
      <c r="AR241" s="1"/>
      <c r="AS241" s="1"/>
      <c r="AT241" s="1"/>
      <c r="AU241" s="1"/>
      <c r="AV241" s="1"/>
      <c r="AW241" s="1"/>
      <c r="AX241" s="1"/>
      <c r="AY241" s="1"/>
      <c r="AZ241" s="1"/>
      <c r="BA241" s="1"/>
      <c r="BB241" s="1"/>
      <c r="BC241" s="1"/>
      <c r="BD241" s="1"/>
      <c r="BE241" s="1"/>
    </row>
    <row r="242" spans="1:57" ht="16.5" x14ac:dyDescent="0.3">
      <c r="A242" s="54" t="s">
        <v>438</v>
      </c>
      <c r="B242" s="80" t="s">
        <v>317</v>
      </c>
      <c r="C242" s="79" t="s">
        <v>365</v>
      </c>
      <c r="D242" s="56" t="s">
        <v>145</v>
      </c>
      <c r="E242" s="56" t="s">
        <v>214</v>
      </c>
      <c r="F242" s="57">
        <v>8.6</v>
      </c>
      <c r="G242" s="58">
        <v>911</v>
      </c>
      <c r="H242" s="56" t="s">
        <v>117</v>
      </c>
      <c r="I242" s="104">
        <v>250</v>
      </c>
      <c r="J242" s="86">
        <v>202.75</v>
      </c>
      <c r="K242" s="61">
        <f t="shared" si="435"/>
        <v>4.2416769420468556E-2</v>
      </c>
      <c r="L242" s="87">
        <v>16.537431079286382</v>
      </c>
      <c r="M242" s="70">
        <f t="shared" si="436"/>
        <v>0.70146440089698092</v>
      </c>
      <c r="N242" s="107" t="s">
        <v>10</v>
      </c>
      <c r="O242" s="61">
        <v>4.3499999999999996</v>
      </c>
      <c r="P242" s="61">
        <f t="shared" si="437"/>
        <v>43.5</v>
      </c>
      <c r="Q242" s="61">
        <f t="shared" si="438"/>
        <v>0.18451294697903819</v>
      </c>
      <c r="R242" s="62">
        <f t="shared" si="366"/>
        <v>1.8451294697903819</v>
      </c>
      <c r="S242" s="70">
        <f t="shared" si="439"/>
        <v>3.0513701439018663</v>
      </c>
      <c r="T242" s="70">
        <f t="shared" si="440"/>
        <v>30.513701439018664</v>
      </c>
      <c r="U242" s="29" t="s">
        <v>10</v>
      </c>
      <c r="V242" s="61">
        <v>4.3499999999999996</v>
      </c>
      <c r="W242" s="61">
        <f t="shared" si="441"/>
        <v>8.6999999999999993</v>
      </c>
      <c r="X242" s="61">
        <f t="shared" si="442"/>
        <v>0.18451294697903819</v>
      </c>
      <c r="Y242" s="61">
        <f t="shared" si="443"/>
        <v>0.36902589395807639</v>
      </c>
      <c r="Z242" s="70">
        <f t="shared" si="444"/>
        <v>3.0513701439018663</v>
      </c>
      <c r="AA242" s="70">
        <f t="shared" si="445"/>
        <v>6.1027402878037327</v>
      </c>
      <c r="AB242" s="71">
        <f t="shared" si="374"/>
        <v>36.616441726822394</v>
      </c>
      <c r="AC242" s="68">
        <f t="shared" si="375"/>
        <v>3.0513701439018663</v>
      </c>
      <c r="AD242" s="62">
        <f t="shared" si="376"/>
        <v>0.18451294697903819</v>
      </c>
      <c r="AE242" s="1"/>
      <c r="AF242" s="1"/>
      <c r="AG242" s="1"/>
      <c r="AH242" s="1"/>
      <c r="AI242" s="1"/>
      <c r="AJ242" s="1"/>
      <c r="AK242" s="1"/>
      <c r="AL242" s="1"/>
      <c r="AM242" s="1"/>
      <c r="AN242" s="1"/>
      <c r="AO242" s="1"/>
      <c r="AP242" s="1"/>
      <c r="AQ242" s="1"/>
      <c r="AR242" s="1"/>
      <c r="AS242" s="1"/>
      <c r="AT242" s="1"/>
      <c r="AU242" s="1"/>
      <c r="AV242" s="1"/>
      <c r="AW242" s="1"/>
      <c r="AX242" s="1"/>
      <c r="AY242" s="1"/>
      <c r="AZ242" s="1"/>
      <c r="BA242" s="1"/>
      <c r="BB242" s="1"/>
      <c r="BC242" s="1"/>
      <c r="BD242" s="1"/>
      <c r="BE242" s="1"/>
    </row>
    <row r="243" spans="1:57" ht="16.5" x14ac:dyDescent="0.3">
      <c r="A243" s="54" t="s">
        <v>438</v>
      </c>
      <c r="B243" s="80" t="s">
        <v>317</v>
      </c>
      <c r="C243" s="79" t="s">
        <v>326</v>
      </c>
      <c r="D243" s="56" t="s">
        <v>143</v>
      </c>
      <c r="E243" s="56" t="s">
        <v>90</v>
      </c>
      <c r="F243" s="57">
        <v>29.1</v>
      </c>
      <c r="G243" s="81">
        <v>921</v>
      </c>
      <c r="H243" s="56" t="s">
        <v>111</v>
      </c>
      <c r="I243" s="104">
        <v>130</v>
      </c>
      <c r="J243" s="86">
        <v>105.42999999999999</v>
      </c>
      <c r="K243" s="61">
        <f t="shared" si="435"/>
        <v>0.2760125201555535</v>
      </c>
      <c r="L243" s="87">
        <v>16.537431079286382</v>
      </c>
      <c r="M243" s="70">
        <f t="shared" si="436"/>
        <v>4.564538029092609</v>
      </c>
      <c r="N243" s="107" t="s">
        <v>10</v>
      </c>
      <c r="O243" s="61">
        <v>4.3499999999999996</v>
      </c>
      <c r="P243" s="61">
        <f t="shared" ref="P243" si="446">(O243*10)</f>
        <v>43.5</v>
      </c>
      <c r="Q243" s="61">
        <f t="shared" ref="Q243" si="447">(K243*O243)</f>
        <v>1.2006544626766575</v>
      </c>
      <c r="R243" s="62">
        <f t="shared" si="366"/>
        <v>12.006544626766576</v>
      </c>
      <c r="S243" s="70">
        <f t="shared" ref="S243" si="448">(Q243*L243)</f>
        <v>19.855740426552849</v>
      </c>
      <c r="T243" s="70">
        <f t="shared" ref="T243" si="449">(S243*10)</f>
        <v>198.55740426552848</v>
      </c>
      <c r="U243" s="29" t="s">
        <v>10</v>
      </c>
      <c r="V243" s="61">
        <v>4.3499999999999996</v>
      </c>
      <c r="W243" s="61">
        <f t="shared" ref="W243" si="450">(V243*2)</f>
        <v>8.6999999999999993</v>
      </c>
      <c r="X243" s="61">
        <f t="shared" ref="X243" si="451">(K243*V243)</f>
        <v>1.2006544626766575</v>
      </c>
      <c r="Y243" s="61">
        <f t="shared" ref="Y243" si="452">(X243*2)</f>
        <v>2.4013089253533151</v>
      </c>
      <c r="Z243" s="70">
        <f t="shared" ref="Z243" si="453">(X243*L243)</f>
        <v>19.855740426552849</v>
      </c>
      <c r="AA243" s="70">
        <f t="shared" ref="AA243" si="454">(Z243*2)</f>
        <v>39.711480853105698</v>
      </c>
      <c r="AB243" s="71">
        <f t="shared" si="374"/>
        <v>238.26888511863416</v>
      </c>
      <c r="AC243" s="68">
        <f t="shared" si="375"/>
        <v>19.855740426552845</v>
      </c>
      <c r="AD243" s="62">
        <f t="shared" si="376"/>
        <v>1.2006544626766578</v>
      </c>
      <c r="AE243" s="1"/>
      <c r="AF243" s="1"/>
      <c r="AG243" s="1"/>
      <c r="AH243" s="1"/>
      <c r="AI243" s="1"/>
      <c r="AJ243" s="1"/>
      <c r="AK243" s="1"/>
      <c r="AL243" s="1"/>
      <c r="AM243" s="1"/>
      <c r="AN243" s="1"/>
      <c r="AO243" s="1"/>
      <c r="AP243" s="1"/>
      <c r="AQ243" s="1"/>
      <c r="AR243" s="1"/>
      <c r="AS243" s="1"/>
      <c r="AT243" s="1"/>
      <c r="AU243" s="1"/>
      <c r="AV243" s="1"/>
      <c r="AW243" s="1"/>
      <c r="AX243" s="1"/>
      <c r="AY243" s="1"/>
      <c r="AZ243" s="1"/>
      <c r="BA243" s="1"/>
      <c r="BB243" s="1"/>
      <c r="BC243" s="1"/>
      <c r="BD243" s="1"/>
      <c r="BE243" s="1"/>
    </row>
    <row r="244" spans="1:57" ht="16.5" x14ac:dyDescent="0.3">
      <c r="A244" s="54" t="s">
        <v>438</v>
      </c>
      <c r="B244" s="80" t="s">
        <v>317</v>
      </c>
      <c r="C244" s="79" t="s">
        <v>327</v>
      </c>
      <c r="D244" s="56" t="s">
        <v>386</v>
      </c>
      <c r="E244" s="56" t="s">
        <v>90</v>
      </c>
      <c r="F244" s="57">
        <v>7.2</v>
      </c>
      <c r="G244" s="58">
        <v>0</v>
      </c>
      <c r="H244" s="74" t="s">
        <v>84</v>
      </c>
      <c r="I244" s="29"/>
      <c r="J244" s="65"/>
      <c r="K244" s="61"/>
      <c r="L244" s="69"/>
      <c r="M244" s="70"/>
      <c r="N244" s="29"/>
      <c r="O244" s="61"/>
      <c r="P244" s="61"/>
      <c r="Q244" s="61"/>
      <c r="R244" s="62"/>
      <c r="S244" s="70"/>
      <c r="T244" s="70"/>
      <c r="U244" s="29"/>
      <c r="V244" s="61"/>
      <c r="W244" s="61"/>
      <c r="X244" s="61"/>
      <c r="Y244" s="61"/>
      <c r="Z244" s="70"/>
      <c r="AA244" s="70"/>
      <c r="AB244" s="71"/>
      <c r="AC244" s="68"/>
      <c r="AD244" s="62"/>
      <c r="AE244" s="1"/>
      <c r="AF244" s="1"/>
      <c r="AG244" s="1"/>
      <c r="AH244" s="1"/>
      <c r="AI244" s="1"/>
      <c r="AJ244" s="1"/>
      <c r="AK244" s="1"/>
      <c r="AL244" s="1"/>
      <c r="AM244" s="1"/>
      <c r="AN244" s="1"/>
      <c r="AO244" s="1"/>
      <c r="AP244" s="1"/>
      <c r="AQ244" s="1"/>
      <c r="AR244" s="1"/>
      <c r="AS244" s="1"/>
      <c r="AT244" s="1"/>
      <c r="AU244" s="1"/>
      <c r="AV244" s="1"/>
      <c r="AW244" s="1"/>
      <c r="AX244" s="1"/>
      <c r="AY244" s="1"/>
      <c r="AZ244" s="1"/>
      <c r="BA244" s="1"/>
      <c r="BB244" s="1"/>
      <c r="BC244" s="1"/>
      <c r="BD244" s="1"/>
      <c r="BE244" s="1"/>
    </row>
    <row r="245" spans="1:57" ht="16.5" x14ac:dyDescent="0.3">
      <c r="A245" s="54" t="s">
        <v>438</v>
      </c>
      <c r="B245" s="80" t="s">
        <v>317</v>
      </c>
      <c r="C245" s="79" t="s">
        <v>329</v>
      </c>
      <c r="D245" s="56" t="s">
        <v>452</v>
      </c>
      <c r="E245" s="56" t="s">
        <v>415</v>
      </c>
      <c r="F245" s="57">
        <v>14.1</v>
      </c>
      <c r="G245" s="58">
        <v>0</v>
      </c>
      <c r="H245" s="56" t="s">
        <v>84</v>
      </c>
      <c r="I245" s="29"/>
      <c r="J245" s="65"/>
      <c r="K245" s="61"/>
      <c r="L245" s="69"/>
      <c r="M245" s="70"/>
      <c r="N245" s="29"/>
      <c r="O245" s="61"/>
      <c r="P245" s="61"/>
      <c r="Q245" s="61"/>
      <c r="R245" s="62"/>
      <c r="S245" s="70"/>
      <c r="T245" s="70"/>
      <c r="U245" s="29"/>
      <c r="V245" s="61"/>
      <c r="W245" s="61"/>
      <c r="X245" s="61"/>
      <c r="Y245" s="61"/>
      <c r="Z245" s="70"/>
      <c r="AA245" s="70"/>
      <c r="AB245" s="71"/>
      <c r="AC245" s="68"/>
      <c r="AD245" s="62"/>
      <c r="AE245" s="1"/>
      <c r="AF245" s="1"/>
      <c r="AG245" s="1"/>
      <c r="AH245" s="1"/>
      <c r="AI245" s="1"/>
      <c r="AJ245" s="1"/>
      <c r="AK245" s="1"/>
      <c r="AL245" s="1"/>
      <c r="AM245" s="1"/>
      <c r="AN245" s="1"/>
      <c r="AO245" s="1"/>
      <c r="AP245" s="1"/>
      <c r="AQ245" s="1"/>
      <c r="AR245" s="1"/>
      <c r="AS245" s="1"/>
      <c r="AT245" s="1"/>
      <c r="AU245" s="1"/>
      <c r="AV245" s="1"/>
      <c r="AW245" s="1"/>
      <c r="AX245" s="1"/>
      <c r="AY245" s="1"/>
      <c r="AZ245" s="1"/>
      <c r="BA245" s="1"/>
      <c r="BB245" s="1"/>
      <c r="BC245" s="1"/>
      <c r="BD245" s="1"/>
      <c r="BE245" s="1"/>
    </row>
    <row r="246" spans="1:57" ht="16.5" x14ac:dyDescent="0.3">
      <c r="A246" s="54" t="s">
        <v>438</v>
      </c>
      <c r="B246" s="80" t="s">
        <v>317</v>
      </c>
      <c r="C246" s="79" t="s">
        <v>330</v>
      </c>
      <c r="D246" s="56" t="s">
        <v>433</v>
      </c>
      <c r="E246" s="56" t="s">
        <v>415</v>
      </c>
      <c r="F246" s="57">
        <v>9.9</v>
      </c>
      <c r="G246" s="58">
        <v>0</v>
      </c>
      <c r="H246" s="56" t="s">
        <v>84</v>
      </c>
      <c r="I246" s="29"/>
      <c r="J246" s="65"/>
      <c r="K246" s="61"/>
      <c r="L246" s="69"/>
      <c r="M246" s="70"/>
      <c r="N246" s="29"/>
      <c r="O246" s="61"/>
      <c r="P246" s="61"/>
      <c r="Q246" s="61"/>
      <c r="R246" s="62"/>
      <c r="S246" s="70"/>
      <c r="T246" s="70"/>
      <c r="U246" s="29"/>
      <c r="V246" s="61"/>
      <c r="W246" s="61"/>
      <c r="X246" s="61"/>
      <c r="Y246" s="61"/>
      <c r="Z246" s="70"/>
      <c r="AA246" s="70"/>
      <c r="AB246" s="71"/>
      <c r="AC246" s="68"/>
      <c r="AD246" s="62"/>
      <c r="AE246" s="2"/>
      <c r="AF246" s="1"/>
      <c r="AG246" s="1"/>
      <c r="AH246" s="1"/>
      <c r="AI246" s="1"/>
      <c r="AJ246" s="1"/>
      <c r="AK246" s="1"/>
      <c r="AL246" s="1"/>
      <c r="AM246" s="1"/>
      <c r="AN246" s="1"/>
      <c r="AO246" s="1"/>
      <c r="AP246" s="1"/>
      <c r="AQ246" s="1"/>
      <c r="AR246" s="1"/>
      <c r="AS246" s="1"/>
      <c r="AT246" s="1"/>
      <c r="AU246" s="1"/>
      <c r="AV246" s="1"/>
      <c r="AW246" s="1"/>
      <c r="AX246" s="1"/>
      <c r="AY246" s="1"/>
      <c r="AZ246" s="1"/>
      <c r="BA246" s="1"/>
      <c r="BB246" s="1"/>
      <c r="BC246" s="1"/>
      <c r="BD246" s="1"/>
      <c r="BE246" s="1"/>
    </row>
    <row r="247" spans="1:57" ht="16.5" x14ac:dyDescent="0.3">
      <c r="A247" s="54" t="s">
        <v>438</v>
      </c>
      <c r="B247" s="80" t="s">
        <v>317</v>
      </c>
      <c r="C247" s="79" t="s">
        <v>331</v>
      </c>
      <c r="D247" s="56" t="s">
        <v>453</v>
      </c>
      <c r="E247" s="56" t="s">
        <v>415</v>
      </c>
      <c r="F247" s="57">
        <v>24.9</v>
      </c>
      <c r="G247" s="58">
        <v>0</v>
      </c>
      <c r="H247" s="56" t="s">
        <v>84</v>
      </c>
      <c r="I247" s="29"/>
      <c r="J247" s="65"/>
      <c r="K247" s="61"/>
      <c r="L247" s="69"/>
      <c r="M247" s="70"/>
      <c r="N247" s="29"/>
      <c r="O247" s="61"/>
      <c r="P247" s="61"/>
      <c r="Q247" s="61"/>
      <c r="R247" s="62"/>
      <c r="S247" s="70"/>
      <c r="T247" s="70"/>
      <c r="U247" s="29"/>
      <c r="V247" s="61"/>
      <c r="W247" s="61"/>
      <c r="X247" s="61"/>
      <c r="Y247" s="61"/>
      <c r="Z247" s="70"/>
      <c r="AA247" s="70"/>
      <c r="AB247" s="71"/>
      <c r="AC247" s="68"/>
      <c r="AD247" s="62"/>
      <c r="AE247" s="1"/>
      <c r="AF247" s="1"/>
      <c r="AG247" s="1"/>
      <c r="AH247" s="1"/>
      <c r="AI247" s="1"/>
      <c r="AJ247" s="1"/>
      <c r="AK247" s="1"/>
      <c r="AL247" s="1"/>
      <c r="AM247" s="1"/>
      <c r="AN247" s="1"/>
      <c r="AO247" s="1"/>
      <c r="AP247" s="1"/>
      <c r="AQ247" s="1"/>
      <c r="AR247" s="1"/>
      <c r="AS247" s="1"/>
      <c r="AT247" s="1"/>
      <c r="AU247" s="1"/>
      <c r="AV247" s="1"/>
      <c r="AW247" s="1"/>
      <c r="AX247" s="1"/>
      <c r="AY247" s="1"/>
      <c r="AZ247" s="1"/>
      <c r="BA247" s="1"/>
      <c r="BB247" s="1"/>
      <c r="BC247" s="1"/>
      <c r="BD247" s="1"/>
      <c r="BE247" s="1"/>
    </row>
    <row r="248" spans="1:57" ht="16.5" x14ac:dyDescent="0.3">
      <c r="A248" s="54" t="s">
        <v>438</v>
      </c>
      <c r="B248" s="80" t="s">
        <v>317</v>
      </c>
      <c r="C248" s="79" t="s">
        <v>332</v>
      </c>
      <c r="D248" s="56" t="s">
        <v>423</v>
      </c>
      <c r="E248" s="56" t="s">
        <v>415</v>
      </c>
      <c r="F248" s="57">
        <v>6.7</v>
      </c>
      <c r="G248" s="58">
        <v>0</v>
      </c>
      <c r="H248" s="56" t="s">
        <v>84</v>
      </c>
      <c r="I248" s="29"/>
      <c r="J248" s="65"/>
      <c r="K248" s="61"/>
      <c r="L248" s="69"/>
      <c r="M248" s="70"/>
      <c r="N248" s="29"/>
      <c r="O248" s="61"/>
      <c r="P248" s="61"/>
      <c r="Q248" s="61"/>
      <c r="R248" s="62"/>
      <c r="S248" s="70"/>
      <c r="T248" s="70"/>
      <c r="U248" s="29"/>
      <c r="V248" s="61"/>
      <c r="W248" s="61"/>
      <c r="X248" s="61"/>
      <c r="Y248" s="61"/>
      <c r="Z248" s="70"/>
      <c r="AA248" s="70"/>
      <c r="AB248" s="71"/>
      <c r="AC248" s="68"/>
      <c r="AD248" s="62"/>
      <c r="AE248" s="1"/>
      <c r="AF248" s="1"/>
      <c r="AG248" s="1"/>
      <c r="AH248" s="1"/>
      <c r="AI248" s="1"/>
      <c r="AJ248" s="1"/>
      <c r="AK248" s="1"/>
      <c r="AL248" s="1"/>
      <c r="AM248" s="1"/>
      <c r="AN248" s="1"/>
      <c r="AO248" s="1"/>
      <c r="AP248" s="1"/>
      <c r="AQ248" s="1"/>
      <c r="AR248" s="1"/>
      <c r="AS248" s="1"/>
      <c r="AT248" s="1"/>
      <c r="AU248" s="1"/>
      <c r="AV248" s="1"/>
      <c r="AW248" s="1"/>
      <c r="AX248" s="1"/>
      <c r="AY248" s="1"/>
      <c r="AZ248" s="1"/>
      <c r="BA248" s="1"/>
      <c r="BB248" s="1"/>
      <c r="BC248" s="1"/>
      <c r="BD248" s="1"/>
      <c r="BE248" s="1"/>
    </row>
    <row r="249" spans="1:57" ht="16.5" x14ac:dyDescent="0.3">
      <c r="A249" s="54" t="s">
        <v>438</v>
      </c>
      <c r="B249" s="80" t="s">
        <v>317</v>
      </c>
      <c r="C249" s="79" t="s">
        <v>333</v>
      </c>
      <c r="D249" s="56" t="s">
        <v>343</v>
      </c>
      <c r="E249" s="56" t="s">
        <v>415</v>
      </c>
      <c r="F249" s="57">
        <v>6.6</v>
      </c>
      <c r="G249" s="58">
        <v>0</v>
      </c>
      <c r="H249" s="56" t="s">
        <v>84</v>
      </c>
      <c r="I249" s="29"/>
      <c r="J249" s="65"/>
      <c r="K249" s="61"/>
      <c r="L249" s="69"/>
      <c r="M249" s="70"/>
      <c r="N249" s="29"/>
      <c r="O249" s="61"/>
      <c r="P249" s="61"/>
      <c r="Q249" s="61"/>
      <c r="R249" s="62"/>
      <c r="S249" s="70"/>
      <c r="T249" s="70"/>
      <c r="U249" s="29"/>
      <c r="V249" s="61"/>
      <c r="W249" s="61"/>
      <c r="X249" s="61"/>
      <c r="Y249" s="61"/>
      <c r="Z249" s="70"/>
      <c r="AA249" s="70"/>
      <c r="AB249" s="71"/>
      <c r="AC249" s="68"/>
      <c r="AD249" s="62"/>
      <c r="AE249" s="2"/>
      <c r="AF249" s="1"/>
      <c r="AG249" s="1"/>
      <c r="AH249" s="1"/>
      <c r="AI249" s="1"/>
      <c r="AJ249" s="1"/>
      <c r="AK249" s="1"/>
      <c r="AL249" s="1"/>
      <c r="AM249" s="1"/>
      <c r="AN249" s="1"/>
      <c r="AO249" s="1"/>
      <c r="AP249" s="1"/>
      <c r="AQ249" s="1"/>
      <c r="AR249" s="1"/>
      <c r="AS249" s="1"/>
      <c r="AT249" s="1"/>
      <c r="AU249" s="1"/>
      <c r="AV249" s="1"/>
      <c r="AW249" s="1"/>
      <c r="AX249" s="1"/>
      <c r="AY249" s="1"/>
      <c r="AZ249" s="1"/>
      <c r="BA249" s="1"/>
      <c r="BB249" s="1"/>
      <c r="BC249" s="1"/>
      <c r="BD249" s="1"/>
      <c r="BE249" s="1"/>
    </row>
    <row r="250" spans="1:57" ht="16.5" x14ac:dyDescent="0.3">
      <c r="A250" s="54" t="s">
        <v>438</v>
      </c>
      <c r="B250" s="80" t="s">
        <v>317</v>
      </c>
      <c r="C250" s="79" t="s">
        <v>334</v>
      </c>
      <c r="D250" s="56" t="s">
        <v>454</v>
      </c>
      <c r="E250" s="56" t="s">
        <v>415</v>
      </c>
      <c r="F250" s="57">
        <v>6</v>
      </c>
      <c r="G250" s="58">
        <v>0</v>
      </c>
      <c r="H250" s="56" t="s">
        <v>84</v>
      </c>
      <c r="I250" s="29"/>
      <c r="J250" s="65"/>
      <c r="K250" s="61"/>
      <c r="L250" s="69"/>
      <c r="M250" s="70"/>
      <c r="N250" s="29"/>
      <c r="O250" s="61"/>
      <c r="P250" s="61"/>
      <c r="Q250" s="61"/>
      <c r="R250" s="62"/>
      <c r="S250" s="70"/>
      <c r="T250" s="70"/>
      <c r="U250" s="29"/>
      <c r="V250" s="61"/>
      <c r="W250" s="61"/>
      <c r="X250" s="61"/>
      <c r="Y250" s="61"/>
      <c r="Z250" s="70"/>
      <c r="AA250" s="70"/>
      <c r="AB250" s="71"/>
      <c r="AC250" s="68"/>
      <c r="AD250" s="62"/>
      <c r="AE250" s="1"/>
      <c r="AF250" s="1"/>
      <c r="AG250" s="1"/>
      <c r="AH250" s="1"/>
      <c r="AI250" s="1"/>
      <c r="AJ250" s="1"/>
      <c r="AK250" s="1"/>
      <c r="AL250" s="1"/>
      <c r="AM250" s="1"/>
      <c r="AN250" s="1"/>
      <c r="AO250" s="1"/>
      <c r="AP250" s="1"/>
      <c r="AQ250" s="1"/>
      <c r="AR250" s="1"/>
      <c r="AS250" s="1"/>
      <c r="AT250" s="1"/>
      <c r="AU250" s="1"/>
      <c r="AV250" s="1"/>
      <c r="AW250" s="1"/>
      <c r="AX250" s="1"/>
      <c r="AY250" s="1"/>
      <c r="AZ250" s="1"/>
      <c r="BA250" s="1"/>
      <c r="BB250" s="1"/>
      <c r="BC250" s="1"/>
      <c r="BD250" s="1"/>
      <c r="BE250" s="1"/>
    </row>
    <row r="251" spans="1:57" ht="16.5" x14ac:dyDescent="0.3">
      <c r="A251" s="54" t="s">
        <v>438</v>
      </c>
      <c r="B251" s="80" t="s">
        <v>317</v>
      </c>
      <c r="C251" s="79" t="s">
        <v>335</v>
      </c>
      <c r="D251" s="56" t="s">
        <v>366</v>
      </c>
      <c r="E251" s="56" t="s">
        <v>415</v>
      </c>
      <c r="F251" s="57">
        <v>4.4000000000000004</v>
      </c>
      <c r="G251" s="58">
        <v>0</v>
      </c>
      <c r="H251" s="56" t="s">
        <v>84</v>
      </c>
      <c r="I251" s="29"/>
      <c r="J251" s="65"/>
      <c r="K251" s="61"/>
      <c r="L251" s="69"/>
      <c r="M251" s="70"/>
      <c r="N251" s="29"/>
      <c r="O251" s="61"/>
      <c r="P251" s="61"/>
      <c r="Q251" s="61"/>
      <c r="R251" s="62"/>
      <c r="S251" s="70"/>
      <c r="T251" s="70"/>
      <c r="U251" s="29"/>
      <c r="V251" s="61"/>
      <c r="W251" s="61"/>
      <c r="X251" s="61"/>
      <c r="Y251" s="61"/>
      <c r="Z251" s="70"/>
      <c r="AA251" s="70"/>
      <c r="AB251" s="71"/>
      <c r="AC251" s="68"/>
      <c r="AD251" s="62"/>
      <c r="AE251" s="1"/>
      <c r="AF251" s="1"/>
      <c r="AG251" s="1"/>
      <c r="AH251" s="1"/>
      <c r="AI251" s="1"/>
      <c r="AJ251" s="1"/>
      <c r="AK251" s="1"/>
      <c r="AL251" s="1"/>
      <c r="AM251" s="1"/>
      <c r="AN251" s="1"/>
      <c r="AO251" s="1"/>
      <c r="AP251" s="1"/>
      <c r="AQ251" s="1"/>
      <c r="AR251" s="1"/>
      <c r="AS251" s="1"/>
      <c r="AT251" s="1"/>
      <c r="AU251" s="1"/>
      <c r="AV251" s="1"/>
      <c r="AW251" s="1"/>
      <c r="AX251" s="1"/>
      <c r="AY251" s="1"/>
      <c r="AZ251" s="1"/>
      <c r="BA251" s="1"/>
      <c r="BB251" s="1"/>
      <c r="BC251" s="1"/>
      <c r="BD251" s="1"/>
      <c r="BE251" s="1"/>
    </row>
    <row r="252" spans="1:57" ht="16.5" x14ac:dyDescent="0.3">
      <c r="A252" s="54" t="s">
        <v>438</v>
      </c>
      <c r="B252" s="80" t="s">
        <v>317</v>
      </c>
      <c r="C252" s="79" t="s">
        <v>339</v>
      </c>
      <c r="D252" s="56" t="s">
        <v>432</v>
      </c>
      <c r="E252" s="56" t="s">
        <v>212</v>
      </c>
      <c r="F252" s="57">
        <v>89.3</v>
      </c>
      <c r="G252" s="58">
        <v>0</v>
      </c>
      <c r="H252" s="56" t="s">
        <v>84</v>
      </c>
      <c r="I252" s="29"/>
      <c r="J252" s="65"/>
      <c r="K252" s="61"/>
      <c r="L252" s="69"/>
      <c r="M252" s="70"/>
      <c r="N252" s="29"/>
      <c r="O252" s="61"/>
      <c r="P252" s="61"/>
      <c r="Q252" s="61"/>
      <c r="R252" s="62"/>
      <c r="S252" s="70"/>
      <c r="T252" s="70"/>
      <c r="U252" s="29"/>
      <c r="V252" s="61"/>
      <c r="W252" s="61"/>
      <c r="X252" s="61"/>
      <c r="Y252" s="61"/>
      <c r="Z252" s="70"/>
      <c r="AA252" s="70"/>
      <c r="AB252" s="71"/>
      <c r="AC252" s="68"/>
      <c r="AD252" s="62"/>
      <c r="AE252" s="1"/>
      <c r="AF252" s="1"/>
      <c r="AG252" s="1"/>
      <c r="AH252" s="1"/>
      <c r="AI252" s="1"/>
      <c r="AJ252" s="1"/>
      <c r="AK252" s="1"/>
      <c r="AL252" s="1"/>
      <c r="AM252" s="1"/>
      <c r="AN252" s="1"/>
      <c r="AO252" s="1"/>
      <c r="AP252" s="1"/>
      <c r="AQ252" s="1"/>
      <c r="AR252" s="1"/>
      <c r="AS252" s="1"/>
      <c r="AT252" s="1"/>
      <c r="AU252" s="1"/>
      <c r="AV252" s="1"/>
      <c r="AW252" s="1"/>
      <c r="AX252" s="1"/>
      <c r="AY252" s="1"/>
      <c r="AZ252" s="1"/>
      <c r="BA252" s="1"/>
      <c r="BB252" s="1"/>
      <c r="BC252" s="1"/>
      <c r="BD252" s="1"/>
      <c r="BE252" s="1"/>
    </row>
    <row r="253" spans="1:57" ht="16.5" x14ac:dyDescent="0.3">
      <c r="A253" s="54" t="s">
        <v>455</v>
      </c>
      <c r="B253" s="80" t="s">
        <v>80</v>
      </c>
      <c r="C253" s="79" t="s">
        <v>267</v>
      </c>
      <c r="D253" s="56" t="s">
        <v>456</v>
      </c>
      <c r="E253" s="56" t="s">
        <v>214</v>
      </c>
      <c r="F253" s="57">
        <v>168.8</v>
      </c>
      <c r="G253" s="58">
        <v>513</v>
      </c>
      <c r="H253" s="56" t="s">
        <v>149</v>
      </c>
      <c r="I253" s="104">
        <v>150</v>
      </c>
      <c r="J253" s="86">
        <v>121.64999999999999</v>
      </c>
      <c r="K253" s="61">
        <f t="shared" ref="K253:K255" si="455">(F253/J253)</f>
        <v>1.3875873407316073</v>
      </c>
      <c r="L253" s="87">
        <v>16.537431079286382</v>
      </c>
      <c r="M253" s="70">
        <f t="shared" ref="M253:M255" si="456">(K253*L253)</f>
        <v>22.947130013839224</v>
      </c>
      <c r="N253" s="29" t="s">
        <v>13</v>
      </c>
      <c r="O253" s="61">
        <v>10.51</v>
      </c>
      <c r="P253" s="61">
        <f t="shared" ref="P253:P255" si="457">(O253*10)</f>
        <v>105.1</v>
      </c>
      <c r="Q253" s="61">
        <f t="shared" ref="Q253:Q255" si="458">(K253*O253)</f>
        <v>14.583542951089193</v>
      </c>
      <c r="R253" s="62">
        <f t="shared" si="366"/>
        <v>145.83542951089191</v>
      </c>
      <c r="S253" s="70">
        <f t="shared" ref="S253:S255" si="459">(Q253*L253)</f>
        <v>241.17433644545025</v>
      </c>
      <c r="T253" s="70">
        <f t="shared" ref="T253:T255" si="460">(S253*10)</f>
        <v>2411.7433644545026</v>
      </c>
      <c r="U253" s="29" t="s">
        <v>10</v>
      </c>
      <c r="V253" s="61">
        <v>4.3499999999999996</v>
      </c>
      <c r="W253" s="61">
        <f t="shared" ref="W253:W255" si="461">(V253*2)</f>
        <v>8.6999999999999993</v>
      </c>
      <c r="X253" s="61">
        <f t="shared" ref="X253" si="462">(K253*V253)</f>
        <v>6.0360049321824913</v>
      </c>
      <c r="Y253" s="61">
        <f t="shared" ref="Y253:Y255" si="463">(X253*2)</f>
        <v>12.072009864364983</v>
      </c>
      <c r="Z253" s="70">
        <f t="shared" ref="Z253:Z255" si="464">(X253*L253)</f>
        <v>99.820015560200616</v>
      </c>
      <c r="AA253" s="70">
        <f t="shared" ref="AA253:AA255" si="465">(Z253*2)</f>
        <v>199.64003112040123</v>
      </c>
      <c r="AB253" s="71">
        <f t="shared" si="374"/>
        <v>2611.3833955749037</v>
      </c>
      <c r="AC253" s="68">
        <f t="shared" si="375"/>
        <v>217.6152829645753</v>
      </c>
      <c r="AD253" s="62">
        <f t="shared" si="376"/>
        <v>13.158953281271408</v>
      </c>
      <c r="AE253" s="1"/>
      <c r="AF253" s="1"/>
      <c r="AG253" s="1"/>
      <c r="AH253" s="1"/>
      <c r="AI253" s="1"/>
      <c r="AJ253" s="1"/>
      <c r="AK253" s="1"/>
      <c r="AL253" s="1"/>
      <c r="AM253" s="1"/>
      <c r="AN253" s="1"/>
      <c r="AO253" s="1"/>
      <c r="AP253" s="1"/>
      <c r="AQ253" s="1"/>
      <c r="AR253" s="1"/>
      <c r="AS253" s="1"/>
      <c r="AT253" s="1"/>
      <c r="AU253" s="1"/>
      <c r="AV253" s="1"/>
      <c r="AW253" s="1"/>
      <c r="AX253" s="1"/>
      <c r="AY253" s="1"/>
      <c r="AZ253" s="1"/>
      <c r="BA253" s="1"/>
      <c r="BB253" s="1"/>
      <c r="BC253" s="1"/>
      <c r="BD253" s="1"/>
      <c r="BE253" s="1"/>
    </row>
    <row r="254" spans="1:57" ht="16.5" x14ac:dyDescent="0.3">
      <c r="A254" s="54" t="s">
        <v>455</v>
      </c>
      <c r="B254" s="80" t="s">
        <v>80</v>
      </c>
      <c r="C254" s="79" t="s">
        <v>268</v>
      </c>
      <c r="D254" s="56" t="s">
        <v>457</v>
      </c>
      <c r="E254" s="56" t="s">
        <v>214</v>
      </c>
      <c r="F254" s="57">
        <v>70.5</v>
      </c>
      <c r="G254" s="58">
        <v>513</v>
      </c>
      <c r="H254" s="56" t="s">
        <v>149</v>
      </c>
      <c r="I254" s="104">
        <v>150</v>
      </c>
      <c r="J254" s="86">
        <v>121.64999999999999</v>
      </c>
      <c r="K254" s="61">
        <f t="shared" si="455"/>
        <v>0.57953144266337864</v>
      </c>
      <c r="L254" s="87">
        <v>16.537431079286382</v>
      </c>
      <c r="M254" s="70">
        <f t="shared" si="456"/>
        <v>9.5839612913250321</v>
      </c>
      <c r="N254" s="29" t="s">
        <v>13</v>
      </c>
      <c r="O254" s="61">
        <v>10.51</v>
      </c>
      <c r="P254" s="61">
        <f t="shared" si="457"/>
        <v>105.1</v>
      </c>
      <c r="Q254" s="61">
        <f t="shared" si="458"/>
        <v>6.0908754623921091</v>
      </c>
      <c r="R254" s="62">
        <f t="shared" si="366"/>
        <v>60.908754623921091</v>
      </c>
      <c r="S254" s="70">
        <f t="shared" si="459"/>
        <v>100.72743317182608</v>
      </c>
      <c r="T254" s="70">
        <f t="shared" si="460"/>
        <v>1007.2743317182608</v>
      </c>
      <c r="U254" s="29" t="s">
        <v>10</v>
      </c>
      <c r="V254" s="61">
        <v>4.3499999999999996</v>
      </c>
      <c r="W254" s="61">
        <f t="shared" si="461"/>
        <v>8.6999999999999993</v>
      </c>
      <c r="X254" s="61">
        <f t="shared" ref="X254:X255" si="466">(K254*W254)</f>
        <v>5.0419235511713936</v>
      </c>
      <c r="Y254" s="61">
        <f t="shared" si="463"/>
        <v>10.083847102342787</v>
      </c>
      <c r="Z254" s="70">
        <f t="shared" si="464"/>
        <v>83.380463234527767</v>
      </c>
      <c r="AA254" s="70">
        <f t="shared" si="465"/>
        <v>166.76092646905553</v>
      </c>
      <c r="AB254" s="71">
        <f t="shared" si="374"/>
        <v>1174.0352581873162</v>
      </c>
      <c r="AC254" s="68">
        <f t="shared" si="375"/>
        <v>97.836271515609681</v>
      </c>
      <c r="AD254" s="62">
        <f t="shared" si="376"/>
        <v>5.9160501438553226</v>
      </c>
      <c r="AE254" s="1"/>
      <c r="AF254" s="1"/>
      <c r="AG254" s="1"/>
      <c r="AH254" s="1"/>
      <c r="AI254" s="1"/>
      <c r="AJ254" s="1"/>
      <c r="AK254" s="1"/>
      <c r="AL254" s="1"/>
      <c r="AM254" s="1"/>
      <c r="AN254" s="1"/>
      <c r="AO254" s="1"/>
      <c r="AP254" s="1"/>
      <c r="AQ254" s="1"/>
      <c r="AR254" s="1"/>
      <c r="AS254" s="1"/>
      <c r="AT254" s="1"/>
      <c r="AU254" s="1"/>
      <c r="AV254" s="1"/>
      <c r="AW254" s="1"/>
      <c r="AX254" s="1"/>
      <c r="AY254" s="1"/>
      <c r="AZ254" s="1"/>
      <c r="BA254" s="1"/>
      <c r="BB254" s="1"/>
      <c r="BC254" s="1"/>
      <c r="BD254" s="1"/>
      <c r="BE254" s="1"/>
    </row>
    <row r="255" spans="1:57" ht="16.5" x14ac:dyDescent="0.3">
      <c r="A255" s="54" t="s">
        <v>455</v>
      </c>
      <c r="B255" s="80" t="s">
        <v>80</v>
      </c>
      <c r="C255" s="79" t="s">
        <v>269</v>
      </c>
      <c r="D255" s="56" t="s">
        <v>458</v>
      </c>
      <c r="E255" s="56" t="s">
        <v>214</v>
      </c>
      <c r="F255" s="57">
        <v>123.2</v>
      </c>
      <c r="G255" s="58">
        <v>513</v>
      </c>
      <c r="H255" s="56" t="s">
        <v>149</v>
      </c>
      <c r="I255" s="104">
        <v>150</v>
      </c>
      <c r="J255" s="86">
        <v>121.64999999999999</v>
      </c>
      <c r="K255" s="61">
        <f t="shared" si="455"/>
        <v>1.0127414714344432</v>
      </c>
      <c r="L255" s="87">
        <v>16.537431079286382</v>
      </c>
      <c r="M255" s="70">
        <f t="shared" si="456"/>
        <v>16.748142284982183</v>
      </c>
      <c r="N255" s="29" t="s">
        <v>13</v>
      </c>
      <c r="O255" s="61">
        <v>10.51</v>
      </c>
      <c r="P255" s="61">
        <f t="shared" si="457"/>
        <v>105.1</v>
      </c>
      <c r="Q255" s="61">
        <f t="shared" si="458"/>
        <v>10.643912864775997</v>
      </c>
      <c r="R255" s="62">
        <f t="shared" si="366"/>
        <v>106.43912864775997</v>
      </c>
      <c r="S255" s="70">
        <f t="shared" si="459"/>
        <v>176.0229754151627</v>
      </c>
      <c r="T255" s="70">
        <f t="shared" si="460"/>
        <v>1760.229754151627</v>
      </c>
      <c r="U255" s="29" t="s">
        <v>10</v>
      </c>
      <c r="V255" s="61">
        <v>4.3499999999999996</v>
      </c>
      <c r="W255" s="61">
        <f t="shared" si="461"/>
        <v>8.6999999999999993</v>
      </c>
      <c r="X255" s="61">
        <f t="shared" si="466"/>
        <v>8.8108508014796545</v>
      </c>
      <c r="Y255" s="61">
        <f t="shared" si="463"/>
        <v>17.621701602959309</v>
      </c>
      <c r="Z255" s="70">
        <f t="shared" si="464"/>
        <v>145.70883787934497</v>
      </c>
      <c r="AA255" s="70">
        <f t="shared" si="465"/>
        <v>291.41767575868994</v>
      </c>
      <c r="AB255" s="71">
        <f t="shared" si="374"/>
        <v>2051.647429910317</v>
      </c>
      <c r="AC255" s="68">
        <f t="shared" si="375"/>
        <v>170.97061915919309</v>
      </c>
      <c r="AD255" s="62">
        <f t="shared" si="376"/>
        <v>10.338402520893274</v>
      </c>
      <c r="AE255" s="1"/>
      <c r="AF255" s="1"/>
      <c r="AG255" s="1"/>
      <c r="AH255" s="1"/>
      <c r="AI255" s="1"/>
      <c r="AJ255" s="1"/>
      <c r="AK255" s="1"/>
      <c r="AL255" s="1"/>
      <c r="AM255" s="1"/>
      <c r="AN255" s="1"/>
      <c r="AO255" s="1"/>
      <c r="AP255" s="1"/>
      <c r="AQ255" s="1"/>
      <c r="AR255" s="1"/>
      <c r="AS255" s="1"/>
      <c r="AT255" s="1"/>
      <c r="AU255" s="1"/>
      <c r="AV255" s="1"/>
      <c r="AW255" s="1"/>
      <c r="AX255" s="1"/>
      <c r="AY255" s="1"/>
      <c r="AZ255" s="1"/>
      <c r="BA255" s="1"/>
      <c r="BB255" s="1"/>
      <c r="BC255" s="1"/>
      <c r="BD255" s="1"/>
      <c r="BE255" s="1"/>
    </row>
    <row r="256" spans="1:57" ht="16.5" x14ac:dyDescent="0.3">
      <c r="A256" s="54" t="s">
        <v>455</v>
      </c>
      <c r="B256" s="80" t="s">
        <v>80</v>
      </c>
      <c r="C256" s="79" t="s">
        <v>275</v>
      </c>
      <c r="D256" s="56" t="s">
        <v>459</v>
      </c>
      <c r="E256" s="56" t="s">
        <v>214</v>
      </c>
      <c r="F256" s="57">
        <v>8.6999999999999993</v>
      </c>
      <c r="G256" s="58">
        <v>720</v>
      </c>
      <c r="H256" s="56" t="s">
        <v>204</v>
      </c>
      <c r="I256" s="29">
        <v>200</v>
      </c>
      <c r="J256" s="86">
        <v>162.19999999999999</v>
      </c>
      <c r="K256" s="64">
        <f>(F256/J256)</f>
        <v>5.3637484586929712E-2</v>
      </c>
      <c r="L256" s="87">
        <v>16.537431079286382</v>
      </c>
      <c r="M256" s="67">
        <f>(K256*L256)</f>
        <v>0.88702620462263571</v>
      </c>
      <c r="N256" s="29" t="s">
        <v>15</v>
      </c>
      <c r="O256" s="61">
        <v>21</v>
      </c>
      <c r="P256" s="61">
        <f>(O256*10)</f>
        <v>210</v>
      </c>
      <c r="Q256" s="64">
        <f>(K256*O256)</f>
        <v>1.126387176325524</v>
      </c>
      <c r="R256" s="62">
        <f t="shared" si="366"/>
        <v>11.26387176325524</v>
      </c>
      <c r="S256" s="67">
        <f>(Q256*L256)</f>
        <v>18.627550297075349</v>
      </c>
      <c r="T256" s="67">
        <f>(S256*10)</f>
        <v>186.27550297075348</v>
      </c>
      <c r="U256" s="29" t="s">
        <v>15</v>
      </c>
      <c r="V256" s="61">
        <v>21</v>
      </c>
      <c r="W256" s="61">
        <f>(V256*2)</f>
        <v>42</v>
      </c>
      <c r="X256" s="64">
        <f>(K256*V256)</f>
        <v>1.126387176325524</v>
      </c>
      <c r="Y256" s="64">
        <f>(X256*2)</f>
        <v>2.252774352651048</v>
      </c>
      <c r="Z256" s="67">
        <f>(X256*L256)</f>
        <v>18.627550297075349</v>
      </c>
      <c r="AA256" s="67">
        <f>(Z256*2)</f>
        <v>37.255100594150697</v>
      </c>
      <c r="AB256" s="71">
        <f t="shared" si="374"/>
        <v>223.53060356490417</v>
      </c>
      <c r="AC256" s="68">
        <f t="shared" si="375"/>
        <v>18.627550297075349</v>
      </c>
      <c r="AD256" s="62">
        <f t="shared" si="376"/>
        <v>1.126387176325524</v>
      </c>
      <c r="AE256" s="1"/>
      <c r="AF256" s="1"/>
      <c r="AG256" s="1"/>
      <c r="AH256" s="1"/>
      <c r="AI256" s="1"/>
      <c r="AJ256" s="1"/>
      <c r="AK256" s="1"/>
      <c r="AL256" s="1"/>
      <c r="AM256" s="1"/>
      <c r="AN256" s="1"/>
      <c r="AO256" s="1"/>
      <c r="AP256" s="1"/>
      <c r="AQ256" s="1"/>
      <c r="AR256" s="1"/>
      <c r="AS256" s="1"/>
      <c r="AT256" s="1"/>
      <c r="AU256" s="1"/>
      <c r="AV256" s="1"/>
      <c r="AW256" s="1"/>
      <c r="AX256" s="1"/>
      <c r="AY256" s="1"/>
      <c r="AZ256" s="1"/>
      <c r="BA256" s="1"/>
      <c r="BB256" s="1"/>
      <c r="BC256" s="1"/>
      <c r="BD256" s="1"/>
      <c r="BE256" s="1"/>
    </row>
    <row r="257" spans="1:57" ht="16.5" x14ac:dyDescent="0.3">
      <c r="A257" s="54" t="s">
        <v>455</v>
      </c>
      <c r="B257" s="80" t="s">
        <v>80</v>
      </c>
      <c r="C257" s="79" t="s">
        <v>276</v>
      </c>
      <c r="D257" s="56" t="s">
        <v>440</v>
      </c>
      <c r="E257" s="56" t="s">
        <v>83</v>
      </c>
      <c r="F257" s="57">
        <v>7.1</v>
      </c>
      <c r="G257" s="81">
        <v>710</v>
      </c>
      <c r="H257" s="76" t="s">
        <v>108</v>
      </c>
      <c r="I257" s="104">
        <v>60</v>
      </c>
      <c r="J257" s="86">
        <v>48.66</v>
      </c>
      <c r="K257" s="61">
        <f t="shared" ref="K257:K260" si="467">(F257/J257)</f>
        <v>0.14591039868475134</v>
      </c>
      <c r="L257" s="87">
        <v>16.537431079286382</v>
      </c>
      <c r="M257" s="70">
        <f t="shared" ref="M257:M259" si="468">(K257*L257)</f>
        <v>2.4129831620002737</v>
      </c>
      <c r="N257" s="29" t="s">
        <v>15</v>
      </c>
      <c r="O257" s="61">
        <v>21</v>
      </c>
      <c r="P257" s="61">
        <f t="shared" ref="P257:P259" si="469">(O257*10)</f>
        <v>210</v>
      </c>
      <c r="Q257" s="61">
        <f t="shared" ref="Q257:Q259" si="470">(K257*O257)</f>
        <v>3.0641183723797782</v>
      </c>
      <c r="R257" s="62">
        <f t="shared" si="366"/>
        <v>30.641183723797781</v>
      </c>
      <c r="S257" s="70">
        <f t="shared" ref="S257:S259" si="471">(Q257*L257)</f>
        <v>50.672646402005746</v>
      </c>
      <c r="T257" s="70">
        <f t="shared" ref="T257:T259" si="472">(S257*10)</f>
        <v>506.72646402005745</v>
      </c>
      <c r="U257" s="29" t="s">
        <v>15</v>
      </c>
      <c r="V257" s="61">
        <v>21</v>
      </c>
      <c r="W257" s="61">
        <f t="shared" ref="W257:W259" si="473">(V257*2)</f>
        <v>42</v>
      </c>
      <c r="X257" s="61">
        <f t="shared" ref="X257:X259" si="474">(K257*V257)</f>
        <v>3.0641183723797782</v>
      </c>
      <c r="Y257" s="61">
        <f t="shared" ref="Y257:Y259" si="475">(X257*2)</f>
        <v>6.1282367447595565</v>
      </c>
      <c r="Z257" s="70">
        <f t="shared" ref="Z257:Z259" si="476">(X257*L257)</f>
        <v>50.672646402005746</v>
      </c>
      <c r="AA257" s="70">
        <f t="shared" ref="AA257:AA259" si="477">(Z257*2)</f>
        <v>101.34529280401149</v>
      </c>
      <c r="AB257" s="71">
        <f t="shared" si="374"/>
        <v>608.07175682406898</v>
      </c>
      <c r="AC257" s="68">
        <f t="shared" si="375"/>
        <v>50.672646402005746</v>
      </c>
      <c r="AD257" s="62">
        <f t="shared" si="376"/>
        <v>3.0641183723797778</v>
      </c>
      <c r="AE257" s="1"/>
      <c r="AF257" s="1"/>
      <c r="AG257" s="1"/>
      <c r="AH257" s="1"/>
      <c r="AI257" s="1"/>
      <c r="AJ257" s="1"/>
      <c r="AK257" s="1"/>
      <c r="AL257" s="1"/>
      <c r="AM257" s="1"/>
      <c r="AN257" s="1"/>
      <c r="AO257" s="1"/>
      <c r="AP257" s="1"/>
      <c r="AQ257" s="1"/>
      <c r="AR257" s="1"/>
      <c r="AS257" s="1"/>
      <c r="AT257" s="1"/>
      <c r="AU257" s="1"/>
      <c r="AV257" s="1"/>
      <c r="AW257" s="1"/>
      <c r="AX257" s="1"/>
      <c r="AY257" s="1"/>
      <c r="AZ257" s="1"/>
      <c r="BA257" s="1"/>
      <c r="BB257" s="1"/>
      <c r="BC257" s="1"/>
      <c r="BD257" s="1"/>
      <c r="BE257" s="1"/>
    </row>
    <row r="258" spans="1:57" ht="16.5" x14ac:dyDescent="0.3">
      <c r="A258" s="54" t="s">
        <v>455</v>
      </c>
      <c r="B258" s="80" t="s">
        <v>80</v>
      </c>
      <c r="C258" s="79" t="s">
        <v>277</v>
      </c>
      <c r="D258" s="56" t="s">
        <v>193</v>
      </c>
      <c r="E258" s="56" t="s">
        <v>83</v>
      </c>
      <c r="F258" s="57">
        <v>7.9</v>
      </c>
      <c r="G258" s="81">
        <v>710</v>
      </c>
      <c r="H258" s="76" t="s">
        <v>108</v>
      </c>
      <c r="I258" s="104">
        <v>60</v>
      </c>
      <c r="J258" s="86">
        <v>48.66</v>
      </c>
      <c r="K258" s="61">
        <f t="shared" si="467"/>
        <v>0.16235100698725854</v>
      </c>
      <c r="L258" s="87">
        <v>16.537431079286382</v>
      </c>
      <c r="M258" s="70">
        <f t="shared" si="468"/>
        <v>2.6848685887045298</v>
      </c>
      <c r="N258" s="29" t="s">
        <v>15</v>
      </c>
      <c r="O258" s="61">
        <v>21</v>
      </c>
      <c r="P258" s="61">
        <f t="shared" si="469"/>
        <v>210</v>
      </c>
      <c r="Q258" s="61">
        <f t="shared" si="470"/>
        <v>3.4093711467324295</v>
      </c>
      <c r="R258" s="62">
        <f t="shared" si="366"/>
        <v>34.093711467324297</v>
      </c>
      <c r="S258" s="70">
        <f t="shared" si="471"/>
        <v>56.38224036279513</v>
      </c>
      <c r="T258" s="70">
        <f t="shared" si="472"/>
        <v>563.8224036279513</v>
      </c>
      <c r="U258" s="29" t="s">
        <v>15</v>
      </c>
      <c r="V258" s="61">
        <v>21</v>
      </c>
      <c r="W258" s="61">
        <f t="shared" si="473"/>
        <v>42</v>
      </c>
      <c r="X258" s="61">
        <f t="shared" si="474"/>
        <v>3.4093711467324295</v>
      </c>
      <c r="Y258" s="61">
        <f t="shared" si="475"/>
        <v>6.8187422934648589</v>
      </c>
      <c r="Z258" s="70">
        <f t="shared" si="476"/>
        <v>56.38224036279513</v>
      </c>
      <c r="AA258" s="70">
        <f t="shared" si="477"/>
        <v>112.76448072559026</v>
      </c>
      <c r="AB258" s="71">
        <f t="shared" si="374"/>
        <v>676.58688435354156</v>
      </c>
      <c r="AC258" s="68">
        <f t="shared" si="375"/>
        <v>56.38224036279513</v>
      </c>
      <c r="AD258" s="62">
        <f t="shared" si="376"/>
        <v>3.4093711467324295</v>
      </c>
      <c r="AE258" s="1"/>
      <c r="AF258" s="1"/>
      <c r="AG258" s="1"/>
      <c r="AH258" s="1"/>
      <c r="AI258" s="1"/>
      <c r="AJ258" s="1"/>
      <c r="AK258" s="1"/>
      <c r="AL258" s="1"/>
      <c r="AM258" s="1"/>
      <c r="AN258" s="1"/>
      <c r="AO258" s="1"/>
      <c r="AP258" s="1"/>
      <c r="AQ258" s="1"/>
      <c r="AR258" s="1"/>
      <c r="AS258" s="1"/>
      <c r="AT258" s="1"/>
      <c r="AU258" s="1"/>
      <c r="AV258" s="1"/>
      <c r="AW258" s="1"/>
      <c r="AX258" s="1"/>
      <c r="AY258" s="1"/>
      <c r="AZ258" s="1"/>
      <c r="BA258" s="1"/>
      <c r="BB258" s="1"/>
      <c r="BC258" s="1"/>
      <c r="BD258" s="1"/>
      <c r="BE258" s="1"/>
    </row>
    <row r="259" spans="1:57" ht="16.5" x14ac:dyDescent="0.3">
      <c r="A259" s="54" t="s">
        <v>455</v>
      </c>
      <c r="B259" s="80" t="s">
        <v>80</v>
      </c>
      <c r="C259" s="79" t="s">
        <v>278</v>
      </c>
      <c r="D259" s="56" t="s">
        <v>271</v>
      </c>
      <c r="E259" s="56" t="s">
        <v>83</v>
      </c>
      <c r="F259" s="57">
        <v>10.9</v>
      </c>
      <c r="G259" s="81">
        <v>710</v>
      </c>
      <c r="H259" s="76" t="s">
        <v>108</v>
      </c>
      <c r="I259" s="104">
        <v>60</v>
      </c>
      <c r="J259" s="86">
        <v>48.66</v>
      </c>
      <c r="K259" s="61">
        <f t="shared" si="467"/>
        <v>0.22400328812166054</v>
      </c>
      <c r="L259" s="87">
        <v>16.537431079286382</v>
      </c>
      <c r="M259" s="70">
        <f t="shared" si="468"/>
        <v>3.7044389388454908</v>
      </c>
      <c r="N259" s="29" t="s">
        <v>15</v>
      </c>
      <c r="O259" s="61">
        <v>21</v>
      </c>
      <c r="P259" s="61">
        <f t="shared" si="469"/>
        <v>210</v>
      </c>
      <c r="Q259" s="61">
        <f t="shared" si="470"/>
        <v>4.704069050554871</v>
      </c>
      <c r="R259" s="62">
        <f t="shared" si="366"/>
        <v>47.04069050554871</v>
      </c>
      <c r="S259" s="70">
        <f t="shared" si="471"/>
        <v>77.793217715755304</v>
      </c>
      <c r="T259" s="70">
        <f t="shared" si="472"/>
        <v>777.93217715755304</v>
      </c>
      <c r="U259" s="29" t="s">
        <v>15</v>
      </c>
      <c r="V259" s="61">
        <v>21</v>
      </c>
      <c r="W259" s="61">
        <f t="shared" si="473"/>
        <v>42</v>
      </c>
      <c r="X259" s="61">
        <f t="shared" si="474"/>
        <v>4.704069050554871</v>
      </c>
      <c r="Y259" s="61">
        <f t="shared" si="475"/>
        <v>9.408138101109742</v>
      </c>
      <c r="Z259" s="70">
        <f t="shared" si="476"/>
        <v>77.793217715755304</v>
      </c>
      <c r="AA259" s="70">
        <f t="shared" si="477"/>
        <v>155.58643543151061</v>
      </c>
      <c r="AB259" s="71">
        <f t="shared" si="374"/>
        <v>933.51861258906365</v>
      </c>
      <c r="AC259" s="68">
        <f t="shared" si="375"/>
        <v>77.793217715755304</v>
      </c>
      <c r="AD259" s="62">
        <f t="shared" si="376"/>
        <v>4.704069050554871</v>
      </c>
      <c r="AE259" s="1"/>
      <c r="AF259" s="1"/>
      <c r="AG259" s="1"/>
      <c r="AH259" s="1"/>
      <c r="AI259" s="1"/>
      <c r="AJ259" s="1"/>
      <c r="AK259" s="1"/>
      <c r="AL259" s="1"/>
      <c r="AM259" s="1"/>
      <c r="AN259" s="1"/>
      <c r="AO259" s="1"/>
      <c r="AP259" s="1"/>
      <c r="AQ259" s="1"/>
      <c r="AR259" s="1"/>
      <c r="AS259" s="1"/>
      <c r="AT259" s="1"/>
      <c r="AU259" s="1"/>
      <c r="AV259" s="1"/>
      <c r="AW259" s="1"/>
      <c r="AX259" s="1"/>
      <c r="AY259" s="1"/>
      <c r="AZ259" s="1"/>
      <c r="BA259" s="1"/>
      <c r="BB259" s="1"/>
      <c r="BC259" s="1"/>
      <c r="BD259" s="1"/>
      <c r="BE259" s="1"/>
    </row>
    <row r="260" spans="1:57" ht="16.5" x14ac:dyDescent="0.3">
      <c r="A260" s="54" t="s">
        <v>455</v>
      </c>
      <c r="B260" s="80" t="s">
        <v>80</v>
      </c>
      <c r="C260" s="79" t="s">
        <v>279</v>
      </c>
      <c r="D260" s="56" t="s">
        <v>104</v>
      </c>
      <c r="E260" s="56" t="s">
        <v>214</v>
      </c>
      <c r="F260" s="57">
        <v>5.5</v>
      </c>
      <c r="G260" s="81">
        <v>281</v>
      </c>
      <c r="H260" s="76" t="s">
        <v>105</v>
      </c>
      <c r="I260" s="104">
        <v>150</v>
      </c>
      <c r="J260" s="86">
        <v>121.64999999999999</v>
      </c>
      <c r="K260" s="61">
        <f t="shared" si="467"/>
        <v>4.5211672831894784E-2</v>
      </c>
      <c r="L260" s="87">
        <v>16.537431079286382</v>
      </c>
      <c r="M260" s="70">
        <f t="shared" ref="M260" si="478">(K260*L260)</f>
        <v>0.74768492343670456</v>
      </c>
      <c r="N260" s="106" t="s">
        <v>10</v>
      </c>
      <c r="O260" s="62">
        <v>4.3499999999999996</v>
      </c>
      <c r="P260" s="61">
        <f t="shared" ref="P260" si="479">(O260*10)</f>
        <v>43.5</v>
      </c>
      <c r="Q260" s="61">
        <f t="shared" ref="Q260" si="480">(K260*O260)</f>
        <v>0.19667077681874229</v>
      </c>
      <c r="R260" s="62">
        <f t="shared" si="366"/>
        <v>1.966707768187423</v>
      </c>
      <c r="S260" s="70">
        <f t="shared" ref="S260" si="481">(Q260*L260)</f>
        <v>3.2524294169496644</v>
      </c>
      <c r="T260" s="70">
        <f t="shared" ref="T260" si="482">(S260*10)</f>
        <v>32.524294169496642</v>
      </c>
      <c r="U260" s="29" t="s">
        <v>10</v>
      </c>
      <c r="V260" s="61">
        <v>4.3499999999999996</v>
      </c>
      <c r="W260" s="61">
        <f t="shared" ref="W260" si="483">(V260*2)</f>
        <v>8.6999999999999993</v>
      </c>
      <c r="X260" s="61">
        <f t="shared" ref="X260" si="484">(K260*V260)</f>
        <v>0.19667077681874229</v>
      </c>
      <c r="Y260" s="61">
        <f t="shared" ref="Y260" si="485">(X260*2)</f>
        <v>0.39334155363748458</v>
      </c>
      <c r="Z260" s="70">
        <f t="shared" ref="Z260" si="486">(X260*L260)</f>
        <v>3.2524294169496644</v>
      </c>
      <c r="AA260" s="70">
        <f t="shared" ref="AA260" si="487">(Z260*2)</f>
        <v>6.5048588338993287</v>
      </c>
      <c r="AB260" s="71">
        <f t="shared" si="374"/>
        <v>39.029153003395969</v>
      </c>
      <c r="AC260" s="68">
        <f t="shared" si="375"/>
        <v>3.2524294169496639</v>
      </c>
      <c r="AD260" s="62">
        <f t="shared" si="376"/>
        <v>0.19667077681874232</v>
      </c>
      <c r="AE260" s="1"/>
      <c r="AF260" s="1"/>
      <c r="AG260" s="1"/>
      <c r="AH260" s="1"/>
      <c r="AI260" s="1"/>
      <c r="AJ260" s="1"/>
      <c r="AK260" s="1"/>
      <c r="AL260" s="1"/>
      <c r="AM260" s="1"/>
      <c r="AN260" s="1"/>
      <c r="AO260" s="1"/>
      <c r="AP260" s="1"/>
      <c r="AQ260" s="1"/>
      <c r="AR260" s="1"/>
      <c r="AS260" s="1"/>
      <c r="AT260" s="1"/>
      <c r="AU260" s="1"/>
      <c r="AV260" s="1"/>
      <c r="AW260" s="1"/>
      <c r="AX260" s="1"/>
      <c r="AY260" s="1"/>
      <c r="AZ260" s="1"/>
      <c r="BA260" s="1"/>
      <c r="BB260" s="1"/>
      <c r="BC260" s="1"/>
      <c r="BD260" s="1"/>
      <c r="BE260" s="1"/>
    </row>
    <row r="261" spans="1:57" ht="16.5" x14ac:dyDescent="0.3">
      <c r="A261" s="54" t="s">
        <v>455</v>
      </c>
      <c r="B261" s="80" t="s">
        <v>80</v>
      </c>
      <c r="C261" s="79" t="s">
        <v>345</v>
      </c>
      <c r="D261" s="56" t="s">
        <v>145</v>
      </c>
      <c r="E261" s="56" t="s">
        <v>90</v>
      </c>
      <c r="F261" s="57">
        <v>17.600000000000001</v>
      </c>
      <c r="G261" s="82">
        <v>911</v>
      </c>
      <c r="H261" s="56" t="s">
        <v>117</v>
      </c>
      <c r="I261" s="104">
        <v>250</v>
      </c>
      <c r="J261" s="86">
        <v>202.75</v>
      </c>
      <c r="K261" s="61">
        <f>(F261/J261)</f>
        <v>8.6806411837237987E-2</v>
      </c>
      <c r="L261" s="87">
        <v>16.537431079286382</v>
      </c>
      <c r="M261" s="70">
        <f>(K261*L261)</f>
        <v>1.4355550529984726</v>
      </c>
      <c r="N261" s="107" t="s">
        <v>10</v>
      </c>
      <c r="O261" s="61">
        <v>4.3499999999999996</v>
      </c>
      <c r="P261" s="61">
        <f>(O261*10)</f>
        <v>43.5</v>
      </c>
      <c r="Q261" s="61">
        <f>(K261*O261)</f>
        <v>0.3776078914919852</v>
      </c>
      <c r="R261" s="62">
        <f t="shared" si="366"/>
        <v>3.7760789149198519</v>
      </c>
      <c r="S261" s="70">
        <f>(Q261*L261)</f>
        <v>6.2446644805433555</v>
      </c>
      <c r="T261" s="70">
        <f>(S261*10)</f>
        <v>62.446644805433557</v>
      </c>
      <c r="U261" s="29" t="s">
        <v>10</v>
      </c>
      <c r="V261" s="61">
        <v>4.3499999999999996</v>
      </c>
      <c r="W261" s="61">
        <f>(V261*2)</f>
        <v>8.6999999999999993</v>
      </c>
      <c r="X261" s="61">
        <f>(K261*V261)</f>
        <v>0.3776078914919852</v>
      </c>
      <c r="Y261" s="61">
        <f>(X261*2)</f>
        <v>0.75521578298397041</v>
      </c>
      <c r="Z261" s="70">
        <f>(X261*L261)</f>
        <v>6.2446644805433555</v>
      </c>
      <c r="AA261" s="70">
        <f>(Z261*2)</f>
        <v>12.489328961086711</v>
      </c>
      <c r="AB261" s="71">
        <f t="shared" ref="AB261:AB324" si="488">(T261+AA261)</f>
        <v>74.935973766520263</v>
      </c>
      <c r="AC261" s="68">
        <f t="shared" ref="AC261:AC324" si="489">(AB261/12)</f>
        <v>6.2446644805433555</v>
      </c>
      <c r="AD261" s="62">
        <f t="shared" ref="AD261:AD324" si="490">(R261+Y261)/12</f>
        <v>0.3776078914919852</v>
      </c>
      <c r="AE261" s="1"/>
      <c r="AF261" s="1"/>
      <c r="AG261" s="1"/>
      <c r="AH261" s="1"/>
      <c r="AI261" s="1"/>
      <c r="AJ261" s="1"/>
      <c r="AK261" s="1"/>
      <c r="AL261" s="1"/>
      <c r="AM261" s="1"/>
      <c r="AN261" s="1"/>
      <c r="AO261" s="1"/>
      <c r="AP261" s="1"/>
      <c r="AQ261" s="1"/>
      <c r="AR261" s="1"/>
      <c r="AS261" s="1"/>
      <c r="AT261" s="1"/>
      <c r="AU261" s="1"/>
      <c r="AV261" s="1"/>
      <c r="AW261" s="1"/>
      <c r="AX261" s="1"/>
      <c r="AY261" s="1"/>
      <c r="AZ261" s="1"/>
      <c r="BA261" s="1"/>
      <c r="BB261" s="1"/>
      <c r="BC261" s="1"/>
      <c r="BD261" s="1"/>
      <c r="BE261" s="1"/>
    </row>
    <row r="262" spans="1:57" ht="16.5" x14ac:dyDescent="0.3">
      <c r="A262" s="54" t="s">
        <v>455</v>
      </c>
      <c r="B262" s="80" t="s">
        <v>80</v>
      </c>
      <c r="C262" s="79" t="s">
        <v>280</v>
      </c>
      <c r="D262" s="56" t="s">
        <v>215</v>
      </c>
      <c r="E262" s="56" t="s">
        <v>90</v>
      </c>
      <c r="F262" s="57">
        <v>214.1</v>
      </c>
      <c r="G262" s="81">
        <v>916</v>
      </c>
      <c r="H262" s="76" t="s">
        <v>216</v>
      </c>
      <c r="I262" s="29">
        <v>200</v>
      </c>
      <c r="J262" s="86">
        <v>162.19999999999999</v>
      </c>
      <c r="K262" s="61">
        <f>(F262/J262)</f>
        <v>1.3199753390875464</v>
      </c>
      <c r="L262" s="87">
        <v>16.537431079286382</v>
      </c>
      <c r="M262" s="70">
        <f>(K262*L262)</f>
        <v>21.829001196517972</v>
      </c>
      <c r="N262" s="29" t="s">
        <v>15</v>
      </c>
      <c r="O262" s="61">
        <v>21</v>
      </c>
      <c r="P262" s="61">
        <f>(O262*10)</f>
        <v>210</v>
      </c>
      <c r="Q262" s="61">
        <f>(K262*O262)</f>
        <v>27.719482120838475</v>
      </c>
      <c r="R262" s="62">
        <f t="shared" ref="R262:R325" si="491">(Q262*10)</f>
        <v>277.19482120838472</v>
      </c>
      <c r="S262" s="70">
        <f>(Q262*L262)</f>
        <v>458.4090251268774</v>
      </c>
      <c r="T262" s="70">
        <f>(S262*10)</f>
        <v>4584.0902512687735</v>
      </c>
      <c r="U262" s="107" t="s">
        <v>15</v>
      </c>
      <c r="V262" s="61">
        <v>21</v>
      </c>
      <c r="W262" s="61">
        <f>(V262*2)</f>
        <v>42</v>
      </c>
      <c r="X262" s="61">
        <f>(K262*V262)</f>
        <v>27.719482120838475</v>
      </c>
      <c r="Y262" s="61">
        <f>(X262*2)</f>
        <v>55.438964241676949</v>
      </c>
      <c r="Z262" s="70">
        <f>(X262*L262)</f>
        <v>458.4090251268774</v>
      </c>
      <c r="AA262" s="70">
        <f>(Z262*2)</f>
        <v>916.81805025375479</v>
      </c>
      <c r="AB262" s="71">
        <f t="shared" si="488"/>
        <v>5500.9083015225278</v>
      </c>
      <c r="AC262" s="68">
        <f t="shared" si="489"/>
        <v>458.40902512687734</v>
      </c>
      <c r="AD262" s="62">
        <f t="shared" si="490"/>
        <v>27.719482120838475</v>
      </c>
      <c r="AE262" s="1"/>
      <c r="AF262" s="1"/>
      <c r="AG262" s="1"/>
      <c r="AH262" s="1"/>
      <c r="AI262" s="1"/>
      <c r="AJ262" s="1"/>
      <c r="AK262" s="1"/>
      <c r="AL262" s="1"/>
      <c r="AM262" s="1"/>
      <c r="AN262" s="1"/>
      <c r="AO262" s="1"/>
      <c r="AP262" s="1"/>
      <c r="AQ262" s="1"/>
      <c r="AR262" s="1"/>
      <c r="AS262" s="1"/>
      <c r="AT262" s="1"/>
      <c r="AU262" s="1"/>
      <c r="AV262" s="1"/>
      <c r="AW262" s="1"/>
      <c r="AX262" s="1"/>
      <c r="AY262" s="1"/>
      <c r="AZ262" s="1"/>
      <c r="BA262" s="1"/>
      <c r="BB262" s="1"/>
      <c r="BC262" s="1"/>
      <c r="BD262" s="1"/>
      <c r="BE262" s="1"/>
    </row>
    <row r="263" spans="1:57" ht="16.5" x14ac:dyDescent="0.3">
      <c r="A263" s="54" t="s">
        <v>455</v>
      </c>
      <c r="B263" s="80" t="s">
        <v>80</v>
      </c>
      <c r="C263" s="79" t="s">
        <v>384</v>
      </c>
      <c r="D263" s="56" t="s">
        <v>113</v>
      </c>
      <c r="E263" s="56" t="s">
        <v>385</v>
      </c>
      <c r="F263" s="57">
        <v>32.4</v>
      </c>
      <c r="G263" s="81">
        <v>915</v>
      </c>
      <c r="H263" s="76" t="s">
        <v>114</v>
      </c>
      <c r="I263" s="29">
        <v>200</v>
      </c>
      <c r="J263" s="86">
        <v>162.19999999999999</v>
      </c>
      <c r="K263" s="61">
        <f t="shared" ref="K263:K289" si="492">(F263/J263)</f>
        <v>0.1997533908754624</v>
      </c>
      <c r="L263" s="87">
        <v>16.537431079286382</v>
      </c>
      <c r="M263" s="70">
        <f t="shared" ref="M263:M289" si="493">(K263*L263)</f>
        <v>3.3034079344567124</v>
      </c>
      <c r="N263" s="29" t="s">
        <v>15</v>
      </c>
      <c r="O263" s="61">
        <v>21</v>
      </c>
      <c r="P263" s="61">
        <f t="shared" ref="P263:P289" si="494">(O263*10)</f>
        <v>210</v>
      </c>
      <c r="Q263" s="61">
        <f t="shared" ref="Q263:Q289" si="495">(K263*O263)</f>
        <v>4.1948212083847105</v>
      </c>
      <c r="R263" s="62">
        <f t="shared" si="491"/>
        <v>41.948212083847103</v>
      </c>
      <c r="S263" s="70">
        <f t="shared" ref="S263:S289" si="496">(Q263*L263)</f>
        <v>69.371566623590965</v>
      </c>
      <c r="T263" s="70">
        <f t="shared" ref="T263:T289" si="497">(S263*10)</f>
        <v>693.71566623590968</v>
      </c>
      <c r="U263" s="107" t="s">
        <v>15</v>
      </c>
      <c r="V263" s="61">
        <v>21</v>
      </c>
      <c r="W263" s="61">
        <f t="shared" ref="W263:W289" si="498">(V263*2)</f>
        <v>42</v>
      </c>
      <c r="X263" s="61">
        <f t="shared" ref="X263:X289" si="499">(K263*W263)</f>
        <v>8.389642416769421</v>
      </c>
      <c r="Y263" s="61">
        <f t="shared" ref="Y263:Y289" si="500">(X263*2)</f>
        <v>16.779284833538842</v>
      </c>
      <c r="Z263" s="70">
        <f t="shared" ref="Z263:Z289" si="501">(X263*L263)</f>
        <v>138.74313324718193</v>
      </c>
      <c r="AA263" s="70">
        <f t="shared" ref="AA263:AA289" si="502">(Z263*2)</f>
        <v>277.48626649436386</v>
      </c>
      <c r="AB263" s="71">
        <f t="shared" si="488"/>
        <v>971.20193273027348</v>
      </c>
      <c r="AC263" s="68">
        <f t="shared" si="489"/>
        <v>80.933494394189452</v>
      </c>
      <c r="AD263" s="62">
        <f t="shared" si="490"/>
        <v>4.8939580764488291</v>
      </c>
      <c r="AE263" s="1"/>
      <c r="AF263" s="1"/>
      <c r="AG263" s="1"/>
      <c r="AH263" s="1"/>
      <c r="AI263" s="1"/>
      <c r="AJ263" s="1"/>
      <c r="AK263" s="1"/>
      <c r="AL263" s="1"/>
      <c r="AM263" s="1"/>
      <c r="AN263" s="1"/>
      <c r="AO263" s="1"/>
      <c r="AP263" s="1"/>
      <c r="AQ263" s="1"/>
      <c r="AR263" s="1"/>
      <c r="AS263" s="1"/>
      <c r="AT263" s="1"/>
      <c r="AU263" s="1"/>
      <c r="AV263" s="1"/>
      <c r="AW263" s="1"/>
      <c r="AX263" s="1"/>
      <c r="AY263" s="1"/>
      <c r="AZ263" s="1"/>
      <c r="BA263" s="1"/>
      <c r="BB263" s="1"/>
      <c r="BC263" s="1"/>
      <c r="BD263" s="1"/>
      <c r="BE263" s="1"/>
    </row>
    <row r="264" spans="1:57" ht="16.5" x14ac:dyDescent="0.3">
      <c r="A264" s="54" t="s">
        <v>455</v>
      </c>
      <c r="B264" s="80" t="s">
        <v>80</v>
      </c>
      <c r="C264" s="79" t="s">
        <v>281</v>
      </c>
      <c r="D264" s="56" t="s">
        <v>143</v>
      </c>
      <c r="E264" s="56" t="s">
        <v>214</v>
      </c>
      <c r="F264" s="57">
        <v>31.9</v>
      </c>
      <c r="G264" s="81">
        <v>921</v>
      </c>
      <c r="H264" s="76" t="s">
        <v>111</v>
      </c>
      <c r="I264" s="105">
        <v>130</v>
      </c>
      <c r="J264" s="86">
        <v>105.42999999999999</v>
      </c>
      <c r="K264" s="61">
        <f t="shared" si="492"/>
        <v>0.30257042587498817</v>
      </c>
      <c r="L264" s="87">
        <v>16.537431079286382</v>
      </c>
      <c r="M264" s="70">
        <f t="shared" si="493"/>
        <v>5.0037375645379454</v>
      </c>
      <c r="N264" s="107" t="s">
        <v>10</v>
      </c>
      <c r="O264" s="61">
        <v>4.3499999999999996</v>
      </c>
      <c r="P264" s="61">
        <f t="shared" si="494"/>
        <v>43.5</v>
      </c>
      <c r="Q264" s="61">
        <f t="shared" si="495"/>
        <v>1.3161813525561985</v>
      </c>
      <c r="R264" s="62">
        <f t="shared" si="491"/>
        <v>13.161813525561985</v>
      </c>
      <c r="S264" s="70">
        <f t="shared" si="496"/>
        <v>21.766258405740064</v>
      </c>
      <c r="T264" s="70">
        <f t="shared" si="497"/>
        <v>217.66258405740064</v>
      </c>
      <c r="U264" s="105" t="s">
        <v>10</v>
      </c>
      <c r="V264" s="61">
        <v>4.3499999999999996</v>
      </c>
      <c r="W264" s="61">
        <f t="shared" si="498"/>
        <v>8.6999999999999993</v>
      </c>
      <c r="X264" s="61">
        <f t="shared" si="499"/>
        <v>2.632362705112397</v>
      </c>
      <c r="Y264" s="61">
        <f t="shared" si="500"/>
        <v>5.264725410224794</v>
      </c>
      <c r="Z264" s="70">
        <f t="shared" si="501"/>
        <v>43.532516811480129</v>
      </c>
      <c r="AA264" s="70">
        <f t="shared" si="502"/>
        <v>87.065033622960257</v>
      </c>
      <c r="AB264" s="71">
        <f t="shared" si="488"/>
        <v>304.72761768036088</v>
      </c>
      <c r="AC264" s="68">
        <f t="shared" si="489"/>
        <v>25.393968140030072</v>
      </c>
      <c r="AD264" s="62">
        <f t="shared" si="490"/>
        <v>1.535544911315565</v>
      </c>
      <c r="AE264" s="1"/>
      <c r="AF264" s="1"/>
      <c r="AG264" s="1"/>
      <c r="AH264" s="1"/>
      <c r="AI264" s="1"/>
      <c r="AJ264" s="1"/>
      <c r="AK264" s="1"/>
      <c r="AL264" s="1"/>
      <c r="AM264" s="1"/>
      <c r="AN264" s="1"/>
      <c r="AO264" s="1"/>
      <c r="AP264" s="1"/>
      <c r="AQ264" s="1"/>
      <c r="AR264" s="1"/>
      <c r="AS264" s="1"/>
      <c r="AT264" s="1"/>
      <c r="AU264" s="1"/>
      <c r="AV264" s="1"/>
      <c r="AW264" s="1"/>
      <c r="AX264" s="1"/>
      <c r="AY264" s="1"/>
      <c r="AZ264" s="1"/>
      <c r="BA264" s="1"/>
      <c r="BB264" s="1"/>
      <c r="BC264" s="1"/>
      <c r="BD264" s="1"/>
      <c r="BE264" s="1"/>
    </row>
    <row r="265" spans="1:57" ht="16.5" x14ac:dyDescent="0.3">
      <c r="A265" s="54" t="s">
        <v>455</v>
      </c>
      <c r="B265" s="80" t="s">
        <v>80</v>
      </c>
      <c r="C265" s="79" t="s">
        <v>283</v>
      </c>
      <c r="D265" s="56" t="s">
        <v>433</v>
      </c>
      <c r="E265" s="56" t="s">
        <v>214</v>
      </c>
      <c r="F265" s="57">
        <v>6.5</v>
      </c>
      <c r="G265" s="81">
        <v>0</v>
      </c>
      <c r="H265" s="76" t="s">
        <v>84</v>
      </c>
      <c r="I265" s="105"/>
      <c r="J265" s="63"/>
      <c r="K265" s="61"/>
      <c r="L265" s="66"/>
      <c r="M265" s="70"/>
      <c r="N265" s="105"/>
      <c r="O265" s="61"/>
      <c r="P265" s="61"/>
      <c r="Q265" s="61"/>
      <c r="R265" s="62"/>
      <c r="S265" s="70"/>
      <c r="T265" s="70"/>
      <c r="U265" s="105"/>
      <c r="V265" s="61"/>
      <c r="W265" s="61"/>
      <c r="X265" s="61"/>
      <c r="Y265" s="61"/>
      <c r="Z265" s="70"/>
      <c r="AA265" s="70"/>
      <c r="AB265" s="71"/>
      <c r="AC265" s="68"/>
      <c r="AD265" s="62"/>
      <c r="AE265" s="1"/>
      <c r="AF265" s="1"/>
      <c r="AG265" s="1"/>
      <c r="AH265" s="1"/>
      <c r="AI265" s="1"/>
      <c r="AJ265" s="1"/>
      <c r="AK265" s="1"/>
      <c r="AL265" s="1"/>
      <c r="AM265" s="1"/>
      <c r="AN265" s="1"/>
      <c r="AO265" s="1"/>
      <c r="AP265" s="1"/>
      <c r="AQ265" s="1"/>
      <c r="AR265" s="1"/>
      <c r="AS265" s="1"/>
      <c r="AT265" s="1"/>
      <c r="AU265" s="1"/>
      <c r="AV265" s="1"/>
      <c r="AW265" s="1"/>
      <c r="AX265" s="1"/>
      <c r="AY265" s="1"/>
      <c r="AZ265" s="1"/>
      <c r="BA265" s="1"/>
      <c r="BB265" s="1"/>
      <c r="BC265" s="1"/>
      <c r="BD265" s="1"/>
      <c r="BE265" s="1"/>
    </row>
    <row r="266" spans="1:57" ht="16.5" x14ac:dyDescent="0.3">
      <c r="A266" s="54" t="s">
        <v>455</v>
      </c>
      <c r="B266" s="113" t="s">
        <v>317</v>
      </c>
      <c r="C266" s="58" t="s">
        <v>321</v>
      </c>
      <c r="D266" s="56" t="s">
        <v>491</v>
      </c>
      <c r="E266" s="108" t="s">
        <v>214</v>
      </c>
      <c r="F266" s="109">
        <v>119.6</v>
      </c>
      <c r="G266" s="110">
        <v>325</v>
      </c>
      <c r="H266" s="111" t="s">
        <v>492</v>
      </c>
      <c r="I266" s="105">
        <v>140</v>
      </c>
      <c r="J266" s="86">
        <v>113.53999999999999</v>
      </c>
      <c r="K266" s="61">
        <f t="shared" si="492"/>
        <v>1.0533732605249251</v>
      </c>
      <c r="L266" s="87">
        <v>16.537431079286382</v>
      </c>
      <c r="M266" s="70">
        <f t="shared" si="493"/>
        <v>17.420087696694125</v>
      </c>
      <c r="N266" s="105" t="s">
        <v>13</v>
      </c>
      <c r="O266" s="61">
        <v>10.51</v>
      </c>
      <c r="P266" s="61">
        <f t="shared" si="494"/>
        <v>105.1</v>
      </c>
      <c r="Q266" s="61">
        <f t="shared" si="495"/>
        <v>11.070952968116963</v>
      </c>
      <c r="R266" s="62">
        <f t="shared" si="491"/>
        <v>110.70952968116963</v>
      </c>
      <c r="S266" s="70">
        <f t="shared" si="496"/>
        <v>183.08512169225529</v>
      </c>
      <c r="T266" s="70">
        <f t="shared" si="497"/>
        <v>1830.8512169225528</v>
      </c>
      <c r="U266" s="105" t="s">
        <v>10</v>
      </c>
      <c r="V266" s="61">
        <v>4.3499999999999996</v>
      </c>
      <c r="W266" s="61">
        <f t="shared" si="498"/>
        <v>8.6999999999999993</v>
      </c>
      <c r="X266" s="61">
        <f t="shared" si="499"/>
        <v>9.1643473665668473</v>
      </c>
      <c r="Y266" s="61">
        <f t="shared" si="500"/>
        <v>18.328694733133695</v>
      </c>
      <c r="Z266" s="70">
        <f t="shared" si="501"/>
        <v>151.55476296123888</v>
      </c>
      <c r="AA266" s="70">
        <f t="shared" si="502"/>
        <v>303.10952592247776</v>
      </c>
      <c r="AB266" s="71">
        <f t="shared" si="488"/>
        <v>2133.9607428450304</v>
      </c>
      <c r="AC266" s="68">
        <f t="shared" si="489"/>
        <v>177.83006190375252</v>
      </c>
      <c r="AD266" s="62">
        <f t="shared" si="490"/>
        <v>10.753185367858611</v>
      </c>
      <c r="AE266" s="1"/>
      <c r="AF266" s="1"/>
      <c r="AG266" s="1"/>
      <c r="AH266" s="1"/>
      <c r="AI266" s="1"/>
      <c r="AJ266" s="1"/>
      <c r="AK266" s="1"/>
      <c r="AL266" s="1"/>
      <c r="AM266" s="1"/>
      <c r="AN266" s="1"/>
      <c r="AO266" s="1"/>
      <c r="AP266" s="1"/>
      <c r="AQ266" s="1"/>
      <c r="AR266" s="1"/>
      <c r="AS266" s="1"/>
      <c r="AT266" s="1"/>
      <c r="AU266" s="1"/>
      <c r="AV266" s="1"/>
      <c r="AW266" s="1"/>
      <c r="AX266" s="1"/>
      <c r="AY266" s="1"/>
      <c r="AZ266" s="1"/>
      <c r="BA266" s="1"/>
      <c r="BB266" s="1"/>
      <c r="BC266" s="1"/>
      <c r="BD266" s="1"/>
      <c r="BE266" s="1"/>
    </row>
    <row r="267" spans="1:57" ht="16.5" x14ac:dyDescent="0.3">
      <c r="A267" s="54" t="s">
        <v>455</v>
      </c>
      <c r="B267" s="113" t="s">
        <v>317</v>
      </c>
      <c r="C267" s="58" t="s">
        <v>322</v>
      </c>
      <c r="D267" s="56" t="s">
        <v>493</v>
      </c>
      <c r="E267" s="108" t="s">
        <v>214</v>
      </c>
      <c r="F267" s="109">
        <v>50.1</v>
      </c>
      <c r="G267" s="110">
        <v>325</v>
      </c>
      <c r="H267" s="111" t="s">
        <v>492</v>
      </c>
      <c r="I267" s="105">
        <v>140</v>
      </c>
      <c r="J267" s="86">
        <v>113.53999999999999</v>
      </c>
      <c r="K267" s="61">
        <f t="shared" si="492"/>
        <v>0.44125418354764845</v>
      </c>
      <c r="L267" s="87">
        <v>16.537431079286382</v>
      </c>
      <c r="M267" s="70">
        <f t="shared" si="493"/>
        <v>7.2972106488660193</v>
      </c>
      <c r="N267" s="105" t="s">
        <v>13</v>
      </c>
      <c r="O267" s="61">
        <v>10.51</v>
      </c>
      <c r="P267" s="61">
        <f t="shared" si="494"/>
        <v>105.1</v>
      </c>
      <c r="Q267" s="61">
        <f t="shared" si="495"/>
        <v>4.6375814690857853</v>
      </c>
      <c r="R267" s="62">
        <f t="shared" si="491"/>
        <v>46.375814690857851</v>
      </c>
      <c r="S267" s="70">
        <f t="shared" si="496"/>
        <v>76.693683919581858</v>
      </c>
      <c r="T267" s="70">
        <f t="shared" si="497"/>
        <v>766.93683919581861</v>
      </c>
      <c r="U267" s="105" t="s">
        <v>10</v>
      </c>
      <c r="V267" s="61">
        <v>4.3499999999999996</v>
      </c>
      <c r="W267" s="61">
        <f t="shared" si="498"/>
        <v>8.6999999999999993</v>
      </c>
      <c r="X267" s="61">
        <f t="shared" si="499"/>
        <v>3.8389113968645412</v>
      </c>
      <c r="Y267" s="61">
        <f t="shared" si="500"/>
        <v>7.6778227937290824</v>
      </c>
      <c r="Z267" s="70">
        <f t="shared" si="501"/>
        <v>63.485732645134362</v>
      </c>
      <c r="AA267" s="70">
        <f t="shared" si="502"/>
        <v>126.97146529026872</v>
      </c>
      <c r="AB267" s="71">
        <f t="shared" si="488"/>
        <v>893.90830448608733</v>
      </c>
      <c r="AC267" s="68">
        <f t="shared" si="489"/>
        <v>74.492358707173949</v>
      </c>
      <c r="AD267" s="62">
        <f t="shared" si="490"/>
        <v>4.5044697903822444</v>
      </c>
      <c r="AE267" s="1"/>
      <c r="AF267" s="1"/>
      <c r="AG267" s="1"/>
      <c r="AH267" s="1"/>
      <c r="AI267" s="1"/>
      <c r="AJ267" s="1"/>
      <c r="AK267" s="1"/>
      <c r="AL267" s="1"/>
      <c r="AM267" s="1"/>
      <c r="AN267" s="1"/>
      <c r="AO267" s="1"/>
      <c r="AP267" s="1"/>
      <c r="AQ267" s="1"/>
      <c r="AR267" s="1"/>
      <c r="AS267" s="1"/>
      <c r="AT267" s="1"/>
      <c r="AU267" s="1"/>
      <c r="AV267" s="1"/>
      <c r="AW267" s="1"/>
      <c r="AX267" s="1"/>
      <c r="AY267" s="1"/>
      <c r="AZ267" s="1"/>
      <c r="BA267" s="1"/>
      <c r="BB267" s="1"/>
      <c r="BC267" s="1"/>
      <c r="BD267" s="1"/>
      <c r="BE267" s="1"/>
    </row>
    <row r="268" spans="1:57" ht="16.5" x14ac:dyDescent="0.3">
      <c r="A268" s="54" t="s">
        <v>455</v>
      </c>
      <c r="B268" s="113" t="s">
        <v>317</v>
      </c>
      <c r="C268" s="58" t="s">
        <v>323</v>
      </c>
      <c r="D268" s="56" t="s">
        <v>494</v>
      </c>
      <c r="E268" s="108" t="s">
        <v>214</v>
      </c>
      <c r="F268" s="109">
        <v>15.1</v>
      </c>
      <c r="G268" s="110">
        <v>325</v>
      </c>
      <c r="H268" s="111" t="s">
        <v>492</v>
      </c>
      <c r="I268" s="105">
        <v>140</v>
      </c>
      <c r="J268" s="86">
        <v>113.53999999999999</v>
      </c>
      <c r="K268" s="61">
        <f t="shared" si="492"/>
        <v>0.13299277787563854</v>
      </c>
      <c r="L268" s="87">
        <v>16.537431079286382</v>
      </c>
      <c r="M268" s="70">
        <f t="shared" si="493"/>
        <v>2.1993588981612149</v>
      </c>
      <c r="N268" s="105" t="s">
        <v>13</v>
      </c>
      <c r="O268" s="61">
        <v>10.51</v>
      </c>
      <c r="P268" s="61">
        <f t="shared" si="494"/>
        <v>105.1</v>
      </c>
      <c r="Q268" s="61">
        <f t="shared" si="495"/>
        <v>1.397754095472961</v>
      </c>
      <c r="R268" s="62">
        <f t="shared" si="491"/>
        <v>13.97754095472961</v>
      </c>
      <c r="S268" s="70">
        <f t="shared" si="496"/>
        <v>23.115262019674372</v>
      </c>
      <c r="T268" s="70">
        <f t="shared" si="497"/>
        <v>231.15262019674373</v>
      </c>
      <c r="U268" s="105" t="s">
        <v>10</v>
      </c>
      <c r="V268" s="61">
        <v>4.3499999999999996</v>
      </c>
      <c r="W268" s="61">
        <f t="shared" si="498"/>
        <v>8.6999999999999993</v>
      </c>
      <c r="X268" s="61">
        <f t="shared" si="499"/>
        <v>1.1570371675180553</v>
      </c>
      <c r="Y268" s="61">
        <f t="shared" si="500"/>
        <v>2.3140743350361106</v>
      </c>
      <c r="Z268" s="70">
        <f t="shared" si="501"/>
        <v>19.134422414002572</v>
      </c>
      <c r="AA268" s="70">
        <f t="shared" si="502"/>
        <v>38.268844828005143</v>
      </c>
      <c r="AB268" s="71">
        <f t="shared" si="488"/>
        <v>269.42146502474884</v>
      </c>
      <c r="AC268" s="68">
        <f t="shared" si="489"/>
        <v>22.451788752062402</v>
      </c>
      <c r="AD268" s="62">
        <f t="shared" si="490"/>
        <v>1.3576346074804768</v>
      </c>
      <c r="AE268" s="1"/>
      <c r="AF268" s="1"/>
      <c r="AG268" s="1"/>
      <c r="AH268" s="1"/>
      <c r="AI268" s="1"/>
      <c r="AJ268" s="1"/>
      <c r="AK268" s="1"/>
      <c r="AL268" s="1"/>
      <c r="AM268" s="1"/>
      <c r="AN268" s="1"/>
      <c r="AO268" s="1"/>
      <c r="AP268" s="1"/>
      <c r="AQ268" s="1"/>
      <c r="AR268" s="1"/>
      <c r="AS268" s="1"/>
      <c r="AT268" s="1"/>
      <c r="AU268" s="1"/>
      <c r="AV268" s="1"/>
      <c r="AW268" s="1"/>
      <c r="AX268" s="1"/>
      <c r="AY268" s="1"/>
      <c r="AZ268" s="1"/>
      <c r="BA268" s="1"/>
      <c r="BB268" s="1"/>
      <c r="BC268" s="1"/>
      <c r="BD268" s="1"/>
      <c r="BE268" s="1"/>
    </row>
    <row r="269" spans="1:57" ht="16.5" x14ac:dyDescent="0.3">
      <c r="A269" s="54" t="s">
        <v>455</v>
      </c>
      <c r="B269" s="113" t="s">
        <v>317</v>
      </c>
      <c r="C269" s="58" t="s">
        <v>495</v>
      </c>
      <c r="D269" s="56" t="s">
        <v>496</v>
      </c>
      <c r="E269" s="108" t="s">
        <v>214</v>
      </c>
      <c r="F269" s="109">
        <v>69.400000000000006</v>
      </c>
      <c r="G269" s="110">
        <v>325</v>
      </c>
      <c r="H269" s="111" t="s">
        <v>492</v>
      </c>
      <c r="I269" s="105">
        <v>140</v>
      </c>
      <c r="J269" s="86">
        <v>113.53999999999999</v>
      </c>
      <c r="K269" s="61">
        <f t="shared" si="492"/>
        <v>0.61123833010392825</v>
      </c>
      <c r="L269" s="87">
        <v>16.537431079286382</v>
      </c>
      <c r="M269" s="70">
        <f t="shared" si="493"/>
        <v>10.108311757111812</v>
      </c>
      <c r="N269" s="105" t="s">
        <v>13</v>
      </c>
      <c r="O269" s="61">
        <v>10.51</v>
      </c>
      <c r="P269" s="61">
        <f t="shared" si="494"/>
        <v>105.1</v>
      </c>
      <c r="Q269" s="61">
        <f t="shared" si="495"/>
        <v>6.4241148493922857</v>
      </c>
      <c r="R269" s="62">
        <f t="shared" si="491"/>
        <v>64.24114849392285</v>
      </c>
      <c r="S269" s="70">
        <f t="shared" si="496"/>
        <v>106.23835656724513</v>
      </c>
      <c r="T269" s="70">
        <f t="shared" si="497"/>
        <v>1062.3835656724514</v>
      </c>
      <c r="U269" s="105" t="s">
        <v>10</v>
      </c>
      <c r="V269" s="61">
        <v>4.3499999999999996</v>
      </c>
      <c r="W269" s="61">
        <f t="shared" si="498"/>
        <v>8.6999999999999993</v>
      </c>
      <c r="X269" s="61">
        <f t="shared" si="499"/>
        <v>5.3177734719041752</v>
      </c>
      <c r="Y269" s="61">
        <f t="shared" si="500"/>
        <v>10.63554694380835</v>
      </c>
      <c r="Z269" s="70">
        <f t="shared" si="501"/>
        <v>87.942312286872749</v>
      </c>
      <c r="AA269" s="70">
        <f t="shared" si="502"/>
        <v>175.8846245737455</v>
      </c>
      <c r="AB269" s="71">
        <f t="shared" si="488"/>
        <v>1238.2681902461968</v>
      </c>
      <c r="AC269" s="68">
        <f t="shared" si="489"/>
        <v>103.18901585384974</v>
      </c>
      <c r="AD269" s="62">
        <f t="shared" si="490"/>
        <v>6.2397246198109331</v>
      </c>
      <c r="AE269" s="1"/>
      <c r="AF269" s="1"/>
      <c r="AG269" s="1"/>
      <c r="AH269" s="1"/>
      <c r="AI269" s="1"/>
      <c r="AJ269" s="1"/>
      <c r="AK269" s="1"/>
      <c r="AL269" s="1"/>
      <c r="AM269" s="1"/>
      <c r="AN269" s="1"/>
      <c r="AO269" s="1"/>
      <c r="AP269" s="1"/>
      <c r="AQ269" s="1"/>
      <c r="AR269" s="1"/>
      <c r="AS269" s="1"/>
      <c r="AT269" s="1"/>
      <c r="AU269" s="1"/>
      <c r="AV269" s="1"/>
      <c r="AW269" s="1"/>
      <c r="AX269" s="1"/>
      <c r="AY269" s="1"/>
      <c r="AZ269" s="1"/>
      <c r="BA269" s="1"/>
      <c r="BB269" s="1"/>
      <c r="BC269" s="1"/>
      <c r="BD269" s="1"/>
      <c r="BE269" s="1"/>
    </row>
    <row r="270" spans="1:57" ht="16.5" x14ac:dyDescent="0.3">
      <c r="A270" s="54" t="s">
        <v>455</v>
      </c>
      <c r="B270" s="113" t="s">
        <v>317</v>
      </c>
      <c r="C270" s="58" t="s">
        <v>497</v>
      </c>
      <c r="D270" s="108" t="s">
        <v>498</v>
      </c>
      <c r="E270" s="108" t="s">
        <v>214</v>
      </c>
      <c r="F270" s="109">
        <v>6.5</v>
      </c>
      <c r="G270" s="110">
        <v>0</v>
      </c>
      <c r="H270" s="111" t="s">
        <v>84</v>
      </c>
      <c r="I270" s="105"/>
      <c r="J270" s="63"/>
      <c r="K270" s="61"/>
      <c r="L270" s="66"/>
      <c r="M270" s="70"/>
      <c r="N270" s="105"/>
      <c r="O270" s="61"/>
      <c r="P270" s="61"/>
      <c r="Q270" s="61"/>
      <c r="R270" s="62"/>
      <c r="S270" s="70"/>
      <c r="T270" s="70"/>
      <c r="U270" s="105"/>
      <c r="V270" s="61"/>
      <c r="W270" s="61"/>
      <c r="X270" s="61"/>
      <c r="Y270" s="61"/>
      <c r="Z270" s="70"/>
      <c r="AA270" s="70"/>
      <c r="AB270" s="71"/>
      <c r="AC270" s="68"/>
      <c r="AD270" s="62"/>
      <c r="AE270" s="1"/>
      <c r="AF270" s="1"/>
      <c r="AG270" s="1"/>
      <c r="AH270" s="1"/>
      <c r="AI270" s="1"/>
      <c r="AJ270" s="1"/>
      <c r="AK270" s="1"/>
      <c r="AL270" s="1"/>
      <c r="AM270" s="1"/>
      <c r="AN270" s="1"/>
      <c r="AO270" s="1"/>
      <c r="AP270" s="1"/>
      <c r="AQ270" s="1"/>
      <c r="AR270" s="1"/>
      <c r="AS270" s="1"/>
      <c r="AT270" s="1"/>
      <c r="AU270" s="1"/>
      <c r="AV270" s="1"/>
      <c r="AW270" s="1"/>
      <c r="AX270" s="1"/>
      <c r="AY270" s="1"/>
      <c r="AZ270" s="1"/>
      <c r="BA270" s="1"/>
      <c r="BB270" s="1"/>
      <c r="BC270" s="1"/>
      <c r="BD270" s="1"/>
      <c r="BE270" s="1"/>
    </row>
    <row r="271" spans="1:57" ht="16.5" x14ac:dyDescent="0.3">
      <c r="A271" s="54" t="s">
        <v>455</v>
      </c>
      <c r="B271" s="113" t="s">
        <v>317</v>
      </c>
      <c r="C271" s="58" t="s">
        <v>499</v>
      </c>
      <c r="D271" s="108" t="s">
        <v>500</v>
      </c>
      <c r="E271" s="108" t="s">
        <v>214</v>
      </c>
      <c r="F271" s="109">
        <v>8</v>
      </c>
      <c r="G271" s="110">
        <v>0</v>
      </c>
      <c r="H271" s="111" t="s">
        <v>84</v>
      </c>
      <c r="I271" s="105"/>
      <c r="J271" s="63"/>
      <c r="K271" s="61"/>
      <c r="L271" s="66"/>
      <c r="M271" s="70"/>
      <c r="N271" s="105"/>
      <c r="O271" s="61"/>
      <c r="P271" s="61"/>
      <c r="Q271" s="61"/>
      <c r="R271" s="62"/>
      <c r="S271" s="70"/>
      <c r="T271" s="70"/>
      <c r="U271" s="105"/>
      <c r="V271" s="61"/>
      <c r="W271" s="61"/>
      <c r="X271" s="61"/>
      <c r="Y271" s="61"/>
      <c r="Z271" s="70"/>
      <c r="AA271" s="70"/>
      <c r="AB271" s="71"/>
      <c r="AC271" s="68"/>
      <c r="AD271" s="62"/>
      <c r="AE271" s="1"/>
      <c r="AF271" s="1"/>
      <c r="AG271" s="1"/>
      <c r="AH271" s="1"/>
      <c r="AI271" s="1"/>
      <c r="AJ271" s="1"/>
      <c r="AK271" s="1"/>
      <c r="AL271" s="1"/>
      <c r="AM271" s="1"/>
      <c r="AN271" s="1"/>
      <c r="AO271" s="1"/>
      <c r="AP271" s="1"/>
      <c r="AQ271" s="1"/>
      <c r="AR271" s="1"/>
      <c r="AS271" s="1"/>
      <c r="AT271" s="1"/>
      <c r="AU271" s="1"/>
      <c r="AV271" s="1"/>
      <c r="AW271" s="1"/>
      <c r="AX271" s="1"/>
      <c r="AY271" s="1"/>
      <c r="AZ271" s="1"/>
      <c r="BA271" s="1"/>
      <c r="BB271" s="1"/>
      <c r="BC271" s="1"/>
      <c r="BD271" s="1"/>
      <c r="BE271" s="1"/>
    </row>
    <row r="272" spans="1:57" ht="16.5" x14ac:dyDescent="0.3">
      <c r="A272" s="54" t="s">
        <v>455</v>
      </c>
      <c r="B272" s="113" t="s">
        <v>317</v>
      </c>
      <c r="C272" s="58" t="s">
        <v>501</v>
      </c>
      <c r="D272" s="108" t="s">
        <v>440</v>
      </c>
      <c r="E272" s="108" t="s">
        <v>214</v>
      </c>
      <c r="F272" s="109">
        <v>9.6999999999999993</v>
      </c>
      <c r="G272" s="110">
        <v>710</v>
      </c>
      <c r="H272" s="111" t="s">
        <v>108</v>
      </c>
      <c r="I272" s="105">
        <v>60</v>
      </c>
      <c r="J272" s="86">
        <v>48.66</v>
      </c>
      <c r="K272" s="61">
        <f t="shared" si="492"/>
        <v>0.19934237566789972</v>
      </c>
      <c r="L272" s="87">
        <v>16.537431079286382</v>
      </c>
      <c r="M272" s="70">
        <f t="shared" si="493"/>
        <v>3.2966107987891062</v>
      </c>
      <c r="N272" s="105" t="s">
        <v>15</v>
      </c>
      <c r="O272" s="61">
        <v>21</v>
      </c>
      <c r="P272" s="61">
        <f t="shared" si="494"/>
        <v>210</v>
      </c>
      <c r="Q272" s="61">
        <f t="shared" si="495"/>
        <v>4.1861898890258944</v>
      </c>
      <c r="R272" s="62">
        <f t="shared" si="491"/>
        <v>41.861898890258942</v>
      </c>
      <c r="S272" s="70">
        <f t="shared" si="496"/>
        <v>69.228826774571232</v>
      </c>
      <c r="T272" s="70">
        <f t="shared" si="497"/>
        <v>692.28826774571235</v>
      </c>
      <c r="U272" s="105" t="s">
        <v>15</v>
      </c>
      <c r="V272" s="61">
        <v>21</v>
      </c>
      <c r="W272" s="61">
        <f t="shared" si="498"/>
        <v>42</v>
      </c>
      <c r="X272" s="61">
        <f t="shared" si="499"/>
        <v>8.3723797780517888</v>
      </c>
      <c r="Y272" s="61">
        <f t="shared" si="500"/>
        <v>16.744759556103578</v>
      </c>
      <c r="Z272" s="70">
        <f t="shared" si="501"/>
        <v>138.45765354914246</v>
      </c>
      <c r="AA272" s="70">
        <f t="shared" si="502"/>
        <v>276.91530709828493</v>
      </c>
      <c r="AB272" s="71">
        <f t="shared" si="488"/>
        <v>969.20357484399733</v>
      </c>
      <c r="AC272" s="68">
        <f t="shared" si="489"/>
        <v>80.766964570333116</v>
      </c>
      <c r="AD272" s="62">
        <f t="shared" si="490"/>
        <v>4.8838882038635427</v>
      </c>
      <c r="AE272" s="1"/>
      <c r="AF272" s="1"/>
      <c r="AG272" s="1"/>
      <c r="AH272" s="1"/>
      <c r="AI272" s="1"/>
      <c r="AJ272" s="1"/>
      <c r="AK272" s="1"/>
      <c r="AL272" s="1"/>
      <c r="AM272" s="1"/>
      <c r="AN272" s="1"/>
      <c r="AO272" s="1"/>
      <c r="AP272" s="1"/>
      <c r="AQ272" s="1"/>
      <c r="AR272" s="1"/>
      <c r="AS272" s="1"/>
      <c r="AT272" s="1"/>
      <c r="AU272" s="1"/>
      <c r="AV272" s="1"/>
      <c r="AW272" s="1"/>
      <c r="AX272" s="1"/>
      <c r="AY272" s="1"/>
      <c r="AZ272" s="1"/>
      <c r="BA272" s="1"/>
      <c r="BB272" s="1"/>
      <c r="BC272" s="1"/>
      <c r="BD272" s="1"/>
      <c r="BE272" s="1"/>
    </row>
    <row r="273" spans="1:57" ht="16.5" x14ac:dyDescent="0.3">
      <c r="A273" s="54" t="s">
        <v>455</v>
      </c>
      <c r="B273" s="113" t="s">
        <v>317</v>
      </c>
      <c r="C273" s="58" t="s">
        <v>502</v>
      </c>
      <c r="D273" s="56" t="s">
        <v>82</v>
      </c>
      <c r="E273" s="108" t="s">
        <v>214</v>
      </c>
      <c r="F273" s="109">
        <v>16</v>
      </c>
      <c r="G273" s="110">
        <v>710</v>
      </c>
      <c r="H273" s="111" t="s">
        <v>108</v>
      </c>
      <c r="I273" s="105">
        <v>60</v>
      </c>
      <c r="J273" s="86">
        <v>48.66</v>
      </c>
      <c r="K273" s="61">
        <f t="shared" si="492"/>
        <v>0.32881216605014391</v>
      </c>
      <c r="L273" s="87">
        <v>16.537431079286382</v>
      </c>
      <c r="M273" s="70">
        <f t="shared" si="493"/>
        <v>5.4377085340851243</v>
      </c>
      <c r="N273" s="105" t="s">
        <v>15</v>
      </c>
      <c r="O273" s="61">
        <v>21</v>
      </c>
      <c r="P273" s="61">
        <f t="shared" si="494"/>
        <v>210</v>
      </c>
      <c r="Q273" s="61">
        <f t="shared" si="495"/>
        <v>6.9050554870530219</v>
      </c>
      <c r="R273" s="62">
        <f t="shared" si="491"/>
        <v>69.05055487053022</v>
      </c>
      <c r="S273" s="70">
        <f t="shared" si="496"/>
        <v>114.19187921578761</v>
      </c>
      <c r="T273" s="70">
        <f t="shared" si="497"/>
        <v>1141.9187921578762</v>
      </c>
      <c r="U273" s="105" t="s">
        <v>15</v>
      </c>
      <c r="V273" s="61">
        <v>21</v>
      </c>
      <c r="W273" s="61">
        <f t="shared" si="498"/>
        <v>42</v>
      </c>
      <c r="X273" s="61">
        <f t="shared" si="499"/>
        <v>13.810110974106044</v>
      </c>
      <c r="Y273" s="61">
        <f t="shared" si="500"/>
        <v>27.620221948212087</v>
      </c>
      <c r="Z273" s="70">
        <f t="shared" si="501"/>
        <v>228.38375843157522</v>
      </c>
      <c r="AA273" s="70">
        <f t="shared" si="502"/>
        <v>456.76751686315043</v>
      </c>
      <c r="AB273" s="71">
        <f t="shared" si="488"/>
        <v>1598.6863090210265</v>
      </c>
      <c r="AC273" s="68">
        <f t="shared" si="489"/>
        <v>133.22385908508554</v>
      </c>
      <c r="AD273" s="62">
        <f t="shared" si="490"/>
        <v>8.0558980682285259</v>
      </c>
      <c r="AE273" s="1"/>
      <c r="AF273" s="1"/>
      <c r="AG273" s="1"/>
      <c r="AH273" s="1"/>
      <c r="AI273" s="1"/>
      <c r="AJ273" s="1"/>
      <c r="AK273" s="1"/>
      <c r="AL273" s="1"/>
      <c r="AM273" s="1"/>
      <c r="AN273" s="1"/>
      <c r="AO273" s="1"/>
      <c r="AP273" s="1"/>
      <c r="AQ273" s="1"/>
      <c r="AR273" s="1"/>
      <c r="AS273" s="1"/>
      <c r="AT273" s="1"/>
      <c r="AU273" s="1"/>
      <c r="AV273" s="1"/>
      <c r="AW273" s="1"/>
      <c r="AX273" s="1"/>
      <c r="AY273" s="1"/>
      <c r="AZ273" s="1"/>
      <c r="BA273" s="1"/>
      <c r="BB273" s="1"/>
      <c r="BC273" s="1"/>
      <c r="BD273" s="1"/>
      <c r="BE273" s="1"/>
    </row>
    <row r="274" spans="1:57" ht="16.5" x14ac:dyDescent="0.3">
      <c r="A274" s="54" t="s">
        <v>455</v>
      </c>
      <c r="B274" s="113" t="s">
        <v>317</v>
      </c>
      <c r="C274" s="58" t="s">
        <v>503</v>
      </c>
      <c r="D274" s="56" t="s">
        <v>88</v>
      </c>
      <c r="E274" s="108" t="s">
        <v>214</v>
      </c>
      <c r="F274" s="109">
        <v>20.8</v>
      </c>
      <c r="G274" s="110">
        <v>710</v>
      </c>
      <c r="H274" s="111" t="s">
        <v>108</v>
      </c>
      <c r="I274" s="105">
        <v>60</v>
      </c>
      <c r="J274" s="86">
        <v>48.66</v>
      </c>
      <c r="K274" s="61">
        <f t="shared" si="492"/>
        <v>0.42745581586518705</v>
      </c>
      <c r="L274" s="87">
        <v>16.537431079286382</v>
      </c>
      <c r="M274" s="70">
        <f t="shared" si="493"/>
        <v>7.0690210943106608</v>
      </c>
      <c r="N274" s="105" t="s">
        <v>15</v>
      </c>
      <c r="O274" s="61">
        <v>21</v>
      </c>
      <c r="P274" s="61">
        <f t="shared" si="494"/>
        <v>210</v>
      </c>
      <c r="Q274" s="61">
        <f t="shared" si="495"/>
        <v>8.9765721331689274</v>
      </c>
      <c r="R274" s="62">
        <f t="shared" si="491"/>
        <v>89.765721331689278</v>
      </c>
      <c r="S274" s="70">
        <f t="shared" si="496"/>
        <v>148.44944298052388</v>
      </c>
      <c r="T274" s="70">
        <f t="shared" si="497"/>
        <v>1484.4944298052387</v>
      </c>
      <c r="U274" s="105" t="s">
        <v>15</v>
      </c>
      <c r="V274" s="61">
        <v>21</v>
      </c>
      <c r="W274" s="61">
        <f t="shared" si="498"/>
        <v>42</v>
      </c>
      <c r="X274" s="61">
        <f t="shared" si="499"/>
        <v>17.953144266337855</v>
      </c>
      <c r="Y274" s="61">
        <f t="shared" si="500"/>
        <v>35.90628853267571</v>
      </c>
      <c r="Z274" s="70">
        <f t="shared" si="501"/>
        <v>296.89888596104777</v>
      </c>
      <c r="AA274" s="70">
        <f t="shared" si="502"/>
        <v>593.79777192209554</v>
      </c>
      <c r="AB274" s="71">
        <f t="shared" si="488"/>
        <v>2078.292201727334</v>
      </c>
      <c r="AC274" s="68">
        <f t="shared" si="489"/>
        <v>173.19101681061116</v>
      </c>
      <c r="AD274" s="62">
        <f t="shared" si="490"/>
        <v>10.472667488697082</v>
      </c>
      <c r="AE274" s="1"/>
      <c r="AF274" s="1"/>
      <c r="AG274" s="1"/>
      <c r="AH274" s="1"/>
      <c r="AI274" s="1"/>
      <c r="AJ274" s="1"/>
      <c r="AK274" s="1"/>
      <c r="AL274" s="1"/>
      <c r="AM274" s="1"/>
      <c r="AN274" s="1"/>
      <c r="AO274" s="1"/>
      <c r="AP274" s="1"/>
      <c r="AQ274" s="1"/>
      <c r="AR274" s="1"/>
      <c r="AS274" s="1"/>
      <c r="AT274" s="1"/>
      <c r="AU274" s="1"/>
      <c r="AV274" s="1"/>
      <c r="AW274" s="1"/>
      <c r="AX274" s="1"/>
      <c r="AY274" s="1"/>
      <c r="AZ274" s="1"/>
      <c r="BA274" s="1"/>
      <c r="BB274" s="1"/>
      <c r="BC274" s="1"/>
      <c r="BD274" s="1"/>
      <c r="BE274" s="1"/>
    </row>
    <row r="275" spans="1:57" ht="16.5" x14ac:dyDescent="0.3">
      <c r="A275" s="54" t="s">
        <v>455</v>
      </c>
      <c r="B275" s="113" t="s">
        <v>317</v>
      </c>
      <c r="C275" s="58" t="s">
        <v>504</v>
      </c>
      <c r="D275" s="56" t="s">
        <v>449</v>
      </c>
      <c r="E275" s="108" t="s">
        <v>214</v>
      </c>
      <c r="F275" s="109">
        <v>6.7</v>
      </c>
      <c r="G275" s="110">
        <v>710</v>
      </c>
      <c r="H275" s="111" t="s">
        <v>108</v>
      </c>
      <c r="I275" s="105">
        <v>60</v>
      </c>
      <c r="J275" s="86">
        <v>48.66</v>
      </c>
      <c r="K275" s="61">
        <f t="shared" si="492"/>
        <v>0.13769009453349776</v>
      </c>
      <c r="L275" s="87">
        <v>16.537431079286382</v>
      </c>
      <c r="M275" s="70">
        <f t="shared" si="493"/>
        <v>2.2770404486481457</v>
      </c>
      <c r="N275" s="105" t="s">
        <v>15</v>
      </c>
      <c r="O275" s="61">
        <v>21</v>
      </c>
      <c r="P275" s="61">
        <f t="shared" si="494"/>
        <v>210</v>
      </c>
      <c r="Q275" s="61">
        <f t="shared" si="495"/>
        <v>2.8914919852034529</v>
      </c>
      <c r="R275" s="62">
        <f t="shared" si="491"/>
        <v>28.914919852034529</v>
      </c>
      <c r="S275" s="70">
        <f t="shared" si="496"/>
        <v>47.817849421611058</v>
      </c>
      <c r="T275" s="70">
        <f t="shared" si="497"/>
        <v>478.17849421611061</v>
      </c>
      <c r="U275" s="105" t="s">
        <v>15</v>
      </c>
      <c r="V275" s="61">
        <v>21</v>
      </c>
      <c r="W275" s="61">
        <f t="shared" si="498"/>
        <v>42</v>
      </c>
      <c r="X275" s="61">
        <f t="shared" si="499"/>
        <v>5.7829839704069057</v>
      </c>
      <c r="Y275" s="61">
        <f t="shared" si="500"/>
        <v>11.565967940813811</v>
      </c>
      <c r="Z275" s="70">
        <f t="shared" si="501"/>
        <v>95.635698843222116</v>
      </c>
      <c r="AA275" s="70">
        <f t="shared" si="502"/>
        <v>191.27139768644423</v>
      </c>
      <c r="AB275" s="71">
        <f t="shared" si="488"/>
        <v>669.44989190255478</v>
      </c>
      <c r="AC275" s="68">
        <f t="shared" si="489"/>
        <v>55.787490991879565</v>
      </c>
      <c r="AD275" s="62">
        <f t="shared" si="490"/>
        <v>3.3734073160706952</v>
      </c>
      <c r="AE275" s="1"/>
      <c r="AF275" s="1"/>
      <c r="AG275" s="1"/>
      <c r="AH275" s="1"/>
      <c r="AI275" s="1"/>
      <c r="AJ275" s="1"/>
      <c r="AK275" s="1"/>
      <c r="AL275" s="1"/>
      <c r="AM275" s="1"/>
      <c r="AN275" s="1"/>
      <c r="AO275" s="1"/>
      <c r="AP275" s="1"/>
      <c r="AQ275" s="1"/>
      <c r="AR275" s="1"/>
      <c r="AS275" s="1"/>
      <c r="AT275" s="1"/>
      <c r="AU275" s="1"/>
      <c r="AV275" s="1"/>
      <c r="AW275" s="1"/>
      <c r="AX275" s="1"/>
      <c r="AY275" s="1"/>
      <c r="AZ275" s="1"/>
      <c r="BA275" s="1"/>
      <c r="BB275" s="1"/>
      <c r="BC275" s="1"/>
      <c r="BD275" s="1"/>
      <c r="BE275" s="1"/>
    </row>
    <row r="276" spans="1:57" ht="16.5" x14ac:dyDescent="0.3">
      <c r="A276" s="54" t="s">
        <v>455</v>
      </c>
      <c r="B276" s="113" t="s">
        <v>317</v>
      </c>
      <c r="C276" s="58" t="s">
        <v>505</v>
      </c>
      <c r="D276" s="56" t="s">
        <v>450</v>
      </c>
      <c r="E276" s="108" t="s">
        <v>214</v>
      </c>
      <c r="F276" s="109">
        <v>6.7</v>
      </c>
      <c r="G276" s="110">
        <v>710</v>
      </c>
      <c r="H276" s="111" t="s">
        <v>108</v>
      </c>
      <c r="I276" s="105">
        <v>60</v>
      </c>
      <c r="J276" s="86">
        <v>48.66</v>
      </c>
      <c r="K276" s="61">
        <f t="shared" si="492"/>
        <v>0.13769009453349776</v>
      </c>
      <c r="L276" s="87">
        <v>16.537431079286382</v>
      </c>
      <c r="M276" s="70">
        <f t="shared" si="493"/>
        <v>2.2770404486481457</v>
      </c>
      <c r="N276" s="105" t="s">
        <v>15</v>
      </c>
      <c r="O276" s="61">
        <v>21</v>
      </c>
      <c r="P276" s="61">
        <f t="shared" si="494"/>
        <v>210</v>
      </c>
      <c r="Q276" s="61">
        <f t="shared" si="495"/>
        <v>2.8914919852034529</v>
      </c>
      <c r="R276" s="62">
        <f t="shared" si="491"/>
        <v>28.914919852034529</v>
      </c>
      <c r="S276" s="70">
        <f t="shared" si="496"/>
        <v>47.817849421611058</v>
      </c>
      <c r="T276" s="70">
        <f t="shared" si="497"/>
        <v>478.17849421611061</v>
      </c>
      <c r="U276" s="105" t="s">
        <v>15</v>
      </c>
      <c r="V276" s="61">
        <v>21</v>
      </c>
      <c r="W276" s="61">
        <f t="shared" si="498"/>
        <v>42</v>
      </c>
      <c r="X276" s="61">
        <f t="shared" si="499"/>
        <v>5.7829839704069057</v>
      </c>
      <c r="Y276" s="61">
        <f t="shared" si="500"/>
        <v>11.565967940813811</v>
      </c>
      <c r="Z276" s="70">
        <f t="shared" si="501"/>
        <v>95.635698843222116</v>
      </c>
      <c r="AA276" s="70">
        <f t="shared" si="502"/>
        <v>191.27139768644423</v>
      </c>
      <c r="AB276" s="71">
        <f t="shared" si="488"/>
        <v>669.44989190255478</v>
      </c>
      <c r="AC276" s="68">
        <f t="shared" si="489"/>
        <v>55.787490991879565</v>
      </c>
      <c r="AD276" s="62">
        <f t="shared" si="490"/>
        <v>3.3734073160706952</v>
      </c>
      <c r="AE276" s="1"/>
      <c r="AF276" s="1"/>
      <c r="AG276" s="1"/>
      <c r="AH276" s="1"/>
      <c r="AI276" s="1"/>
      <c r="AJ276" s="1"/>
      <c r="AK276" s="1"/>
      <c r="AL276" s="1"/>
      <c r="AM276" s="1"/>
      <c r="AN276" s="1"/>
      <c r="AO276" s="1"/>
      <c r="AP276" s="1"/>
      <c r="AQ276" s="1"/>
      <c r="AR276" s="1"/>
      <c r="AS276" s="1"/>
      <c r="AT276" s="1"/>
      <c r="AU276" s="1"/>
      <c r="AV276" s="1"/>
      <c r="AW276" s="1"/>
      <c r="AX276" s="1"/>
      <c r="AY276" s="1"/>
      <c r="AZ276" s="1"/>
      <c r="BA276" s="1"/>
      <c r="BB276" s="1"/>
      <c r="BC276" s="1"/>
      <c r="BD276" s="1"/>
      <c r="BE276" s="1"/>
    </row>
    <row r="277" spans="1:57" ht="16.5" x14ac:dyDescent="0.3">
      <c r="A277" s="54" t="s">
        <v>455</v>
      </c>
      <c r="B277" s="113" t="s">
        <v>317</v>
      </c>
      <c r="C277" s="58" t="s">
        <v>506</v>
      </c>
      <c r="D277" s="56" t="s">
        <v>507</v>
      </c>
      <c r="E277" s="108" t="s">
        <v>214</v>
      </c>
      <c r="F277" s="109">
        <v>12</v>
      </c>
      <c r="G277" s="110">
        <v>0</v>
      </c>
      <c r="H277" s="111" t="s">
        <v>84</v>
      </c>
      <c r="I277" s="105"/>
      <c r="J277" s="63"/>
      <c r="K277" s="61"/>
      <c r="L277" s="66"/>
      <c r="M277" s="70"/>
      <c r="N277" s="105"/>
      <c r="O277" s="61"/>
      <c r="P277" s="61"/>
      <c r="Q277" s="61"/>
      <c r="R277" s="62"/>
      <c r="S277" s="70"/>
      <c r="T277" s="70"/>
      <c r="U277" s="105"/>
      <c r="V277" s="61"/>
      <c r="W277" s="61"/>
      <c r="X277" s="61"/>
      <c r="Y277" s="61"/>
      <c r="Z277" s="70"/>
      <c r="AA277" s="70"/>
      <c r="AB277" s="71"/>
      <c r="AC277" s="68"/>
      <c r="AD277" s="62"/>
      <c r="AE277" s="1"/>
      <c r="AF277" s="1"/>
      <c r="AG277" s="1"/>
      <c r="AH277" s="1"/>
      <c r="AI277" s="1"/>
      <c r="AJ277" s="1"/>
      <c r="AK277" s="1"/>
      <c r="AL277" s="1"/>
      <c r="AM277" s="1"/>
      <c r="AN277" s="1"/>
      <c r="AO277" s="1"/>
      <c r="AP277" s="1"/>
      <c r="AQ277" s="1"/>
      <c r="AR277" s="1"/>
      <c r="AS277" s="1"/>
      <c r="AT277" s="1"/>
      <c r="AU277" s="1"/>
      <c r="AV277" s="1"/>
      <c r="AW277" s="1"/>
      <c r="AX277" s="1"/>
      <c r="AY277" s="1"/>
      <c r="AZ277" s="1"/>
      <c r="BA277" s="1"/>
      <c r="BB277" s="1"/>
      <c r="BC277" s="1"/>
      <c r="BD277" s="1"/>
      <c r="BE277" s="1"/>
    </row>
    <row r="278" spans="1:57" ht="16.5" x14ac:dyDescent="0.3">
      <c r="A278" s="54" t="s">
        <v>455</v>
      </c>
      <c r="B278" s="113" t="s">
        <v>317</v>
      </c>
      <c r="C278" s="58" t="s">
        <v>508</v>
      </c>
      <c r="D278" s="56" t="s">
        <v>509</v>
      </c>
      <c r="E278" s="108" t="s">
        <v>214</v>
      </c>
      <c r="F278" s="109">
        <v>6.9</v>
      </c>
      <c r="G278" s="110">
        <v>0</v>
      </c>
      <c r="H278" s="111" t="s">
        <v>84</v>
      </c>
      <c r="I278" s="105"/>
      <c r="J278" s="63"/>
      <c r="K278" s="61"/>
      <c r="L278" s="66"/>
      <c r="M278" s="70"/>
      <c r="N278" s="105"/>
      <c r="O278" s="61"/>
      <c r="P278" s="61"/>
      <c r="Q278" s="61"/>
      <c r="R278" s="62"/>
      <c r="S278" s="70"/>
      <c r="T278" s="70"/>
      <c r="U278" s="105"/>
      <c r="V278" s="61"/>
      <c r="W278" s="61"/>
      <c r="X278" s="61"/>
      <c r="Y278" s="61"/>
      <c r="Z278" s="70"/>
      <c r="AA278" s="70"/>
      <c r="AB278" s="71"/>
      <c r="AC278" s="68"/>
      <c r="AD278" s="62"/>
      <c r="AE278" s="1"/>
      <c r="AF278" s="1"/>
      <c r="AG278" s="1"/>
      <c r="AH278" s="1"/>
      <c r="AI278" s="1"/>
      <c r="AJ278" s="1"/>
      <c r="AK278" s="1"/>
      <c r="AL278" s="1"/>
      <c r="AM278" s="1"/>
      <c r="AN278" s="1"/>
      <c r="AO278" s="1"/>
      <c r="AP278" s="1"/>
      <c r="AQ278" s="1"/>
      <c r="AR278" s="1"/>
      <c r="AS278" s="1"/>
      <c r="AT278" s="1"/>
      <c r="AU278" s="1"/>
      <c r="AV278" s="1"/>
      <c r="AW278" s="1"/>
      <c r="AX278" s="1"/>
      <c r="AY278" s="1"/>
      <c r="AZ278" s="1"/>
      <c r="BA278" s="1"/>
      <c r="BB278" s="1"/>
      <c r="BC278" s="1"/>
      <c r="BD278" s="1"/>
      <c r="BE278" s="1"/>
    </row>
    <row r="279" spans="1:57" ht="16.5" x14ac:dyDescent="0.3">
      <c r="A279" s="54" t="s">
        <v>455</v>
      </c>
      <c r="B279" s="113" t="s">
        <v>317</v>
      </c>
      <c r="C279" s="58" t="s">
        <v>510</v>
      </c>
      <c r="D279" s="56" t="s">
        <v>511</v>
      </c>
      <c r="E279" s="108" t="s">
        <v>214</v>
      </c>
      <c r="F279" s="109">
        <v>8.1</v>
      </c>
      <c r="G279" s="110">
        <v>0</v>
      </c>
      <c r="H279" s="111" t="s">
        <v>84</v>
      </c>
      <c r="I279" s="105"/>
      <c r="J279" s="63"/>
      <c r="K279" s="61"/>
      <c r="L279" s="66"/>
      <c r="M279" s="70"/>
      <c r="N279" s="105"/>
      <c r="O279" s="61"/>
      <c r="P279" s="61"/>
      <c r="Q279" s="61"/>
      <c r="R279" s="62"/>
      <c r="S279" s="70"/>
      <c r="T279" s="70"/>
      <c r="U279" s="105"/>
      <c r="V279" s="61"/>
      <c r="W279" s="61"/>
      <c r="X279" s="61"/>
      <c r="Y279" s="61"/>
      <c r="Z279" s="70"/>
      <c r="AA279" s="70"/>
      <c r="AB279" s="71"/>
      <c r="AC279" s="68"/>
      <c r="AD279" s="62"/>
      <c r="AE279" s="1"/>
      <c r="AF279" s="1"/>
      <c r="AG279" s="1"/>
      <c r="AH279" s="1"/>
      <c r="AI279" s="1"/>
      <c r="AJ279" s="1"/>
      <c r="AK279" s="1"/>
      <c r="AL279" s="1"/>
      <c r="AM279" s="1"/>
      <c r="AN279" s="1"/>
      <c r="AO279" s="1"/>
      <c r="AP279" s="1"/>
      <c r="AQ279" s="1"/>
      <c r="AR279" s="1"/>
      <c r="AS279" s="1"/>
      <c r="AT279" s="1"/>
      <c r="AU279" s="1"/>
      <c r="AV279" s="1"/>
      <c r="AW279" s="1"/>
      <c r="AX279" s="1"/>
      <c r="AY279" s="1"/>
      <c r="AZ279" s="1"/>
      <c r="BA279" s="1"/>
      <c r="BB279" s="1"/>
      <c r="BC279" s="1"/>
      <c r="BD279" s="1"/>
      <c r="BE279" s="1"/>
    </row>
    <row r="280" spans="1:57" ht="16.5" x14ac:dyDescent="0.3">
      <c r="A280" s="54" t="s">
        <v>455</v>
      </c>
      <c r="B280" s="113" t="s">
        <v>317</v>
      </c>
      <c r="C280" s="58" t="s">
        <v>512</v>
      </c>
      <c r="D280" s="56" t="s">
        <v>513</v>
      </c>
      <c r="E280" s="108" t="s">
        <v>214</v>
      </c>
      <c r="F280" s="109">
        <v>35.700000000000003</v>
      </c>
      <c r="G280" s="110">
        <v>0</v>
      </c>
      <c r="H280" s="111" t="s">
        <v>84</v>
      </c>
      <c r="I280" s="105"/>
      <c r="J280" s="63"/>
      <c r="K280" s="61"/>
      <c r="L280" s="66"/>
      <c r="M280" s="70"/>
      <c r="N280" s="105"/>
      <c r="O280" s="61"/>
      <c r="P280" s="61"/>
      <c r="Q280" s="61"/>
      <c r="R280" s="62"/>
      <c r="S280" s="70"/>
      <c r="T280" s="70"/>
      <c r="U280" s="105"/>
      <c r="V280" s="61"/>
      <c r="W280" s="61"/>
      <c r="X280" s="61"/>
      <c r="Y280" s="61"/>
      <c r="Z280" s="70"/>
      <c r="AA280" s="70"/>
      <c r="AB280" s="71"/>
      <c r="AC280" s="68"/>
      <c r="AD280" s="62"/>
      <c r="AE280" s="1"/>
      <c r="AF280" s="1"/>
      <c r="AG280" s="1"/>
      <c r="AH280" s="1"/>
      <c r="AI280" s="1"/>
      <c r="AJ280" s="1"/>
      <c r="AK280" s="1"/>
      <c r="AL280" s="1"/>
      <c r="AM280" s="1"/>
      <c r="AN280" s="1"/>
      <c r="AO280" s="1"/>
      <c r="AP280" s="1"/>
      <c r="AQ280" s="1"/>
      <c r="AR280" s="1"/>
      <c r="AS280" s="1"/>
      <c r="AT280" s="1"/>
      <c r="AU280" s="1"/>
      <c r="AV280" s="1"/>
      <c r="AW280" s="1"/>
      <c r="AX280" s="1"/>
      <c r="AY280" s="1"/>
      <c r="AZ280" s="1"/>
      <c r="BA280" s="1"/>
      <c r="BB280" s="1"/>
      <c r="BC280" s="1"/>
      <c r="BD280" s="1"/>
      <c r="BE280" s="1"/>
    </row>
    <row r="281" spans="1:57" ht="16.5" x14ac:dyDescent="0.3">
      <c r="A281" s="54" t="s">
        <v>455</v>
      </c>
      <c r="B281" s="113" t="s">
        <v>317</v>
      </c>
      <c r="C281" s="58" t="s">
        <v>514</v>
      </c>
      <c r="D281" s="56" t="s">
        <v>515</v>
      </c>
      <c r="E281" s="108" t="s">
        <v>214</v>
      </c>
      <c r="F281" s="109">
        <v>26.8</v>
      </c>
      <c r="G281" s="110">
        <v>0</v>
      </c>
      <c r="H281" s="111" t="s">
        <v>84</v>
      </c>
      <c r="I281" s="105"/>
      <c r="J281" s="63"/>
      <c r="K281" s="61"/>
      <c r="L281" s="66"/>
      <c r="M281" s="70"/>
      <c r="N281" s="105"/>
      <c r="O281" s="61"/>
      <c r="P281" s="61"/>
      <c r="Q281" s="61"/>
      <c r="R281" s="62"/>
      <c r="S281" s="70"/>
      <c r="T281" s="70"/>
      <c r="U281" s="105"/>
      <c r="V281" s="61"/>
      <c r="W281" s="61"/>
      <c r="X281" s="61"/>
      <c r="Y281" s="61"/>
      <c r="Z281" s="70"/>
      <c r="AA281" s="70"/>
      <c r="AB281" s="71"/>
      <c r="AC281" s="68"/>
      <c r="AD281" s="62"/>
      <c r="AE281" s="1"/>
      <c r="AF281" s="1"/>
      <c r="AG281" s="1"/>
      <c r="AH281" s="1"/>
      <c r="AI281" s="1"/>
      <c r="AJ281" s="1"/>
      <c r="AK281" s="1"/>
      <c r="AL281" s="1"/>
      <c r="AM281" s="1"/>
      <c r="AN281" s="1"/>
      <c r="AO281" s="1"/>
      <c r="AP281" s="1"/>
      <c r="AQ281" s="1"/>
      <c r="AR281" s="1"/>
      <c r="AS281" s="1"/>
      <c r="AT281" s="1"/>
      <c r="AU281" s="1"/>
      <c r="AV281" s="1"/>
      <c r="AW281" s="1"/>
      <c r="AX281" s="1"/>
      <c r="AY281" s="1"/>
      <c r="AZ281" s="1"/>
      <c r="BA281" s="1"/>
      <c r="BB281" s="1"/>
      <c r="BC281" s="1"/>
      <c r="BD281" s="1"/>
      <c r="BE281" s="1"/>
    </row>
    <row r="282" spans="1:57" ht="16.5" x14ac:dyDescent="0.3">
      <c r="A282" s="54" t="s">
        <v>455</v>
      </c>
      <c r="B282" s="113" t="s">
        <v>317</v>
      </c>
      <c r="C282" s="58" t="s">
        <v>325</v>
      </c>
      <c r="D282" s="56" t="s">
        <v>145</v>
      </c>
      <c r="E282" s="108" t="s">
        <v>214</v>
      </c>
      <c r="F282" s="109">
        <v>17.399999999999999</v>
      </c>
      <c r="G282" s="110">
        <v>911</v>
      </c>
      <c r="H282" s="112" t="s">
        <v>117</v>
      </c>
      <c r="I282" s="105">
        <v>250</v>
      </c>
      <c r="J282" s="86">
        <v>202.75</v>
      </c>
      <c r="K282" s="61">
        <f t="shared" si="492"/>
        <v>8.5819975339087542E-2</v>
      </c>
      <c r="L282" s="87">
        <v>16.537431079286382</v>
      </c>
      <c r="M282" s="70">
        <f t="shared" si="493"/>
        <v>1.4192419273962171</v>
      </c>
      <c r="N282" s="107" t="s">
        <v>10</v>
      </c>
      <c r="O282" s="61">
        <v>4.3499999999999996</v>
      </c>
      <c r="P282" s="61">
        <f t="shared" si="494"/>
        <v>43.5</v>
      </c>
      <c r="Q282" s="61">
        <f t="shared" si="495"/>
        <v>0.37331689272503077</v>
      </c>
      <c r="R282" s="62">
        <f t="shared" si="491"/>
        <v>3.7331689272503077</v>
      </c>
      <c r="S282" s="70">
        <f t="shared" si="496"/>
        <v>6.1737023841735441</v>
      </c>
      <c r="T282" s="70">
        <f t="shared" si="497"/>
        <v>61.737023841735443</v>
      </c>
      <c r="U282" s="105" t="s">
        <v>10</v>
      </c>
      <c r="V282" s="61">
        <v>4.3499999999999996</v>
      </c>
      <c r="W282" s="61">
        <f t="shared" si="498"/>
        <v>8.6999999999999993</v>
      </c>
      <c r="X282" s="61">
        <f t="shared" si="499"/>
        <v>0.74663378545006154</v>
      </c>
      <c r="Y282" s="61">
        <f t="shared" si="500"/>
        <v>1.4932675709001231</v>
      </c>
      <c r="Z282" s="70">
        <f t="shared" si="501"/>
        <v>12.347404768347088</v>
      </c>
      <c r="AA282" s="70">
        <f t="shared" si="502"/>
        <v>24.694809536694176</v>
      </c>
      <c r="AB282" s="71">
        <f t="shared" si="488"/>
        <v>86.431833378429616</v>
      </c>
      <c r="AC282" s="68">
        <f t="shared" si="489"/>
        <v>7.202652781535801</v>
      </c>
      <c r="AD282" s="62">
        <f t="shared" si="490"/>
        <v>0.43553637484586921</v>
      </c>
      <c r="AE282" s="1"/>
      <c r="AF282" s="1"/>
      <c r="AG282" s="1"/>
      <c r="AH282" s="1"/>
      <c r="AI282" s="1"/>
      <c r="AJ282" s="1"/>
      <c r="AK282" s="1"/>
      <c r="AL282" s="1"/>
      <c r="AM282" s="1"/>
      <c r="AN282" s="1"/>
      <c r="AO282" s="1"/>
      <c r="AP282" s="1"/>
      <c r="AQ282" s="1"/>
      <c r="AR282" s="1"/>
      <c r="AS282" s="1"/>
      <c r="AT282" s="1"/>
      <c r="AU282" s="1"/>
      <c r="AV282" s="1"/>
      <c r="AW282" s="1"/>
      <c r="AX282" s="1"/>
      <c r="AY282" s="1"/>
      <c r="AZ282" s="1"/>
      <c r="BA282" s="1"/>
      <c r="BB282" s="1"/>
      <c r="BC282" s="1"/>
      <c r="BD282" s="1"/>
      <c r="BE282" s="1"/>
    </row>
    <row r="283" spans="1:57" ht="16.5" x14ac:dyDescent="0.3">
      <c r="A283" s="54" t="s">
        <v>455</v>
      </c>
      <c r="B283" s="113" t="s">
        <v>317</v>
      </c>
      <c r="C283" s="58" t="s">
        <v>357</v>
      </c>
      <c r="D283" s="56" t="s">
        <v>516</v>
      </c>
      <c r="E283" s="108" t="s">
        <v>214</v>
      </c>
      <c r="F283" s="109">
        <v>10</v>
      </c>
      <c r="G283" s="110">
        <v>911</v>
      </c>
      <c r="H283" s="112" t="s">
        <v>117</v>
      </c>
      <c r="I283" s="105">
        <v>250</v>
      </c>
      <c r="J283" s="86">
        <v>202.75</v>
      </c>
      <c r="K283" s="61">
        <f t="shared" si="492"/>
        <v>4.9321824907521579E-2</v>
      </c>
      <c r="L283" s="87">
        <v>16.537431079286382</v>
      </c>
      <c r="M283" s="70">
        <f t="shared" si="493"/>
        <v>0.81565628011276847</v>
      </c>
      <c r="N283" s="107" t="s">
        <v>10</v>
      </c>
      <c r="O283" s="61">
        <v>4.3499999999999996</v>
      </c>
      <c r="P283" s="61">
        <f t="shared" si="494"/>
        <v>43.5</v>
      </c>
      <c r="Q283" s="61">
        <f t="shared" si="495"/>
        <v>0.21454993834771885</v>
      </c>
      <c r="R283" s="62">
        <f t="shared" si="491"/>
        <v>2.1454993834771887</v>
      </c>
      <c r="S283" s="70">
        <f t="shared" si="496"/>
        <v>3.5481048184905428</v>
      </c>
      <c r="T283" s="70">
        <f t="shared" si="497"/>
        <v>35.481048184905426</v>
      </c>
      <c r="U283" s="105" t="s">
        <v>10</v>
      </c>
      <c r="V283" s="61">
        <v>4.3499999999999996</v>
      </c>
      <c r="W283" s="61">
        <f t="shared" si="498"/>
        <v>8.6999999999999993</v>
      </c>
      <c r="X283" s="61">
        <f t="shared" si="499"/>
        <v>0.4290998766954377</v>
      </c>
      <c r="Y283" s="61">
        <f t="shared" si="500"/>
        <v>0.8581997533908754</v>
      </c>
      <c r="Z283" s="70">
        <f t="shared" si="501"/>
        <v>7.0962096369810856</v>
      </c>
      <c r="AA283" s="70">
        <f t="shared" si="502"/>
        <v>14.192419273962171</v>
      </c>
      <c r="AB283" s="71">
        <f t="shared" si="488"/>
        <v>49.673467458867599</v>
      </c>
      <c r="AC283" s="68">
        <f t="shared" si="489"/>
        <v>4.1394556215723002</v>
      </c>
      <c r="AD283" s="62">
        <f t="shared" si="490"/>
        <v>0.25030826140567203</v>
      </c>
      <c r="AE283" s="1"/>
      <c r="AF283" s="1"/>
      <c r="AG283" s="1"/>
      <c r="AH283" s="1"/>
      <c r="AI283" s="1"/>
      <c r="AJ283" s="1"/>
      <c r="AK283" s="1"/>
      <c r="AL283" s="1"/>
      <c r="AM283" s="1"/>
      <c r="AN283" s="1"/>
      <c r="AO283" s="1"/>
      <c r="AP283" s="1"/>
      <c r="AQ283" s="1"/>
      <c r="AR283" s="1"/>
      <c r="AS283" s="1"/>
      <c r="AT283" s="1"/>
      <c r="AU283" s="1"/>
      <c r="AV283" s="1"/>
      <c r="AW283" s="1"/>
      <c r="AX283" s="1"/>
      <c r="AY283" s="1"/>
      <c r="AZ283" s="1"/>
      <c r="BA283" s="1"/>
      <c r="BB283" s="1"/>
      <c r="BC283" s="1"/>
      <c r="BD283" s="1"/>
      <c r="BE283" s="1"/>
    </row>
    <row r="284" spans="1:57" ht="16.5" x14ac:dyDescent="0.3">
      <c r="A284" s="54" t="s">
        <v>455</v>
      </c>
      <c r="B284" s="113" t="s">
        <v>317</v>
      </c>
      <c r="C284" s="58" t="s">
        <v>364</v>
      </c>
      <c r="D284" s="56" t="s">
        <v>414</v>
      </c>
      <c r="E284" s="108" t="s">
        <v>214</v>
      </c>
      <c r="F284" s="109">
        <v>6.6</v>
      </c>
      <c r="G284" s="110">
        <v>911</v>
      </c>
      <c r="H284" s="112" t="s">
        <v>117</v>
      </c>
      <c r="I284" s="105">
        <v>250</v>
      </c>
      <c r="J284" s="86">
        <v>202.75</v>
      </c>
      <c r="K284" s="61">
        <f t="shared" si="492"/>
        <v>3.255240443896424E-2</v>
      </c>
      <c r="L284" s="87">
        <v>16.537431079286382</v>
      </c>
      <c r="M284" s="70">
        <f t="shared" si="493"/>
        <v>0.53833314487442718</v>
      </c>
      <c r="N284" s="107" t="s">
        <v>10</v>
      </c>
      <c r="O284" s="61">
        <v>4.3499999999999996</v>
      </c>
      <c r="P284" s="61">
        <f t="shared" si="494"/>
        <v>43.5</v>
      </c>
      <c r="Q284" s="61">
        <f t="shared" si="495"/>
        <v>0.14160295930949443</v>
      </c>
      <c r="R284" s="62">
        <f t="shared" si="491"/>
        <v>1.4160295930949442</v>
      </c>
      <c r="S284" s="70">
        <f t="shared" si="496"/>
        <v>2.3417491802037582</v>
      </c>
      <c r="T284" s="70">
        <f t="shared" si="497"/>
        <v>23.417491802037581</v>
      </c>
      <c r="U284" s="105" t="s">
        <v>10</v>
      </c>
      <c r="V284" s="61">
        <v>4.3499999999999996</v>
      </c>
      <c r="W284" s="61">
        <f t="shared" si="498"/>
        <v>8.6999999999999993</v>
      </c>
      <c r="X284" s="61">
        <f t="shared" si="499"/>
        <v>0.28320591861898886</v>
      </c>
      <c r="Y284" s="61">
        <f t="shared" si="500"/>
        <v>0.56641183723797772</v>
      </c>
      <c r="Z284" s="70">
        <f t="shared" si="501"/>
        <v>4.6834983604075164</v>
      </c>
      <c r="AA284" s="70">
        <f t="shared" si="502"/>
        <v>9.3669967208150329</v>
      </c>
      <c r="AB284" s="71">
        <f t="shared" si="488"/>
        <v>32.784488522852612</v>
      </c>
      <c r="AC284" s="68">
        <f t="shared" si="489"/>
        <v>2.7320407102377176</v>
      </c>
      <c r="AD284" s="62">
        <f t="shared" si="490"/>
        <v>0.16520345252774349</v>
      </c>
      <c r="AE284" s="1"/>
      <c r="AF284" s="1"/>
      <c r="AG284" s="1"/>
      <c r="AH284" s="1"/>
      <c r="AI284" s="1"/>
      <c r="AJ284" s="1"/>
      <c r="AK284" s="1"/>
      <c r="AL284" s="1"/>
      <c r="AM284" s="1"/>
      <c r="AN284" s="1"/>
      <c r="AO284" s="1"/>
      <c r="AP284" s="1"/>
      <c r="AQ284" s="1"/>
      <c r="AR284" s="1"/>
      <c r="AS284" s="1"/>
      <c r="AT284" s="1"/>
      <c r="AU284" s="1"/>
      <c r="AV284" s="1"/>
      <c r="AW284" s="1"/>
      <c r="AX284" s="1"/>
      <c r="AY284" s="1"/>
      <c r="AZ284" s="1"/>
      <c r="BA284" s="1"/>
      <c r="BB284" s="1"/>
      <c r="BC284" s="1"/>
      <c r="BD284" s="1"/>
      <c r="BE284" s="1"/>
    </row>
    <row r="285" spans="1:57" ht="16.5" x14ac:dyDescent="0.3">
      <c r="A285" s="54" t="s">
        <v>455</v>
      </c>
      <c r="B285" s="113" t="s">
        <v>317</v>
      </c>
      <c r="C285" s="58" t="s">
        <v>365</v>
      </c>
      <c r="D285" s="56" t="s">
        <v>145</v>
      </c>
      <c r="E285" s="108" t="s">
        <v>214</v>
      </c>
      <c r="F285" s="109">
        <v>51.5</v>
      </c>
      <c r="G285" s="110">
        <v>911</v>
      </c>
      <c r="H285" s="112" t="s">
        <v>117</v>
      </c>
      <c r="I285" s="105">
        <v>250</v>
      </c>
      <c r="J285" s="86">
        <v>202.75</v>
      </c>
      <c r="K285" s="61">
        <f t="shared" si="492"/>
        <v>0.25400739827373614</v>
      </c>
      <c r="L285" s="87">
        <v>16.537431079286382</v>
      </c>
      <c r="M285" s="70">
        <f t="shared" si="493"/>
        <v>4.2006298425807582</v>
      </c>
      <c r="N285" s="107" t="s">
        <v>10</v>
      </c>
      <c r="O285" s="61">
        <v>4.3499999999999996</v>
      </c>
      <c r="P285" s="61">
        <f t="shared" si="494"/>
        <v>43.5</v>
      </c>
      <c r="Q285" s="61">
        <f t="shared" si="495"/>
        <v>1.1049321824907521</v>
      </c>
      <c r="R285" s="62">
        <f t="shared" si="491"/>
        <v>11.049321824907521</v>
      </c>
      <c r="S285" s="70">
        <f t="shared" si="496"/>
        <v>18.272739815226295</v>
      </c>
      <c r="T285" s="70">
        <f t="shared" si="497"/>
        <v>182.72739815226294</v>
      </c>
      <c r="U285" s="105" t="s">
        <v>10</v>
      </c>
      <c r="V285" s="61">
        <v>4.3499999999999996</v>
      </c>
      <c r="W285" s="61">
        <f t="shared" si="498"/>
        <v>8.6999999999999993</v>
      </c>
      <c r="X285" s="61">
        <f t="shared" si="499"/>
        <v>2.2098643649815042</v>
      </c>
      <c r="Y285" s="61">
        <f t="shared" si="500"/>
        <v>4.4197287299630084</v>
      </c>
      <c r="Z285" s="70">
        <f t="shared" si="501"/>
        <v>36.54547963045259</v>
      </c>
      <c r="AA285" s="70">
        <f t="shared" si="502"/>
        <v>73.09095926090518</v>
      </c>
      <c r="AB285" s="71">
        <f t="shared" si="488"/>
        <v>255.81835741316812</v>
      </c>
      <c r="AC285" s="68">
        <f t="shared" si="489"/>
        <v>21.318196451097343</v>
      </c>
      <c r="AD285" s="62">
        <f t="shared" si="490"/>
        <v>1.2890875462392108</v>
      </c>
      <c r="AE285" s="1"/>
      <c r="AF285" s="1"/>
      <c r="AG285" s="1"/>
      <c r="AH285" s="1"/>
      <c r="AI285" s="1"/>
      <c r="AJ285" s="1"/>
      <c r="AK285" s="1"/>
      <c r="AL285" s="1"/>
      <c r="AM285" s="1"/>
      <c r="AN285" s="1"/>
      <c r="AO285" s="1"/>
      <c r="AP285" s="1"/>
      <c r="AQ285" s="1"/>
      <c r="AR285" s="1"/>
      <c r="AS285" s="1"/>
      <c r="AT285" s="1"/>
      <c r="AU285" s="1"/>
      <c r="AV285" s="1"/>
      <c r="AW285" s="1"/>
      <c r="AX285" s="1"/>
      <c r="AY285" s="1"/>
      <c r="AZ285" s="1"/>
      <c r="BA285" s="1"/>
      <c r="BB285" s="1"/>
      <c r="BC285" s="1"/>
      <c r="BD285" s="1"/>
      <c r="BE285" s="1"/>
    </row>
    <row r="286" spans="1:57" ht="16.5" x14ac:dyDescent="0.3">
      <c r="A286" s="54" t="s">
        <v>455</v>
      </c>
      <c r="B286" s="113" t="s">
        <v>317</v>
      </c>
      <c r="C286" s="58" t="s">
        <v>517</v>
      </c>
      <c r="D286" s="56" t="s">
        <v>145</v>
      </c>
      <c r="E286" s="108" t="s">
        <v>214</v>
      </c>
      <c r="F286" s="109">
        <v>18.100000000000001</v>
      </c>
      <c r="G286" s="110">
        <v>911</v>
      </c>
      <c r="H286" s="112" t="s">
        <v>117</v>
      </c>
      <c r="I286" s="105">
        <v>250</v>
      </c>
      <c r="J286" s="86">
        <v>202.75</v>
      </c>
      <c r="K286" s="61">
        <f t="shared" si="492"/>
        <v>8.9272503082614058E-2</v>
      </c>
      <c r="L286" s="87">
        <v>16.537431079286382</v>
      </c>
      <c r="M286" s="70">
        <f t="shared" si="493"/>
        <v>1.476337867004111</v>
      </c>
      <c r="N286" s="107" t="s">
        <v>10</v>
      </c>
      <c r="O286" s="61">
        <v>4.3499999999999996</v>
      </c>
      <c r="P286" s="61">
        <f t="shared" si="494"/>
        <v>43.5</v>
      </c>
      <c r="Q286" s="61">
        <f t="shared" si="495"/>
        <v>0.3883353884093711</v>
      </c>
      <c r="R286" s="62">
        <f t="shared" si="491"/>
        <v>3.8833538840937107</v>
      </c>
      <c r="S286" s="70">
        <f t="shared" si="496"/>
        <v>6.4220697214678824</v>
      </c>
      <c r="T286" s="70">
        <f t="shared" si="497"/>
        <v>64.220697214678822</v>
      </c>
      <c r="U286" s="105" t="s">
        <v>10</v>
      </c>
      <c r="V286" s="61">
        <v>4.3499999999999996</v>
      </c>
      <c r="W286" s="61">
        <f t="shared" si="498"/>
        <v>8.6999999999999993</v>
      </c>
      <c r="X286" s="61">
        <f t="shared" si="499"/>
        <v>0.77667077681874219</v>
      </c>
      <c r="Y286" s="61">
        <f t="shared" si="500"/>
        <v>1.5533415536374844</v>
      </c>
      <c r="Z286" s="70">
        <f t="shared" si="501"/>
        <v>12.844139442935765</v>
      </c>
      <c r="AA286" s="70">
        <f t="shared" si="502"/>
        <v>25.688278885871529</v>
      </c>
      <c r="AB286" s="71">
        <f t="shared" si="488"/>
        <v>89.908976100550348</v>
      </c>
      <c r="AC286" s="68">
        <f t="shared" si="489"/>
        <v>7.492414675045862</v>
      </c>
      <c r="AD286" s="62">
        <f t="shared" si="490"/>
        <v>0.45305795314426628</v>
      </c>
      <c r="AE286" s="1"/>
      <c r="AF286" s="1"/>
      <c r="AG286" s="1"/>
      <c r="AH286" s="1"/>
      <c r="AI286" s="1"/>
      <c r="AJ286" s="1"/>
      <c r="AK286" s="1"/>
      <c r="AL286" s="1"/>
      <c r="AM286" s="1"/>
      <c r="AN286" s="1"/>
      <c r="AO286" s="1"/>
      <c r="AP286" s="1"/>
      <c r="AQ286" s="1"/>
      <c r="AR286" s="1"/>
      <c r="AS286" s="1"/>
      <c r="AT286" s="1"/>
      <c r="AU286" s="1"/>
      <c r="AV286" s="1"/>
      <c r="AW286" s="1"/>
      <c r="AX286" s="1"/>
      <c r="AY286" s="1"/>
      <c r="AZ286" s="1"/>
      <c r="BA286" s="1"/>
      <c r="BB286" s="1"/>
      <c r="BC286" s="1"/>
      <c r="BD286" s="1"/>
      <c r="BE286" s="1"/>
    </row>
    <row r="287" spans="1:57" ht="16.5" x14ac:dyDescent="0.3">
      <c r="A287" s="54" t="s">
        <v>455</v>
      </c>
      <c r="B287" s="113" t="s">
        <v>317</v>
      </c>
      <c r="C287" s="58" t="s">
        <v>518</v>
      </c>
      <c r="D287" s="56" t="s">
        <v>145</v>
      </c>
      <c r="E287" s="108" t="s">
        <v>214</v>
      </c>
      <c r="F287" s="109">
        <v>56.2</v>
      </c>
      <c r="G287" s="110">
        <v>911</v>
      </c>
      <c r="H287" s="112" t="s">
        <v>117</v>
      </c>
      <c r="I287" s="105">
        <v>250</v>
      </c>
      <c r="J287" s="86">
        <v>202.75</v>
      </c>
      <c r="K287" s="61">
        <f t="shared" si="492"/>
        <v>0.27718865598027126</v>
      </c>
      <c r="L287" s="87">
        <v>16.537431079286382</v>
      </c>
      <c r="M287" s="70">
        <f t="shared" si="493"/>
        <v>4.5839882942337589</v>
      </c>
      <c r="N287" s="107" t="s">
        <v>10</v>
      </c>
      <c r="O287" s="61">
        <v>4.3499999999999996</v>
      </c>
      <c r="P287" s="61">
        <f t="shared" si="494"/>
        <v>43.5</v>
      </c>
      <c r="Q287" s="61">
        <f t="shared" si="495"/>
        <v>1.2057706535141799</v>
      </c>
      <c r="R287" s="62">
        <f t="shared" si="491"/>
        <v>12.057706535141799</v>
      </c>
      <c r="S287" s="70">
        <f t="shared" si="496"/>
        <v>19.940349079916849</v>
      </c>
      <c r="T287" s="70">
        <f t="shared" si="497"/>
        <v>199.40349079916848</v>
      </c>
      <c r="U287" s="105" t="s">
        <v>10</v>
      </c>
      <c r="V287" s="61">
        <v>4.3499999999999996</v>
      </c>
      <c r="W287" s="61">
        <f t="shared" si="498"/>
        <v>8.6999999999999993</v>
      </c>
      <c r="X287" s="61">
        <f t="shared" si="499"/>
        <v>2.4115413070283598</v>
      </c>
      <c r="Y287" s="61">
        <f t="shared" si="500"/>
        <v>4.8230826140567196</v>
      </c>
      <c r="Z287" s="70">
        <f t="shared" si="501"/>
        <v>39.880698159833699</v>
      </c>
      <c r="AA287" s="70">
        <f t="shared" si="502"/>
        <v>79.761396319667398</v>
      </c>
      <c r="AB287" s="71">
        <f t="shared" si="488"/>
        <v>279.16488711883585</v>
      </c>
      <c r="AC287" s="68">
        <f t="shared" si="489"/>
        <v>23.263740593236321</v>
      </c>
      <c r="AD287" s="62">
        <f t="shared" si="490"/>
        <v>1.4067324290998766</v>
      </c>
      <c r="AE287" s="1"/>
      <c r="AF287" s="1"/>
      <c r="AG287" s="1"/>
      <c r="AH287" s="1"/>
      <c r="AI287" s="1"/>
      <c r="AJ287" s="1"/>
      <c r="AK287" s="1"/>
      <c r="AL287" s="1"/>
      <c r="AM287" s="1"/>
      <c r="AN287" s="1"/>
      <c r="AO287" s="1"/>
      <c r="AP287" s="1"/>
      <c r="AQ287" s="1"/>
      <c r="AR287" s="1"/>
      <c r="AS287" s="1"/>
      <c r="AT287" s="1"/>
      <c r="AU287" s="1"/>
      <c r="AV287" s="1"/>
      <c r="AW287" s="1"/>
      <c r="AX287" s="1"/>
      <c r="AY287" s="1"/>
      <c r="AZ287" s="1"/>
      <c r="BA287" s="1"/>
      <c r="BB287" s="1"/>
      <c r="BC287" s="1"/>
      <c r="BD287" s="1"/>
      <c r="BE287" s="1"/>
    </row>
    <row r="288" spans="1:57" ht="16.5" x14ac:dyDescent="0.3">
      <c r="A288" s="54" t="s">
        <v>455</v>
      </c>
      <c r="B288" s="113" t="s">
        <v>317</v>
      </c>
      <c r="C288" s="58" t="s">
        <v>519</v>
      </c>
      <c r="D288" s="56" t="s">
        <v>145</v>
      </c>
      <c r="E288" s="108" t="s">
        <v>214</v>
      </c>
      <c r="F288" s="109">
        <v>25</v>
      </c>
      <c r="G288" s="110">
        <v>911</v>
      </c>
      <c r="H288" s="112" t="s">
        <v>117</v>
      </c>
      <c r="I288" s="105">
        <v>250</v>
      </c>
      <c r="J288" s="86">
        <v>202.75</v>
      </c>
      <c r="K288" s="61">
        <f t="shared" si="492"/>
        <v>0.12330456226880394</v>
      </c>
      <c r="L288" s="87">
        <v>16.537431079286382</v>
      </c>
      <c r="M288" s="70">
        <f t="shared" si="493"/>
        <v>2.0391407002819211</v>
      </c>
      <c r="N288" s="107" t="s">
        <v>10</v>
      </c>
      <c r="O288" s="61">
        <v>4.3499999999999996</v>
      </c>
      <c r="P288" s="61">
        <f t="shared" si="494"/>
        <v>43.5</v>
      </c>
      <c r="Q288" s="61">
        <f t="shared" si="495"/>
        <v>0.53637484586929707</v>
      </c>
      <c r="R288" s="62">
        <f t="shared" si="491"/>
        <v>5.3637484586929709</v>
      </c>
      <c r="S288" s="70">
        <f t="shared" si="496"/>
        <v>8.8702620462263564</v>
      </c>
      <c r="T288" s="70">
        <f t="shared" si="497"/>
        <v>88.702620462263567</v>
      </c>
      <c r="U288" s="105" t="s">
        <v>10</v>
      </c>
      <c r="V288" s="61">
        <v>4.3499999999999996</v>
      </c>
      <c r="W288" s="61">
        <f t="shared" si="498"/>
        <v>8.6999999999999993</v>
      </c>
      <c r="X288" s="61">
        <f t="shared" si="499"/>
        <v>1.0727496917385941</v>
      </c>
      <c r="Y288" s="61">
        <f t="shared" si="500"/>
        <v>2.1454993834771883</v>
      </c>
      <c r="Z288" s="70">
        <f t="shared" si="501"/>
        <v>17.740524092452713</v>
      </c>
      <c r="AA288" s="70">
        <f t="shared" si="502"/>
        <v>35.481048184905426</v>
      </c>
      <c r="AB288" s="71">
        <f t="shared" si="488"/>
        <v>124.18366864716899</v>
      </c>
      <c r="AC288" s="68">
        <f t="shared" si="489"/>
        <v>10.348639053930748</v>
      </c>
      <c r="AD288" s="62">
        <f t="shared" si="490"/>
        <v>0.62577065351417993</v>
      </c>
      <c r="AE288" s="1"/>
      <c r="AF288" s="1"/>
      <c r="AG288" s="1"/>
      <c r="AH288" s="1"/>
      <c r="AI288" s="1"/>
      <c r="AJ288" s="1"/>
      <c r="AK288" s="1"/>
      <c r="AL288" s="1"/>
      <c r="AM288" s="1"/>
      <c r="AN288" s="1"/>
      <c r="AO288" s="1"/>
      <c r="AP288" s="1"/>
      <c r="AQ288" s="1"/>
      <c r="AR288" s="1"/>
      <c r="AS288" s="1"/>
      <c r="AT288" s="1"/>
      <c r="AU288" s="1"/>
      <c r="AV288" s="1"/>
      <c r="AW288" s="1"/>
      <c r="AX288" s="1"/>
      <c r="AY288" s="1"/>
      <c r="AZ288" s="1"/>
      <c r="BA288" s="1"/>
      <c r="BB288" s="1"/>
      <c r="BC288" s="1"/>
      <c r="BD288" s="1"/>
      <c r="BE288" s="1"/>
    </row>
    <row r="289" spans="1:57" ht="16.5" x14ac:dyDescent="0.3">
      <c r="A289" s="54" t="s">
        <v>455</v>
      </c>
      <c r="B289" s="113" t="s">
        <v>317</v>
      </c>
      <c r="C289" s="58" t="s">
        <v>326</v>
      </c>
      <c r="D289" s="56" t="s">
        <v>143</v>
      </c>
      <c r="E289" s="108" t="s">
        <v>214</v>
      </c>
      <c r="F289" s="109">
        <v>31.7</v>
      </c>
      <c r="G289" s="110">
        <v>911</v>
      </c>
      <c r="H289" s="112" t="s">
        <v>117</v>
      </c>
      <c r="I289" s="105">
        <v>250</v>
      </c>
      <c r="J289" s="86">
        <v>202.75</v>
      </c>
      <c r="K289" s="61">
        <f t="shared" si="492"/>
        <v>0.15635018495684341</v>
      </c>
      <c r="L289" s="87">
        <v>16.537431079286382</v>
      </c>
      <c r="M289" s="70">
        <f t="shared" si="493"/>
        <v>2.5856304079574763</v>
      </c>
      <c r="N289" s="107" t="s">
        <v>10</v>
      </c>
      <c r="O289" s="61">
        <v>4.3499999999999996</v>
      </c>
      <c r="P289" s="61">
        <f t="shared" si="494"/>
        <v>43.5</v>
      </c>
      <c r="Q289" s="61">
        <f t="shared" si="495"/>
        <v>0.68012330456226877</v>
      </c>
      <c r="R289" s="62">
        <f t="shared" si="491"/>
        <v>6.8012330456226877</v>
      </c>
      <c r="S289" s="70">
        <f t="shared" si="496"/>
        <v>11.247492274615022</v>
      </c>
      <c r="T289" s="70">
        <f t="shared" si="497"/>
        <v>112.47492274615021</v>
      </c>
      <c r="U289" s="105" t="s">
        <v>10</v>
      </c>
      <c r="V289" s="61">
        <v>4.3499999999999996</v>
      </c>
      <c r="W289" s="61">
        <f t="shared" si="498"/>
        <v>8.6999999999999993</v>
      </c>
      <c r="X289" s="61">
        <f t="shared" si="499"/>
        <v>1.3602466091245375</v>
      </c>
      <c r="Y289" s="61">
        <f t="shared" si="500"/>
        <v>2.7204932182490751</v>
      </c>
      <c r="Z289" s="70">
        <f t="shared" si="501"/>
        <v>22.494984549230043</v>
      </c>
      <c r="AA289" s="70">
        <f t="shared" si="502"/>
        <v>44.989969098460087</v>
      </c>
      <c r="AB289" s="71">
        <f t="shared" si="488"/>
        <v>157.46489184461029</v>
      </c>
      <c r="AC289" s="68">
        <f t="shared" si="489"/>
        <v>13.122074320384192</v>
      </c>
      <c r="AD289" s="62">
        <f t="shared" si="490"/>
        <v>0.79347718865598027</v>
      </c>
      <c r="AE289" s="1"/>
      <c r="AF289" s="1"/>
      <c r="AG289" s="1"/>
      <c r="AH289" s="1"/>
      <c r="AI289" s="1"/>
      <c r="AJ289" s="1"/>
      <c r="AK289" s="1"/>
      <c r="AL289" s="1"/>
      <c r="AM289" s="1"/>
      <c r="AN289" s="1"/>
      <c r="AO289" s="1"/>
      <c r="AP289" s="1"/>
      <c r="AQ289" s="1"/>
      <c r="AR289" s="1"/>
      <c r="AS289" s="1"/>
      <c r="AT289" s="1"/>
      <c r="AU289" s="1"/>
      <c r="AV289" s="1"/>
      <c r="AW289" s="1"/>
      <c r="AX289" s="1"/>
      <c r="AY289" s="1"/>
      <c r="AZ289" s="1"/>
      <c r="BA289" s="1"/>
      <c r="BB289" s="1"/>
      <c r="BC289" s="1"/>
      <c r="BD289" s="1"/>
      <c r="BE289" s="1"/>
    </row>
    <row r="290" spans="1:57" ht="16.5" x14ac:dyDescent="0.3">
      <c r="A290" s="54" t="s">
        <v>455</v>
      </c>
      <c r="B290" s="113" t="s">
        <v>317</v>
      </c>
      <c r="C290" s="58" t="s">
        <v>327</v>
      </c>
      <c r="D290" s="56" t="s">
        <v>386</v>
      </c>
      <c r="E290" s="108" t="s">
        <v>214</v>
      </c>
      <c r="F290" s="109">
        <v>10.199999999999999</v>
      </c>
      <c r="G290" s="110">
        <v>0</v>
      </c>
      <c r="H290" s="111" t="s">
        <v>84</v>
      </c>
      <c r="I290" s="105"/>
      <c r="J290" s="63"/>
      <c r="K290" s="61"/>
      <c r="L290" s="66"/>
      <c r="M290" s="70"/>
      <c r="N290" s="105"/>
      <c r="O290" s="61"/>
      <c r="P290" s="61"/>
      <c r="Q290" s="61"/>
      <c r="R290" s="62"/>
      <c r="S290" s="70"/>
      <c r="T290" s="70"/>
      <c r="U290" s="105"/>
      <c r="V290" s="61"/>
      <c r="W290" s="61"/>
      <c r="X290" s="61"/>
      <c r="Y290" s="61"/>
      <c r="Z290" s="70"/>
      <c r="AA290" s="70"/>
      <c r="AB290" s="71"/>
      <c r="AC290" s="68"/>
      <c r="AD290" s="62"/>
      <c r="AE290" s="1"/>
      <c r="AF290" s="1"/>
      <c r="AG290" s="1"/>
      <c r="AH290" s="1"/>
      <c r="AI290" s="1"/>
      <c r="AJ290" s="1"/>
      <c r="AK290" s="1"/>
      <c r="AL290" s="1"/>
      <c r="AM290" s="1"/>
      <c r="AN290" s="1"/>
      <c r="AO290" s="1"/>
      <c r="AP290" s="1"/>
      <c r="AQ290" s="1"/>
      <c r="AR290" s="1"/>
      <c r="AS290" s="1"/>
      <c r="AT290" s="1"/>
      <c r="AU290" s="1"/>
      <c r="AV290" s="1"/>
      <c r="AW290" s="1"/>
      <c r="AX290" s="1"/>
      <c r="AY290" s="1"/>
      <c r="AZ290" s="1"/>
      <c r="BA290" s="1"/>
      <c r="BB290" s="1"/>
      <c r="BC290" s="1"/>
      <c r="BD290" s="1"/>
      <c r="BE290" s="1"/>
    </row>
    <row r="291" spans="1:57" ht="16.5" x14ac:dyDescent="0.3">
      <c r="A291" s="54" t="s">
        <v>455</v>
      </c>
      <c r="B291" s="113" t="s">
        <v>317</v>
      </c>
      <c r="C291" s="58" t="s">
        <v>329</v>
      </c>
      <c r="D291" s="56" t="s">
        <v>520</v>
      </c>
      <c r="E291" s="108" t="s">
        <v>214</v>
      </c>
      <c r="F291" s="109">
        <v>18.600000000000001</v>
      </c>
      <c r="G291" s="110">
        <v>0</v>
      </c>
      <c r="H291" s="111" t="s">
        <v>84</v>
      </c>
      <c r="I291" s="105"/>
      <c r="J291" s="63"/>
      <c r="K291" s="61"/>
      <c r="L291" s="66"/>
      <c r="M291" s="70"/>
      <c r="N291" s="105"/>
      <c r="O291" s="61"/>
      <c r="P291" s="61"/>
      <c r="Q291" s="61"/>
      <c r="R291" s="62"/>
      <c r="S291" s="70"/>
      <c r="T291" s="70"/>
      <c r="U291" s="105"/>
      <c r="V291" s="61"/>
      <c r="W291" s="61"/>
      <c r="X291" s="61"/>
      <c r="Y291" s="61"/>
      <c r="Z291" s="70"/>
      <c r="AA291" s="70"/>
      <c r="AB291" s="71"/>
      <c r="AC291" s="68"/>
      <c r="AD291" s="62"/>
      <c r="AE291" s="1"/>
      <c r="AF291" s="1"/>
      <c r="AG291" s="1"/>
      <c r="AH291" s="1"/>
      <c r="AI291" s="1"/>
      <c r="AJ291" s="1"/>
      <c r="AK291" s="1"/>
      <c r="AL291" s="1"/>
      <c r="AM291" s="1"/>
      <c r="AN291" s="1"/>
      <c r="AO291" s="1"/>
      <c r="AP291" s="1"/>
      <c r="AQ291" s="1"/>
      <c r="AR291" s="1"/>
      <c r="AS291" s="1"/>
      <c r="AT291" s="1"/>
      <c r="AU291" s="1"/>
      <c r="AV291" s="1"/>
      <c r="AW291" s="1"/>
      <c r="AX291" s="1"/>
      <c r="AY291" s="1"/>
      <c r="AZ291" s="1"/>
      <c r="BA291" s="1"/>
      <c r="BB291" s="1"/>
      <c r="BC291" s="1"/>
      <c r="BD291" s="1"/>
      <c r="BE291" s="1"/>
    </row>
    <row r="292" spans="1:57" ht="16.5" x14ac:dyDescent="0.3">
      <c r="A292" s="54" t="s">
        <v>455</v>
      </c>
      <c r="B292" s="113" t="s">
        <v>317</v>
      </c>
      <c r="C292" s="58" t="s">
        <v>330</v>
      </c>
      <c r="D292" s="56" t="s">
        <v>521</v>
      </c>
      <c r="E292" s="108" t="s">
        <v>214</v>
      </c>
      <c r="F292" s="109">
        <v>13.7</v>
      </c>
      <c r="G292" s="110">
        <v>0</v>
      </c>
      <c r="H292" s="111" t="s">
        <v>84</v>
      </c>
      <c r="I292" s="105"/>
      <c r="J292" s="63"/>
      <c r="K292" s="61"/>
      <c r="L292" s="66"/>
      <c r="M292" s="70"/>
      <c r="N292" s="105"/>
      <c r="O292" s="61"/>
      <c r="P292" s="61"/>
      <c r="Q292" s="61"/>
      <c r="R292" s="62"/>
      <c r="S292" s="70"/>
      <c r="T292" s="70"/>
      <c r="U292" s="105"/>
      <c r="V292" s="61"/>
      <c r="W292" s="61"/>
      <c r="X292" s="61"/>
      <c r="Y292" s="61"/>
      <c r="Z292" s="70"/>
      <c r="AA292" s="70"/>
      <c r="AB292" s="71"/>
      <c r="AC292" s="68"/>
      <c r="AD292" s="62"/>
      <c r="AE292" s="1"/>
      <c r="AF292" s="1"/>
      <c r="AG292" s="1"/>
      <c r="AH292" s="1"/>
      <c r="AI292" s="1"/>
      <c r="AJ292" s="1"/>
      <c r="AK292" s="1"/>
      <c r="AL292" s="1"/>
      <c r="AM292" s="1"/>
      <c r="AN292" s="1"/>
      <c r="AO292" s="1"/>
      <c r="AP292" s="1"/>
      <c r="AQ292" s="1"/>
      <c r="AR292" s="1"/>
      <c r="AS292" s="1"/>
      <c r="AT292" s="1"/>
      <c r="AU292" s="1"/>
      <c r="AV292" s="1"/>
      <c r="AW292" s="1"/>
      <c r="AX292" s="1"/>
      <c r="AY292" s="1"/>
      <c r="AZ292" s="1"/>
      <c r="BA292" s="1"/>
      <c r="BB292" s="1"/>
      <c r="BC292" s="1"/>
      <c r="BD292" s="1"/>
      <c r="BE292" s="1"/>
    </row>
    <row r="293" spans="1:57" ht="16.5" x14ac:dyDescent="0.3">
      <c r="A293" s="54" t="s">
        <v>455</v>
      </c>
      <c r="B293" s="113" t="s">
        <v>317</v>
      </c>
      <c r="C293" s="58" t="s">
        <v>331</v>
      </c>
      <c r="D293" s="56" t="s">
        <v>522</v>
      </c>
      <c r="E293" s="108" t="s">
        <v>214</v>
      </c>
      <c r="F293" s="109">
        <v>9.9</v>
      </c>
      <c r="G293" s="110">
        <v>0</v>
      </c>
      <c r="H293" s="111" t="s">
        <v>84</v>
      </c>
      <c r="I293" s="105"/>
      <c r="J293" s="63"/>
      <c r="K293" s="61"/>
      <c r="L293" s="66"/>
      <c r="M293" s="70"/>
      <c r="N293" s="105"/>
      <c r="O293" s="61"/>
      <c r="P293" s="61"/>
      <c r="Q293" s="61"/>
      <c r="R293" s="62"/>
      <c r="S293" s="70"/>
      <c r="T293" s="70"/>
      <c r="U293" s="105"/>
      <c r="V293" s="61"/>
      <c r="W293" s="61"/>
      <c r="X293" s="61"/>
      <c r="Y293" s="61"/>
      <c r="Z293" s="70"/>
      <c r="AA293" s="70"/>
      <c r="AB293" s="71"/>
      <c r="AC293" s="68"/>
      <c r="AD293" s="62"/>
      <c r="AE293" s="1"/>
      <c r="AF293" s="1"/>
      <c r="AG293" s="1"/>
      <c r="AH293" s="1"/>
      <c r="AI293" s="1"/>
      <c r="AJ293" s="1"/>
      <c r="AK293" s="1"/>
      <c r="AL293" s="1"/>
      <c r="AM293" s="1"/>
      <c r="AN293" s="1"/>
      <c r="AO293" s="1"/>
      <c r="AP293" s="1"/>
      <c r="AQ293" s="1"/>
      <c r="AR293" s="1"/>
      <c r="AS293" s="1"/>
      <c r="AT293" s="1"/>
      <c r="AU293" s="1"/>
      <c r="AV293" s="1"/>
      <c r="AW293" s="1"/>
      <c r="AX293" s="1"/>
      <c r="AY293" s="1"/>
      <c r="AZ293" s="1"/>
      <c r="BA293" s="1"/>
      <c r="BB293" s="1"/>
      <c r="BC293" s="1"/>
      <c r="BD293" s="1"/>
      <c r="BE293" s="1"/>
    </row>
    <row r="294" spans="1:57" ht="16.5" x14ac:dyDescent="0.3">
      <c r="A294" s="54" t="s">
        <v>455</v>
      </c>
      <c r="B294" s="113" t="s">
        <v>317</v>
      </c>
      <c r="C294" s="58" t="s">
        <v>332</v>
      </c>
      <c r="D294" s="56" t="s">
        <v>433</v>
      </c>
      <c r="E294" s="108" t="s">
        <v>214</v>
      </c>
      <c r="F294" s="109">
        <v>8</v>
      </c>
      <c r="G294" s="110">
        <v>0</v>
      </c>
      <c r="H294" s="111" t="s">
        <v>84</v>
      </c>
      <c r="I294" s="105"/>
      <c r="J294" s="63"/>
      <c r="K294" s="61"/>
      <c r="L294" s="66"/>
      <c r="M294" s="70"/>
      <c r="N294" s="105"/>
      <c r="O294" s="61"/>
      <c r="P294" s="61"/>
      <c r="Q294" s="61"/>
      <c r="R294" s="62"/>
      <c r="S294" s="70"/>
      <c r="T294" s="70"/>
      <c r="U294" s="105"/>
      <c r="V294" s="61"/>
      <c r="W294" s="61"/>
      <c r="X294" s="61"/>
      <c r="Y294" s="61"/>
      <c r="Z294" s="70"/>
      <c r="AA294" s="70"/>
      <c r="AB294" s="71"/>
      <c r="AC294" s="68"/>
      <c r="AD294" s="62"/>
      <c r="AE294" s="1"/>
      <c r="AF294" s="1"/>
      <c r="AG294" s="1"/>
      <c r="AH294" s="1"/>
      <c r="AI294" s="1"/>
      <c r="AJ294" s="1"/>
      <c r="AK294" s="1"/>
      <c r="AL294" s="1"/>
      <c r="AM294" s="1"/>
      <c r="AN294" s="1"/>
      <c r="AO294" s="1"/>
      <c r="AP294" s="1"/>
      <c r="AQ294" s="1"/>
      <c r="AR294" s="1"/>
      <c r="AS294" s="1"/>
      <c r="AT294" s="1"/>
      <c r="AU294" s="1"/>
      <c r="AV294" s="1"/>
      <c r="AW294" s="1"/>
      <c r="AX294" s="1"/>
      <c r="AY294" s="1"/>
      <c r="AZ294" s="1"/>
      <c r="BA294" s="1"/>
      <c r="BB294" s="1"/>
      <c r="BC294" s="1"/>
      <c r="BD294" s="1"/>
      <c r="BE294" s="1"/>
    </row>
    <row r="295" spans="1:57" ht="16.5" x14ac:dyDescent="0.3">
      <c r="A295" s="54" t="s">
        <v>455</v>
      </c>
      <c r="B295" s="113" t="s">
        <v>317</v>
      </c>
      <c r="C295" s="58" t="s">
        <v>333</v>
      </c>
      <c r="D295" s="56" t="s">
        <v>423</v>
      </c>
      <c r="E295" s="108" t="s">
        <v>214</v>
      </c>
      <c r="F295" s="109">
        <v>6.9</v>
      </c>
      <c r="G295" s="110">
        <v>0</v>
      </c>
      <c r="H295" s="111" t="s">
        <v>84</v>
      </c>
      <c r="I295" s="105"/>
      <c r="J295" s="63"/>
      <c r="K295" s="61"/>
      <c r="L295" s="66"/>
      <c r="M295" s="70"/>
      <c r="N295" s="105"/>
      <c r="O295" s="61"/>
      <c r="P295" s="61"/>
      <c r="Q295" s="61"/>
      <c r="R295" s="62"/>
      <c r="S295" s="70"/>
      <c r="T295" s="70"/>
      <c r="U295" s="105"/>
      <c r="V295" s="61"/>
      <c r="W295" s="61"/>
      <c r="X295" s="61"/>
      <c r="Y295" s="61"/>
      <c r="Z295" s="70"/>
      <c r="AA295" s="70"/>
      <c r="AB295" s="71"/>
      <c r="AC295" s="68"/>
      <c r="AD295" s="62"/>
      <c r="AE295" s="1"/>
      <c r="AF295" s="1"/>
      <c r="AG295" s="1"/>
      <c r="AH295" s="1"/>
      <c r="AI295" s="1"/>
      <c r="AJ295" s="1"/>
      <c r="AK295" s="1"/>
      <c r="AL295" s="1"/>
      <c r="AM295" s="1"/>
      <c r="AN295" s="1"/>
      <c r="AO295" s="1"/>
      <c r="AP295" s="1"/>
      <c r="AQ295" s="1"/>
      <c r="AR295" s="1"/>
      <c r="AS295" s="1"/>
      <c r="AT295" s="1"/>
      <c r="AU295" s="1"/>
      <c r="AV295" s="1"/>
      <c r="AW295" s="1"/>
      <c r="AX295" s="1"/>
      <c r="AY295" s="1"/>
      <c r="AZ295" s="1"/>
      <c r="BA295" s="1"/>
      <c r="BB295" s="1"/>
      <c r="BC295" s="1"/>
      <c r="BD295" s="1"/>
      <c r="BE295" s="1"/>
    </row>
    <row r="296" spans="1:57" ht="16.5" x14ac:dyDescent="0.3">
      <c r="A296" s="54" t="s">
        <v>455</v>
      </c>
      <c r="B296" s="113" t="s">
        <v>317</v>
      </c>
      <c r="C296" s="58" t="s">
        <v>334</v>
      </c>
      <c r="D296" s="56" t="s">
        <v>419</v>
      </c>
      <c r="E296" s="108" t="s">
        <v>214</v>
      </c>
      <c r="F296" s="109">
        <v>6.8</v>
      </c>
      <c r="G296" s="110">
        <v>0</v>
      </c>
      <c r="H296" s="111" t="s">
        <v>84</v>
      </c>
      <c r="I296" s="105"/>
      <c r="J296" s="63"/>
      <c r="K296" s="61"/>
      <c r="L296" s="66"/>
      <c r="M296" s="70"/>
      <c r="N296" s="105"/>
      <c r="O296" s="61"/>
      <c r="P296" s="61"/>
      <c r="Q296" s="61"/>
      <c r="R296" s="62"/>
      <c r="S296" s="70"/>
      <c r="T296" s="70"/>
      <c r="U296" s="105"/>
      <c r="V296" s="61"/>
      <c r="W296" s="61"/>
      <c r="X296" s="61"/>
      <c r="Y296" s="61"/>
      <c r="Z296" s="70"/>
      <c r="AA296" s="70"/>
      <c r="AB296" s="71"/>
      <c r="AC296" s="68"/>
      <c r="AD296" s="62"/>
      <c r="AE296" s="1"/>
      <c r="AF296" s="1"/>
      <c r="AG296" s="1"/>
      <c r="AH296" s="1"/>
      <c r="AI296" s="1"/>
      <c r="AJ296" s="1"/>
      <c r="AK296" s="1"/>
      <c r="AL296" s="1"/>
      <c r="AM296" s="1"/>
      <c r="AN296" s="1"/>
      <c r="AO296" s="1"/>
      <c r="AP296" s="1"/>
      <c r="AQ296" s="1"/>
      <c r="AR296" s="1"/>
      <c r="AS296" s="1"/>
      <c r="AT296" s="1"/>
      <c r="AU296" s="1"/>
      <c r="AV296" s="1"/>
      <c r="AW296" s="1"/>
      <c r="AX296" s="1"/>
      <c r="AY296" s="1"/>
      <c r="AZ296" s="1"/>
      <c r="BA296" s="1"/>
      <c r="BB296" s="1"/>
      <c r="BC296" s="1"/>
      <c r="BD296" s="1"/>
      <c r="BE296" s="1"/>
    </row>
    <row r="297" spans="1:57" ht="16.5" x14ac:dyDescent="0.3">
      <c r="A297" s="54" t="s">
        <v>455</v>
      </c>
      <c r="B297" s="113" t="s">
        <v>317</v>
      </c>
      <c r="C297" s="58" t="s">
        <v>335</v>
      </c>
      <c r="D297" s="56" t="s">
        <v>454</v>
      </c>
      <c r="E297" s="108" t="s">
        <v>214</v>
      </c>
      <c r="F297" s="109">
        <v>4.9000000000000004</v>
      </c>
      <c r="G297" s="110">
        <v>0</v>
      </c>
      <c r="H297" s="111" t="s">
        <v>84</v>
      </c>
      <c r="I297" s="105"/>
      <c r="J297" s="63"/>
      <c r="K297" s="61"/>
      <c r="L297" s="66"/>
      <c r="M297" s="70"/>
      <c r="N297" s="105"/>
      <c r="O297" s="61"/>
      <c r="P297" s="61"/>
      <c r="Q297" s="61"/>
      <c r="R297" s="62"/>
      <c r="S297" s="70"/>
      <c r="T297" s="70"/>
      <c r="U297" s="105"/>
      <c r="V297" s="61"/>
      <c r="W297" s="61"/>
      <c r="X297" s="61"/>
      <c r="Y297" s="61"/>
      <c r="Z297" s="70"/>
      <c r="AA297" s="70"/>
      <c r="AB297" s="71"/>
      <c r="AC297" s="68"/>
      <c r="AD297" s="62"/>
      <c r="AE297" s="1"/>
      <c r="AF297" s="1"/>
      <c r="AG297" s="1"/>
      <c r="AH297" s="1"/>
      <c r="AI297" s="1"/>
      <c r="AJ297" s="1"/>
      <c r="AK297" s="1"/>
      <c r="AL297" s="1"/>
      <c r="AM297" s="1"/>
      <c r="AN297" s="1"/>
      <c r="AO297" s="1"/>
      <c r="AP297" s="1"/>
      <c r="AQ297" s="1"/>
      <c r="AR297" s="1"/>
      <c r="AS297" s="1"/>
      <c r="AT297" s="1"/>
      <c r="AU297" s="1"/>
      <c r="AV297" s="1"/>
      <c r="AW297" s="1"/>
      <c r="AX297" s="1"/>
      <c r="AY297" s="1"/>
      <c r="AZ297" s="1"/>
      <c r="BA297" s="1"/>
      <c r="BB297" s="1"/>
      <c r="BC297" s="1"/>
      <c r="BD297" s="1"/>
      <c r="BE297" s="1"/>
    </row>
    <row r="298" spans="1:57" ht="16.5" x14ac:dyDescent="0.3">
      <c r="A298" s="54" t="s">
        <v>455</v>
      </c>
      <c r="B298" s="113" t="s">
        <v>317</v>
      </c>
      <c r="C298" s="58" t="s">
        <v>336</v>
      </c>
      <c r="D298" s="56" t="s">
        <v>523</v>
      </c>
      <c r="E298" s="108" t="s">
        <v>214</v>
      </c>
      <c r="F298" s="109">
        <v>5.8</v>
      </c>
      <c r="G298" s="110">
        <v>0</v>
      </c>
      <c r="H298" s="111" t="s">
        <v>84</v>
      </c>
      <c r="I298" s="105"/>
      <c r="J298" s="63"/>
      <c r="K298" s="61"/>
      <c r="L298" s="66"/>
      <c r="M298" s="70"/>
      <c r="N298" s="105"/>
      <c r="O298" s="61"/>
      <c r="P298" s="61"/>
      <c r="Q298" s="61"/>
      <c r="R298" s="62"/>
      <c r="S298" s="70"/>
      <c r="T298" s="70"/>
      <c r="U298" s="105"/>
      <c r="V298" s="61"/>
      <c r="W298" s="61"/>
      <c r="X298" s="61"/>
      <c r="Y298" s="61"/>
      <c r="Z298" s="70"/>
      <c r="AA298" s="70"/>
      <c r="AB298" s="71"/>
      <c r="AC298" s="68"/>
      <c r="AD298" s="62"/>
      <c r="AE298" s="1"/>
      <c r="AF298" s="1"/>
      <c r="AG298" s="1"/>
      <c r="AH298" s="1"/>
      <c r="AI298" s="1"/>
      <c r="AJ298" s="1"/>
      <c r="AK298" s="1"/>
      <c r="AL298" s="1"/>
      <c r="AM298" s="1"/>
      <c r="AN298" s="1"/>
      <c r="AO298" s="1"/>
      <c r="AP298" s="1"/>
      <c r="AQ298" s="1"/>
      <c r="AR298" s="1"/>
      <c r="AS298" s="1"/>
      <c r="AT298" s="1"/>
      <c r="AU298" s="1"/>
      <c r="AV298" s="1"/>
      <c r="AW298" s="1"/>
      <c r="AX298" s="1"/>
      <c r="AY298" s="1"/>
      <c r="AZ298" s="1"/>
      <c r="BA298" s="1"/>
      <c r="BB298" s="1"/>
      <c r="BC298" s="1"/>
      <c r="BD298" s="1"/>
      <c r="BE298" s="1"/>
    </row>
    <row r="299" spans="1:57" ht="16.5" x14ac:dyDescent="0.3">
      <c r="A299" s="54" t="s">
        <v>455</v>
      </c>
      <c r="B299" s="113" t="s">
        <v>317</v>
      </c>
      <c r="C299" s="58" t="s">
        <v>339</v>
      </c>
      <c r="D299" s="56" t="s">
        <v>411</v>
      </c>
      <c r="E299" s="108" t="s">
        <v>214</v>
      </c>
      <c r="F299" s="109">
        <v>6.4</v>
      </c>
      <c r="G299" s="110">
        <v>0</v>
      </c>
      <c r="H299" s="111" t="s">
        <v>84</v>
      </c>
      <c r="I299" s="105"/>
      <c r="J299" s="63"/>
      <c r="K299" s="61"/>
      <c r="L299" s="66"/>
      <c r="M299" s="70"/>
      <c r="N299" s="105"/>
      <c r="O299" s="61"/>
      <c r="P299" s="61"/>
      <c r="Q299" s="61"/>
      <c r="R299" s="62"/>
      <c r="S299" s="70"/>
      <c r="T299" s="70"/>
      <c r="U299" s="105"/>
      <c r="V299" s="61"/>
      <c r="W299" s="61"/>
      <c r="X299" s="61"/>
      <c r="Y299" s="61"/>
      <c r="Z299" s="70"/>
      <c r="AA299" s="70"/>
      <c r="AB299" s="71"/>
      <c r="AC299" s="68"/>
      <c r="AD299" s="62"/>
      <c r="AE299" s="1"/>
      <c r="AF299" s="1"/>
      <c r="AG299" s="1"/>
      <c r="AH299" s="1"/>
      <c r="AI299" s="1"/>
      <c r="AJ299" s="1"/>
      <c r="AK299" s="1"/>
      <c r="AL299" s="1"/>
      <c r="AM299" s="1"/>
      <c r="AN299" s="1"/>
      <c r="AO299" s="1"/>
      <c r="AP299" s="1"/>
      <c r="AQ299" s="1"/>
      <c r="AR299" s="1"/>
      <c r="AS299" s="1"/>
      <c r="AT299" s="1"/>
      <c r="AU299" s="1"/>
      <c r="AV299" s="1"/>
      <c r="AW299" s="1"/>
      <c r="AX299" s="1"/>
      <c r="AY299" s="1"/>
      <c r="AZ299" s="1"/>
      <c r="BA299" s="1"/>
      <c r="BB299" s="1"/>
      <c r="BC299" s="1"/>
      <c r="BD299" s="1"/>
      <c r="BE299" s="1"/>
    </row>
    <row r="300" spans="1:57" ht="16.5" x14ac:dyDescent="0.3">
      <c r="A300" s="54" t="s">
        <v>455</v>
      </c>
      <c r="B300" s="113" t="s">
        <v>317</v>
      </c>
      <c r="C300" s="58" t="s">
        <v>524</v>
      </c>
      <c r="D300" s="56" t="s">
        <v>525</v>
      </c>
      <c r="E300" s="108" t="s">
        <v>214</v>
      </c>
      <c r="F300" s="109">
        <v>6.4</v>
      </c>
      <c r="G300" s="110">
        <v>0</v>
      </c>
      <c r="H300" s="111" t="s">
        <v>84</v>
      </c>
      <c r="I300" s="105"/>
      <c r="J300" s="63"/>
      <c r="K300" s="61"/>
      <c r="L300" s="66"/>
      <c r="M300" s="70"/>
      <c r="N300" s="105"/>
      <c r="O300" s="61"/>
      <c r="P300" s="61"/>
      <c r="Q300" s="61"/>
      <c r="R300" s="62"/>
      <c r="S300" s="70"/>
      <c r="T300" s="70"/>
      <c r="U300" s="105"/>
      <c r="V300" s="61"/>
      <c r="W300" s="61"/>
      <c r="X300" s="61"/>
      <c r="Y300" s="61"/>
      <c r="Z300" s="70"/>
      <c r="AA300" s="70"/>
      <c r="AB300" s="71"/>
      <c r="AC300" s="68"/>
      <c r="AD300" s="62"/>
      <c r="AE300" s="1"/>
      <c r="AF300" s="1"/>
      <c r="AG300" s="1"/>
      <c r="AH300" s="1"/>
      <c r="AI300" s="1"/>
      <c r="AJ300" s="1"/>
      <c r="AK300" s="1"/>
      <c r="AL300" s="1"/>
      <c r="AM300" s="1"/>
      <c r="AN300" s="1"/>
      <c r="AO300" s="1"/>
      <c r="AP300" s="1"/>
      <c r="AQ300" s="1"/>
      <c r="AR300" s="1"/>
      <c r="AS300" s="1"/>
      <c r="AT300" s="1"/>
      <c r="AU300" s="1"/>
      <c r="AV300" s="1"/>
      <c r="AW300" s="1"/>
      <c r="AX300" s="1"/>
      <c r="AY300" s="1"/>
      <c r="AZ300" s="1"/>
      <c r="BA300" s="1"/>
      <c r="BB300" s="1"/>
      <c r="BC300" s="1"/>
      <c r="BD300" s="1"/>
      <c r="BE300" s="1"/>
    </row>
    <row r="301" spans="1:57" ht="16.5" x14ac:dyDescent="0.3">
      <c r="A301" s="54" t="s">
        <v>455</v>
      </c>
      <c r="B301" s="113" t="s">
        <v>317</v>
      </c>
      <c r="C301" s="58" t="s">
        <v>526</v>
      </c>
      <c r="D301" s="56" t="s">
        <v>525</v>
      </c>
      <c r="E301" s="108" t="s">
        <v>214</v>
      </c>
      <c r="F301" s="109">
        <v>7.1</v>
      </c>
      <c r="G301" s="110">
        <v>0</v>
      </c>
      <c r="H301" s="111" t="s">
        <v>84</v>
      </c>
      <c r="I301" s="105"/>
      <c r="J301" s="63"/>
      <c r="K301" s="61"/>
      <c r="L301" s="66"/>
      <c r="M301" s="70"/>
      <c r="N301" s="105"/>
      <c r="O301" s="61"/>
      <c r="P301" s="61"/>
      <c r="Q301" s="61"/>
      <c r="R301" s="62"/>
      <c r="S301" s="70"/>
      <c r="T301" s="70"/>
      <c r="U301" s="105"/>
      <c r="V301" s="61"/>
      <c r="W301" s="61"/>
      <c r="X301" s="61"/>
      <c r="Y301" s="61"/>
      <c r="Z301" s="70"/>
      <c r="AA301" s="70"/>
      <c r="AB301" s="71"/>
      <c r="AC301" s="68"/>
      <c r="AD301" s="62"/>
      <c r="AE301" s="1"/>
      <c r="AF301" s="1"/>
      <c r="AG301" s="1"/>
      <c r="AH301" s="1"/>
      <c r="AI301" s="1"/>
      <c r="AJ301" s="1"/>
      <c r="AK301" s="1"/>
      <c r="AL301" s="1"/>
      <c r="AM301" s="1"/>
      <c r="AN301" s="1"/>
      <c r="AO301" s="1"/>
      <c r="AP301" s="1"/>
      <c r="AQ301" s="1"/>
      <c r="AR301" s="1"/>
      <c r="AS301" s="1"/>
      <c r="AT301" s="1"/>
      <c r="AU301" s="1"/>
      <c r="AV301" s="1"/>
      <c r="AW301" s="1"/>
      <c r="AX301" s="1"/>
      <c r="AY301" s="1"/>
      <c r="AZ301" s="1"/>
      <c r="BA301" s="1"/>
      <c r="BB301" s="1"/>
      <c r="BC301" s="1"/>
      <c r="BD301" s="1"/>
      <c r="BE301" s="1"/>
    </row>
    <row r="302" spans="1:57" ht="16.5" x14ac:dyDescent="0.3">
      <c r="A302" s="54" t="s">
        <v>455</v>
      </c>
      <c r="B302" s="113" t="s">
        <v>317</v>
      </c>
      <c r="C302" s="58" t="s">
        <v>341</v>
      </c>
      <c r="D302" s="56" t="s">
        <v>527</v>
      </c>
      <c r="E302" s="108" t="s">
        <v>214</v>
      </c>
      <c r="F302" s="109">
        <v>69.8</v>
      </c>
      <c r="G302" s="110">
        <v>0</v>
      </c>
      <c r="H302" s="111" t="s">
        <v>84</v>
      </c>
      <c r="I302" s="105"/>
      <c r="J302" s="63"/>
      <c r="K302" s="61"/>
      <c r="L302" s="66"/>
      <c r="M302" s="70"/>
      <c r="N302" s="105"/>
      <c r="O302" s="61"/>
      <c r="P302" s="61"/>
      <c r="Q302" s="61"/>
      <c r="R302" s="62"/>
      <c r="S302" s="70"/>
      <c r="T302" s="70"/>
      <c r="U302" s="105"/>
      <c r="V302" s="61"/>
      <c r="W302" s="61"/>
      <c r="X302" s="61"/>
      <c r="Y302" s="61"/>
      <c r="Z302" s="70"/>
      <c r="AA302" s="70"/>
      <c r="AB302" s="71"/>
      <c r="AC302" s="68"/>
      <c r="AD302" s="62"/>
      <c r="AE302" s="1"/>
      <c r="AF302" s="1"/>
      <c r="AG302" s="1"/>
      <c r="AH302" s="1"/>
      <c r="AI302" s="1"/>
      <c r="AJ302" s="1"/>
      <c r="AK302" s="1"/>
      <c r="AL302" s="1"/>
      <c r="AM302" s="1"/>
      <c r="AN302" s="1"/>
      <c r="AO302" s="1"/>
      <c r="AP302" s="1"/>
      <c r="AQ302" s="1"/>
      <c r="AR302" s="1"/>
      <c r="AS302" s="1"/>
      <c r="AT302" s="1"/>
      <c r="AU302" s="1"/>
      <c r="AV302" s="1"/>
      <c r="AW302" s="1"/>
      <c r="AX302" s="1"/>
      <c r="AY302" s="1"/>
      <c r="AZ302" s="1"/>
      <c r="BA302" s="1"/>
      <c r="BB302" s="1"/>
      <c r="BC302" s="1"/>
      <c r="BD302" s="1"/>
      <c r="BE302" s="1"/>
    </row>
    <row r="303" spans="1:57" ht="16.5" x14ac:dyDescent="0.3">
      <c r="A303" s="54" t="s">
        <v>455</v>
      </c>
      <c r="B303" s="113" t="s">
        <v>317</v>
      </c>
      <c r="C303" s="58" t="s">
        <v>342</v>
      </c>
      <c r="D303" s="56" t="s">
        <v>528</v>
      </c>
      <c r="E303" s="108" t="s">
        <v>214</v>
      </c>
      <c r="F303" s="109">
        <v>21.5</v>
      </c>
      <c r="G303" s="110">
        <v>0</v>
      </c>
      <c r="H303" s="111" t="s">
        <v>84</v>
      </c>
      <c r="I303" s="105"/>
      <c r="J303" s="63"/>
      <c r="K303" s="61"/>
      <c r="L303" s="66"/>
      <c r="M303" s="70"/>
      <c r="N303" s="105"/>
      <c r="O303" s="61"/>
      <c r="P303" s="61"/>
      <c r="Q303" s="61"/>
      <c r="R303" s="62"/>
      <c r="S303" s="70"/>
      <c r="T303" s="70"/>
      <c r="U303" s="105"/>
      <c r="V303" s="61"/>
      <c r="W303" s="61"/>
      <c r="X303" s="61"/>
      <c r="Y303" s="61"/>
      <c r="Z303" s="70"/>
      <c r="AA303" s="70"/>
      <c r="AB303" s="71"/>
      <c r="AC303" s="68"/>
      <c r="AD303" s="62"/>
      <c r="AE303" s="1"/>
      <c r="AF303" s="1"/>
      <c r="AG303" s="1"/>
      <c r="AH303" s="1"/>
      <c r="AI303" s="1"/>
      <c r="AJ303" s="1"/>
      <c r="AK303" s="1"/>
      <c r="AL303" s="1"/>
      <c r="AM303" s="1"/>
      <c r="AN303" s="1"/>
      <c r="AO303" s="1"/>
      <c r="AP303" s="1"/>
      <c r="AQ303" s="1"/>
      <c r="AR303" s="1"/>
      <c r="AS303" s="1"/>
      <c r="AT303" s="1"/>
      <c r="AU303" s="1"/>
      <c r="AV303" s="1"/>
      <c r="AW303" s="1"/>
      <c r="AX303" s="1"/>
      <c r="AY303" s="1"/>
      <c r="AZ303" s="1"/>
      <c r="BA303" s="1"/>
      <c r="BB303" s="1"/>
      <c r="BC303" s="1"/>
      <c r="BD303" s="1"/>
      <c r="BE303" s="1"/>
    </row>
    <row r="304" spans="1:57" ht="16.5" x14ac:dyDescent="0.3">
      <c r="A304" s="54" t="s">
        <v>460</v>
      </c>
      <c r="B304" s="79" t="s">
        <v>80</v>
      </c>
      <c r="C304" s="79" t="s">
        <v>116</v>
      </c>
      <c r="D304" s="56" t="s">
        <v>461</v>
      </c>
      <c r="E304" s="56" t="s">
        <v>462</v>
      </c>
      <c r="F304" s="57">
        <v>110.09</v>
      </c>
      <c r="G304" s="58">
        <v>231</v>
      </c>
      <c r="H304" s="56" t="s">
        <v>159</v>
      </c>
      <c r="I304" s="29">
        <v>200</v>
      </c>
      <c r="J304" s="86">
        <v>162.19999999999999</v>
      </c>
      <c r="K304" s="61">
        <f t="shared" ref="K304" si="503">(F304/J304)</f>
        <v>0.67872996300863142</v>
      </c>
      <c r="L304" s="87">
        <v>16.537431079286382</v>
      </c>
      <c r="M304" s="70">
        <f t="shared" ref="M304" si="504">(K304*L304)</f>
        <v>11.224449984701838</v>
      </c>
      <c r="N304" s="106" t="s">
        <v>10</v>
      </c>
      <c r="O304" s="62">
        <v>4.3499999999999996</v>
      </c>
      <c r="P304" s="61">
        <f t="shared" ref="P304" si="505">(O304*10)</f>
        <v>43.5</v>
      </c>
      <c r="Q304" s="61">
        <f t="shared" ref="Q304" si="506">(K304*O304)</f>
        <v>2.9524753390875462</v>
      </c>
      <c r="R304" s="62">
        <f t="shared" si="491"/>
        <v>29.52475339087546</v>
      </c>
      <c r="S304" s="70">
        <f t="shared" ref="S304" si="507">(Q304*L304)</f>
        <v>48.826357433452984</v>
      </c>
      <c r="T304" s="70">
        <f t="shared" ref="T304" si="508">(S304*10)</f>
        <v>488.26357433452984</v>
      </c>
      <c r="U304" s="29" t="s">
        <v>10</v>
      </c>
      <c r="V304" s="61">
        <v>4.3499999999999996</v>
      </c>
      <c r="W304" s="61">
        <f t="shared" ref="W304" si="509">(V304*2)</f>
        <v>8.6999999999999993</v>
      </c>
      <c r="X304" s="61">
        <f t="shared" ref="X304" si="510">(K304*V304)</f>
        <v>2.9524753390875462</v>
      </c>
      <c r="Y304" s="61">
        <f t="shared" ref="Y304" si="511">(X304*2)</f>
        <v>5.9049506781750924</v>
      </c>
      <c r="Z304" s="70">
        <f t="shared" ref="Z304" si="512">(X304*L304)</f>
        <v>48.826357433452984</v>
      </c>
      <c r="AA304" s="70">
        <f t="shared" ref="AA304" si="513">(Z304*2)</f>
        <v>97.652714866905967</v>
      </c>
      <c r="AB304" s="71">
        <f t="shared" si="488"/>
        <v>585.9162892014358</v>
      </c>
      <c r="AC304" s="68">
        <f t="shared" si="489"/>
        <v>48.826357433452984</v>
      </c>
      <c r="AD304" s="62">
        <f t="shared" si="490"/>
        <v>2.9524753390875458</v>
      </c>
      <c r="AE304" s="1"/>
      <c r="AF304" s="1"/>
      <c r="AG304" s="1"/>
      <c r="AH304" s="1"/>
      <c r="AI304" s="1"/>
      <c r="AJ304" s="1"/>
      <c r="AK304" s="1"/>
      <c r="AL304" s="1"/>
      <c r="AM304" s="1"/>
      <c r="AN304" s="1"/>
      <c r="AO304" s="1"/>
      <c r="AP304" s="1"/>
      <c r="AQ304" s="1"/>
      <c r="AR304" s="1"/>
      <c r="AS304" s="1"/>
      <c r="AT304" s="1"/>
      <c r="AU304" s="1"/>
      <c r="AV304" s="1"/>
      <c r="AW304" s="1"/>
      <c r="AX304" s="1"/>
      <c r="AY304" s="1"/>
      <c r="AZ304" s="1"/>
      <c r="BA304" s="1"/>
      <c r="BB304" s="1"/>
      <c r="BC304" s="1"/>
      <c r="BD304" s="1"/>
      <c r="BE304" s="1"/>
    </row>
    <row r="305" spans="1:57" ht="16.5" x14ac:dyDescent="0.3">
      <c r="A305" s="54" t="s">
        <v>460</v>
      </c>
      <c r="B305" s="79" t="s">
        <v>80</v>
      </c>
      <c r="C305" s="79" t="s">
        <v>147</v>
      </c>
      <c r="D305" s="56" t="s">
        <v>119</v>
      </c>
      <c r="E305" s="56" t="s">
        <v>209</v>
      </c>
      <c r="F305" s="57">
        <v>8.6999999999999993</v>
      </c>
      <c r="G305" s="58">
        <v>211</v>
      </c>
      <c r="H305" s="56" t="s">
        <v>120</v>
      </c>
      <c r="I305" s="103">
        <v>160</v>
      </c>
      <c r="J305" s="86">
        <v>129.76</v>
      </c>
      <c r="K305" s="61">
        <f>(F305/J305)</f>
        <v>6.7046855733662147E-2</v>
      </c>
      <c r="L305" s="87">
        <v>16.537431079286382</v>
      </c>
      <c r="M305" s="70">
        <f>(K305*L305)</f>
        <v>1.1087827557782948</v>
      </c>
      <c r="N305" s="106" t="s">
        <v>10</v>
      </c>
      <c r="O305" s="62">
        <v>4.3499999999999996</v>
      </c>
      <c r="P305" s="61">
        <f>(O305*10)</f>
        <v>43.5</v>
      </c>
      <c r="Q305" s="61">
        <f>(K305*O305)</f>
        <v>0.29165382244143034</v>
      </c>
      <c r="R305" s="62">
        <f t="shared" si="491"/>
        <v>2.9165382244143032</v>
      </c>
      <c r="S305" s="70">
        <f>(Q305*L305)</f>
        <v>4.8232049876355818</v>
      </c>
      <c r="T305" s="70">
        <f>(S305*10)</f>
        <v>48.232049876355816</v>
      </c>
      <c r="U305" s="29" t="s">
        <v>10</v>
      </c>
      <c r="V305" s="61">
        <v>4.3499999999999996</v>
      </c>
      <c r="W305" s="61">
        <f>(V305*2)</f>
        <v>8.6999999999999993</v>
      </c>
      <c r="X305" s="61">
        <f>(K305*V305)</f>
        <v>0.29165382244143034</v>
      </c>
      <c r="Y305" s="61">
        <f>(X305*2)</f>
        <v>0.58330764488286069</v>
      </c>
      <c r="Z305" s="70">
        <f>(X305*L305)</f>
        <v>4.8232049876355818</v>
      </c>
      <c r="AA305" s="70">
        <f>(Z305*2)</f>
        <v>9.6464099752711636</v>
      </c>
      <c r="AB305" s="71">
        <f t="shared" si="488"/>
        <v>57.878459851626978</v>
      </c>
      <c r="AC305" s="68">
        <f t="shared" si="489"/>
        <v>4.8232049876355818</v>
      </c>
      <c r="AD305" s="62">
        <f t="shared" si="490"/>
        <v>0.29165382244143029</v>
      </c>
      <c r="AE305" s="1"/>
      <c r="AF305" s="1"/>
      <c r="AG305" s="1"/>
      <c r="AH305" s="1"/>
      <c r="AI305" s="1"/>
      <c r="AJ305" s="1"/>
      <c r="AK305" s="1"/>
      <c r="AL305" s="1"/>
      <c r="AM305" s="1"/>
      <c r="AN305" s="1"/>
      <c r="AO305" s="1"/>
      <c r="AP305" s="1"/>
      <c r="AQ305" s="1"/>
      <c r="AR305" s="1"/>
      <c r="AS305" s="1"/>
      <c r="AT305" s="1"/>
      <c r="AU305" s="1"/>
      <c r="AV305" s="1"/>
      <c r="AW305" s="1"/>
      <c r="AX305" s="1"/>
      <c r="AY305" s="1"/>
      <c r="AZ305" s="1"/>
      <c r="BA305" s="1"/>
      <c r="BB305" s="1"/>
      <c r="BC305" s="1"/>
      <c r="BD305" s="1"/>
      <c r="BE305" s="1"/>
    </row>
    <row r="306" spans="1:57" ht="16.5" x14ac:dyDescent="0.3">
      <c r="A306" s="54" t="s">
        <v>460</v>
      </c>
      <c r="B306" s="79" t="s">
        <v>80</v>
      </c>
      <c r="C306" s="79" t="s">
        <v>174</v>
      </c>
      <c r="D306" s="56" t="s">
        <v>126</v>
      </c>
      <c r="E306" s="56" t="s">
        <v>83</v>
      </c>
      <c r="F306" s="57">
        <v>15.7</v>
      </c>
      <c r="G306" s="58">
        <v>382</v>
      </c>
      <c r="H306" s="56" t="s">
        <v>126</v>
      </c>
      <c r="I306" s="104">
        <v>60</v>
      </c>
      <c r="J306" s="86">
        <v>48.66</v>
      </c>
      <c r="K306" s="61">
        <f t="shared" ref="K306:K308" si="514">(F306/J306)</f>
        <v>0.32264693793670368</v>
      </c>
      <c r="L306" s="87">
        <v>16.537431079286382</v>
      </c>
      <c r="M306" s="70">
        <f t="shared" ref="M306:M308" si="515">(K306*L306)</f>
        <v>5.3357514990710282</v>
      </c>
      <c r="N306" s="29" t="s">
        <v>15</v>
      </c>
      <c r="O306" s="61">
        <v>21</v>
      </c>
      <c r="P306" s="61">
        <f t="shared" ref="P306:P308" si="516">(O306*10)</f>
        <v>210</v>
      </c>
      <c r="Q306" s="61">
        <f t="shared" ref="Q306:Q308" si="517">(K306*O306)</f>
        <v>6.7755856966707775</v>
      </c>
      <c r="R306" s="62">
        <f t="shared" si="491"/>
        <v>67.755856966707768</v>
      </c>
      <c r="S306" s="70">
        <f t="shared" ref="S306:S308" si="518">(Q306*L306)</f>
        <v>112.05078148049158</v>
      </c>
      <c r="T306" s="70">
        <f t="shared" ref="T306:T308" si="519">(S306*10)</f>
        <v>1120.5078148049158</v>
      </c>
      <c r="U306" s="29" t="s">
        <v>15</v>
      </c>
      <c r="V306" s="61">
        <v>21</v>
      </c>
      <c r="W306" s="61">
        <f t="shared" ref="W306:W308" si="520">(V306*2)</f>
        <v>42</v>
      </c>
      <c r="X306" s="61">
        <f t="shared" ref="X306:X308" si="521">(K306*V306)</f>
        <v>6.7755856966707775</v>
      </c>
      <c r="Y306" s="61">
        <f t="shared" ref="Y306:Y308" si="522">(X306*2)</f>
        <v>13.551171393341555</v>
      </c>
      <c r="Z306" s="70">
        <f t="shared" ref="Z306:Z308" si="523">(X306*L306)</f>
        <v>112.05078148049158</v>
      </c>
      <c r="AA306" s="70">
        <f t="shared" ref="AA306:AA308" si="524">(Z306*2)</f>
        <v>224.10156296098316</v>
      </c>
      <c r="AB306" s="71">
        <f t="shared" si="488"/>
        <v>1344.6093777658989</v>
      </c>
      <c r="AC306" s="68">
        <f t="shared" si="489"/>
        <v>112.05078148049158</v>
      </c>
      <c r="AD306" s="62">
        <f t="shared" si="490"/>
        <v>6.7755856966707766</v>
      </c>
      <c r="AE306" s="1"/>
      <c r="AF306" s="1"/>
      <c r="AG306" s="1"/>
      <c r="AH306" s="1"/>
      <c r="AI306" s="1"/>
      <c r="AJ306" s="1"/>
      <c r="AK306" s="1"/>
      <c r="AL306" s="1"/>
      <c r="AM306" s="1"/>
      <c r="AN306" s="1"/>
      <c r="AO306" s="1"/>
      <c r="AP306" s="1"/>
      <c r="AQ306" s="1"/>
      <c r="AR306" s="1"/>
      <c r="AS306" s="1"/>
      <c r="AT306" s="1"/>
      <c r="AU306" s="1"/>
      <c r="AV306" s="1"/>
      <c r="AW306" s="1"/>
      <c r="AX306" s="1"/>
      <c r="AY306" s="1"/>
      <c r="AZ306" s="1"/>
      <c r="BA306" s="1"/>
      <c r="BB306" s="1"/>
      <c r="BC306" s="1"/>
      <c r="BD306" s="1"/>
      <c r="BE306" s="1"/>
    </row>
    <row r="307" spans="1:57" ht="16.5" x14ac:dyDescent="0.3">
      <c r="A307" s="54" t="s">
        <v>460</v>
      </c>
      <c r="B307" s="79" t="s">
        <v>80</v>
      </c>
      <c r="C307" s="79" t="s">
        <v>463</v>
      </c>
      <c r="D307" s="56" t="s">
        <v>205</v>
      </c>
      <c r="E307" s="56" t="s">
        <v>83</v>
      </c>
      <c r="F307" s="57">
        <v>1.9</v>
      </c>
      <c r="G307" s="58">
        <v>710</v>
      </c>
      <c r="H307" s="56" t="s">
        <v>108</v>
      </c>
      <c r="I307" s="104">
        <v>60</v>
      </c>
      <c r="J307" s="86">
        <v>48.66</v>
      </c>
      <c r="K307" s="61">
        <f t="shared" si="514"/>
        <v>3.9046444718454587E-2</v>
      </c>
      <c r="L307" s="87">
        <v>16.537431079286382</v>
      </c>
      <c r="M307" s="70">
        <f t="shared" si="515"/>
        <v>0.64572788842260853</v>
      </c>
      <c r="N307" s="29" t="s">
        <v>15</v>
      </c>
      <c r="O307" s="61">
        <v>21</v>
      </c>
      <c r="P307" s="61">
        <f t="shared" si="516"/>
        <v>210</v>
      </c>
      <c r="Q307" s="61">
        <f t="shared" si="517"/>
        <v>0.81997533908754638</v>
      </c>
      <c r="R307" s="62">
        <f t="shared" si="491"/>
        <v>8.1997533908754647</v>
      </c>
      <c r="S307" s="70">
        <f t="shared" si="518"/>
        <v>13.560285656874779</v>
      </c>
      <c r="T307" s="70">
        <f t="shared" si="519"/>
        <v>135.6028565687478</v>
      </c>
      <c r="U307" s="29" t="s">
        <v>15</v>
      </c>
      <c r="V307" s="61">
        <v>21</v>
      </c>
      <c r="W307" s="61">
        <f t="shared" si="520"/>
        <v>42</v>
      </c>
      <c r="X307" s="61">
        <f t="shared" si="521"/>
        <v>0.81997533908754638</v>
      </c>
      <c r="Y307" s="61">
        <f t="shared" si="522"/>
        <v>1.6399506781750928</v>
      </c>
      <c r="Z307" s="70">
        <f t="shared" si="523"/>
        <v>13.560285656874779</v>
      </c>
      <c r="AA307" s="70">
        <f t="shared" si="524"/>
        <v>27.120571313749558</v>
      </c>
      <c r="AB307" s="71">
        <f t="shared" si="488"/>
        <v>162.72342788249736</v>
      </c>
      <c r="AC307" s="68">
        <f t="shared" si="489"/>
        <v>13.560285656874781</v>
      </c>
      <c r="AD307" s="62">
        <f t="shared" si="490"/>
        <v>0.8199753390875465</v>
      </c>
      <c r="AE307" s="1"/>
      <c r="AF307" s="1"/>
      <c r="AG307" s="1"/>
      <c r="AH307" s="1"/>
      <c r="AI307" s="1"/>
      <c r="AJ307" s="1"/>
      <c r="AK307" s="1"/>
      <c r="AL307" s="1"/>
      <c r="AM307" s="1"/>
      <c r="AN307" s="1"/>
      <c r="AO307" s="1"/>
      <c r="AP307" s="1"/>
      <c r="AQ307" s="1"/>
      <c r="AR307" s="1"/>
      <c r="AS307" s="1"/>
      <c r="AT307" s="1"/>
      <c r="AU307" s="1"/>
      <c r="AV307" s="1"/>
      <c r="AW307" s="1"/>
      <c r="AX307" s="1"/>
      <c r="AY307" s="1"/>
      <c r="AZ307" s="1"/>
      <c r="BA307" s="1"/>
      <c r="BB307" s="1"/>
      <c r="BC307" s="1"/>
      <c r="BD307" s="1"/>
      <c r="BE307" s="1"/>
    </row>
    <row r="308" spans="1:57" ht="16.5" x14ac:dyDescent="0.3">
      <c r="A308" s="54" t="s">
        <v>460</v>
      </c>
      <c r="B308" s="79" t="s">
        <v>80</v>
      </c>
      <c r="C308" s="79" t="s">
        <v>464</v>
      </c>
      <c r="D308" s="56" t="s">
        <v>190</v>
      </c>
      <c r="E308" s="56" t="s">
        <v>83</v>
      </c>
      <c r="F308" s="57">
        <v>2.11</v>
      </c>
      <c r="G308" s="58">
        <v>710</v>
      </c>
      <c r="H308" s="56" t="s">
        <v>108</v>
      </c>
      <c r="I308" s="104">
        <v>60</v>
      </c>
      <c r="J308" s="86">
        <v>48.66</v>
      </c>
      <c r="K308" s="61">
        <f t="shared" si="514"/>
        <v>4.336210439786272E-2</v>
      </c>
      <c r="L308" s="87">
        <v>16.537431079286382</v>
      </c>
      <c r="M308" s="70">
        <f t="shared" si="515"/>
        <v>0.71709781293247565</v>
      </c>
      <c r="N308" s="29" t="s">
        <v>15</v>
      </c>
      <c r="O308" s="61">
        <v>21</v>
      </c>
      <c r="P308" s="61">
        <f t="shared" si="516"/>
        <v>210</v>
      </c>
      <c r="Q308" s="61">
        <f t="shared" si="517"/>
        <v>0.91060419235511714</v>
      </c>
      <c r="R308" s="62">
        <f t="shared" si="491"/>
        <v>9.1060419235511709</v>
      </c>
      <c r="S308" s="70">
        <f t="shared" si="518"/>
        <v>15.059054071581988</v>
      </c>
      <c r="T308" s="70">
        <f t="shared" si="519"/>
        <v>150.59054071581988</v>
      </c>
      <c r="U308" s="29" t="s">
        <v>15</v>
      </c>
      <c r="V308" s="61">
        <v>21</v>
      </c>
      <c r="W308" s="61">
        <f t="shared" si="520"/>
        <v>42</v>
      </c>
      <c r="X308" s="61">
        <f t="shared" si="521"/>
        <v>0.91060419235511714</v>
      </c>
      <c r="Y308" s="61">
        <f t="shared" si="522"/>
        <v>1.8212083847102343</v>
      </c>
      <c r="Z308" s="70">
        <f t="shared" si="523"/>
        <v>15.059054071581988</v>
      </c>
      <c r="AA308" s="70">
        <f t="shared" si="524"/>
        <v>30.118108143163976</v>
      </c>
      <c r="AB308" s="71">
        <f t="shared" si="488"/>
        <v>180.70864885898385</v>
      </c>
      <c r="AC308" s="68">
        <f t="shared" si="489"/>
        <v>15.059054071581988</v>
      </c>
      <c r="AD308" s="62">
        <f t="shared" si="490"/>
        <v>0.91060419235511703</v>
      </c>
      <c r="AE308" s="1"/>
      <c r="AF308" s="1"/>
      <c r="AG308" s="1"/>
      <c r="AH308" s="1"/>
      <c r="AI308" s="1"/>
      <c r="AJ308" s="1"/>
      <c r="AK308" s="1"/>
      <c r="AL308" s="1"/>
      <c r="AM308" s="1"/>
      <c r="AN308" s="1"/>
      <c r="AO308" s="1"/>
      <c r="AP308" s="1"/>
      <c r="AQ308" s="1"/>
      <c r="AR308" s="1"/>
      <c r="AS308" s="1"/>
      <c r="AT308" s="1"/>
      <c r="AU308" s="1"/>
      <c r="AV308" s="1"/>
      <c r="AW308" s="1"/>
      <c r="AX308" s="1"/>
      <c r="AY308" s="1"/>
      <c r="AZ308" s="1"/>
      <c r="BA308" s="1"/>
      <c r="BB308" s="1"/>
      <c r="BC308" s="1"/>
      <c r="BD308" s="1"/>
      <c r="BE308" s="1"/>
    </row>
    <row r="309" spans="1:57" ht="16.5" x14ac:dyDescent="0.3">
      <c r="A309" s="54" t="s">
        <v>460</v>
      </c>
      <c r="B309" s="79" t="s">
        <v>80</v>
      </c>
      <c r="C309" s="79" t="s">
        <v>186</v>
      </c>
      <c r="D309" s="56" t="s">
        <v>244</v>
      </c>
      <c r="E309" s="56" t="s">
        <v>83</v>
      </c>
      <c r="F309" s="57">
        <v>3.9</v>
      </c>
      <c r="G309" s="58">
        <v>0</v>
      </c>
      <c r="H309" s="56" t="s">
        <v>84</v>
      </c>
      <c r="I309" s="29"/>
      <c r="J309" s="65"/>
      <c r="K309" s="61"/>
      <c r="L309" s="69"/>
      <c r="M309" s="70"/>
      <c r="N309" s="29"/>
      <c r="O309" s="61"/>
      <c r="P309" s="61"/>
      <c r="Q309" s="61"/>
      <c r="R309" s="62"/>
      <c r="S309" s="70"/>
      <c r="T309" s="70"/>
      <c r="U309" s="29"/>
      <c r="V309" s="61"/>
      <c r="W309" s="61"/>
      <c r="X309" s="61"/>
      <c r="Y309" s="61"/>
      <c r="Z309" s="70"/>
      <c r="AA309" s="70"/>
      <c r="AB309" s="71"/>
      <c r="AC309" s="68"/>
      <c r="AD309" s="62"/>
      <c r="AE309" s="1"/>
      <c r="AF309" s="1"/>
      <c r="AG309" s="1"/>
      <c r="AH309" s="1"/>
      <c r="AI309" s="1"/>
      <c r="AJ309" s="1"/>
      <c r="AK309" s="1"/>
      <c r="AL309" s="1"/>
      <c r="AM309" s="1"/>
      <c r="AN309" s="1"/>
      <c r="AO309" s="1"/>
      <c r="AP309" s="1"/>
      <c r="AQ309" s="1"/>
      <c r="AR309" s="1"/>
      <c r="AS309" s="1"/>
      <c r="AT309" s="1"/>
      <c r="AU309" s="1"/>
      <c r="AV309" s="1"/>
      <c r="AW309" s="1"/>
      <c r="AX309" s="1"/>
      <c r="AY309" s="1"/>
      <c r="AZ309" s="1"/>
      <c r="BA309" s="1"/>
      <c r="BB309" s="1"/>
      <c r="BC309" s="1"/>
      <c r="BD309" s="1"/>
      <c r="BE309" s="1"/>
    </row>
    <row r="310" spans="1:57" ht="16.5" x14ac:dyDescent="0.3">
      <c r="A310" s="54" t="s">
        <v>460</v>
      </c>
      <c r="B310" s="79" t="s">
        <v>80</v>
      </c>
      <c r="C310" s="79" t="s">
        <v>188</v>
      </c>
      <c r="D310" s="56" t="s">
        <v>465</v>
      </c>
      <c r="E310" s="56" t="s">
        <v>83</v>
      </c>
      <c r="F310" s="57">
        <v>3.9</v>
      </c>
      <c r="G310" s="58">
        <v>0</v>
      </c>
      <c r="H310" s="56" t="s">
        <v>84</v>
      </c>
      <c r="I310" s="60"/>
      <c r="J310" s="63"/>
      <c r="K310" s="64"/>
      <c r="L310" s="66"/>
      <c r="M310" s="67"/>
      <c r="N310" s="60"/>
      <c r="O310" s="64"/>
      <c r="P310" s="64"/>
      <c r="Q310" s="64"/>
      <c r="R310" s="62"/>
      <c r="S310" s="67"/>
      <c r="T310" s="67"/>
      <c r="U310" s="60"/>
      <c r="V310" s="64"/>
      <c r="W310" s="64"/>
      <c r="X310" s="64"/>
      <c r="Y310" s="64"/>
      <c r="Z310" s="67"/>
      <c r="AA310" s="67"/>
      <c r="AB310" s="71"/>
      <c r="AC310" s="68"/>
      <c r="AD310" s="62"/>
      <c r="AE310" s="1"/>
      <c r="AF310" s="1"/>
      <c r="AG310" s="1"/>
      <c r="AH310" s="1"/>
      <c r="AI310" s="1"/>
      <c r="AJ310" s="1"/>
      <c r="AK310" s="1"/>
      <c r="AL310" s="1"/>
      <c r="AM310" s="1"/>
      <c r="AN310" s="1"/>
      <c r="AO310" s="1"/>
      <c r="AP310" s="1"/>
      <c r="AQ310" s="1"/>
      <c r="AR310" s="1"/>
      <c r="AS310" s="1"/>
      <c r="AT310" s="1"/>
      <c r="AU310" s="1"/>
      <c r="AV310" s="1"/>
      <c r="AW310" s="1"/>
      <c r="AX310" s="1"/>
      <c r="AY310" s="1"/>
      <c r="AZ310" s="1"/>
      <c r="BA310" s="1"/>
      <c r="BB310" s="1"/>
      <c r="BC310" s="1"/>
      <c r="BD310" s="1"/>
      <c r="BE310" s="1"/>
    </row>
    <row r="311" spans="1:57" ht="16.5" x14ac:dyDescent="0.3">
      <c r="A311" s="54" t="s">
        <v>460</v>
      </c>
      <c r="B311" s="79" t="s">
        <v>116</v>
      </c>
      <c r="C311" s="79" t="s">
        <v>118</v>
      </c>
      <c r="D311" s="56" t="s">
        <v>119</v>
      </c>
      <c r="E311" s="56" t="s">
        <v>344</v>
      </c>
      <c r="F311" s="57">
        <v>23.1</v>
      </c>
      <c r="G311" s="58">
        <v>211</v>
      </c>
      <c r="H311" s="56" t="s">
        <v>120</v>
      </c>
      <c r="I311" s="103">
        <v>160</v>
      </c>
      <c r="J311" s="86">
        <v>129.76</v>
      </c>
      <c r="K311" s="61">
        <f t="shared" ref="K311:K320" si="525">(F311/J311)</f>
        <v>0.17802096177558571</v>
      </c>
      <c r="L311" s="87">
        <v>16.537431079286382</v>
      </c>
      <c r="M311" s="70">
        <f t="shared" ref="M311:M313" si="526">(K311*L311)</f>
        <v>2.944009386032024</v>
      </c>
      <c r="N311" s="106" t="s">
        <v>10</v>
      </c>
      <c r="O311" s="62">
        <v>4.3499999999999996</v>
      </c>
      <c r="P311" s="61">
        <f t="shared" ref="P311:P313" si="527">(O311*10)</f>
        <v>43.5</v>
      </c>
      <c r="Q311" s="61">
        <f t="shared" ref="Q311:Q313" si="528">(K311*O311)</f>
        <v>0.77439118372379778</v>
      </c>
      <c r="R311" s="62">
        <f t="shared" si="491"/>
        <v>7.7439118372379774</v>
      </c>
      <c r="S311" s="70">
        <f t="shared" ref="S311:S313" si="529">(Q311*L311)</f>
        <v>12.806440829239303</v>
      </c>
      <c r="T311" s="70">
        <f t="shared" ref="T311:T313" si="530">(S311*10)</f>
        <v>128.06440829239304</v>
      </c>
      <c r="U311" s="29" t="s">
        <v>10</v>
      </c>
      <c r="V311" s="61">
        <v>4.3499999999999996</v>
      </c>
      <c r="W311" s="61">
        <f t="shared" ref="W311:W313" si="531">(V311*2)</f>
        <v>8.6999999999999993</v>
      </c>
      <c r="X311" s="61">
        <f t="shared" ref="X311:X313" si="532">(K311*V311)</f>
        <v>0.77439118372379778</v>
      </c>
      <c r="Y311" s="61">
        <f t="shared" ref="Y311:Y313" si="533">(X311*2)</f>
        <v>1.5487823674475956</v>
      </c>
      <c r="Z311" s="70">
        <f t="shared" ref="Z311:Z313" si="534">(X311*L311)</f>
        <v>12.806440829239303</v>
      </c>
      <c r="AA311" s="70">
        <f t="shared" ref="AA311:AA313" si="535">(Z311*2)</f>
        <v>25.612881658478607</v>
      </c>
      <c r="AB311" s="71">
        <f t="shared" si="488"/>
        <v>153.67728995087165</v>
      </c>
      <c r="AC311" s="68">
        <f t="shared" si="489"/>
        <v>12.806440829239305</v>
      </c>
      <c r="AD311" s="62">
        <f t="shared" si="490"/>
        <v>0.77439118372379767</v>
      </c>
      <c r="AE311" s="1"/>
      <c r="AF311" s="1"/>
      <c r="AG311" s="1"/>
      <c r="AH311" s="1"/>
      <c r="AI311" s="1"/>
      <c r="AJ311" s="1"/>
      <c r="AK311" s="1"/>
      <c r="AL311" s="1"/>
      <c r="AM311" s="1"/>
      <c r="AN311" s="1"/>
      <c r="AO311" s="1"/>
      <c r="AP311" s="1"/>
      <c r="AQ311" s="1"/>
      <c r="AR311" s="1"/>
      <c r="AS311" s="1"/>
      <c r="AT311" s="1"/>
      <c r="AU311" s="1"/>
      <c r="AV311" s="1"/>
      <c r="AW311" s="1"/>
      <c r="AX311" s="1"/>
      <c r="AY311" s="1"/>
      <c r="AZ311" s="1"/>
      <c r="BA311" s="1"/>
      <c r="BB311" s="1"/>
      <c r="BC311" s="1"/>
      <c r="BD311" s="1"/>
      <c r="BE311" s="1"/>
    </row>
    <row r="312" spans="1:57" ht="16.5" x14ac:dyDescent="0.3">
      <c r="A312" s="54" t="s">
        <v>460</v>
      </c>
      <c r="B312" s="79" t="s">
        <v>116</v>
      </c>
      <c r="C312" s="79" t="s">
        <v>121</v>
      </c>
      <c r="D312" s="56" t="s">
        <v>119</v>
      </c>
      <c r="E312" s="56" t="s">
        <v>344</v>
      </c>
      <c r="F312" s="57">
        <v>17.75</v>
      </c>
      <c r="G312" s="58">
        <v>211</v>
      </c>
      <c r="H312" s="56" t="s">
        <v>120</v>
      </c>
      <c r="I312" s="103">
        <v>160</v>
      </c>
      <c r="J312" s="86">
        <v>129.76</v>
      </c>
      <c r="K312" s="61">
        <f t="shared" si="525"/>
        <v>0.13679099876695439</v>
      </c>
      <c r="L312" s="87">
        <v>16.537431079286382</v>
      </c>
      <c r="M312" s="70">
        <f t="shared" si="526"/>
        <v>2.2621717143752567</v>
      </c>
      <c r="N312" s="106" t="s">
        <v>10</v>
      </c>
      <c r="O312" s="62">
        <v>4.3499999999999996</v>
      </c>
      <c r="P312" s="61">
        <f t="shared" si="527"/>
        <v>43.5</v>
      </c>
      <c r="Q312" s="61">
        <f t="shared" si="528"/>
        <v>0.59504084463625151</v>
      </c>
      <c r="R312" s="62">
        <f t="shared" si="491"/>
        <v>5.9504084463625153</v>
      </c>
      <c r="S312" s="70">
        <f t="shared" si="529"/>
        <v>9.8404469575323645</v>
      </c>
      <c r="T312" s="70">
        <f t="shared" si="530"/>
        <v>98.404469575323645</v>
      </c>
      <c r="U312" s="29" t="s">
        <v>10</v>
      </c>
      <c r="V312" s="61">
        <v>4.3499999999999996</v>
      </c>
      <c r="W312" s="61">
        <f t="shared" si="531"/>
        <v>8.6999999999999993</v>
      </c>
      <c r="X312" s="61">
        <f t="shared" si="532"/>
        <v>0.59504084463625151</v>
      </c>
      <c r="Y312" s="61">
        <f t="shared" si="533"/>
        <v>1.190081689272503</v>
      </c>
      <c r="Z312" s="70">
        <f t="shared" si="534"/>
        <v>9.8404469575323645</v>
      </c>
      <c r="AA312" s="70">
        <f t="shared" si="535"/>
        <v>19.680893915064729</v>
      </c>
      <c r="AB312" s="71">
        <f t="shared" si="488"/>
        <v>118.08536349038837</v>
      </c>
      <c r="AC312" s="68">
        <f t="shared" si="489"/>
        <v>9.8404469575323645</v>
      </c>
      <c r="AD312" s="62">
        <f t="shared" si="490"/>
        <v>0.59504084463625151</v>
      </c>
      <c r="AE312" s="1"/>
      <c r="AF312" s="1"/>
      <c r="AG312" s="1"/>
      <c r="AH312" s="1"/>
      <c r="AI312" s="1"/>
      <c r="AJ312" s="1"/>
      <c r="AK312" s="1"/>
      <c r="AL312" s="1"/>
      <c r="AM312" s="1"/>
      <c r="AN312" s="1"/>
      <c r="AO312" s="1"/>
      <c r="AP312" s="1"/>
      <c r="AQ312" s="1"/>
      <c r="AR312" s="1"/>
      <c r="AS312" s="1"/>
      <c r="AT312" s="1"/>
      <c r="AU312" s="1"/>
      <c r="AV312" s="1"/>
      <c r="AW312" s="1"/>
      <c r="AX312" s="1"/>
      <c r="AY312" s="1"/>
      <c r="AZ312" s="1"/>
      <c r="BA312" s="1"/>
      <c r="BB312" s="1"/>
      <c r="BC312" s="1"/>
      <c r="BD312" s="1"/>
      <c r="BE312" s="1"/>
    </row>
    <row r="313" spans="1:57" ht="16.5" x14ac:dyDescent="0.3">
      <c r="A313" s="54" t="s">
        <v>460</v>
      </c>
      <c r="B313" s="79" t="s">
        <v>116</v>
      </c>
      <c r="C313" s="79" t="s">
        <v>122</v>
      </c>
      <c r="D313" s="56" t="s">
        <v>119</v>
      </c>
      <c r="E313" s="56" t="s">
        <v>344</v>
      </c>
      <c r="F313" s="57">
        <v>17.3</v>
      </c>
      <c r="G313" s="58">
        <v>211</v>
      </c>
      <c r="H313" s="56" t="s">
        <v>120</v>
      </c>
      <c r="I313" s="103">
        <v>160</v>
      </c>
      <c r="J313" s="86">
        <v>129.76</v>
      </c>
      <c r="K313" s="61">
        <f t="shared" si="525"/>
        <v>0.13332305795314428</v>
      </c>
      <c r="L313" s="87">
        <v>16.537431079286382</v>
      </c>
      <c r="M313" s="70">
        <f t="shared" si="526"/>
        <v>2.2048208821798276</v>
      </c>
      <c r="N313" s="106" t="s">
        <v>10</v>
      </c>
      <c r="O313" s="62">
        <v>4.3499999999999996</v>
      </c>
      <c r="P313" s="61">
        <f t="shared" si="527"/>
        <v>43.5</v>
      </c>
      <c r="Q313" s="61">
        <f t="shared" si="528"/>
        <v>0.57995530209617763</v>
      </c>
      <c r="R313" s="62">
        <f t="shared" si="491"/>
        <v>5.7995530209617758</v>
      </c>
      <c r="S313" s="70">
        <f t="shared" si="529"/>
        <v>9.5909708374822511</v>
      </c>
      <c r="T313" s="70">
        <f t="shared" si="530"/>
        <v>95.909708374822515</v>
      </c>
      <c r="U313" s="29" t="s">
        <v>10</v>
      </c>
      <c r="V313" s="61">
        <v>4.3499999999999996</v>
      </c>
      <c r="W313" s="61">
        <f t="shared" si="531"/>
        <v>8.6999999999999993</v>
      </c>
      <c r="X313" s="61">
        <f t="shared" si="532"/>
        <v>0.57995530209617763</v>
      </c>
      <c r="Y313" s="61">
        <f t="shared" si="533"/>
        <v>1.1599106041923553</v>
      </c>
      <c r="Z313" s="70">
        <f t="shared" si="534"/>
        <v>9.5909708374822511</v>
      </c>
      <c r="AA313" s="70">
        <f t="shared" si="535"/>
        <v>19.181941674964502</v>
      </c>
      <c r="AB313" s="71">
        <f t="shared" si="488"/>
        <v>115.09165004978702</v>
      </c>
      <c r="AC313" s="68">
        <f t="shared" si="489"/>
        <v>9.5909708374822511</v>
      </c>
      <c r="AD313" s="62">
        <f t="shared" si="490"/>
        <v>0.57995530209617752</v>
      </c>
      <c r="AE313" s="1"/>
      <c r="AF313" s="1"/>
      <c r="AG313" s="1"/>
      <c r="AH313" s="1"/>
      <c r="AI313" s="1"/>
      <c r="AJ313" s="1"/>
      <c r="AK313" s="1"/>
      <c r="AL313" s="1"/>
      <c r="AM313" s="1"/>
      <c r="AN313" s="1"/>
      <c r="AO313" s="1"/>
      <c r="AP313" s="1"/>
      <c r="AQ313" s="1"/>
      <c r="AR313" s="1"/>
      <c r="AS313" s="1"/>
      <c r="AT313" s="1"/>
      <c r="AU313" s="1"/>
      <c r="AV313" s="1"/>
      <c r="AW313" s="1"/>
      <c r="AX313" s="1"/>
      <c r="AY313" s="1"/>
      <c r="AZ313" s="1"/>
      <c r="BA313" s="1"/>
      <c r="BB313" s="1"/>
      <c r="BC313" s="1"/>
      <c r="BD313" s="1"/>
      <c r="BE313" s="1"/>
    </row>
    <row r="314" spans="1:57" ht="16.5" x14ac:dyDescent="0.3">
      <c r="A314" s="54" t="s">
        <v>460</v>
      </c>
      <c r="B314" s="79" t="s">
        <v>116</v>
      </c>
      <c r="C314" s="79" t="s">
        <v>123</v>
      </c>
      <c r="D314" s="56" t="s">
        <v>131</v>
      </c>
      <c r="E314" s="56" t="s">
        <v>344</v>
      </c>
      <c r="F314" s="57">
        <v>103.9</v>
      </c>
      <c r="G314" s="58">
        <v>523</v>
      </c>
      <c r="H314" s="56" t="s">
        <v>132</v>
      </c>
      <c r="I314" s="104">
        <v>150</v>
      </c>
      <c r="J314" s="86">
        <v>121.64999999999999</v>
      </c>
      <c r="K314" s="61">
        <f t="shared" si="525"/>
        <v>0.8540896013152488</v>
      </c>
      <c r="L314" s="87">
        <v>16.537431079286382</v>
      </c>
      <c r="M314" s="70">
        <f t="shared" ref="M314:M320" si="536">(K314*L314)</f>
        <v>14.12444791728611</v>
      </c>
      <c r="N314" s="29" t="s">
        <v>13</v>
      </c>
      <c r="O314" s="61">
        <v>10.51</v>
      </c>
      <c r="P314" s="61">
        <f t="shared" ref="P314:P320" si="537">(O314*10)</f>
        <v>105.1</v>
      </c>
      <c r="Q314" s="61">
        <f t="shared" ref="Q314:Q320" si="538">(K314*O314)</f>
        <v>8.9764817098232648</v>
      </c>
      <c r="R314" s="62">
        <f t="shared" si="491"/>
        <v>89.764817098232641</v>
      </c>
      <c r="S314" s="70">
        <f t="shared" ref="S314:S320" si="539">(Q314*L314)</f>
        <v>148.44794761067701</v>
      </c>
      <c r="T314" s="70">
        <f t="shared" ref="T314:T320" si="540">(S314*10)</f>
        <v>1484.4794761067701</v>
      </c>
      <c r="U314" s="29" t="s">
        <v>10</v>
      </c>
      <c r="V314" s="61">
        <v>4.3499999999999996</v>
      </c>
      <c r="W314" s="61">
        <f t="shared" ref="W314:W320" si="541">(V314*2)</f>
        <v>8.6999999999999993</v>
      </c>
      <c r="X314" s="61">
        <f t="shared" ref="X314:X320" si="542">(K314*V314)</f>
        <v>3.715289765721332</v>
      </c>
      <c r="Y314" s="61">
        <f t="shared" ref="Y314:Y320" si="543">(X314*2)</f>
        <v>7.4305795314426639</v>
      </c>
      <c r="Z314" s="70">
        <f t="shared" ref="Z314:Z320" si="544">(X314*L314)</f>
        <v>61.441348440194574</v>
      </c>
      <c r="AA314" s="70">
        <f t="shared" ref="AA314:AA320" si="545">(Z314*2)</f>
        <v>122.88269688038915</v>
      </c>
      <c r="AB314" s="71">
        <f t="shared" si="488"/>
        <v>1607.3621729871593</v>
      </c>
      <c r="AC314" s="68">
        <f t="shared" si="489"/>
        <v>133.94684774892994</v>
      </c>
      <c r="AD314" s="62">
        <f t="shared" si="490"/>
        <v>8.0996163858062751</v>
      </c>
      <c r="AE314" s="1"/>
      <c r="AF314" s="1"/>
      <c r="AG314" s="1"/>
      <c r="AH314" s="1"/>
      <c r="AI314" s="1"/>
      <c r="AJ314" s="1"/>
      <c r="AK314" s="1"/>
      <c r="AL314" s="1"/>
      <c r="AM314" s="1"/>
      <c r="AN314" s="1"/>
      <c r="AO314" s="1"/>
      <c r="AP314" s="1"/>
      <c r="AQ314" s="1"/>
      <c r="AR314" s="1"/>
      <c r="AS314" s="1"/>
      <c r="AT314" s="1"/>
      <c r="AU314" s="1"/>
      <c r="AV314" s="1"/>
      <c r="AW314" s="1"/>
      <c r="AX314" s="1"/>
      <c r="AY314" s="1"/>
      <c r="AZ314" s="1"/>
      <c r="BA314" s="1"/>
      <c r="BB314" s="1"/>
      <c r="BC314" s="1"/>
      <c r="BD314" s="1"/>
      <c r="BE314" s="1"/>
    </row>
    <row r="315" spans="1:57" ht="16.5" x14ac:dyDescent="0.3">
      <c r="A315" s="54" t="s">
        <v>460</v>
      </c>
      <c r="B315" s="79" t="s">
        <v>116</v>
      </c>
      <c r="C315" s="79" t="s">
        <v>124</v>
      </c>
      <c r="D315" s="56" t="s">
        <v>107</v>
      </c>
      <c r="E315" s="56" t="s">
        <v>83</v>
      </c>
      <c r="F315" s="57">
        <v>9.11</v>
      </c>
      <c r="G315" s="58">
        <v>710</v>
      </c>
      <c r="H315" s="56" t="s">
        <v>108</v>
      </c>
      <c r="I315" s="104">
        <v>60</v>
      </c>
      <c r="J315" s="86">
        <v>48.66</v>
      </c>
      <c r="K315" s="61">
        <f t="shared" si="525"/>
        <v>0.18721742704480066</v>
      </c>
      <c r="L315" s="87">
        <v>16.537431079286382</v>
      </c>
      <c r="M315" s="70">
        <f t="shared" si="536"/>
        <v>3.0960952965947173</v>
      </c>
      <c r="N315" s="29" t="s">
        <v>15</v>
      </c>
      <c r="O315" s="61">
        <v>21</v>
      </c>
      <c r="P315" s="61">
        <f t="shared" si="537"/>
        <v>210</v>
      </c>
      <c r="Q315" s="61">
        <f t="shared" si="538"/>
        <v>3.9315659679408137</v>
      </c>
      <c r="R315" s="62">
        <f t="shared" si="491"/>
        <v>39.315659679408135</v>
      </c>
      <c r="S315" s="70">
        <f t="shared" si="539"/>
        <v>65.018001228489055</v>
      </c>
      <c r="T315" s="70">
        <f t="shared" si="540"/>
        <v>650.18001228489061</v>
      </c>
      <c r="U315" s="29" t="s">
        <v>15</v>
      </c>
      <c r="V315" s="61">
        <v>21</v>
      </c>
      <c r="W315" s="61">
        <f t="shared" si="541"/>
        <v>42</v>
      </c>
      <c r="X315" s="61">
        <f t="shared" si="542"/>
        <v>3.9315659679408137</v>
      </c>
      <c r="Y315" s="61">
        <f t="shared" si="543"/>
        <v>7.8631319358816274</v>
      </c>
      <c r="Z315" s="70">
        <f t="shared" si="544"/>
        <v>65.018001228489055</v>
      </c>
      <c r="AA315" s="70">
        <f t="shared" si="545"/>
        <v>130.03600245697811</v>
      </c>
      <c r="AB315" s="71">
        <f t="shared" si="488"/>
        <v>780.21601474186878</v>
      </c>
      <c r="AC315" s="68">
        <f t="shared" si="489"/>
        <v>65.018001228489069</v>
      </c>
      <c r="AD315" s="62">
        <f t="shared" si="490"/>
        <v>3.9315659679408133</v>
      </c>
      <c r="AE315" s="1"/>
      <c r="AF315" s="1"/>
      <c r="AG315" s="1"/>
      <c r="AH315" s="1"/>
      <c r="AI315" s="1"/>
      <c r="AJ315" s="1"/>
      <c r="AK315" s="1"/>
      <c r="AL315" s="1"/>
      <c r="AM315" s="1"/>
      <c r="AN315" s="1"/>
      <c r="AO315" s="1"/>
      <c r="AP315" s="1"/>
      <c r="AQ315" s="1"/>
      <c r="AR315" s="1"/>
      <c r="AS315" s="1"/>
      <c r="AT315" s="1"/>
      <c r="AU315" s="1"/>
      <c r="AV315" s="1"/>
      <c r="AW315" s="1"/>
      <c r="AX315" s="1"/>
      <c r="AY315" s="1"/>
      <c r="AZ315" s="1"/>
      <c r="BA315" s="1"/>
      <c r="BB315" s="1"/>
      <c r="BC315" s="1"/>
      <c r="BD315" s="1"/>
      <c r="BE315" s="1"/>
    </row>
    <row r="316" spans="1:57" ht="16.5" x14ac:dyDescent="0.3">
      <c r="A316" s="54" t="s">
        <v>460</v>
      </c>
      <c r="B316" s="79" t="s">
        <v>116</v>
      </c>
      <c r="C316" s="79" t="s">
        <v>125</v>
      </c>
      <c r="D316" s="56" t="s">
        <v>82</v>
      </c>
      <c r="E316" s="56" t="s">
        <v>83</v>
      </c>
      <c r="F316" s="57">
        <v>3.02</v>
      </c>
      <c r="G316" s="58">
        <v>710</v>
      </c>
      <c r="H316" s="56" t="s">
        <v>108</v>
      </c>
      <c r="I316" s="104">
        <v>60</v>
      </c>
      <c r="J316" s="86">
        <v>48.66</v>
      </c>
      <c r="K316" s="61">
        <f t="shared" si="525"/>
        <v>6.2063296341964655E-2</v>
      </c>
      <c r="L316" s="87">
        <v>16.537431079286382</v>
      </c>
      <c r="M316" s="70">
        <f t="shared" si="536"/>
        <v>1.0263674858085672</v>
      </c>
      <c r="N316" s="29" t="s">
        <v>15</v>
      </c>
      <c r="O316" s="61">
        <v>21</v>
      </c>
      <c r="P316" s="61">
        <f t="shared" si="537"/>
        <v>210</v>
      </c>
      <c r="Q316" s="61">
        <f t="shared" si="538"/>
        <v>1.3033292231812577</v>
      </c>
      <c r="R316" s="62">
        <f t="shared" si="491"/>
        <v>13.033292231812577</v>
      </c>
      <c r="S316" s="70">
        <f t="shared" si="539"/>
        <v>21.553717201979907</v>
      </c>
      <c r="T316" s="70">
        <f t="shared" si="540"/>
        <v>215.53717201979907</v>
      </c>
      <c r="U316" s="29" t="s">
        <v>15</v>
      </c>
      <c r="V316" s="61">
        <v>21</v>
      </c>
      <c r="W316" s="61">
        <f t="shared" si="541"/>
        <v>42</v>
      </c>
      <c r="X316" s="61">
        <f t="shared" si="542"/>
        <v>1.3033292231812577</v>
      </c>
      <c r="Y316" s="61">
        <f t="shared" si="543"/>
        <v>2.6066584463625153</v>
      </c>
      <c r="Z316" s="70">
        <f t="shared" si="544"/>
        <v>21.553717201979907</v>
      </c>
      <c r="AA316" s="70">
        <f t="shared" si="545"/>
        <v>43.107434403959815</v>
      </c>
      <c r="AB316" s="71">
        <f t="shared" si="488"/>
        <v>258.64460642375889</v>
      </c>
      <c r="AC316" s="68">
        <f t="shared" si="489"/>
        <v>21.553717201979907</v>
      </c>
      <c r="AD316" s="62">
        <f t="shared" si="490"/>
        <v>1.3033292231812579</v>
      </c>
      <c r="AE316" s="1"/>
      <c r="AF316" s="1"/>
      <c r="AG316" s="1"/>
      <c r="AH316" s="1"/>
      <c r="AI316" s="1"/>
      <c r="AJ316" s="1"/>
      <c r="AK316" s="1"/>
      <c r="AL316" s="1"/>
      <c r="AM316" s="1"/>
      <c r="AN316" s="1"/>
      <c r="AO316" s="1"/>
      <c r="AP316" s="1"/>
      <c r="AQ316" s="1"/>
      <c r="AR316" s="1"/>
      <c r="AS316" s="1"/>
      <c r="AT316" s="1"/>
      <c r="AU316" s="1"/>
      <c r="AV316" s="1"/>
      <c r="AW316" s="1"/>
      <c r="AX316" s="1"/>
      <c r="AY316" s="1"/>
      <c r="AZ316" s="1"/>
      <c r="BA316" s="1"/>
      <c r="BB316" s="1"/>
      <c r="BC316" s="1"/>
      <c r="BD316" s="1"/>
      <c r="BE316" s="1"/>
    </row>
    <row r="317" spans="1:57" ht="16.5" x14ac:dyDescent="0.3">
      <c r="A317" s="54" t="s">
        <v>460</v>
      </c>
      <c r="B317" s="79" t="s">
        <v>116</v>
      </c>
      <c r="C317" s="79" t="s">
        <v>466</v>
      </c>
      <c r="D317" s="56" t="s">
        <v>361</v>
      </c>
      <c r="E317" s="56" t="s">
        <v>83</v>
      </c>
      <c r="F317" s="57">
        <v>3.7</v>
      </c>
      <c r="G317" s="58">
        <v>710</v>
      </c>
      <c r="H317" s="56" t="s">
        <v>108</v>
      </c>
      <c r="I317" s="104">
        <v>60</v>
      </c>
      <c r="J317" s="86">
        <v>48.66</v>
      </c>
      <c r="K317" s="61">
        <f t="shared" si="525"/>
        <v>7.603781339909578E-2</v>
      </c>
      <c r="L317" s="87">
        <v>16.537431079286382</v>
      </c>
      <c r="M317" s="70">
        <f t="shared" si="536"/>
        <v>1.2574700985071849</v>
      </c>
      <c r="N317" s="29" t="s">
        <v>15</v>
      </c>
      <c r="O317" s="61">
        <v>21</v>
      </c>
      <c r="P317" s="61">
        <f t="shared" si="537"/>
        <v>210</v>
      </c>
      <c r="Q317" s="61">
        <f t="shared" si="538"/>
        <v>1.5967940813810113</v>
      </c>
      <c r="R317" s="62">
        <f t="shared" si="491"/>
        <v>15.967940813810113</v>
      </c>
      <c r="S317" s="70">
        <f t="shared" si="539"/>
        <v>26.406872068650884</v>
      </c>
      <c r="T317" s="70">
        <f t="shared" si="540"/>
        <v>264.06872068650887</v>
      </c>
      <c r="U317" s="29" t="s">
        <v>15</v>
      </c>
      <c r="V317" s="61">
        <v>21</v>
      </c>
      <c r="W317" s="61">
        <f t="shared" si="541"/>
        <v>42</v>
      </c>
      <c r="X317" s="61">
        <f t="shared" si="542"/>
        <v>1.5967940813810113</v>
      </c>
      <c r="Y317" s="61">
        <f t="shared" si="543"/>
        <v>3.1935881627620226</v>
      </c>
      <c r="Z317" s="70">
        <f t="shared" si="544"/>
        <v>26.406872068650884</v>
      </c>
      <c r="AA317" s="70">
        <f t="shared" si="545"/>
        <v>52.813744137301768</v>
      </c>
      <c r="AB317" s="71">
        <f t="shared" si="488"/>
        <v>316.88246482381066</v>
      </c>
      <c r="AC317" s="68">
        <f t="shared" si="489"/>
        <v>26.406872068650888</v>
      </c>
      <c r="AD317" s="62">
        <f t="shared" si="490"/>
        <v>1.5967940813810113</v>
      </c>
      <c r="AE317" s="1"/>
      <c r="AF317" s="1"/>
      <c r="AG317" s="1"/>
      <c r="AH317" s="1"/>
      <c r="AI317" s="1"/>
      <c r="AJ317" s="1"/>
      <c r="AK317" s="1"/>
      <c r="AL317" s="1"/>
      <c r="AM317" s="1"/>
      <c r="AN317" s="1"/>
      <c r="AO317" s="1"/>
      <c r="AP317" s="1"/>
      <c r="AQ317" s="1"/>
      <c r="AR317" s="1"/>
      <c r="AS317" s="1"/>
      <c r="AT317" s="1"/>
      <c r="AU317" s="1"/>
      <c r="AV317" s="1"/>
      <c r="AW317" s="1"/>
      <c r="AX317" s="1"/>
      <c r="AY317" s="1"/>
      <c r="AZ317" s="1"/>
      <c r="BA317" s="1"/>
      <c r="BB317" s="1"/>
      <c r="BC317" s="1"/>
      <c r="BD317" s="1"/>
      <c r="BE317" s="1"/>
    </row>
    <row r="318" spans="1:57" ht="16.5" x14ac:dyDescent="0.3">
      <c r="A318" s="54" t="s">
        <v>460</v>
      </c>
      <c r="B318" s="79" t="s">
        <v>116</v>
      </c>
      <c r="C318" s="79" t="s">
        <v>127</v>
      </c>
      <c r="D318" s="56" t="s">
        <v>106</v>
      </c>
      <c r="E318" s="56" t="s">
        <v>83</v>
      </c>
      <c r="F318" s="57">
        <v>9.85</v>
      </c>
      <c r="G318" s="58">
        <v>710</v>
      </c>
      <c r="H318" s="56" t="s">
        <v>108</v>
      </c>
      <c r="I318" s="104">
        <v>60</v>
      </c>
      <c r="J318" s="86">
        <v>48.66</v>
      </c>
      <c r="K318" s="61">
        <f t="shared" si="525"/>
        <v>0.20242498972461981</v>
      </c>
      <c r="L318" s="87">
        <v>16.537431079286382</v>
      </c>
      <c r="M318" s="70">
        <f t="shared" si="536"/>
        <v>3.3475893162961539</v>
      </c>
      <c r="N318" s="29" t="s">
        <v>15</v>
      </c>
      <c r="O318" s="61">
        <v>21</v>
      </c>
      <c r="P318" s="61">
        <f t="shared" si="537"/>
        <v>210</v>
      </c>
      <c r="Q318" s="61">
        <f t="shared" si="538"/>
        <v>4.2509247842170161</v>
      </c>
      <c r="R318" s="62">
        <f t="shared" si="491"/>
        <v>42.509247842170161</v>
      </c>
      <c r="S318" s="70">
        <f t="shared" si="539"/>
        <v>70.299375642219232</v>
      </c>
      <c r="T318" s="70">
        <f t="shared" si="540"/>
        <v>702.99375642219229</v>
      </c>
      <c r="U318" s="29" t="s">
        <v>15</v>
      </c>
      <c r="V318" s="61">
        <v>21</v>
      </c>
      <c r="W318" s="61">
        <f t="shared" si="541"/>
        <v>42</v>
      </c>
      <c r="X318" s="61">
        <f t="shared" si="542"/>
        <v>4.2509247842170161</v>
      </c>
      <c r="Y318" s="61">
        <f t="shared" si="543"/>
        <v>8.5018495684340323</v>
      </c>
      <c r="Z318" s="70">
        <f t="shared" si="544"/>
        <v>70.299375642219232</v>
      </c>
      <c r="AA318" s="70">
        <f t="shared" si="545"/>
        <v>140.59875128443846</v>
      </c>
      <c r="AB318" s="71">
        <f t="shared" si="488"/>
        <v>843.59250770663073</v>
      </c>
      <c r="AC318" s="68">
        <f t="shared" si="489"/>
        <v>70.299375642219232</v>
      </c>
      <c r="AD318" s="62">
        <f t="shared" si="490"/>
        <v>4.2509247842170161</v>
      </c>
      <c r="AE318" s="1"/>
      <c r="AF318" s="1"/>
      <c r="AG318" s="1"/>
      <c r="AH318" s="1"/>
      <c r="AI318" s="1"/>
      <c r="AJ318" s="1"/>
      <c r="AK318" s="1"/>
      <c r="AL318" s="1"/>
      <c r="AM318" s="1"/>
      <c r="AN318" s="1"/>
      <c r="AO318" s="1"/>
      <c r="AP318" s="1"/>
      <c r="AQ318" s="1"/>
      <c r="AR318" s="1"/>
      <c r="AS318" s="1"/>
      <c r="AT318" s="1"/>
      <c r="AU318" s="1"/>
      <c r="AV318" s="1"/>
      <c r="AW318" s="1"/>
      <c r="AX318" s="1"/>
      <c r="AY318" s="1"/>
      <c r="AZ318" s="1"/>
      <c r="BA318" s="1"/>
      <c r="BB318" s="1"/>
      <c r="BC318" s="1"/>
      <c r="BD318" s="1"/>
      <c r="BE318" s="1"/>
    </row>
    <row r="319" spans="1:57" ht="16.5" x14ac:dyDescent="0.3">
      <c r="A319" s="54" t="s">
        <v>460</v>
      </c>
      <c r="B319" s="79" t="s">
        <v>116</v>
      </c>
      <c r="C319" s="79" t="s">
        <v>129</v>
      </c>
      <c r="D319" s="56" t="s">
        <v>88</v>
      </c>
      <c r="E319" s="56" t="s">
        <v>83</v>
      </c>
      <c r="F319" s="57">
        <v>2.33</v>
      </c>
      <c r="G319" s="58">
        <v>710</v>
      </c>
      <c r="H319" s="56" t="s">
        <v>108</v>
      </c>
      <c r="I319" s="104">
        <v>60</v>
      </c>
      <c r="J319" s="86">
        <v>48.66</v>
      </c>
      <c r="K319" s="61">
        <f t="shared" si="525"/>
        <v>4.7883271681052206E-2</v>
      </c>
      <c r="L319" s="87">
        <v>16.537431079286382</v>
      </c>
      <c r="M319" s="70">
        <f t="shared" si="536"/>
        <v>0.79186630527614621</v>
      </c>
      <c r="N319" s="29" t="s">
        <v>15</v>
      </c>
      <c r="O319" s="61">
        <v>21</v>
      </c>
      <c r="P319" s="61">
        <f t="shared" si="537"/>
        <v>210</v>
      </c>
      <c r="Q319" s="61">
        <f t="shared" si="538"/>
        <v>1.0055487053020964</v>
      </c>
      <c r="R319" s="62">
        <f t="shared" si="491"/>
        <v>10.055487053020965</v>
      </c>
      <c r="S319" s="70">
        <f t="shared" si="539"/>
        <v>16.629192410799071</v>
      </c>
      <c r="T319" s="70">
        <f t="shared" si="540"/>
        <v>166.29192410799072</v>
      </c>
      <c r="U319" s="29" t="s">
        <v>15</v>
      </c>
      <c r="V319" s="61">
        <v>21</v>
      </c>
      <c r="W319" s="61">
        <f t="shared" si="541"/>
        <v>42</v>
      </c>
      <c r="X319" s="61">
        <f t="shared" si="542"/>
        <v>1.0055487053020964</v>
      </c>
      <c r="Y319" s="61">
        <f t="shared" si="543"/>
        <v>2.0110974106041928</v>
      </c>
      <c r="Z319" s="70">
        <f t="shared" si="544"/>
        <v>16.629192410799071</v>
      </c>
      <c r="AA319" s="70">
        <f t="shared" si="545"/>
        <v>33.258384821598142</v>
      </c>
      <c r="AB319" s="71">
        <f t="shared" si="488"/>
        <v>199.55030892958888</v>
      </c>
      <c r="AC319" s="68">
        <f t="shared" si="489"/>
        <v>16.629192410799075</v>
      </c>
      <c r="AD319" s="62">
        <f t="shared" si="490"/>
        <v>1.0055487053020966</v>
      </c>
      <c r="AE319" s="1"/>
      <c r="AF319" s="1"/>
      <c r="AG319" s="1"/>
      <c r="AH319" s="1"/>
      <c r="AI319" s="1"/>
      <c r="AJ319" s="1"/>
      <c r="AK319" s="1"/>
      <c r="AL319" s="1"/>
      <c r="AM319" s="1"/>
      <c r="AN319" s="1"/>
      <c r="AO319" s="1"/>
      <c r="AP319" s="1"/>
      <c r="AQ319" s="1"/>
      <c r="AR319" s="1"/>
      <c r="AS319" s="1"/>
      <c r="AT319" s="1"/>
      <c r="AU319" s="1"/>
      <c r="AV319" s="1"/>
      <c r="AW319" s="1"/>
      <c r="AX319" s="1"/>
      <c r="AY319" s="1"/>
      <c r="AZ319" s="1"/>
      <c r="BA319" s="1"/>
      <c r="BB319" s="1"/>
      <c r="BC319" s="1"/>
      <c r="BD319" s="1"/>
      <c r="BE319" s="1"/>
    </row>
    <row r="320" spans="1:57" ht="16.5" x14ac:dyDescent="0.3">
      <c r="A320" s="54" t="s">
        <v>460</v>
      </c>
      <c r="B320" s="79" t="s">
        <v>116</v>
      </c>
      <c r="C320" s="79" t="s">
        <v>467</v>
      </c>
      <c r="D320" s="56" t="s">
        <v>363</v>
      </c>
      <c r="E320" s="56" t="s">
        <v>83</v>
      </c>
      <c r="F320" s="57">
        <v>3.7</v>
      </c>
      <c r="G320" s="58">
        <v>710</v>
      </c>
      <c r="H320" s="56" t="s">
        <v>108</v>
      </c>
      <c r="I320" s="104">
        <v>60</v>
      </c>
      <c r="J320" s="86">
        <v>48.66</v>
      </c>
      <c r="K320" s="61">
        <f t="shared" si="525"/>
        <v>7.603781339909578E-2</v>
      </c>
      <c r="L320" s="87">
        <v>16.537431079286382</v>
      </c>
      <c r="M320" s="70">
        <f t="shared" si="536"/>
        <v>1.2574700985071849</v>
      </c>
      <c r="N320" s="29" t="s">
        <v>15</v>
      </c>
      <c r="O320" s="61">
        <v>21</v>
      </c>
      <c r="P320" s="61">
        <f t="shared" si="537"/>
        <v>210</v>
      </c>
      <c r="Q320" s="61">
        <f t="shared" si="538"/>
        <v>1.5967940813810113</v>
      </c>
      <c r="R320" s="62">
        <f t="shared" si="491"/>
        <v>15.967940813810113</v>
      </c>
      <c r="S320" s="70">
        <f t="shared" si="539"/>
        <v>26.406872068650884</v>
      </c>
      <c r="T320" s="70">
        <f t="shared" si="540"/>
        <v>264.06872068650887</v>
      </c>
      <c r="U320" s="29" t="s">
        <v>15</v>
      </c>
      <c r="V320" s="61">
        <v>21</v>
      </c>
      <c r="W320" s="61">
        <f t="shared" si="541"/>
        <v>42</v>
      </c>
      <c r="X320" s="61">
        <f t="shared" si="542"/>
        <v>1.5967940813810113</v>
      </c>
      <c r="Y320" s="61">
        <f t="shared" si="543"/>
        <v>3.1935881627620226</v>
      </c>
      <c r="Z320" s="70">
        <f t="shared" si="544"/>
        <v>26.406872068650884</v>
      </c>
      <c r="AA320" s="70">
        <f t="shared" si="545"/>
        <v>52.813744137301768</v>
      </c>
      <c r="AB320" s="71">
        <f t="shared" si="488"/>
        <v>316.88246482381066</v>
      </c>
      <c r="AC320" s="68">
        <f t="shared" si="489"/>
        <v>26.406872068650888</v>
      </c>
      <c r="AD320" s="62">
        <f t="shared" si="490"/>
        <v>1.5967940813810113</v>
      </c>
      <c r="AE320" s="1"/>
      <c r="AF320" s="1"/>
      <c r="AG320" s="1"/>
      <c r="AH320" s="1"/>
      <c r="AI320" s="1"/>
      <c r="AJ320" s="1"/>
      <c r="AK320" s="1"/>
      <c r="AL320" s="1"/>
      <c r="AM320" s="1"/>
      <c r="AN320" s="1"/>
      <c r="AO320" s="1"/>
      <c r="AP320" s="1"/>
      <c r="AQ320" s="1"/>
      <c r="AR320" s="1"/>
      <c r="AS320" s="1"/>
      <c r="AT320" s="1"/>
      <c r="AU320" s="1"/>
      <c r="AV320" s="1"/>
      <c r="AW320" s="1"/>
      <c r="AX320" s="1"/>
      <c r="AY320" s="1"/>
      <c r="AZ320" s="1"/>
      <c r="BA320" s="1"/>
      <c r="BB320" s="1"/>
      <c r="BC320" s="1"/>
      <c r="BD320" s="1"/>
      <c r="BE320" s="1"/>
    </row>
    <row r="321" spans="1:57" ht="16.5" x14ac:dyDescent="0.3">
      <c r="A321" s="54" t="s">
        <v>460</v>
      </c>
      <c r="B321" s="79" t="s">
        <v>116</v>
      </c>
      <c r="C321" s="79" t="s">
        <v>130</v>
      </c>
      <c r="D321" s="56" t="s">
        <v>119</v>
      </c>
      <c r="E321" s="56" t="s">
        <v>344</v>
      </c>
      <c r="F321" s="57">
        <v>13.86</v>
      </c>
      <c r="G321" s="58">
        <v>211</v>
      </c>
      <c r="H321" s="56" t="s">
        <v>120</v>
      </c>
      <c r="I321" s="103">
        <v>160</v>
      </c>
      <c r="J321" s="86">
        <v>129.76</v>
      </c>
      <c r="K321" s="61">
        <f>(F321/J321)</f>
        <v>0.10681257706535142</v>
      </c>
      <c r="L321" s="87">
        <v>16.537431079286382</v>
      </c>
      <c r="M321" s="70">
        <f>(K321*L321)</f>
        <v>1.7664056316192145</v>
      </c>
      <c r="N321" s="106" t="s">
        <v>10</v>
      </c>
      <c r="O321" s="62">
        <v>4.3499999999999996</v>
      </c>
      <c r="P321" s="61">
        <f>(O321*10)</f>
        <v>43.5</v>
      </c>
      <c r="Q321" s="61">
        <f>(K321*O321)</f>
        <v>0.46463471023427866</v>
      </c>
      <c r="R321" s="62">
        <f t="shared" si="491"/>
        <v>4.6463471023427863</v>
      </c>
      <c r="S321" s="70">
        <f>(Q321*L321)</f>
        <v>7.6838644975435821</v>
      </c>
      <c r="T321" s="70">
        <f>(S321*10)</f>
        <v>76.838644975435827</v>
      </c>
      <c r="U321" s="29" t="s">
        <v>10</v>
      </c>
      <c r="V321" s="61">
        <v>4.3499999999999996</v>
      </c>
      <c r="W321" s="61">
        <f>(V321*2)</f>
        <v>8.6999999999999993</v>
      </c>
      <c r="X321" s="61">
        <f>(K321*V321)</f>
        <v>0.46463471023427866</v>
      </c>
      <c r="Y321" s="61">
        <f>(X321*2)</f>
        <v>0.92926942046855732</v>
      </c>
      <c r="Z321" s="70">
        <f>(X321*L321)</f>
        <v>7.6838644975435821</v>
      </c>
      <c r="AA321" s="70">
        <f>(Z321*2)</f>
        <v>15.367728995087164</v>
      </c>
      <c r="AB321" s="71">
        <f t="shared" si="488"/>
        <v>92.206373970522989</v>
      </c>
      <c r="AC321" s="68">
        <f t="shared" si="489"/>
        <v>7.6838644975435821</v>
      </c>
      <c r="AD321" s="62">
        <f t="shared" si="490"/>
        <v>0.46463471023427866</v>
      </c>
      <c r="AE321" s="1"/>
      <c r="AF321" s="1"/>
      <c r="AG321" s="1"/>
      <c r="AH321" s="1"/>
      <c r="AI321" s="1"/>
      <c r="AJ321" s="1"/>
      <c r="AK321" s="1"/>
      <c r="AL321" s="1"/>
      <c r="AM321" s="1"/>
      <c r="AN321" s="1"/>
      <c r="AO321" s="1"/>
      <c r="AP321" s="1"/>
      <c r="AQ321" s="1"/>
      <c r="AR321" s="1"/>
      <c r="AS321" s="1"/>
      <c r="AT321" s="1"/>
      <c r="AU321" s="1"/>
      <c r="AV321" s="1"/>
      <c r="AW321" s="1"/>
      <c r="AX321" s="1"/>
      <c r="AY321" s="1"/>
      <c r="AZ321" s="1"/>
      <c r="BA321" s="1"/>
      <c r="BB321" s="1"/>
      <c r="BC321" s="1"/>
      <c r="BD321" s="1"/>
      <c r="BE321" s="1"/>
    </row>
    <row r="322" spans="1:57" ht="16.5" x14ac:dyDescent="0.3">
      <c r="A322" s="54" t="s">
        <v>460</v>
      </c>
      <c r="B322" s="79" t="s">
        <v>116</v>
      </c>
      <c r="C322" s="79" t="s">
        <v>133</v>
      </c>
      <c r="D322" s="56" t="s">
        <v>468</v>
      </c>
      <c r="E322" s="56" t="s">
        <v>344</v>
      </c>
      <c r="F322" s="57">
        <v>12.2</v>
      </c>
      <c r="G322" s="58">
        <v>382</v>
      </c>
      <c r="H322" s="56" t="s">
        <v>126</v>
      </c>
      <c r="I322" s="104">
        <v>60</v>
      </c>
      <c r="J322" s="86">
        <v>48.66</v>
      </c>
      <c r="K322" s="61">
        <f>(F322/J322)</f>
        <v>0.25071927661323468</v>
      </c>
      <c r="L322" s="87">
        <v>16.537431079286382</v>
      </c>
      <c r="M322" s="70">
        <f>(K322*L322)</f>
        <v>4.1462527572399068</v>
      </c>
      <c r="N322" s="29" t="s">
        <v>15</v>
      </c>
      <c r="O322" s="61">
        <v>21</v>
      </c>
      <c r="P322" s="61">
        <f>(O322*10)</f>
        <v>210</v>
      </c>
      <c r="Q322" s="61">
        <f>(K322*O322)</f>
        <v>5.2651048088779282</v>
      </c>
      <c r="R322" s="62">
        <f t="shared" si="491"/>
        <v>52.651048088779284</v>
      </c>
      <c r="S322" s="70">
        <f>(Q322*L322)</f>
        <v>87.071307902038029</v>
      </c>
      <c r="T322" s="70">
        <f>(S322*10)</f>
        <v>870.71307902038029</v>
      </c>
      <c r="U322" s="29" t="s">
        <v>15</v>
      </c>
      <c r="V322" s="61">
        <v>21</v>
      </c>
      <c r="W322" s="61">
        <f>(V322*2)</f>
        <v>42</v>
      </c>
      <c r="X322" s="61">
        <f>(K322*V322)</f>
        <v>5.2651048088779282</v>
      </c>
      <c r="Y322" s="61">
        <f>(X322*2)</f>
        <v>10.530209617755856</v>
      </c>
      <c r="Z322" s="70">
        <f>(X322*L322)</f>
        <v>87.071307902038029</v>
      </c>
      <c r="AA322" s="70">
        <f>(Z322*2)</f>
        <v>174.14261580407606</v>
      </c>
      <c r="AB322" s="71">
        <f t="shared" si="488"/>
        <v>1044.8556948244564</v>
      </c>
      <c r="AC322" s="68">
        <f t="shared" si="489"/>
        <v>87.071307902038029</v>
      </c>
      <c r="AD322" s="62">
        <f t="shared" si="490"/>
        <v>5.2651048088779282</v>
      </c>
      <c r="AE322" s="1"/>
      <c r="AF322" s="1"/>
      <c r="AG322" s="1"/>
      <c r="AH322" s="1"/>
      <c r="AI322" s="1"/>
      <c r="AJ322" s="1"/>
      <c r="AK322" s="1"/>
      <c r="AL322" s="1"/>
      <c r="AM322" s="1"/>
      <c r="AN322" s="1"/>
      <c r="AO322" s="1"/>
      <c r="AP322" s="1"/>
      <c r="AQ322" s="1"/>
      <c r="AR322" s="1"/>
      <c r="AS322" s="1"/>
      <c r="AT322" s="1"/>
      <c r="AU322" s="1"/>
      <c r="AV322" s="1"/>
      <c r="AW322" s="1"/>
      <c r="AX322" s="1"/>
      <c r="AY322" s="1"/>
      <c r="AZ322" s="1"/>
      <c r="BA322" s="1"/>
      <c r="BB322" s="1"/>
      <c r="BC322" s="1"/>
      <c r="BD322" s="1"/>
      <c r="BE322" s="1"/>
    </row>
    <row r="323" spans="1:57" ht="16.5" x14ac:dyDescent="0.3">
      <c r="A323" s="54" t="s">
        <v>460</v>
      </c>
      <c r="B323" s="79" t="s">
        <v>116</v>
      </c>
      <c r="C323" s="79" t="s">
        <v>469</v>
      </c>
      <c r="D323" s="56" t="s">
        <v>470</v>
      </c>
      <c r="E323" s="56" t="s">
        <v>83</v>
      </c>
      <c r="F323" s="57">
        <v>4.5199999999999996</v>
      </c>
      <c r="G323" s="58">
        <v>710</v>
      </c>
      <c r="H323" s="56" t="s">
        <v>108</v>
      </c>
      <c r="I323" s="104">
        <v>60</v>
      </c>
      <c r="J323" s="86">
        <v>48.66</v>
      </c>
      <c r="K323" s="61">
        <f t="shared" ref="K323:K325" si="546">(F323/J323)</f>
        <v>9.2889436909165637E-2</v>
      </c>
      <c r="L323" s="87">
        <v>16.537431079286382</v>
      </c>
      <c r="M323" s="70">
        <f t="shared" ref="M323:M325" si="547">(K323*L323)</f>
        <v>1.5361526608790474</v>
      </c>
      <c r="N323" s="29" t="s">
        <v>15</v>
      </c>
      <c r="O323" s="61">
        <v>21</v>
      </c>
      <c r="P323" s="61">
        <f t="shared" ref="P323:P325" si="548">(O323*10)</f>
        <v>210</v>
      </c>
      <c r="Q323" s="61">
        <f t="shared" ref="Q323:Q325" si="549">(K323*O323)</f>
        <v>1.9506781750924784</v>
      </c>
      <c r="R323" s="62">
        <f t="shared" si="491"/>
        <v>19.506781750924784</v>
      </c>
      <c r="S323" s="70">
        <f t="shared" ref="S323:S325" si="550">(Q323*L323)</f>
        <v>32.259205878459994</v>
      </c>
      <c r="T323" s="70">
        <f t="shared" ref="T323:T325" si="551">(S323*10)</f>
        <v>322.59205878459994</v>
      </c>
      <c r="U323" s="29" t="s">
        <v>15</v>
      </c>
      <c r="V323" s="61">
        <v>21</v>
      </c>
      <c r="W323" s="61">
        <f t="shared" ref="W323:W325" si="552">(V323*2)</f>
        <v>42</v>
      </c>
      <c r="X323" s="61">
        <f t="shared" ref="X323:X325" si="553">(K323*V323)</f>
        <v>1.9506781750924784</v>
      </c>
      <c r="Y323" s="61">
        <f t="shared" ref="Y323:Y325" si="554">(X323*2)</f>
        <v>3.9013563501849569</v>
      </c>
      <c r="Z323" s="70">
        <f t="shared" ref="Z323:Z325" si="555">(X323*L323)</f>
        <v>32.259205878459994</v>
      </c>
      <c r="AA323" s="70">
        <f t="shared" ref="AA323:AA325" si="556">(Z323*2)</f>
        <v>64.518411756919988</v>
      </c>
      <c r="AB323" s="71">
        <f t="shared" si="488"/>
        <v>387.11047054151993</v>
      </c>
      <c r="AC323" s="68">
        <f t="shared" si="489"/>
        <v>32.259205878459994</v>
      </c>
      <c r="AD323" s="62">
        <f t="shared" si="490"/>
        <v>1.9506781750924784</v>
      </c>
      <c r="AE323" s="1"/>
      <c r="AF323" s="1"/>
      <c r="AG323" s="1"/>
      <c r="AH323" s="1"/>
      <c r="AI323" s="1"/>
      <c r="AJ323" s="1"/>
      <c r="AK323" s="1"/>
      <c r="AL323" s="1"/>
      <c r="AM323" s="1"/>
      <c r="AN323" s="1"/>
      <c r="AO323" s="1"/>
      <c r="AP323" s="1"/>
      <c r="AQ323" s="1"/>
      <c r="AR323" s="1"/>
      <c r="AS323" s="1"/>
      <c r="AT323" s="1"/>
      <c r="AU323" s="1"/>
      <c r="AV323" s="1"/>
      <c r="AW323" s="1"/>
      <c r="AX323" s="1"/>
      <c r="AY323" s="1"/>
      <c r="AZ323" s="1"/>
      <c r="BA323" s="1"/>
      <c r="BB323" s="1"/>
      <c r="BC323" s="1"/>
      <c r="BD323" s="1"/>
      <c r="BE323" s="1"/>
    </row>
    <row r="324" spans="1:57" ht="16.5" x14ac:dyDescent="0.3">
      <c r="A324" s="54" t="s">
        <v>460</v>
      </c>
      <c r="B324" s="79" t="s">
        <v>116</v>
      </c>
      <c r="C324" s="79" t="s">
        <v>206</v>
      </c>
      <c r="D324" s="56" t="s">
        <v>82</v>
      </c>
      <c r="E324" s="56" t="s">
        <v>83</v>
      </c>
      <c r="F324" s="57">
        <v>3.2</v>
      </c>
      <c r="G324" s="58">
        <v>710</v>
      </c>
      <c r="H324" s="56" t="s">
        <v>108</v>
      </c>
      <c r="I324" s="104">
        <v>60</v>
      </c>
      <c r="J324" s="86">
        <v>48.66</v>
      </c>
      <c r="K324" s="61">
        <f t="shared" si="546"/>
        <v>6.5762433210028781E-2</v>
      </c>
      <c r="L324" s="87">
        <v>16.537431079286382</v>
      </c>
      <c r="M324" s="70">
        <f t="shared" si="547"/>
        <v>1.0875417068170248</v>
      </c>
      <c r="N324" s="29" t="s">
        <v>15</v>
      </c>
      <c r="O324" s="61">
        <v>21</v>
      </c>
      <c r="P324" s="61">
        <f t="shared" si="548"/>
        <v>210</v>
      </c>
      <c r="Q324" s="61">
        <f t="shared" si="549"/>
        <v>1.3810110974106045</v>
      </c>
      <c r="R324" s="62">
        <f t="shared" si="491"/>
        <v>13.810110974106045</v>
      </c>
      <c r="S324" s="70">
        <f t="shared" si="550"/>
        <v>22.838375843157522</v>
      </c>
      <c r="T324" s="70">
        <f t="shared" si="551"/>
        <v>228.38375843157522</v>
      </c>
      <c r="U324" s="29" t="s">
        <v>15</v>
      </c>
      <c r="V324" s="61">
        <v>21</v>
      </c>
      <c r="W324" s="61">
        <f t="shared" si="552"/>
        <v>42</v>
      </c>
      <c r="X324" s="61">
        <f t="shared" si="553"/>
        <v>1.3810110974106045</v>
      </c>
      <c r="Y324" s="61">
        <f t="shared" si="554"/>
        <v>2.7620221948212089</v>
      </c>
      <c r="Z324" s="70">
        <f t="shared" si="555"/>
        <v>22.838375843157522</v>
      </c>
      <c r="AA324" s="70">
        <f t="shared" si="556"/>
        <v>45.676751686315043</v>
      </c>
      <c r="AB324" s="71">
        <f t="shared" si="488"/>
        <v>274.06051011789026</v>
      </c>
      <c r="AC324" s="68">
        <f t="shared" si="489"/>
        <v>22.838375843157522</v>
      </c>
      <c r="AD324" s="62">
        <f t="shared" si="490"/>
        <v>1.3810110974106047</v>
      </c>
      <c r="AE324" s="1"/>
      <c r="AF324" s="1"/>
      <c r="AG324" s="1"/>
      <c r="AH324" s="1"/>
      <c r="AI324" s="1"/>
      <c r="AJ324" s="1"/>
      <c r="AK324" s="1"/>
      <c r="AL324" s="1"/>
      <c r="AM324" s="1"/>
      <c r="AN324" s="1"/>
      <c r="AO324" s="1"/>
      <c r="AP324" s="1"/>
      <c r="AQ324" s="1"/>
      <c r="AR324" s="1"/>
      <c r="AS324" s="1"/>
      <c r="AT324" s="1"/>
      <c r="AU324" s="1"/>
      <c r="AV324" s="1"/>
      <c r="AW324" s="1"/>
      <c r="AX324" s="1"/>
      <c r="AY324" s="1"/>
      <c r="AZ324" s="1"/>
      <c r="BA324" s="1"/>
      <c r="BB324" s="1"/>
      <c r="BC324" s="1"/>
      <c r="BD324" s="1"/>
      <c r="BE324" s="1"/>
    </row>
    <row r="325" spans="1:57" ht="16.5" x14ac:dyDescent="0.3">
      <c r="A325" s="54" t="s">
        <v>460</v>
      </c>
      <c r="B325" s="79" t="s">
        <v>116</v>
      </c>
      <c r="C325" s="79" t="s">
        <v>207</v>
      </c>
      <c r="D325" s="56" t="s">
        <v>88</v>
      </c>
      <c r="E325" s="56" t="s">
        <v>83</v>
      </c>
      <c r="F325" s="57">
        <v>2.52</v>
      </c>
      <c r="G325" s="58">
        <v>710</v>
      </c>
      <c r="H325" s="56" t="s">
        <v>108</v>
      </c>
      <c r="I325" s="104">
        <v>60</v>
      </c>
      <c r="J325" s="86">
        <v>48.66</v>
      </c>
      <c r="K325" s="61">
        <f t="shared" si="546"/>
        <v>5.1787916152897663E-2</v>
      </c>
      <c r="L325" s="87">
        <v>16.537431079286382</v>
      </c>
      <c r="M325" s="70">
        <f t="shared" si="547"/>
        <v>0.85643909411840702</v>
      </c>
      <c r="N325" s="29" t="s">
        <v>15</v>
      </c>
      <c r="O325" s="61">
        <v>21</v>
      </c>
      <c r="P325" s="61">
        <f t="shared" si="548"/>
        <v>210</v>
      </c>
      <c r="Q325" s="61">
        <f t="shared" si="549"/>
        <v>1.087546239210851</v>
      </c>
      <c r="R325" s="62">
        <f t="shared" si="491"/>
        <v>10.87546239210851</v>
      </c>
      <c r="S325" s="70">
        <f t="shared" si="550"/>
        <v>17.985220976486548</v>
      </c>
      <c r="T325" s="70">
        <f t="shared" si="551"/>
        <v>179.85220976486548</v>
      </c>
      <c r="U325" s="29" t="s">
        <v>15</v>
      </c>
      <c r="V325" s="61">
        <v>21</v>
      </c>
      <c r="W325" s="61">
        <f t="shared" si="552"/>
        <v>42</v>
      </c>
      <c r="X325" s="61">
        <f t="shared" si="553"/>
        <v>1.087546239210851</v>
      </c>
      <c r="Y325" s="61">
        <f t="shared" si="554"/>
        <v>2.1750924784217021</v>
      </c>
      <c r="Z325" s="70">
        <f t="shared" si="555"/>
        <v>17.985220976486548</v>
      </c>
      <c r="AA325" s="70">
        <f t="shared" si="556"/>
        <v>35.970441952973097</v>
      </c>
      <c r="AB325" s="71">
        <f t="shared" ref="AB325:AB388" si="557">(T325+AA325)</f>
        <v>215.82265171783857</v>
      </c>
      <c r="AC325" s="68">
        <f t="shared" ref="AC325:AC388" si="558">(AB325/12)</f>
        <v>17.985220976486548</v>
      </c>
      <c r="AD325" s="62">
        <f t="shared" ref="AD325:AD388" si="559">(R325+Y325)/12</f>
        <v>1.087546239210851</v>
      </c>
      <c r="AE325" s="1"/>
      <c r="AF325" s="1"/>
      <c r="AG325" s="1"/>
      <c r="AH325" s="1"/>
      <c r="AI325" s="1"/>
      <c r="AJ325" s="1"/>
      <c r="AK325" s="1"/>
      <c r="AL325" s="1"/>
      <c r="AM325" s="1"/>
      <c r="AN325" s="1"/>
      <c r="AO325" s="1"/>
      <c r="AP325" s="1"/>
      <c r="AQ325" s="1"/>
      <c r="AR325" s="1"/>
      <c r="AS325" s="1"/>
      <c r="AT325" s="1"/>
      <c r="AU325" s="1"/>
      <c r="AV325" s="1"/>
      <c r="AW325" s="1"/>
      <c r="AX325" s="1"/>
      <c r="AY325" s="1"/>
      <c r="AZ325" s="1"/>
      <c r="BA325" s="1"/>
      <c r="BB325" s="1"/>
      <c r="BC325" s="1"/>
      <c r="BD325" s="1"/>
      <c r="BE325" s="1"/>
    </row>
    <row r="326" spans="1:57" ht="16.5" x14ac:dyDescent="0.3">
      <c r="A326" s="54" t="s">
        <v>460</v>
      </c>
      <c r="B326" s="79" t="s">
        <v>116</v>
      </c>
      <c r="C326" s="79" t="s">
        <v>142</v>
      </c>
      <c r="D326" s="56" t="s">
        <v>145</v>
      </c>
      <c r="E326" s="56" t="s">
        <v>344</v>
      </c>
      <c r="F326" s="57">
        <v>36.159999999999997</v>
      </c>
      <c r="G326" s="58">
        <v>911</v>
      </c>
      <c r="H326" s="56" t="s">
        <v>117</v>
      </c>
      <c r="I326" s="104">
        <v>250</v>
      </c>
      <c r="J326" s="86">
        <v>202.75</v>
      </c>
      <c r="K326" s="61">
        <f>(F326/J326)</f>
        <v>0.178347718865598</v>
      </c>
      <c r="L326" s="87">
        <v>16.537431079286382</v>
      </c>
      <c r="M326" s="70">
        <f>(K326*L326)</f>
        <v>2.9494131088877706</v>
      </c>
      <c r="N326" s="107" t="s">
        <v>10</v>
      </c>
      <c r="O326" s="61">
        <v>4.3499999999999996</v>
      </c>
      <c r="P326" s="61">
        <f>(O326*10)</f>
        <v>43.5</v>
      </c>
      <c r="Q326" s="61">
        <f>(K326*O326)</f>
        <v>0.77581257706535123</v>
      </c>
      <c r="R326" s="62">
        <f t="shared" ref="R326:R389" si="560">(Q326*10)</f>
        <v>7.7581257706535123</v>
      </c>
      <c r="S326" s="70">
        <f>(Q326*L326)</f>
        <v>12.8299470236618</v>
      </c>
      <c r="T326" s="70">
        <f>(S326*10)</f>
        <v>128.29947023661799</v>
      </c>
      <c r="U326" s="29" t="s">
        <v>10</v>
      </c>
      <c r="V326" s="61">
        <v>4.3499999999999996</v>
      </c>
      <c r="W326" s="61">
        <f>(V326*2)</f>
        <v>8.6999999999999993</v>
      </c>
      <c r="X326" s="61">
        <f>(K326*V326)</f>
        <v>0.77581257706535123</v>
      </c>
      <c r="Y326" s="61">
        <f>(X326*2)</f>
        <v>1.5516251541307025</v>
      </c>
      <c r="Z326" s="70">
        <f>(X326*L326)</f>
        <v>12.8299470236618</v>
      </c>
      <c r="AA326" s="70">
        <f>(Z326*2)</f>
        <v>25.659894047323601</v>
      </c>
      <c r="AB326" s="71">
        <f t="shared" si="557"/>
        <v>153.9593642839416</v>
      </c>
      <c r="AC326" s="68">
        <f t="shared" si="558"/>
        <v>12.8299470236618</v>
      </c>
      <c r="AD326" s="62">
        <f t="shared" si="559"/>
        <v>0.77581257706535123</v>
      </c>
      <c r="AE326" s="1"/>
      <c r="AF326" s="1"/>
      <c r="AG326" s="1"/>
      <c r="AH326" s="1"/>
      <c r="AI326" s="1"/>
      <c r="AJ326" s="1"/>
      <c r="AK326" s="1"/>
      <c r="AL326" s="1"/>
      <c r="AM326" s="1"/>
      <c r="AN326" s="1"/>
      <c r="AO326" s="1"/>
      <c r="AP326" s="1"/>
      <c r="AQ326" s="1"/>
      <c r="AR326" s="1"/>
      <c r="AS326" s="1"/>
      <c r="AT326" s="1"/>
      <c r="AU326" s="1"/>
      <c r="AV326" s="1"/>
      <c r="AW326" s="1"/>
      <c r="AX326" s="1"/>
      <c r="AY326" s="1"/>
      <c r="AZ326" s="1"/>
      <c r="BA326" s="1"/>
      <c r="BB326" s="1"/>
      <c r="BC326" s="1"/>
      <c r="BD326" s="1"/>
      <c r="BE326" s="1"/>
    </row>
    <row r="327" spans="1:57" ht="16.5" x14ac:dyDescent="0.3">
      <c r="A327" s="54" t="s">
        <v>460</v>
      </c>
      <c r="B327" s="79" t="s">
        <v>147</v>
      </c>
      <c r="C327" s="79" t="s">
        <v>148</v>
      </c>
      <c r="D327" s="56" t="s">
        <v>107</v>
      </c>
      <c r="E327" s="56" t="s">
        <v>214</v>
      </c>
      <c r="F327" s="57">
        <v>7.56</v>
      </c>
      <c r="G327" s="58">
        <v>720</v>
      </c>
      <c r="H327" s="56" t="s">
        <v>204</v>
      </c>
      <c r="I327" s="29">
        <v>200</v>
      </c>
      <c r="J327" s="86">
        <v>162.19999999999999</v>
      </c>
      <c r="K327" s="64">
        <f>(F327/J327)</f>
        <v>4.6609124537607891E-2</v>
      </c>
      <c r="L327" s="87">
        <v>16.537431079286382</v>
      </c>
      <c r="M327" s="67">
        <f>(K327*L327)</f>
        <v>0.77079518470656627</v>
      </c>
      <c r="N327" s="29" t="s">
        <v>15</v>
      </c>
      <c r="O327" s="61">
        <v>21</v>
      </c>
      <c r="P327" s="61">
        <f>(O327*10)</f>
        <v>210</v>
      </c>
      <c r="Q327" s="64">
        <f>(K327*O327)</f>
        <v>0.97879161528976566</v>
      </c>
      <c r="R327" s="62">
        <f t="shared" si="560"/>
        <v>9.7879161528976564</v>
      </c>
      <c r="S327" s="67">
        <f>(Q327*L327)</f>
        <v>16.186698878837891</v>
      </c>
      <c r="T327" s="67">
        <f>(S327*10)</f>
        <v>161.8669887883789</v>
      </c>
      <c r="U327" s="29" t="s">
        <v>15</v>
      </c>
      <c r="V327" s="61">
        <v>21</v>
      </c>
      <c r="W327" s="61">
        <f>(V327*2)</f>
        <v>42</v>
      </c>
      <c r="X327" s="64">
        <f>(K327*V327)</f>
        <v>0.97879161528976566</v>
      </c>
      <c r="Y327" s="64">
        <f>(X327*2)</f>
        <v>1.9575832305795313</v>
      </c>
      <c r="Z327" s="67">
        <f>(X327*L327)</f>
        <v>16.186698878837891</v>
      </c>
      <c r="AA327" s="67">
        <f>(Z327*2)</f>
        <v>32.373397757675782</v>
      </c>
      <c r="AB327" s="71">
        <f t="shared" si="557"/>
        <v>194.24038654605468</v>
      </c>
      <c r="AC327" s="68">
        <f t="shared" si="558"/>
        <v>16.186698878837891</v>
      </c>
      <c r="AD327" s="62">
        <f t="shared" si="559"/>
        <v>0.97879161528976566</v>
      </c>
      <c r="AE327" s="1"/>
      <c r="AF327" s="1"/>
      <c r="AG327" s="1"/>
      <c r="AH327" s="1"/>
      <c r="AI327" s="1"/>
      <c r="AJ327" s="1"/>
      <c r="AK327" s="1"/>
      <c r="AL327" s="1"/>
      <c r="AM327" s="1"/>
      <c r="AN327" s="1"/>
      <c r="AO327" s="1"/>
      <c r="AP327" s="1"/>
      <c r="AQ327" s="1"/>
      <c r="AR327" s="1"/>
      <c r="AS327" s="1"/>
      <c r="AT327" s="1"/>
      <c r="AU327" s="1"/>
      <c r="AV327" s="1"/>
      <c r="AW327" s="1"/>
      <c r="AX327" s="1"/>
      <c r="AY327" s="1"/>
      <c r="AZ327" s="1"/>
      <c r="BA327" s="1"/>
      <c r="BB327" s="1"/>
      <c r="BC327" s="1"/>
      <c r="BD327" s="1"/>
      <c r="BE327" s="1"/>
    </row>
    <row r="328" spans="1:57" ht="16.5" x14ac:dyDescent="0.3">
      <c r="A328" s="54" t="s">
        <v>460</v>
      </c>
      <c r="B328" s="79" t="s">
        <v>147</v>
      </c>
      <c r="C328" s="79" t="s">
        <v>471</v>
      </c>
      <c r="D328" s="56" t="s">
        <v>82</v>
      </c>
      <c r="E328" s="56" t="s">
        <v>83</v>
      </c>
      <c r="F328" s="57">
        <v>2.95</v>
      </c>
      <c r="G328" s="58">
        <v>710</v>
      </c>
      <c r="H328" s="56" t="s">
        <v>108</v>
      </c>
      <c r="I328" s="104">
        <v>60</v>
      </c>
      <c r="J328" s="86">
        <v>48.66</v>
      </c>
      <c r="K328" s="61">
        <f>(F328/J328)</f>
        <v>6.0624743115495282E-2</v>
      </c>
      <c r="L328" s="87">
        <v>16.537431079286382</v>
      </c>
      <c r="M328" s="70">
        <f>(K328*L328)</f>
        <v>1.0025775109719448</v>
      </c>
      <c r="N328" s="29" t="s">
        <v>15</v>
      </c>
      <c r="O328" s="61">
        <v>21</v>
      </c>
      <c r="P328" s="61">
        <f>(O328*10)</f>
        <v>210</v>
      </c>
      <c r="Q328" s="61">
        <f>(K328*O328)</f>
        <v>1.2731196054254008</v>
      </c>
      <c r="R328" s="62">
        <f t="shared" si="560"/>
        <v>12.731196054254008</v>
      </c>
      <c r="S328" s="70">
        <f>(Q328*L328)</f>
        <v>21.054127730410837</v>
      </c>
      <c r="T328" s="70">
        <f>(S328*10)</f>
        <v>210.54127730410838</v>
      </c>
      <c r="U328" s="29" t="s">
        <v>15</v>
      </c>
      <c r="V328" s="61">
        <v>21</v>
      </c>
      <c r="W328" s="61">
        <f>(V328*2)</f>
        <v>42</v>
      </c>
      <c r="X328" s="61">
        <f>(K328*V328)</f>
        <v>1.2731196054254008</v>
      </c>
      <c r="Y328" s="61">
        <f>(X328*2)</f>
        <v>2.5462392108508016</v>
      </c>
      <c r="Z328" s="70">
        <f>(X328*L328)</f>
        <v>21.054127730410837</v>
      </c>
      <c r="AA328" s="70">
        <f>(Z328*2)</f>
        <v>42.108255460821674</v>
      </c>
      <c r="AB328" s="71">
        <f t="shared" si="557"/>
        <v>252.64953276493006</v>
      </c>
      <c r="AC328" s="68">
        <f t="shared" si="558"/>
        <v>21.054127730410837</v>
      </c>
      <c r="AD328" s="62">
        <f t="shared" si="559"/>
        <v>1.2731196054254008</v>
      </c>
      <c r="AE328" s="1"/>
      <c r="AF328" s="1"/>
      <c r="AG328" s="1"/>
      <c r="AH328" s="1"/>
      <c r="AI328" s="1"/>
      <c r="AJ328" s="1"/>
      <c r="AK328" s="1"/>
      <c r="AL328" s="1"/>
      <c r="AM328" s="1"/>
      <c r="AN328" s="1"/>
      <c r="AO328" s="1"/>
      <c r="AP328" s="1"/>
      <c r="AQ328" s="1"/>
      <c r="AR328" s="1"/>
      <c r="AS328" s="1"/>
      <c r="AT328" s="1"/>
      <c r="AU328" s="1"/>
      <c r="AV328" s="1"/>
      <c r="AW328" s="1"/>
      <c r="AX328" s="1"/>
      <c r="AY328" s="1"/>
      <c r="AZ328" s="1"/>
      <c r="BA328" s="1"/>
      <c r="BB328" s="1"/>
      <c r="BC328" s="1"/>
      <c r="BD328" s="1"/>
      <c r="BE328" s="1"/>
    </row>
    <row r="329" spans="1:57" ht="16.5" x14ac:dyDescent="0.3">
      <c r="A329" s="54" t="s">
        <v>460</v>
      </c>
      <c r="B329" s="79" t="s">
        <v>147</v>
      </c>
      <c r="C329" s="79" t="s">
        <v>150</v>
      </c>
      <c r="D329" s="56" t="s">
        <v>106</v>
      </c>
      <c r="E329" s="56" t="s">
        <v>214</v>
      </c>
      <c r="F329" s="57">
        <v>7.06</v>
      </c>
      <c r="G329" s="58">
        <v>720</v>
      </c>
      <c r="H329" s="56" t="s">
        <v>204</v>
      </c>
      <c r="I329" s="29">
        <v>200</v>
      </c>
      <c r="J329" s="86">
        <v>162.19999999999999</v>
      </c>
      <c r="K329" s="64">
        <f>(F329/J329)</f>
        <v>4.3526510480887792E-2</v>
      </c>
      <c r="L329" s="87">
        <v>16.537431079286382</v>
      </c>
      <c r="M329" s="67">
        <f>(K329*L329)</f>
        <v>0.7198166671995182</v>
      </c>
      <c r="N329" s="29" t="s">
        <v>15</v>
      </c>
      <c r="O329" s="61">
        <v>21</v>
      </c>
      <c r="P329" s="61">
        <f>(O329*10)</f>
        <v>210</v>
      </c>
      <c r="Q329" s="64">
        <f>(K329*O329)</f>
        <v>0.91405672009864358</v>
      </c>
      <c r="R329" s="62">
        <f t="shared" si="560"/>
        <v>9.1405672009864354</v>
      </c>
      <c r="S329" s="67">
        <f>(Q329*L329)</f>
        <v>15.116150011189882</v>
      </c>
      <c r="T329" s="67">
        <f>(S329*10)</f>
        <v>151.16150011189882</v>
      </c>
      <c r="U329" s="29" t="s">
        <v>15</v>
      </c>
      <c r="V329" s="61">
        <v>21</v>
      </c>
      <c r="W329" s="61">
        <f>(V329*2)</f>
        <v>42</v>
      </c>
      <c r="X329" s="64">
        <f>(K329*V329)</f>
        <v>0.91405672009864358</v>
      </c>
      <c r="Y329" s="64">
        <f>(X329*2)</f>
        <v>1.8281134401972872</v>
      </c>
      <c r="Z329" s="67">
        <f>(X329*L329)</f>
        <v>15.116150011189882</v>
      </c>
      <c r="AA329" s="67">
        <f>(Z329*2)</f>
        <v>30.232300022379764</v>
      </c>
      <c r="AB329" s="71">
        <f t="shared" si="557"/>
        <v>181.39380013427859</v>
      </c>
      <c r="AC329" s="68">
        <f t="shared" si="558"/>
        <v>15.116150011189882</v>
      </c>
      <c r="AD329" s="62">
        <f t="shared" si="559"/>
        <v>0.91405672009864347</v>
      </c>
      <c r="AE329" s="1"/>
      <c r="AF329" s="1"/>
      <c r="AG329" s="1"/>
      <c r="AH329" s="1"/>
      <c r="AI329" s="1"/>
      <c r="AJ329" s="1"/>
      <c r="AK329" s="1"/>
      <c r="AL329" s="1"/>
      <c r="AM329" s="1"/>
      <c r="AN329" s="1"/>
      <c r="AO329" s="1"/>
      <c r="AP329" s="1"/>
      <c r="AQ329" s="1"/>
      <c r="AR329" s="1"/>
      <c r="AS329" s="1"/>
      <c r="AT329" s="1"/>
      <c r="AU329" s="1"/>
      <c r="AV329" s="1"/>
      <c r="AW329" s="1"/>
      <c r="AX329" s="1"/>
      <c r="AY329" s="1"/>
      <c r="AZ329" s="1"/>
      <c r="BA329" s="1"/>
      <c r="BB329" s="1"/>
      <c r="BC329" s="1"/>
      <c r="BD329" s="1"/>
      <c r="BE329" s="1"/>
    </row>
    <row r="330" spans="1:57" ht="16.5" x14ac:dyDescent="0.3">
      <c r="A330" s="54" t="s">
        <v>460</v>
      </c>
      <c r="B330" s="79" t="s">
        <v>147</v>
      </c>
      <c r="C330" s="79" t="s">
        <v>237</v>
      </c>
      <c r="D330" s="56" t="s">
        <v>88</v>
      </c>
      <c r="E330" s="56" t="s">
        <v>83</v>
      </c>
      <c r="F330" s="57">
        <v>2.52</v>
      </c>
      <c r="G330" s="58">
        <v>710</v>
      </c>
      <c r="H330" s="56" t="s">
        <v>108</v>
      </c>
      <c r="I330" s="104">
        <v>60</v>
      </c>
      <c r="J330" s="86">
        <v>48.66</v>
      </c>
      <c r="K330" s="61">
        <f>(F330/J330)</f>
        <v>5.1787916152897663E-2</v>
      </c>
      <c r="L330" s="87">
        <v>16.537431079286382</v>
      </c>
      <c r="M330" s="70">
        <f>(K330*L330)</f>
        <v>0.85643909411840702</v>
      </c>
      <c r="N330" s="29" t="s">
        <v>15</v>
      </c>
      <c r="O330" s="61">
        <v>21</v>
      </c>
      <c r="P330" s="61">
        <f>(O330*10)</f>
        <v>210</v>
      </c>
      <c r="Q330" s="61">
        <f>(K330*O330)</f>
        <v>1.087546239210851</v>
      </c>
      <c r="R330" s="62">
        <f t="shared" si="560"/>
        <v>10.87546239210851</v>
      </c>
      <c r="S330" s="70">
        <f>(Q330*L330)</f>
        <v>17.985220976486548</v>
      </c>
      <c r="T330" s="70">
        <f>(S330*10)</f>
        <v>179.85220976486548</v>
      </c>
      <c r="U330" s="29" t="s">
        <v>15</v>
      </c>
      <c r="V330" s="61">
        <v>21</v>
      </c>
      <c r="W330" s="61">
        <f>(V330*2)</f>
        <v>42</v>
      </c>
      <c r="X330" s="61">
        <f>(K330*V330)</f>
        <v>1.087546239210851</v>
      </c>
      <c r="Y330" s="61">
        <f>(X330*2)</f>
        <v>2.1750924784217021</v>
      </c>
      <c r="Z330" s="70">
        <f>(X330*L330)</f>
        <v>17.985220976486548</v>
      </c>
      <c r="AA330" s="70">
        <f>(Z330*2)</f>
        <v>35.970441952973097</v>
      </c>
      <c r="AB330" s="71">
        <f t="shared" si="557"/>
        <v>215.82265171783857</v>
      </c>
      <c r="AC330" s="68">
        <f t="shared" si="558"/>
        <v>17.985220976486548</v>
      </c>
      <c r="AD330" s="62">
        <f t="shared" si="559"/>
        <v>1.087546239210851</v>
      </c>
      <c r="AE330" s="1"/>
      <c r="AF330" s="1"/>
      <c r="AG330" s="1"/>
      <c r="AH330" s="1"/>
      <c r="AI330" s="1"/>
      <c r="AJ330" s="1"/>
      <c r="AK330" s="1"/>
      <c r="AL330" s="1"/>
      <c r="AM330" s="1"/>
      <c r="AN330" s="1"/>
      <c r="AO330" s="1"/>
      <c r="AP330" s="1"/>
      <c r="AQ330" s="1"/>
      <c r="AR330" s="1"/>
      <c r="AS330" s="1"/>
      <c r="AT330" s="1"/>
      <c r="AU330" s="1"/>
      <c r="AV330" s="1"/>
      <c r="AW330" s="1"/>
      <c r="AX330" s="1"/>
      <c r="AY330" s="1"/>
      <c r="AZ330" s="1"/>
      <c r="BA330" s="1"/>
      <c r="BB330" s="1"/>
      <c r="BC330" s="1"/>
      <c r="BD330" s="1"/>
      <c r="BE330" s="1"/>
    </row>
    <row r="331" spans="1:57" ht="16.5" x14ac:dyDescent="0.3">
      <c r="A331" s="54" t="s">
        <v>460</v>
      </c>
      <c r="B331" s="79" t="s">
        <v>147</v>
      </c>
      <c r="C331" s="79" t="s">
        <v>151</v>
      </c>
      <c r="D331" s="56" t="s">
        <v>472</v>
      </c>
      <c r="E331" s="56" t="s">
        <v>214</v>
      </c>
      <c r="F331" s="57">
        <v>2.78</v>
      </c>
      <c r="G331" s="58">
        <v>523</v>
      </c>
      <c r="H331" s="56" t="s">
        <v>132</v>
      </c>
      <c r="I331" s="104">
        <v>150</v>
      </c>
      <c r="J331" s="86">
        <v>121.64999999999999</v>
      </c>
      <c r="K331" s="61">
        <f t="shared" ref="K331:K334" si="561">(F331/J331)</f>
        <v>2.2852445540485E-2</v>
      </c>
      <c r="L331" s="87">
        <v>16.537431079286382</v>
      </c>
      <c r="M331" s="70">
        <f t="shared" ref="M331:M334" si="562">(K331*L331)</f>
        <v>0.3779207431189161</v>
      </c>
      <c r="N331" s="29" t="s">
        <v>13</v>
      </c>
      <c r="O331" s="61">
        <v>10.51</v>
      </c>
      <c r="P331" s="61">
        <f t="shared" ref="P331:P334" si="563">(O331*10)</f>
        <v>105.1</v>
      </c>
      <c r="Q331" s="61">
        <f t="shared" ref="Q331:Q334" si="564">(K331*O331)</f>
        <v>0.24017920263049733</v>
      </c>
      <c r="R331" s="62">
        <f t="shared" si="560"/>
        <v>2.4017920263049732</v>
      </c>
      <c r="S331" s="70">
        <f t="shared" ref="S331:S334" si="565">(Q331*L331)</f>
        <v>3.9719470101798082</v>
      </c>
      <c r="T331" s="70">
        <f t="shared" ref="T331:T334" si="566">(S331*10)</f>
        <v>39.71947010179808</v>
      </c>
      <c r="U331" s="29" t="s">
        <v>10</v>
      </c>
      <c r="V331" s="61">
        <v>4.3499999999999996</v>
      </c>
      <c r="W331" s="61">
        <f t="shared" ref="W331:W334" si="567">(V331*2)</f>
        <v>8.6999999999999993</v>
      </c>
      <c r="X331" s="61">
        <f t="shared" ref="X331:X334" si="568">(K331*V331)</f>
        <v>9.9408138101109739E-2</v>
      </c>
      <c r="Y331" s="61">
        <f t="shared" ref="Y331:Y334" si="569">(X331*2)</f>
        <v>0.19881627620221948</v>
      </c>
      <c r="Z331" s="70">
        <f t="shared" ref="Z331:Z334" si="570">(X331*L331)</f>
        <v>1.6439552325672848</v>
      </c>
      <c r="AA331" s="70">
        <f t="shared" ref="AA331:AA334" si="571">(Z331*2)</f>
        <v>3.2879104651345696</v>
      </c>
      <c r="AB331" s="71">
        <f t="shared" si="557"/>
        <v>43.007380566932653</v>
      </c>
      <c r="AC331" s="68">
        <f t="shared" si="558"/>
        <v>3.5839483805777212</v>
      </c>
      <c r="AD331" s="62">
        <f t="shared" si="559"/>
        <v>0.21671735854226606</v>
      </c>
      <c r="AE331" s="1"/>
      <c r="AF331" s="1"/>
      <c r="AG331" s="1"/>
      <c r="AH331" s="1"/>
      <c r="AI331" s="1"/>
      <c r="AJ331" s="1"/>
      <c r="AK331" s="1"/>
      <c r="AL331" s="1"/>
      <c r="AM331" s="1"/>
      <c r="AN331" s="1"/>
      <c r="AO331" s="1"/>
      <c r="AP331" s="1"/>
      <c r="AQ331" s="1"/>
      <c r="AR331" s="1"/>
      <c r="AS331" s="1"/>
      <c r="AT331" s="1"/>
      <c r="AU331" s="1"/>
      <c r="AV331" s="1"/>
      <c r="AW331" s="1"/>
      <c r="AX331" s="1"/>
      <c r="AY331" s="1"/>
      <c r="AZ331" s="1"/>
      <c r="BA331" s="1"/>
      <c r="BB331" s="1"/>
      <c r="BC331" s="1"/>
      <c r="BD331" s="1"/>
      <c r="BE331" s="1"/>
    </row>
    <row r="332" spans="1:57" ht="16.5" x14ac:dyDescent="0.3">
      <c r="A332" s="54" t="s">
        <v>460</v>
      </c>
      <c r="B332" s="79" t="s">
        <v>147</v>
      </c>
      <c r="C332" s="79" t="s">
        <v>152</v>
      </c>
      <c r="D332" s="56" t="s">
        <v>472</v>
      </c>
      <c r="E332" s="56" t="s">
        <v>214</v>
      </c>
      <c r="F332" s="57">
        <v>2</v>
      </c>
      <c r="G332" s="58">
        <v>523</v>
      </c>
      <c r="H332" s="56" t="s">
        <v>132</v>
      </c>
      <c r="I332" s="104">
        <v>150</v>
      </c>
      <c r="J332" s="86">
        <v>121.64999999999999</v>
      </c>
      <c r="K332" s="61">
        <f t="shared" si="561"/>
        <v>1.6440608302507195E-2</v>
      </c>
      <c r="L332" s="87">
        <v>16.537431079286382</v>
      </c>
      <c r="M332" s="70">
        <f t="shared" si="562"/>
        <v>0.27188542670425619</v>
      </c>
      <c r="N332" s="29" t="s">
        <v>13</v>
      </c>
      <c r="O332" s="61">
        <v>10.51</v>
      </c>
      <c r="P332" s="61">
        <f t="shared" si="563"/>
        <v>105.1</v>
      </c>
      <c r="Q332" s="61">
        <f t="shared" si="564"/>
        <v>0.17279079325935062</v>
      </c>
      <c r="R332" s="62">
        <f t="shared" si="560"/>
        <v>1.7279079325935063</v>
      </c>
      <c r="S332" s="70">
        <f t="shared" si="565"/>
        <v>2.8575158346617329</v>
      </c>
      <c r="T332" s="70">
        <f t="shared" si="566"/>
        <v>28.575158346617329</v>
      </c>
      <c r="U332" s="29" t="s">
        <v>10</v>
      </c>
      <c r="V332" s="61">
        <v>4.3499999999999996</v>
      </c>
      <c r="W332" s="61">
        <f t="shared" si="567"/>
        <v>8.6999999999999993</v>
      </c>
      <c r="X332" s="61">
        <f t="shared" si="568"/>
        <v>7.1516646115906288E-2</v>
      </c>
      <c r="Y332" s="61">
        <f t="shared" si="569"/>
        <v>0.14303329223181258</v>
      </c>
      <c r="Z332" s="70">
        <f t="shared" si="570"/>
        <v>1.1827016061635143</v>
      </c>
      <c r="AA332" s="70">
        <f t="shared" si="571"/>
        <v>2.3654032123270285</v>
      </c>
      <c r="AB332" s="71">
        <f t="shared" si="557"/>
        <v>30.940561558944356</v>
      </c>
      <c r="AC332" s="68">
        <f t="shared" si="558"/>
        <v>2.5783801299120297</v>
      </c>
      <c r="AD332" s="62">
        <f t="shared" si="559"/>
        <v>0.15591176873544324</v>
      </c>
      <c r="AE332" s="1"/>
      <c r="AF332" s="1"/>
      <c r="AG332" s="1"/>
      <c r="AH332" s="1"/>
      <c r="AI332" s="1"/>
      <c r="AJ332" s="1"/>
      <c r="AK332" s="1"/>
      <c r="AL332" s="1"/>
      <c r="AM332" s="1"/>
      <c r="AN332" s="1"/>
      <c r="AO332" s="1"/>
      <c r="AP332" s="1"/>
      <c r="AQ332" s="1"/>
      <c r="AR332" s="1"/>
      <c r="AS332" s="1"/>
      <c r="AT332" s="1"/>
      <c r="AU332" s="1"/>
      <c r="AV332" s="1"/>
      <c r="AW332" s="1"/>
      <c r="AX332" s="1"/>
      <c r="AY332" s="1"/>
      <c r="AZ332" s="1"/>
      <c r="BA332" s="1"/>
      <c r="BB332" s="1"/>
      <c r="BC332" s="1"/>
      <c r="BD332" s="1"/>
      <c r="BE332" s="1"/>
    </row>
    <row r="333" spans="1:57" ht="16.5" x14ac:dyDescent="0.3">
      <c r="A333" s="54" t="s">
        <v>460</v>
      </c>
      <c r="B333" s="79" t="s">
        <v>147</v>
      </c>
      <c r="C333" s="79" t="s">
        <v>153</v>
      </c>
      <c r="D333" s="56" t="s">
        <v>472</v>
      </c>
      <c r="E333" s="56" t="s">
        <v>214</v>
      </c>
      <c r="F333" s="57">
        <v>1.8</v>
      </c>
      <c r="G333" s="58">
        <v>523</v>
      </c>
      <c r="H333" s="56" t="s">
        <v>132</v>
      </c>
      <c r="I333" s="104">
        <v>150</v>
      </c>
      <c r="J333" s="86">
        <v>121.64999999999999</v>
      </c>
      <c r="K333" s="61">
        <f t="shared" si="561"/>
        <v>1.4796547472256475E-2</v>
      </c>
      <c r="L333" s="87">
        <v>16.537431079286382</v>
      </c>
      <c r="M333" s="70">
        <f t="shared" si="562"/>
        <v>0.24469688403383058</v>
      </c>
      <c r="N333" s="29" t="s">
        <v>13</v>
      </c>
      <c r="O333" s="61">
        <v>10.51</v>
      </c>
      <c r="P333" s="61">
        <f t="shared" si="563"/>
        <v>105.1</v>
      </c>
      <c r="Q333" s="61">
        <f t="shared" si="564"/>
        <v>0.15551171393341556</v>
      </c>
      <c r="R333" s="62">
        <f t="shared" si="560"/>
        <v>1.5551171393341556</v>
      </c>
      <c r="S333" s="70">
        <f t="shared" si="565"/>
        <v>2.5717642511955594</v>
      </c>
      <c r="T333" s="70">
        <f t="shared" si="566"/>
        <v>25.717642511955596</v>
      </c>
      <c r="U333" s="29" t="s">
        <v>10</v>
      </c>
      <c r="V333" s="61">
        <v>4.3499999999999996</v>
      </c>
      <c r="W333" s="61">
        <f t="shared" si="567"/>
        <v>8.6999999999999993</v>
      </c>
      <c r="X333" s="61">
        <f t="shared" si="568"/>
        <v>6.436498150431566E-2</v>
      </c>
      <c r="Y333" s="61">
        <f t="shared" si="569"/>
        <v>0.12872996300863132</v>
      </c>
      <c r="Z333" s="70">
        <f t="shared" si="570"/>
        <v>1.0644314455471628</v>
      </c>
      <c r="AA333" s="70">
        <f t="shared" si="571"/>
        <v>2.1288628910943257</v>
      </c>
      <c r="AB333" s="71">
        <f t="shared" si="557"/>
        <v>27.846505403049921</v>
      </c>
      <c r="AC333" s="68">
        <f t="shared" si="558"/>
        <v>2.3205421169208269</v>
      </c>
      <c r="AD333" s="62">
        <f t="shared" si="559"/>
        <v>0.14032059186189891</v>
      </c>
      <c r="AE333" s="1"/>
      <c r="AF333" s="1"/>
      <c r="AG333" s="1"/>
      <c r="AH333" s="1"/>
      <c r="AI333" s="1"/>
      <c r="AJ333" s="1"/>
      <c r="AK333" s="1"/>
      <c r="AL333" s="1"/>
      <c r="AM333" s="1"/>
      <c r="AN333" s="1"/>
      <c r="AO333" s="1"/>
      <c r="AP333" s="1"/>
      <c r="AQ333" s="1"/>
      <c r="AR333" s="1"/>
      <c r="AS333" s="1"/>
      <c r="AT333" s="1"/>
      <c r="AU333" s="1"/>
      <c r="AV333" s="1"/>
      <c r="AW333" s="1"/>
      <c r="AX333" s="1"/>
      <c r="AY333" s="1"/>
      <c r="AZ333" s="1"/>
      <c r="BA333" s="1"/>
      <c r="BB333" s="1"/>
      <c r="BC333" s="1"/>
      <c r="BD333" s="1"/>
      <c r="BE333" s="1"/>
    </row>
    <row r="334" spans="1:57" ht="16.5" x14ac:dyDescent="0.3">
      <c r="A334" s="54" t="s">
        <v>460</v>
      </c>
      <c r="B334" s="79" t="s">
        <v>147</v>
      </c>
      <c r="C334" s="79" t="s">
        <v>154</v>
      </c>
      <c r="D334" s="56" t="s">
        <v>472</v>
      </c>
      <c r="E334" s="56" t="s">
        <v>214</v>
      </c>
      <c r="F334" s="57">
        <v>2.5099999999999998</v>
      </c>
      <c r="G334" s="58">
        <v>523</v>
      </c>
      <c r="H334" s="56" t="s">
        <v>132</v>
      </c>
      <c r="I334" s="104">
        <v>150</v>
      </c>
      <c r="J334" s="86">
        <v>121.64999999999999</v>
      </c>
      <c r="K334" s="61">
        <f t="shared" si="561"/>
        <v>2.0632963419646527E-2</v>
      </c>
      <c r="L334" s="87">
        <v>16.537431079286382</v>
      </c>
      <c r="M334" s="70">
        <f t="shared" si="562"/>
        <v>0.34121621051384149</v>
      </c>
      <c r="N334" s="29" t="s">
        <v>13</v>
      </c>
      <c r="O334" s="61">
        <v>10.51</v>
      </c>
      <c r="P334" s="61">
        <f t="shared" si="563"/>
        <v>105.1</v>
      </c>
      <c r="Q334" s="61">
        <f t="shared" si="564"/>
        <v>0.21685244554048499</v>
      </c>
      <c r="R334" s="62">
        <f t="shared" si="560"/>
        <v>2.1685244554048499</v>
      </c>
      <c r="S334" s="70">
        <f t="shared" si="565"/>
        <v>3.586182372500474</v>
      </c>
      <c r="T334" s="70">
        <f t="shared" si="566"/>
        <v>35.86182372500474</v>
      </c>
      <c r="U334" s="29" t="s">
        <v>10</v>
      </c>
      <c r="V334" s="61">
        <v>4.3499999999999996</v>
      </c>
      <c r="W334" s="61">
        <f t="shared" si="567"/>
        <v>8.6999999999999993</v>
      </c>
      <c r="X334" s="61">
        <f t="shared" si="568"/>
        <v>8.9753390875462385E-2</v>
      </c>
      <c r="Y334" s="61">
        <f t="shared" si="569"/>
        <v>0.17950678175092477</v>
      </c>
      <c r="Z334" s="70">
        <f t="shared" si="570"/>
        <v>1.4842905157352104</v>
      </c>
      <c r="AA334" s="70">
        <f t="shared" si="571"/>
        <v>2.9685810314704209</v>
      </c>
      <c r="AB334" s="71">
        <f t="shared" si="557"/>
        <v>38.830404756475161</v>
      </c>
      <c r="AC334" s="68">
        <f t="shared" si="558"/>
        <v>3.2358670630395969</v>
      </c>
      <c r="AD334" s="62">
        <f t="shared" si="559"/>
        <v>0.19566926976298124</v>
      </c>
      <c r="AE334" s="1"/>
      <c r="AF334" s="1"/>
      <c r="AG334" s="1"/>
      <c r="AH334" s="1"/>
      <c r="AI334" s="1"/>
      <c r="AJ334" s="1"/>
      <c r="AK334" s="1"/>
      <c r="AL334" s="1"/>
      <c r="AM334" s="1"/>
      <c r="AN334" s="1"/>
      <c r="AO334" s="1"/>
      <c r="AP334" s="1"/>
      <c r="AQ334" s="1"/>
      <c r="AR334" s="1"/>
      <c r="AS334" s="1"/>
      <c r="AT334" s="1"/>
      <c r="AU334" s="1"/>
      <c r="AV334" s="1"/>
      <c r="AW334" s="1"/>
      <c r="AX334" s="1"/>
      <c r="AY334" s="1"/>
      <c r="AZ334" s="1"/>
      <c r="BA334" s="1"/>
      <c r="BB334" s="1"/>
      <c r="BC334" s="1"/>
      <c r="BD334" s="1"/>
      <c r="BE334" s="1"/>
    </row>
    <row r="335" spans="1:57" ht="16.5" x14ac:dyDescent="0.3">
      <c r="A335" s="54" t="s">
        <v>460</v>
      </c>
      <c r="B335" s="79" t="s">
        <v>147</v>
      </c>
      <c r="C335" s="79" t="s">
        <v>219</v>
      </c>
      <c r="D335" s="56" t="s">
        <v>128</v>
      </c>
      <c r="E335" s="56" t="s">
        <v>214</v>
      </c>
      <c r="F335" s="57">
        <v>7.18</v>
      </c>
      <c r="G335" s="58">
        <v>0</v>
      </c>
      <c r="H335" s="56" t="s">
        <v>84</v>
      </c>
      <c r="I335" s="60"/>
      <c r="J335" s="63"/>
      <c r="K335" s="64"/>
      <c r="L335" s="66"/>
      <c r="M335" s="67"/>
      <c r="N335" s="60"/>
      <c r="O335" s="64"/>
      <c r="P335" s="64"/>
      <c r="Q335" s="64"/>
      <c r="R335" s="62"/>
      <c r="S335" s="67"/>
      <c r="T335" s="67"/>
      <c r="U335" s="60"/>
      <c r="V335" s="64"/>
      <c r="W335" s="64"/>
      <c r="X335" s="64"/>
      <c r="Y335" s="64"/>
      <c r="Z335" s="67"/>
      <c r="AA335" s="67"/>
      <c r="AB335" s="71"/>
      <c r="AC335" s="68"/>
      <c r="AD335" s="62"/>
      <c r="AE335" s="1"/>
      <c r="AF335" s="1"/>
      <c r="AG335" s="1"/>
      <c r="AH335" s="1"/>
      <c r="AI335" s="1"/>
      <c r="AJ335" s="1"/>
      <c r="AK335" s="1"/>
      <c r="AL335" s="1"/>
      <c r="AM335" s="1"/>
      <c r="AN335" s="1"/>
      <c r="AO335" s="1"/>
      <c r="AP335" s="1"/>
      <c r="AQ335" s="1"/>
      <c r="AR335" s="1"/>
      <c r="AS335" s="1"/>
      <c r="AT335" s="1"/>
      <c r="AU335" s="1"/>
      <c r="AV335" s="1"/>
      <c r="AW335" s="1"/>
      <c r="AX335" s="1"/>
      <c r="AY335" s="1"/>
      <c r="AZ335" s="1"/>
      <c r="BA335" s="1"/>
      <c r="BB335" s="1"/>
      <c r="BC335" s="1"/>
      <c r="BD335" s="1"/>
      <c r="BE335" s="1"/>
    </row>
    <row r="336" spans="1:57" ht="16.5" x14ac:dyDescent="0.3">
      <c r="A336" s="54" t="s">
        <v>460</v>
      </c>
      <c r="B336" s="79" t="s">
        <v>147</v>
      </c>
      <c r="C336" s="79" t="s">
        <v>220</v>
      </c>
      <c r="D336" s="56" t="s">
        <v>472</v>
      </c>
      <c r="E336" s="56" t="s">
        <v>214</v>
      </c>
      <c r="F336" s="57">
        <v>8.73</v>
      </c>
      <c r="G336" s="58">
        <v>523</v>
      </c>
      <c r="H336" s="56" t="s">
        <v>132</v>
      </c>
      <c r="I336" s="104">
        <v>150</v>
      </c>
      <c r="J336" s="86">
        <v>121.64999999999999</v>
      </c>
      <c r="K336" s="61">
        <f t="shared" ref="K336:K342" si="572">(F336/J336)</f>
        <v>7.1763255240443899E-2</v>
      </c>
      <c r="L336" s="87">
        <v>16.537431079286382</v>
      </c>
      <c r="M336" s="70">
        <f t="shared" ref="M336:M342" si="573">(K336*L336)</f>
        <v>1.1867798875640783</v>
      </c>
      <c r="N336" s="29" t="s">
        <v>13</v>
      </c>
      <c r="O336" s="61">
        <v>10.51</v>
      </c>
      <c r="P336" s="61">
        <f t="shared" ref="P336:P342" si="574">(O336*10)</f>
        <v>105.1</v>
      </c>
      <c r="Q336" s="61">
        <f t="shared" ref="Q336:Q342" si="575">(K336*O336)</f>
        <v>0.7542318125770654</v>
      </c>
      <c r="R336" s="62">
        <f t="shared" si="560"/>
        <v>7.5423181257706542</v>
      </c>
      <c r="S336" s="70">
        <f t="shared" ref="S336:S342" si="576">(Q336*L336)</f>
        <v>12.473056618298463</v>
      </c>
      <c r="T336" s="70">
        <f t="shared" ref="T336:T342" si="577">(S336*10)</f>
        <v>124.73056618298463</v>
      </c>
      <c r="U336" s="29" t="s">
        <v>10</v>
      </c>
      <c r="V336" s="61">
        <v>4.3499999999999996</v>
      </c>
      <c r="W336" s="61">
        <f t="shared" ref="W336:W342" si="578">(V336*2)</f>
        <v>8.6999999999999993</v>
      </c>
      <c r="X336" s="61">
        <f t="shared" ref="X336:X342" si="579">(K336*V336)</f>
        <v>0.31217016029593092</v>
      </c>
      <c r="Y336" s="61">
        <f t="shared" ref="Y336:Y342" si="580">(X336*2)</f>
        <v>0.62434032059186184</v>
      </c>
      <c r="Z336" s="70">
        <f t="shared" ref="Z336:Z342" si="581">(X336*L336)</f>
        <v>5.1624925109037401</v>
      </c>
      <c r="AA336" s="70">
        <f t="shared" ref="AA336:AA342" si="582">(Z336*2)</f>
        <v>10.32498502180748</v>
      </c>
      <c r="AB336" s="71">
        <f t="shared" si="557"/>
        <v>135.05555120479212</v>
      </c>
      <c r="AC336" s="68">
        <f t="shared" si="558"/>
        <v>11.25462926706601</v>
      </c>
      <c r="AD336" s="62">
        <f t="shared" si="559"/>
        <v>0.68055487053020969</v>
      </c>
      <c r="AE336" s="1"/>
      <c r="AF336" s="1"/>
      <c r="AG336" s="1"/>
      <c r="AH336" s="1"/>
      <c r="AI336" s="1"/>
      <c r="AJ336" s="1"/>
      <c r="AK336" s="1"/>
      <c r="AL336" s="1"/>
      <c r="AM336" s="1"/>
      <c r="AN336" s="1"/>
      <c r="AO336" s="1"/>
      <c r="AP336" s="1"/>
      <c r="AQ336" s="1"/>
      <c r="AR336" s="1"/>
      <c r="AS336" s="1"/>
      <c r="AT336" s="1"/>
      <c r="AU336" s="1"/>
      <c r="AV336" s="1"/>
      <c r="AW336" s="1"/>
      <c r="AX336" s="1"/>
      <c r="AY336" s="1"/>
      <c r="AZ336" s="1"/>
      <c r="BA336" s="1"/>
      <c r="BB336" s="1"/>
      <c r="BC336" s="1"/>
      <c r="BD336" s="1"/>
      <c r="BE336" s="1"/>
    </row>
    <row r="337" spans="1:57" ht="16.5" x14ac:dyDescent="0.3">
      <c r="A337" s="54" t="s">
        <v>460</v>
      </c>
      <c r="B337" s="79" t="s">
        <v>147</v>
      </c>
      <c r="C337" s="79" t="s">
        <v>473</v>
      </c>
      <c r="D337" s="56" t="s">
        <v>472</v>
      </c>
      <c r="E337" s="56" t="s">
        <v>83</v>
      </c>
      <c r="F337" s="57">
        <v>41.25</v>
      </c>
      <c r="G337" s="58">
        <v>523</v>
      </c>
      <c r="H337" s="56" t="s">
        <v>132</v>
      </c>
      <c r="I337" s="104">
        <v>150</v>
      </c>
      <c r="J337" s="86">
        <v>121.64999999999999</v>
      </c>
      <c r="K337" s="61">
        <f t="shared" si="572"/>
        <v>0.33908754623921089</v>
      </c>
      <c r="L337" s="87">
        <v>16.537431079286382</v>
      </c>
      <c r="M337" s="70">
        <f t="shared" si="573"/>
        <v>5.6076369257752843</v>
      </c>
      <c r="N337" s="29" t="s">
        <v>13</v>
      </c>
      <c r="O337" s="61">
        <v>10.51</v>
      </c>
      <c r="P337" s="61">
        <f t="shared" si="574"/>
        <v>105.1</v>
      </c>
      <c r="Q337" s="61">
        <f t="shared" si="575"/>
        <v>3.5638101109741065</v>
      </c>
      <c r="R337" s="62">
        <f t="shared" si="560"/>
        <v>35.638101109741065</v>
      </c>
      <c r="S337" s="70">
        <f t="shared" si="576"/>
        <v>58.936264089898238</v>
      </c>
      <c r="T337" s="70">
        <f t="shared" si="577"/>
        <v>589.36264089898236</v>
      </c>
      <c r="U337" s="29" t="s">
        <v>10</v>
      </c>
      <c r="V337" s="61">
        <v>4.3499999999999996</v>
      </c>
      <c r="W337" s="61">
        <f t="shared" si="578"/>
        <v>8.6999999999999993</v>
      </c>
      <c r="X337" s="61">
        <f t="shared" si="579"/>
        <v>1.4750308261405674</v>
      </c>
      <c r="Y337" s="61">
        <f t="shared" si="580"/>
        <v>2.9500616522811347</v>
      </c>
      <c r="Z337" s="70">
        <f t="shared" si="581"/>
        <v>24.393220627122485</v>
      </c>
      <c r="AA337" s="70">
        <f t="shared" si="582"/>
        <v>48.78644125424497</v>
      </c>
      <c r="AB337" s="71">
        <f t="shared" si="557"/>
        <v>638.14908215322737</v>
      </c>
      <c r="AC337" s="68">
        <f t="shared" si="558"/>
        <v>53.179090179435612</v>
      </c>
      <c r="AD337" s="62">
        <f t="shared" si="559"/>
        <v>3.2156802301685166</v>
      </c>
      <c r="AE337" s="1"/>
      <c r="AF337" s="1"/>
      <c r="AG337" s="1"/>
      <c r="AH337" s="1"/>
      <c r="AI337" s="1"/>
      <c r="AJ337" s="1"/>
      <c r="AK337" s="1"/>
      <c r="AL337" s="1"/>
      <c r="AM337" s="1"/>
      <c r="AN337" s="1"/>
      <c r="AO337" s="1"/>
      <c r="AP337" s="1"/>
      <c r="AQ337" s="1"/>
      <c r="AR337" s="1"/>
      <c r="AS337" s="1"/>
      <c r="AT337" s="1"/>
      <c r="AU337" s="1"/>
      <c r="AV337" s="1"/>
      <c r="AW337" s="1"/>
      <c r="AX337" s="1"/>
      <c r="AY337" s="1"/>
      <c r="AZ337" s="1"/>
      <c r="BA337" s="1"/>
      <c r="BB337" s="1"/>
      <c r="BC337" s="1"/>
      <c r="BD337" s="1"/>
      <c r="BE337" s="1"/>
    </row>
    <row r="338" spans="1:57" ht="16.5" x14ac:dyDescent="0.3">
      <c r="A338" s="54" t="s">
        <v>460</v>
      </c>
      <c r="B338" s="79" t="s">
        <v>147</v>
      </c>
      <c r="C338" s="79" t="s">
        <v>221</v>
      </c>
      <c r="D338" s="56" t="s">
        <v>472</v>
      </c>
      <c r="E338" s="56" t="s">
        <v>214</v>
      </c>
      <c r="F338" s="57">
        <v>5.32</v>
      </c>
      <c r="G338" s="58">
        <v>523</v>
      </c>
      <c r="H338" s="56" t="s">
        <v>132</v>
      </c>
      <c r="I338" s="104">
        <v>150</v>
      </c>
      <c r="J338" s="86">
        <v>121.64999999999999</v>
      </c>
      <c r="K338" s="61">
        <f t="shared" si="572"/>
        <v>4.3732018084669137E-2</v>
      </c>
      <c r="L338" s="87">
        <v>16.537431079286382</v>
      </c>
      <c r="M338" s="70">
        <f t="shared" si="573"/>
        <v>0.72321523503332152</v>
      </c>
      <c r="N338" s="29" t="s">
        <v>13</v>
      </c>
      <c r="O338" s="61">
        <v>10.51</v>
      </c>
      <c r="P338" s="61">
        <f t="shared" si="574"/>
        <v>105.1</v>
      </c>
      <c r="Q338" s="61">
        <f t="shared" si="575"/>
        <v>0.45962351006987262</v>
      </c>
      <c r="R338" s="62">
        <f t="shared" si="560"/>
        <v>4.5962351006987259</v>
      </c>
      <c r="S338" s="70">
        <f t="shared" si="576"/>
        <v>7.6009921202002086</v>
      </c>
      <c r="T338" s="70">
        <f t="shared" si="577"/>
        <v>76.00992120200209</v>
      </c>
      <c r="U338" s="29" t="s">
        <v>10</v>
      </c>
      <c r="V338" s="61">
        <v>4.3499999999999996</v>
      </c>
      <c r="W338" s="61">
        <f t="shared" si="578"/>
        <v>8.6999999999999993</v>
      </c>
      <c r="X338" s="61">
        <f t="shared" si="579"/>
        <v>0.19023427866831072</v>
      </c>
      <c r="Y338" s="61">
        <f t="shared" si="580"/>
        <v>0.38046855733662144</v>
      </c>
      <c r="Z338" s="70">
        <f t="shared" si="581"/>
        <v>3.1459862723949481</v>
      </c>
      <c r="AA338" s="70">
        <f t="shared" si="582"/>
        <v>6.2919725447898962</v>
      </c>
      <c r="AB338" s="71">
        <f t="shared" si="557"/>
        <v>82.30189374679199</v>
      </c>
      <c r="AC338" s="68">
        <f t="shared" si="558"/>
        <v>6.8584911455659991</v>
      </c>
      <c r="AD338" s="62">
        <f t="shared" si="559"/>
        <v>0.41472530483627895</v>
      </c>
      <c r="AE338" s="1"/>
      <c r="AF338" s="1"/>
      <c r="AG338" s="1"/>
      <c r="AH338" s="1"/>
      <c r="AI338" s="1"/>
      <c r="AJ338" s="1"/>
      <c r="AK338" s="1"/>
      <c r="AL338" s="1"/>
      <c r="AM338" s="1"/>
      <c r="AN338" s="1"/>
      <c r="AO338" s="1"/>
      <c r="AP338" s="1"/>
      <c r="AQ338" s="1"/>
      <c r="AR338" s="1"/>
      <c r="AS338" s="1"/>
      <c r="AT338" s="1"/>
      <c r="AU338" s="1"/>
      <c r="AV338" s="1"/>
      <c r="AW338" s="1"/>
      <c r="AX338" s="1"/>
      <c r="AY338" s="1"/>
      <c r="AZ338" s="1"/>
      <c r="BA338" s="1"/>
      <c r="BB338" s="1"/>
      <c r="BC338" s="1"/>
      <c r="BD338" s="1"/>
      <c r="BE338" s="1"/>
    </row>
    <row r="339" spans="1:57" ht="16.5" x14ac:dyDescent="0.3">
      <c r="A339" s="54" t="s">
        <v>460</v>
      </c>
      <c r="B339" s="79" t="s">
        <v>147</v>
      </c>
      <c r="C339" s="79" t="s">
        <v>222</v>
      </c>
      <c r="D339" s="56" t="s">
        <v>472</v>
      </c>
      <c r="E339" s="56" t="s">
        <v>214</v>
      </c>
      <c r="F339" s="57">
        <v>18.79</v>
      </c>
      <c r="G339" s="58">
        <v>523</v>
      </c>
      <c r="H339" s="56" t="s">
        <v>132</v>
      </c>
      <c r="I339" s="104">
        <v>150</v>
      </c>
      <c r="J339" s="86">
        <v>121.64999999999999</v>
      </c>
      <c r="K339" s="61">
        <f t="shared" si="572"/>
        <v>0.15445951500205507</v>
      </c>
      <c r="L339" s="87">
        <v>16.537431079286382</v>
      </c>
      <c r="M339" s="70">
        <f t="shared" si="573"/>
        <v>2.5543635838864867</v>
      </c>
      <c r="N339" s="29" t="s">
        <v>13</v>
      </c>
      <c r="O339" s="61">
        <v>10.51</v>
      </c>
      <c r="P339" s="61">
        <f t="shared" si="574"/>
        <v>105.1</v>
      </c>
      <c r="Q339" s="61">
        <f t="shared" si="575"/>
        <v>1.6233695026715989</v>
      </c>
      <c r="R339" s="62">
        <f t="shared" si="560"/>
        <v>16.233695026715989</v>
      </c>
      <c r="S339" s="70">
        <f t="shared" si="576"/>
        <v>26.846361266646976</v>
      </c>
      <c r="T339" s="70">
        <f t="shared" si="577"/>
        <v>268.46361266646977</v>
      </c>
      <c r="U339" s="29" t="s">
        <v>10</v>
      </c>
      <c r="V339" s="61">
        <v>4.3499999999999996</v>
      </c>
      <c r="W339" s="61">
        <f t="shared" si="578"/>
        <v>8.6999999999999993</v>
      </c>
      <c r="X339" s="61">
        <f t="shared" si="579"/>
        <v>0.67189889025893945</v>
      </c>
      <c r="Y339" s="61">
        <f t="shared" si="580"/>
        <v>1.3437977805178789</v>
      </c>
      <c r="Z339" s="70">
        <f t="shared" si="581"/>
        <v>11.111481589906216</v>
      </c>
      <c r="AA339" s="70">
        <f t="shared" si="582"/>
        <v>22.222963179812432</v>
      </c>
      <c r="AB339" s="71">
        <f t="shared" si="557"/>
        <v>290.68657584628221</v>
      </c>
      <c r="AC339" s="68">
        <f t="shared" si="558"/>
        <v>24.223881320523518</v>
      </c>
      <c r="AD339" s="62">
        <f t="shared" si="559"/>
        <v>1.4647910672694888</v>
      </c>
      <c r="AE339" s="1"/>
      <c r="AF339" s="1"/>
      <c r="AG339" s="1"/>
      <c r="AH339" s="1"/>
      <c r="AI339" s="1"/>
      <c r="AJ339" s="1"/>
      <c r="AK339" s="1"/>
      <c r="AL339" s="1"/>
      <c r="AM339" s="1"/>
      <c r="AN339" s="1"/>
      <c r="AO339" s="1"/>
      <c r="AP339" s="1"/>
      <c r="AQ339" s="1"/>
      <c r="AR339" s="1"/>
      <c r="AS339" s="1"/>
      <c r="AT339" s="1"/>
      <c r="AU339" s="1"/>
      <c r="AV339" s="1"/>
      <c r="AW339" s="1"/>
      <c r="AX339" s="1"/>
      <c r="AY339" s="1"/>
      <c r="AZ339" s="1"/>
      <c r="BA339" s="1"/>
      <c r="BB339" s="1"/>
      <c r="BC339" s="1"/>
      <c r="BD339" s="1"/>
      <c r="BE339" s="1"/>
    </row>
    <row r="340" spans="1:57" ht="16.5" x14ac:dyDescent="0.3">
      <c r="A340" s="54" t="s">
        <v>460</v>
      </c>
      <c r="B340" s="79" t="s">
        <v>147</v>
      </c>
      <c r="C340" s="79" t="s">
        <v>223</v>
      </c>
      <c r="D340" s="56" t="s">
        <v>187</v>
      </c>
      <c r="E340" s="56" t="s">
        <v>214</v>
      </c>
      <c r="F340" s="57">
        <v>8.85</v>
      </c>
      <c r="G340" s="58">
        <v>523</v>
      </c>
      <c r="H340" s="56" t="s">
        <v>132</v>
      </c>
      <c r="I340" s="104">
        <v>150</v>
      </c>
      <c r="J340" s="86">
        <v>121.64999999999999</v>
      </c>
      <c r="K340" s="61">
        <f t="shared" si="572"/>
        <v>7.274969173859433E-2</v>
      </c>
      <c r="L340" s="87">
        <v>16.537431079286382</v>
      </c>
      <c r="M340" s="70">
        <f t="shared" si="573"/>
        <v>1.2030930131663335</v>
      </c>
      <c r="N340" s="29" t="s">
        <v>13</v>
      </c>
      <c r="O340" s="61">
        <v>10.51</v>
      </c>
      <c r="P340" s="61">
        <f t="shared" si="574"/>
        <v>105.1</v>
      </c>
      <c r="Q340" s="61">
        <f t="shared" si="575"/>
        <v>0.76459926017262636</v>
      </c>
      <c r="R340" s="62">
        <f t="shared" si="560"/>
        <v>7.6459926017262632</v>
      </c>
      <c r="S340" s="70">
        <f t="shared" si="576"/>
        <v>12.644507568378165</v>
      </c>
      <c r="T340" s="70">
        <f t="shared" si="577"/>
        <v>126.44507568378165</v>
      </c>
      <c r="U340" s="29" t="s">
        <v>10</v>
      </c>
      <c r="V340" s="61">
        <v>4.3499999999999996</v>
      </c>
      <c r="W340" s="61">
        <f t="shared" si="578"/>
        <v>8.6999999999999993</v>
      </c>
      <c r="X340" s="61">
        <f t="shared" si="579"/>
        <v>0.3164611590628853</v>
      </c>
      <c r="Y340" s="61">
        <f t="shared" si="580"/>
        <v>0.6329223181257706</v>
      </c>
      <c r="Z340" s="70">
        <f t="shared" si="581"/>
        <v>5.2334546072735506</v>
      </c>
      <c r="AA340" s="70">
        <f t="shared" si="582"/>
        <v>10.466909214547101</v>
      </c>
      <c r="AB340" s="71">
        <f t="shared" si="557"/>
        <v>136.91198489832874</v>
      </c>
      <c r="AC340" s="68">
        <f t="shared" si="558"/>
        <v>11.409332074860728</v>
      </c>
      <c r="AD340" s="62">
        <f t="shared" si="559"/>
        <v>0.68990957665433605</v>
      </c>
      <c r="AE340" s="1"/>
      <c r="AF340" s="1"/>
      <c r="AG340" s="1"/>
      <c r="AH340" s="1"/>
      <c r="AI340" s="1"/>
      <c r="AJ340" s="1"/>
      <c r="AK340" s="1"/>
      <c r="AL340" s="1"/>
      <c r="AM340" s="1"/>
      <c r="AN340" s="1"/>
      <c r="AO340" s="1"/>
      <c r="AP340" s="1"/>
      <c r="AQ340" s="1"/>
      <c r="AR340" s="1"/>
      <c r="AS340" s="1"/>
      <c r="AT340" s="1"/>
      <c r="AU340" s="1"/>
      <c r="AV340" s="1"/>
      <c r="AW340" s="1"/>
      <c r="AX340" s="1"/>
      <c r="AY340" s="1"/>
      <c r="AZ340" s="1"/>
      <c r="BA340" s="1"/>
      <c r="BB340" s="1"/>
      <c r="BC340" s="1"/>
      <c r="BD340" s="1"/>
      <c r="BE340" s="1"/>
    </row>
    <row r="341" spans="1:57" ht="16.5" x14ac:dyDescent="0.3">
      <c r="A341" s="54" t="s">
        <v>460</v>
      </c>
      <c r="B341" s="79" t="s">
        <v>147</v>
      </c>
      <c r="C341" s="79" t="s">
        <v>369</v>
      </c>
      <c r="D341" s="56" t="s">
        <v>187</v>
      </c>
      <c r="E341" s="56" t="s">
        <v>83</v>
      </c>
      <c r="F341" s="57">
        <v>27.05</v>
      </c>
      <c r="G341" s="58">
        <v>523</v>
      </c>
      <c r="H341" s="56" t="s">
        <v>132</v>
      </c>
      <c r="I341" s="104">
        <v>150</v>
      </c>
      <c r="J341" s="86">
        <v>121.64999999999999</v>
      </c>
      <c r="K341" s="61">
        <f t="shared" si="572"/>
        <v>0.22235922729140981</v>
      </c>
      <c r="L341" s="87">
        <v>16.537431079286382</v>
      </c>
      <c r="M341" s="70">
        <f t="shared" si="573"/>
        <v>3.6772503961750651</v>
      </c>
      <c r="N341" s="29" t="s">
        <v>13</v>
      </c>
      <c r="O341" s="61">
        <v>10.51</v>
      </c>
      <c r="P341" s="61">
        <f t="shared" si="574"/>
        <v>105.1</v>
      </c>
      <c r="Q341" s="61">
        <f t="shared" si="575"/>
        <v>2.336995478832717</v>
      </c>
      <c r="R341" s="62">
        <f t="shared" si="560"/>
        <v>23.369954788327171</v>
      </c>
      <c r="S341" s="70">
        <f t="shared" si="576"/>
        <v>38.647901663799935</v>
      </c>
      <c r="T341" s="70">
        <f t="shared" si="577"/>
        <v>386.47901663799934</v>
      </c>
      <c r="U341" s="29" t="s">
        <v>10</v>
      </c>
      <c r="V341" s="61">
        <v>4.3499999999999996</v>
      </c>
      <c r="W341" s="61">
        <f t="shared" si="578"/>
        <v>8.6999999999999993</v>
      </c>
      <c r="X341" s="61">
        <f t="shared" si="579"/>
        <v>0.96726263871763263</v>
      </c>
      <c r="Y341" s="61">
        <f t="shared" si="580"/>
        <v>1.9345252774352653</v>
      </c>
      <c r="Z341" s="70">
        <f t="shared" si="581"/>
        <v>15.996039223361533</v>
      </c>
      <c r="AA341" s="70">
        <f t="shared" si="582"/>
        <v>31.992078446723067</v>
      </c>
      <c r="AB341" s="71">
        <f t="shared" si="557"/>
        <v>418.47109508472238</v>
      </c>
      <c r="AC341" s="68">
        <f t="shared" si="558"/>
        <v>34.872591257060201</v>
      </c>
      <c r="AD341" s="62">
        <f t="shared" si="559"/>
        <v>2.1087066721468699</v>
      </c>
      <c r="AE341" s="1"/>
      <c r="AF341" s="1"/>
      <c r="AG341" s="1"/>
      <c r="AH341" s="1"/>
      <c r="AI341" s="1"/>
      <c r="AJ341" s="1"/>
      <c r="AK341" s="1"/>
      <c r="AL341" s="1"/>
      <c r="AM341" s="1"/>
      <c r="AN341" s="1"/>
      <c r="AO341" s="1"/>
      <c r="AP341" s="1"/>
      <c r="AQ341" s="1"/>
      <c r="AR341" s="1"/>
      <c r="AS341" s="1"/>
      <c r="AT341" s="1"/>
      <c r="AU341" s="1"/>
      <c r="AV341" s="1"/>
      <c r="AW341" s="1"/>
      <c r="AX341" s="1"/>
      <c r="AY341" s="1"/>
      <c r="AZ341" s="1"/>
      <c r="BA341" s="1"/>
      <c r="BB341" s="1"/>
      <c r="BC341" s="1"/>
      <c r="BD341" s="1"/>
      <c r="BE341" s="1"/>
    </row>
    <row r="342" spans="1:57" ht="16.5" x14ac:dyDescent="0.3">
      <c r="A342" s="54" t="s">
        <v>460</v>
      </c>
      <c r="B342" s="79" t="s">
        <v>147</v>
      </c>
      <c r="C342" s="79" t="s">
        <v>224</v>
      </c>
      <c r="D342" s="56" t="s">
        <v>187</v>
      </c>
      <c r="E342" s="56" t="s">
        <v>83</v>
      </c>
      <c r="F342" s="57">
        <v>7.42</v>
      </c>
      <c r="G342" s="58">
        <v>523</v>
      </c>
      <c r="H342" s="56" t="s">
        <v>132</v>
      </c>
      <c r="I342" s="104">
        <v>150</v>
      </c>
      <c r="J342" s="86">
        <v>121.64999999999999</v>
      </c>
      <c r="K342" s="61">
        <f t="shared" si="572"/>
        <v>6.0994656802301692E-2</v>
      </c>
      <c r="L342" s="87">
        <v>16.537431079286382</v>
      </c>
      <c r="M342" s="70">
        <f t="shared" si="573"/>
        <v>1.0086949330727906</v>
      </c>
      <c r="N342" s="29" t="s">
        <v>13</v>
      </c>
      <c r="O342" s="61">
        <v>10.51</v>
      </c>
      <c r="P342" s="61">
        <f t="shared" si="574"/>
        <v>105.1</v>
      </c>
      <c r="Q342" s="61">
        <f t="shared" si="575"/>
        <v>0.64105384299219081</v>
      </c>
      <c r="R342" s="62">
        <f t="shared" si="560"/>
        <v>6.4105384299219086</v>
      </c>
      <c r="S342" s="70">
        <f t="shared" si="576"/>
        <v>10.60138374659503</v>
      </c>
      <c r="T342" s="70">
        <f t="shared" si="577"/>
        <v>106.0138374659503</v>
      </c>
      <c r="U342" s="29" t="s">
        <v>10</v>
      </c>
      <c r="V342" s="61">
        <v>4.3499999999999996</v>
      </c>
      <c r="W342" s="61">
        <f t="shared" si="578"/>
        <v>8.6999999999999993</v>
      </c>
      <c r="X342" s="61">
        <f t="shared" si="579"/>
        <v>0.26532675709001236</v>
      </c>
      <c r="Y342" s="61">
        <f t="shared" si="580"/>
        <v>0.53065351418002471</v>
      </c>
      <c r="Z342" s="70">
        <f t="shared" si="581"/>
        <v>4.3878229588666384</v>
      </c>
      <c r="AA342" s="70">
        <f t="shared" si="582"/>
        <v>8.7756459177332768</v>
      </c>
      <c r="AB342" s="71">
        <f t="shared" si="557"/>
        <v>114.78948338368357</v>
      </c>
      <c r="AC342" s="68">
        <f t="shared" si="558"/>
        <v>9.5657902819736318</v>
      </c>
      <c r="AD342" s="62">
        <f t="shared" si="559"/>
        <v>0.57843266200849441</v>
      </c>
      <c r="AE342" s="1"/>
      <c r="AF342" s="1"/>
      <c r="AG342" s="1"/>
      <c r="AH342" s="1"/>
      <c r="AI342" s="1"/>
      <c r="AJ342" s="1"/>
      <c r="AK342" s="1"/>
      <c r="AL342" s="1"/>
      <c r="AM342" s="1"/>
      <c r="AN342" s="1"/>
      <c r="AO342" s="1"/>
      <c r="AP342" s="1"/>
      <c r="AQ342" s="1"/>
      <c r="AR342" s="1"/>
      <c r="AS342" s="1"/>
      <c r="AT342" s="1"/>
      <c r="AU342" s="1"/>
      <c r="AV342" s="1"/>
      <c r="AW342" s="1"/>
      <c r="AX342" s="1"/>
      <c r="AY342" s="1"/>
      <c r="AZ342" s="1"/>
      <c r="BA342" s="1"/>
      <c r="BB342" s="1"/>
      <c r="BC342" s="1"/>
      <c r="BD342" s="1"/>
      <c r="BE342" s="1"/>
    </row>
    <row r="343" spans="1:57" ht="16.5" x14ac:dyDescent="0.3">
      <c r="A343" s="54" t="s">
        <v>460</v>
      </c>
      <c r="B343" s="79" t="s">
        <v>147</v>
      </c>
      <c r="C343" s="79" t="s">
        <v>225</v>
      </c>
      <c r="D343" s="56" t="s">
        <v>119</v>
      </c>
      <c r="E343" s="56" t="s">
        <v>214</v>
      </c>
      <c r="F343" s="57">
        <v>12.48</v>
      </c>
      <c r="G343" s="58">
        <v>211</v>
      </c>
      <c r="H343" s="56" t="s">
        <v>120</v>
      </c>
      <c r="I343" s="103">
        <v>160</v>
      </c>
      <c r="J343" s="86">
        <v>129.76</v>
      </c>
      <c r="K343" s="61">
        <f>(F343/J343)</f>
        <v>9.6177558569667088E-2</v>
      </c>
      <c r="L343" s="87">
        <v>16.537431079286382</v>
      </c>
      <c r="M343" s="70">
        <f>(K343*L343)</f>
        <v>1.5905297462198988</v>
      </c>
      <c r="N343" s="106" t="s">
        <v>10</v>
      </c>
      <c r="O343" s="62">
        <v>4.3499999999999996</v>
      </c>
      <c r="P343" s="61">
        <f>(O343*10)</f>
        <v>43.5</v>
      </c>
      <c r="Q343" s="61">
        <f>(K343*O343)</f>
        <v>0.41837237977805181</v>
      </c>
      <c r="R343" s="62">
        <f t="shared" si="560"/>
        <v>4.1837237977805177</v>
      </c>
      <c r="S343" s="70">
        <f>(Q343*L343)</f>
        <v>6.9188043960565588</v>
      </c>
      <c r="T343" s="70">
        <f>(S343*10)</f>
        <v>69.188043960565594</v>
      </c>
      <c r="U343" s="29" t="s">
        <v>10</v>
      </c>
      <c r="V343" s="61">
        <v>4.3499999999999996</v>
      </c>
      <c r="W343" s="61">
        <f>(V343*2)</f>
        <v>8.6999999999999993</v>
      </c>
      <c r="X343" s="61">
        <f>(K343*V343)</f>
        <v>0.41837237977805181</v>
      </c>
      <c r="Y343" s="61">
        <f>(X343*2)</f>
        <v>0.83674475955610361</v>
      </c>
      <c r="Z343" s="70">
        <f>(X343*L343)</f>
        <v>6.9188043960565588</v>
      </c>
      <c r="AA343" s="70">
        <f>(Z343*2)</f>
        <v>13.837608792113118</v>
      </c>
      <c r="AB343" s="71">
        <f t="shared" si="557"/>
        <v>83.02565275267871</v>
      </c>
      <c r="AC343" s="68">
        <f t="shared" si="558"/>
        <v>6.9188043960565588</v>
      </c>
      <c r="AD343" s="62">
        <f t="shared" si="559"/>
        <v>0.41837237977805181</v>
      </c>
      <c r="AE343" s="1"/>
      <c r="AF343" s="1"/>
      <c r="AG343" s="1"/>
      <c r="AH343" s="1"/>
      <c r="AI343" s="1"/>
      <c r="AJ343" s="1"/>
      <c r="AK343" s="1"/>
      <c r="AL343" s="1"/>
      <c r="AM343" s="1"/>
      <c r="AN343" s="1"/>
      <c r="AO343" s="1"/>
      <c r="AP343" s="1"/>
      <c r="AQ343" s="1"/>
      <c r="AR343" s="1"/>
      <c r="AS343" s="1"/>
      <c r="AT343" s="1"/>
      <c r="AU343" s="1"/>
      <c r="AV343" s="1"/>
      <c r="AW343" s="1"/>
      <c r="AX343" s="1"/>
      <c r="AY343" s="1"/>
      <c r="AZ343" s="1"/>
      <c r="BA343" s="1"/>
      <c r="BB343" s="1"/>
      <c r="BC343" s="1"/>
      <c r="BD343" s="1"/>
      <c r="BE343" s="1"/>
    </row>
    <row r="344" spans="1:57" ht="16.5" x14ac:dyDescent="0.3">
      <c r="A344" s="54" t="s">
        <v>460</v>
      </c>
      <c r="B344" s="79" t="s">
        <v>147</v>
      </c>
      <c r="C344" s="79" t="s">
        <v>238</v>
      </c>
      <c r="D344" s="56" t="s">
        <v>358</v>
      </c>
      <c r="E344" s="56" t="s">
        <v>214</v>
      </c>
      <c r="F344" s="57">
        <v>8.82</v>
      </c>
      <c r="G344" s="58">
        <v>523</v>
      </c>
      <c r="H344" s="56" t="s">
        <v>132</v>
      </c>
      <c r="I344" s="104">
        <v>150</v>
      </c>
      <c r="J344" s="86">
        <v>121.64999999999999</v>
      </c>
      <c r="K344" s="61">
        <f t="shared" ref="K344:K345" si="583">(F344/J344)</f>
        <v>7.2503082614056732E-2</v>
      </c>
      <c r="L344" s="87">
        <v>16.537431079286382</v>
      </c>
      <c r="M344" s="70">
        <f t="shared" ref="M344:M345" si="584">(K344*L344)</f>
        <v>1.19901473176577</v>
      </c>
      <c r="N344" s="29" t="s">
        <v>13</v>
      </c>
      <c r="O344" s="61">
        <v>10.51</v>
      </c>
      <c r="P344" s="61">
        <f t="shared" ref="P344:P345" si="585">(O344*10)</f>
        <v>105.1</v>
      </c>
      <c r="Q344" s="61">
        <f t="shared" ref="Q344:Q345" si="586">(K344*O344)</f>
        <v>0.7620073982737362</v>
      </c>
      <c r="R344" s="62">
        <f t="shared" si="560"/>
        <v>7.6200739827373623</v>
      </c>
      <c r="S344" s="70">
        <f t="shared" ref="S344:S345" si="587">(Q344*L344)</f>
        <v>12.601644830858241</v>
      </c>
      <c r="T344" s="70">
        <f t="shared" ref="T344:T345" si="588">(S344*10)</f>
        <v>126.01644830858241</v>
      </c>
      <c r="U344" s="29" t="s">
        <v>10</v>
      </c>
      <c r="V344" s="61">
        <v>4.3499999999999996</v>
      </c>
      <c r="W344" s="61">
        <f t="shared" ref="W344:W345" si="589">(V344*2)</f>
        <v>8.6999999999999993</v>
      </c>
      <c r="X344" s="61">
        <f t="shared" ref="X344:X345" si="590">(K344*V344)</f>
        <v>0.31538840937114676</v>
      </c>
      <c r="Y344" s="61">
        <f t="shared" ref="Y344:Y345" si="591">(X344*2)</f>
        <v>0.63077681874229352</v>
      </c>
      <c r="Z344" s="70">
        <f t="shared" ref="Z344:Z345" si="592">(X344*L344)</f>
        <v>5.2157140831810986</v>
      </c>
      <c r="AA344" s="70">
        <f t="shared" ref="AA344:AA345" si="593">(Z344*2)</f>
        <v>10.431428166362197</v>
      </c>
      <c r="AB344" s="71">
        <f t="shared" si="557"/>
        <v>136.44787647494462</v>
      </c>
      <c r="AC344" s="68">
        <f t="shared" si="558"/>
        <v>11.370656372912052</v>
      </c>
      <c r="AD344" s="62">
        <f t="shared" si="559"/>
        <v>0.68757090012330468</v>
      </c>
      <c r="AE344" s="1"/>
      <c r="AF344" s="1"/>
      <c r="AG344" s="1"/>
      <c r="AH344" s="1"/>
      <c r="AI344" s="1"/>
      <c r="AJ344" s="1"/>
      <c r="AK344" s="1"/>
      <c r="AL344" s="1"/>
      <c r="AM344" s="1"/>
      <c r="AN344" s="1"/>
      <c r="AO344" s="1"/>
      <c r="AP344" s="1"/>
      <c r="AQ344" s="1"/>
      <c r="AR344" s="1"/>
      <c r="AS344" s="1"/>
      <c r="AT344" s="1"/>
      <c r="AU344" s="1"/>
      <c r="AV344" s="1"/>
      <c r="AW344" s="1"/>
      <c r="AX344" s="1"/>
      <c r="AY344" s="1"/>
      <c r="AZ344" s="1"/>
      <c r="BA344" s="1"/>
      <c r="BB344" s="1"/>
      <c r="BC344" s="1"/>
      <c r="BD344" s="1"/>
      <c r="BE344" s="1"/>
    </row>
    <row r="345" spans="1:57" ht="16.5" x14ac:dyDescent="0.3">
      <c r="A345" s="54" t="s">
        <v>460</v>
      </c>
      <c r="B345" s="79" t="s">
        <v>147</v>
      </c>
      <c r="C345" s="79" t="s">
        <v>239</v>
      </c>
      <c r="D345" s="56" t="s">
        <v>358</v>
      </c>
      <c r="E345" s="56" t="s">
        <v>214</v>
      </c>
      <c r="F345" s="57">
        <v>14.39</v>
      </c>
      <c r="G345" s="58">
        <v>523</v>
      </c>
      <c r="H345" s="56" t="s">
        <v>132</v>
      </c>
      <c r="I345" s="104">
        <v>150</v>
      </c>
      <c r="J345" s="86">
        <v>121.64999999999999</v>
      </c>
      <c r="K345" s="61">
        <f t="shared" si="583"/>
        <v>0.11829017673653927</v>
      </c>
      <c r="L345" s="87">
        <v>16.537431079286382</v>
      </c>
      <c r="M345" s="70">
        <f t="shared" si="584"/>
        <v>1.9562156451371235</v>
      </c>
      <c r="N345" s="29" t="s">
        <v>13</v>
      </c>
      <c r="O345" s="61">
        <v>10.51</v>
      </c>
      <c r="P345" s="61">
        <f t="shared" si="585"/>
        <v>105.1</v>
      </c>
      <c r="Q345" s="61">
        <f t="shared" si="586"/>
        <v>1.2432297575010278</v>
      </c>
      <c r="R345" s="62">
        <f t="shared" si="560"/>
        <v>12.432297575010278</v>
      </c>
      <c r="S345" s="70">
        <f t="shared" si="587"/>
        <v>20.559826430391169</v>
      </c>
      <c r="T345" s="70">
        <f t="shared" si="588"/>
        <v>205.59826430391169</v>
      </c>
      <c r="U345" s="29" t="s">
        <v>10</v>
      </c>
      <c r="V345" s="61">
        <v>4.3499999999999996</v>
      </c>
      <c r="W345" s="61">
        <f t="shared" si="589"/>
        <v>8.6999999999999993</v>
      </c>
      <c r="X345" s="61">
        <f t="shared" si="590"/>
        <v>0.51456226880394573</v>
      </c>
      <c r="Y345" s="61">
        <f t="shared" si="591"/>
        <v>1.0291245376078915</v>
      </c>
      <c r="Z345" s="70">
        <f t="shared" si="592"/>
        <v>8.5095380563464857</v>
      </c>
      <c r="AA345" s="70">
        <f t="shared" si="593"/>
        <v>17.019076112692971</v>
      </c>
      <c r="AB345" s="71">
        <f t="shared" si="557"/>
        <v>222.61734041660466</v>
      </c>
      <c r="AC345" s="68">
        <f t="shared" si="558"/>
        <v>18.551445034717055</v>
      </c>
      <c r="AD345" s="62">
        <f t="shared" si="559"/>
        <v>1.1217851760515141</v>
      </c>
      <c r="AE345" s="1"/>
      <c r="AF345" s="1"/>
      <c r="AG345" s="1"/>
      <c r="AH345" s="1"/>
      <c r="AI345" s="1"/>
      <c r="AJ345" s="1"/>
      <c r="AK345" s="1"/>
      <c r="AL345" s="1"/>
      <c r="AM345" s="1"/>
      <c r="AN345" s="1"/>
      <c r="AO345" s="1"/>
      <c r="AP345" s="1"/>
      <c r="AQ345" s="1"/>
      <c r="AR345" s="1"/>
      <c r="AS345" s="1"/>
      <c r="AT345" s="1"/>
      <c r="AU345" s="1"/>
      <c r="AV345" s="1"/>
      <c r="AW345" s="1"/>
      <c r="AX345" s="1"/>
      <c r="AY345" s="1"/>
      <c r="AZ345" s="1"/>
      <c r="BA345" s="1"/>
      <c r="BB345" s="1"/>
      <c r="BC345" s="1"/>
      <c r="BD345" s="1"/>
      <c r="BE345" s="1"/>
    </row>
    <row r="346" spans="1:57" ht="16.5" x14ac:dyDescent="0.3">
      <c r="A346" s="54" t="s">
        <v>460</v>
      </c>
      <c r="B346" s="79" t="s">
        <v>147</v>
      </c>
      <c r="C346" s="79" t="s">
        <v>257</v>
      </c>
      <c r="D346" s="56" t="s">
        <v>474</v>
      </c>
      <c r="E346" s="56" t="s">
        <v>214</v>
      </c>
      <c r="F346" s="57">
        <v>8.8699999999999992</v>
      </c>
      <c r="G346" s="58">
        <v>0</v>
      </c>
      <c r="H346" s="56" t="s">
        <v>84</v>
      </c>
      <c r="I346" s="60"/>
      <c r="J346" s="63"/>
      <c r="K346" s="64"/>
      <c r="L346" s="66"/>
      <c r="M346" s="67"/>
      <c r="N346" s="60"/>
      <c r="O346" s="64"/>
      <c r="P346" s="64"/>
      <c r="Q346" s="64"/>
      <c r="R346" s="62"/>
      <c r="S346" s="67"/>
      <c r="T346" s="67"/>
      <c r="U346" s="60"/>
      <c r="V346" s="64"/>
      <c r="W346" s="64"/>
      <c r="X346" s="64"/>
      <c r="Y346" s="64"/>
      <c r="Z346" s="67"/>
      <c r="AA346" s="67"/>
      <c r="AB346" s="71"/>
      <c r="AC346" s="68"/>
      <c r="AD346" s="62"/>
      <c r="AE346" s="1"/>
      <c r="AF346" s="1"/>
      <c r="AG346" s="1"/>
      <c r="AH346" s="1"/>
      <c r="AI346" s="1"/>
      <c r="AJ346" s="1"/>
      <c r="AK346" s="1"/>
      <c r="AL346" s="1"/>
      <c r="AM346" s="1"/>
      <c r="AN346" s="1"/>
      <c r="AO346" s="1"/>
      <c r="AP346" s="1"/>
      <c r="AQ346" s="1"/>
      <c r="AR346" s="1"/>
      <c r="AS346" s="1"/>
      <c r="AT346" s="1"/>
      <c r="AU346" s="1"/>
      <c r="AV346" s="1"/>
      <c r="AW346" s="1"/>
      <c r="AX346" s="1"/>
      <c r="AY346" s="1"/>
      <c r="AZ346" s="1"/>
      <c r="BA346" s="1"/>
      <c r="BB346" s="1"/>
      <c r="BC346" s="1"/>
      <c r="BD346" s="1"/>
      <c r="BE346" s="1"/>
    </row>
    <row r="347" spans="1:57" ht="16.5" x14ac:dyDescent="0.3">
      <c r="A347" s="54" t="s">
        <v>460</v>
      </c>
      <c r="B347" s="79" t="s">
        <v>147</v>
      </c>
      <c r="C347" s="79" t="s">
        <v>258</v>
      </c>
      <c r="D347" s="56" t="s">
        <v>103</v>
      </c>
      <c r="E347" s="56" t="s">
        <v>214</v>
      </c>
      <c r="F347" s="57">
        <v>3.83</v>
      </c>
      <c r="G347" s="58">
        <v>0</v>
      </c>
      <c r="H347" s="56" t="s">
        <v>84</v>
      </c>
      <c r="I347" s="60"/>
      <c r="J347" s="63"/>
      <c r="K347" s="64"/>
      <c r="L347" s="66"/>
      <c r="M347" s="67"/>
      <c r="N347" s="60"/>
      <c r="O347" s="64"/>
      <c r="P347" s="64"/>
      <c r="Q347" s="64"/>
      <c r="R347" s="62"/>
      <c r="S347" s="67"/>
      <c r="T347" s="67"/>
      <c r="U347" s="60"/>
      <c r="V347" s="64"/>
      <c r="W347" s="64"/>
      <c r="X347" s="64"/>
      <c r="Y347" s="64"/>
      <c r="Z347" s="67"/>
      <c r="AA347" s="67"/>
      <c r="AB347" s="71"/>
      <c r="AC347" s="68"/>
      <c r="AD347" s="62"/>
      <c r="AE347" s="1"/>
      <c r="AF347" s="1"/>
      <c r="AG347" s="1"/>
      <c r="AH347" s="1"/>
      <c r="AI347" s="1"/>
      <c r="AJ347" s="1"/>
      <c r="AK347" s="1"/>
      <c r="AL347" s="1"/>
      <c r="AM347" s="1"/>
      <c r="AN347" s="1"/>
      <c r="AO347" s="1"/>
      <c r="AP347" s="1"/>
      <c r="AQ347" s="1"/>
      <c r="AR347" s="1"/>
      <c r="AS347" s="1"/>
      <c r="AT347" s="1"/>
      <c r="AU347" s="1"/>
      <c r="AV347" s="1"/>
      <c r="AW347" s="1"/>
      <c r="AX347" s="1"/>
      <c r="AY347" s="1"/>
      <c r="AZ347" s="1"/>
      <c r="BA347" s="1"/>
      <c r="BB347" s="1"/>
      <c r="BC347" s="1"/>
      <c r="BD347" s="1"/>
      <c r="BE347" s="1"/>
    </row>
    <row r="348" spans="1:57" ht="16.5" x14ac:dyDescent="0.3">
      <c r="A348" s="54" t="s">
        <v>460</v>
      </c>
      <c r="B348" s="79" t="s">
        <v>147</v>
      </c>
      <c r="C348" s="79" t="s">
        <v>259</v>
      </c>
      <c r="D348" s="56" t="s">
        <v>475</v>
      </c>
      <c r="E348" s="56" t="s">
        <v>214</v>
      </c>
      <c r="F348" s="57">
        <v>4.0599999999999996</v>
      </c>
      <c r="G348" s="58">
        <v>0</v>
      </c>
      <c r="H348" s="56" t="s">
        <v>84</v>
      </c>
      <c r="I348" s="60"/>
      <c r="J348" s="63"/>
      <c r="K348" s="64"/>
      <c r="L348" s="66"/>
      <c r="M348" s="67"/>
      <c r="N348" s="60"/>
      <c r="O348" s="64"/>
      <c r="P348" s="64"/>
      <c r="Q348" s="64"/>
      <c r="R348" s="62"/>
      <c r="S348" s="67"/>
      <c r="T348" s="67"/>
      <c r="U348" s="60"/>
      <c r="V348" s="64"/>
      <c r="W348" s="64"/>
      <c r="X348" s="64"/>
      <c r="Y348" s="64"/>
      <c r="Z348" s="67"/>
      <c r="AA348" s="67"/>
      <c r="AB348" s="71"/>
      <c r="AC348" s="68"/>
      <c r="AD348" s="62"/>
      <c r="AE348" s="1"/>
      <c r="AF348" s="1"/>
      <c r="AG348" s="1"/>
      <c r="AH348" s="1"/>
      <c r="AI348" s="1"/>
      <c r="AJ348" s="1"/>
      <c r="AK348" s="1"/>
      <c r="AL348" s="1"/>
      <c r="AM348" s="1"/>
      <c r="AN348" s="1"/>
      <c r="AO348" s="1"/>
      <c r="AP348" s="1"/>
      <c r="AQ348" s="1"/>
      <c r="AR348" s="1"/>
      <c r="AS348" s="1"/>
      <c r="AT348" s="1"/>
      <c r="AU348" s="1"/>
      <c r="AV348" s="1"/>
      <c r="AW348" s="1"/>
      <c r="AX348" s="1"/>
      <c r="AY348" s="1"/>
      <c r="AZ348" s="1"/>
      <c r="BA348" s="1"/>
      <c r="BB348" s="1"/>
      <c r="BC348" s="1"/>
      <c r="BD348" s="1"/>
      <c r="BE348" s="1"/>
    </row>
    <row r="349" spans="1:57" ht="16.5" x14ac:dyDescent="0.3">
      <c r="A349" s="54" t="s">
        <v>460</v>
      </c>
      <c r="B349" s="79" t="s">
        <v>147</v>
      </c>
      <c r="C349" s="79" t="s">
        <v>260</v>
      </c>
      <c r="D349" s="56" t="s">
        <v>472</v>
      </c>
      <c r="E349" s="56" t="s">
        <v>214</v>
      </c>
      <c r="F349" s="57">
        <v>34.42</v>
      </c>
      <c r="G349" s="58">
        <v>523</v>
      </c>
      <c r="H349" s="56" t="s">
        <v>132</v>
      </c>
      <c r="I349" s="104">
        <v>150</v>
      </c>
      <c r="J349" s="86">
        <v>121.64999999999999</v>
      </c>
      <c r="K349" s="61">
        <f t="shared" ref="K349" si="594">(F349/J349)</f>
        <v>0.28294286888614884</v>
      </c>
      <c r="L349" s="87">
        <v>16.537431079286382</v>
      </c>
      <c r="M349" s="70">
        <f t="shared" ref="M349" si="595">(K349*L349)</f>
        <v>4.6791481935802492</v>
      </c>
      <c r="N349" s="29" t="s">
        <v>13</v>
      </c>
      <c r="O349" s="61">
        <v>10.51</v>
      </c>
      <c r="P349" s="61">
        <f t="shared" ref="P349" si="596">(O349*10)</f>
        <v>105.1</v>
      </c>
      <c r="Q349" s="61">
        <f t="shared" ref="Q349" si="597">(K349*O349)</f>
        <v>2.9737295519934244</v>
      </c>
      <c r="R349" s="62">
        <f t="shared" si="560"/>
        <v>29.737295519934243</v>
      </c>
      <c r="S349" s="70">
        <f t="shared" ref="S349" si="598">(Q349*L349)</f>
        <v>49.177847514528423</v>
      </c>
      <c r="T349" s="70">
        <f t="shared" ref="T349" si="599">(S349*10)</f>
        <v>491.77847514528423</v>
      </c>
      <c r="U349" s="29" t="s">
        <v>10</v>
      </c>
      <c r="V349" s="61">
        <v>4.3499999999999996</v>
      </c>
      <c r="W349" s="61">
        <f t="shared" ref="W349" si="600">(V349*2)</f>
        <v>8.6999999999999993</v>
      </c>
      <c r="X349" s="61">
        <f t="shared" ref="X349" si="601">(K349*V349)</f>
        <v>1.2308014796547473</v>
      </c>
      <c r="Y349" s="61">
        <f t="shared" ref="Y349" si="602">(X349*2)</f>
        <v>2.4616029593094946</v>
      </c>
      <c r="Z349" s="70">
        <f t="shared" ref="Z349" si="603">(X349*L349)</f>
        <v>20.354294642074084</v>
      </c>
      <c r="AA349" s="70">
        <f t="shared" ref="AA349" si="604">(Z349*2)</f>
        <v>40.708589284148168</v>
      </c>
      <c r="AB349" s="71">
        <f t="shared" si="557"/>
        <v>532.48706442943239</v>
      </c>
      <c r="AC349" s="68">
        <f t="shared" si="558"/>
        <v>44.37392203578603</v>
      </c>
      <c r="AD349" s="62">
        <f t="shared" si="559"/>
        <v>2.683241539936978</v>
      </c>
      <c r="AE349" s="1"/>
      <c r="AF349" s="1"/>
      <c r="AG349" s="1"/>
      <c r="AH349" s="1"/>
      <c r="AI349" s="1"/>
      <c r="AJ349" s="1"/>
      <c r="AK349" s="1"/>
      <c r="AL349" s="1"/>
      <c r="AM349" s="1"/>
      <c r="AN349" s="1"/>
      <c r="AO349" s="1"/>
      <c r="AP349" s="1"/>
      <c r="AQ349" s="1"/>
      <c r="AR349" s="1"/>
      <c r="AS349" s="1"/>
      <c r="AT349" s="1"/>
      <c r="AU349" s="1"/>
      <c r="AV349" s="1"/>
      <c r="AW349" s="1"/>
      <c r="AX349" s="1"/>
      <c r="AY349" s="1"/>
      <c r="AZ349" s="1"/>
      <c r="BA349" s="1"/>
      <c r="BB349" s="1"/>
      <c r="BC349" s="1"/>
      <c r="BD349" s="1"/>
      <c r="BE349" s="1"/>
    </row>
    <row r="350" spans="1:57" ht="16.5" x14ac:dyDescent="0.3">
      <c r="A350" s="54" t="s">
        <v>460</v>
      </c>
      <c r="B350" s="79" t="s">
        <v>147</v>
      </c>
      <c r="C350" s="79" t="s">
        <v>476</v>
      </c>
      <c r="D350" s="56" t="s">
        <v>190</v>
      </c>
      <c r="E350" s="56" t="s">
        <v>83</v>
      </c>
      <c r="F350" s="57">
        <v>3.22</v>
      </c>
      <c r="G350" s="58">
        <v>710</v>
      </c>
      <c r="H350" s="56" t="s">
        <v>108</v>
      </c>
      <c r="I350" s="104">
        <v>60</v>
      </c>
      <c r="J350" s="86">
        <v>48.66</v>
      </c>
      <c r="K350" s="61">
        <f>(F350/J350)</f>
        <v>6.6173448417591457E-2</v>
      </c>
      <c r="L350" s="87">
        <v>16.537431079286382</v>
      </c>
      <c r="M350" s="70">
        <f>(K350*L350)</f>
        <v>1.0943388424846312</v>
      </c>
      <c r="N350" s="29" t="s">
        <v>15</v>
      </c>
      <c r="O350" s="61">
        <v>21</v>
      </c>
      <c r="P350" s="61">
        <f>(O350*10)</f>
        <v>210</v>
      </c>
      <c r="Q350" s="61">
        <f>(K350*O350)</f>
        <v>1.3896424167694206</v>
      </c>
      <c r="R350" s="62">
        <f t="shared" si="560"/>
        <v>13.896424167694207</v>
      </c>
      <c r="S350" s="70">
        <f>(Q350*L350)</f>
        <v>22.981115692177255</v>
      </c>
      <c r="T350" s="70">
        <f>(S350*10)</f>
        <v>229.81115692177255</v>
      </c>
      <c r="U350" s="29" t="s">
        <v>15</v>
      </c>
      <c r="V350" s="61">
        <v>21</v>
      </c>
      <c r="W350" s="61">
        <f>(V350*2)</f>
        <v>42</v>
      </c>
      <c r="X350" s="61">
        <f>(K350*V350)</f>
        <v>1.3896424167694206</v>
      </c>
      <c r="Y350" s="61">
        <f>(X350*2)</f>
        <v>2.7792848335388411</v>
      </c>
      <c r="Z350" s="70">
        <f>(X350*L350)</f>
        <v>22.981115692177255</v>
      </c>
      <c r="AA350" s="70">
        <f>(Z350*2)</f>
        <v>45.96223138435451</v>
      </c>
      <c r="AB350" s="71">
        <f t="shared" si="557"/>
        <v>275.77338830612706</v>
      </c>
      <c r="AC350" s="68">
        <f t="shared" si="558"/>
        <v>22.981115692177255</v>
      </c>
      <c r="AD350" s="62">
        <f t="shared" si="559"/>
        <v>1.3896424167694208</v>
      </c>
      <c r="AE350" s="1"/>
      <c r="AF350" s="1"/>
      <c r="AG350" s="1"/>
      <c r="AH350" s="1"/>
      <c r="AI350" s="1"/>
      <c r="AJ350" s="1"/>
      <c r="AK350" s="1"/>
      <c r="AL350" s="1"/>
      <c r="AM350" s="1"/>
      <c r="AN350" s="1"/>
      <c r="AO350" s="1"/>
      <c r="AP350" s="1"/>
      <c r="AQ350" s="1"/>
      <c r="AR350" s="1"/>
      <c r="AS350" s="1"/>
      <c r="AT350" s="1"/>
      <c r="AU350" s="1"/>
      <c r="AV350" s="1"/>
      <c r="AW350" s="1"/>
      <c r="AX350" s="1"/>
      <c r="AY350" s="1"/>
      <c r="AZ350" s="1"/>
      <c r="BA350" s="1"/>
      <c r="BB350" s="1"/>
      <c r="BC350" s="1"/>
      <c r="BD350" s="1"/>
      <c r="BE350" s="1"/>
    </row>
    <row r="351" spans="1:57" ht="16.5" x14ac:dyDescent="0.3">
      <c r="A351" s="54" t="s">
        <v>460</v>
      </c>
      <c r="B351" s="79" t="s">
        <v>147</v>
      </c>
      <c r="C351" s="79" t="s">
        <v>155</v>
      </c>
      <c r="D351" s="56" t="s">
        <v>119</v>
      </c>
      <c r="E351" s="56" t="s">
        <v>214</v>
      </c>
      <c r="F351" s="57">
        <v>11.81</v>
      </c>
      <c r="G351" s="58">
        <v>211</v>
      </c>
      <c r="H351" s="56" t="s">
        <v>120</v>
      </c>
      <c r="I351" s="103">
        <v>160</v>
      </c>
      <c r="J351" s="86">
        <v>129.76</v>
      </c>
      <c r="K351" s="61">
        <f t="shared" ref="K351:K352" si="605">(F351/J351)</f>
        <v>9.1014180024660926E-2</v>
      </c>
      <c r="L351" s="87">
        <v>16.537431079286382</v>
      </c>
      <c r="M351" s="70">
        <f>(K351*L351)</f>
        <v>1.5051407293955934</v>
      </c>
      <c r="N351" s="106" t="s">
        <v>10</v>
      </c>
      <c r="O351" s="62">
        <v>4.3499999999999996</v>
      </c>
      <c r="P351" s="61">
        <f>(O351*10)</f>
        <v>43.5</v>
      </c>
      <c r="Q351" s="61">
        <f>(K351*O351)</f>
        <v>0.39591168310727498</v>
      </c>
      <c r="R351" s="62">
        <f t="shared" si="560"/>
        <v>3.95911683107275</v>
      </c>
      <c r="S351" s="70">
        <f>(Q351*L351)</f>
        <v>6.5473621728708302</v>
      </c>
      <c r="T351" s="70">
        <f>(S351*10)</f>
        <v>65.473621728708309</v>
      </c>
      <c r="U351" s="29" t="s">
        <v>10</v>
      </c>
      <c r="V351" s="61">
        <v>4.3499999999999996</v>
      </c>
      <c r="W351" s="61">
        <f>(V351*2)</f>
        <v>8.6999999999999993</v>
      </c>
      <c r="X351" s="61">
        <f>(K351*V351)</f>
        <v>0.39591168310727498</v>
      </c>
      <c r="Y351" s="61">
        <f>(X351*2)</f>
        <v>0.79182336621454996</v>
      </c>
      <c r="Z351" s="70">
        <f>(X351*L351)</f>
        <v>6.5473621728708302</v>
      </c>
      <c r="AA351" s="70">
        <f>(Z351*2)</f>
        <v>13.09472434574166</v>
      </c>
      <c r="AB351" s="71">
        <f t="shared" si="557"/>
        <v>78.568346074449977</v>
      </c>
      <c r="AC351" s="68">
        <f t="shared" si="558"/>
        <v>6.5473621728708311</v>
      </c>
      <c r="AD351" s="62">
        <f t="shared" si="559"/>
        <v>0.39591168310727504</v>
      </c>
      <c r="AE351" s="1"/>
      <c r="AF351" s="1"/>
      <c r="AG351" s="1"/>
      <c r="AH351" s="1"/>
      <c r="AI351" s="1"/>
      <c r="AJ351" s="1"/>
      <c r="AK351" s="1"/>
      <c r="AL351" s="1"/>
      <c r="AM351" s="1"/>
      <c r="AN351" s="1"/>
      <c r="AO351" s="1"/>
      <c r="AP351" s="1"/>
      <c r="AQ351" s="1"/>
      <c r="AR351" s="1"/>
      <c r="AS351" s="1"/>
      <c r="AT351" s="1"/>
      <c r="AU351" s="1"/>
      <c r="AV351" s="1"/>
      <c r="AW351" s="1"/>
      <c r="AX351" s="1"/>
      <c r="AY351" s="1"/>
      <c r="AZ351" s="1"/>
      <c r="BA351" s="1"/>
      <c r="BB351" s="1"/>
      <c r="BC351" s="1"/>
      <c r="BD351" s="1"/>
      <c r="BE351" s="1"/>
    </row>
    <row r="352" spans="1:57" ht="16.5" x14ac:dyDescent="0.3">
      <c r="A352" s="54" t="s">
        <v>460</v>
      </c>
      <c r="B352" s="79" t="s">
        <v>147</v>
      </c>
      <c r="C352" s="79" t="s">
        <v>156</v>
      </c>
      <c r="D352" s="56" t="s">
        <v>119</v>
      </c>
      <c r="E352" s="56" t="s">
        <v>214</v>
      </c>
      <c r="F352" s="57">
        <v>7.88</v>
      </c>
      <c r="G352" s="58">
        <v>211</v>
      </c>
      <c r="H352" s="56" t="s">
        <v>120</v>
      </c>
      <c r="I352" s="103">
        <v>160</v>
      </c>
      <c r="J352" s="86">
        <v>129.76</v>
      </c>
      <c r="K352" s="61">
        <f t="shared" si="605"/>
        <v>6.0727496917385944E-2</v>
      </c>
      <c r="L352" s="87">
        <v>16.537431079286382</v>
      </c>
      <c r="M352" s="70">
        <f>(K352*L352)</f>
        <v>1.0042767948888462</v>
      </c>
      <c r="N352" s="106" t="s">
        <v>10</v>
      </c>
      <c r="O352" s="62">
        <v>4.3499999999999996</v>
      </c>
      <c r="P352" s="61">
        <f>(O352*10)</f>
        <v>43.5</v>
      </c>
      <c r="Q352" s="61">
        <f>(K352*O352)</f>
        <v>0.26416461159062882</v>
      </c>
      <c r="R352" s="62">
        <f t="shared" si="560"/>
        <v>2.6416461159062883</v>
      </c>
      <c r="S352" s="70">
        <f>(Q352*L352)</f>
        <v>4.3686040577664809</v>
      </c>
      <c r="T352" s="70">
        <f>(S352*10)</f>
        <v>43.686040577664812</v>
      </c>
      <c r="U352" s="29" t="s">
        <v>10</v>
      </c>
      <c r="V352" s="61">
        <v>4.3499999999999996</v>
      </c>
      <c r="W352" s="61">
        <f>(V352*2)</f>
        <v>8.6999999999999993</v>
      </c>
      <c r="X352" s="61">
        <f>(K352*V352)</f>
        <v>0.26416461159062882</v>
      </c>
      <c r="Y352" s="61">
        <f>(X352*2)</f>
        <v>0.52832922318125763</v>
      </c>
      <c r="Z352" s="70">
        <f>(X352*L352)</f>
        <v>4.3686040577664809</v>
      </c>
      <c r="AA352" s="70">
        <f>(Z352*2)</f>
        <v>8.7372081155329617</v>
      </c>
      <c r="AB352" s="71">
        <f t="shared" si="557"/>
        <v>52.423248693197777</v>
      </c>
      <c r="AC352" s="68">
        <f t="shared" si="558"/>
        <v>4.3686040577664818</v>
      </c>
      <c r="AD352" s="62">
        <f t="shared" si="559"/>
        <v>0.26416461159062882</v>
      </c>
      <c r="AE352" s="1"/>
      <c r="AF352" s="1"/>
      <c r="AG352" s="1"/>
      <c r="AH352" s="1"/>
      <c r="AI352" s="1"/>
      <c r="AJ352" s="1"/>
      <c r="AK352" s="1"/>
      <c r="AL352" s="1"/>
      <c r="AM352" s="1"/>
      <c r="AN352" s="1"/>
      <c r="AO352" s="1"/>
      <c r="AP352" s="1"/>
      <c r="AQ352" s="1"/>
      <c r="AR352" s="1"/>
      <c r="AS352" s="1"/>
      <c r="AT352" s="1"/>
      <c r="AU352" s="1"/>
      <c r="AV352" s="1"/>
      <c r="AW352" s="1"/>
      <c r="AX352" s="1"/>
      <c r="AY352" s="1"/>
      <c r="AZ352" s="1"/>
      <c r="BA352" s="1"/>
      <c r="BB352" s="1"/>
      <c r="BC352" s="1"/>
      <c r="BD352" s="1"/>
      <c r="BE352" s="1"/>
    </row>
    <row r="353" spans="1:57" ht="16.5" x14ac:dyDescent="0.3">
      <c r="A353" s="54" t="s">
        <v>460</v>
      </c>
      <c r="B353" s="79" t="s">
        <v>147</v>
      </c>
      <c r="C353" s="79" t="s">
        <v>157</v>
      </c>
      <c r="D353" s="56" t="s">
        <v>190</v>
      </c>
      <c r="E353" s="56" t="s">
        <v>83</v>
      </c>
      <c r="F353" s="57">
        <v>3.41</v>
      </c>
      <c r="G353" s="58">
        <v>710</v>
      </c>
      <c r="H353" s="56" t="s">
        <v>108</v>
      </c>
      <c r="I353" s="104">
        <v>60</v>
      </c>
      <c r="J353" s="86">
        <v>48.66</v>
      </c>
      <c r="K353" s="61">
        <f>(F353/J353)</f>
        <v>7.0078092889436921E-2</v>
      </c>
      <c r="L353" s="87">
        <v>16.537431079286382</v>
      </c>
      <c r="M353" s="70">
        <f>(K353*L353)</f>
        <v>1.1589116313268921</v>
      </c>
      <c r="N353" s="29" t="s">
        <v>15</v>
      </c>
      <c r="O353" s="61">
        <v>21</v>
      </c>
      <c r="P353" s="61">
        <f>(O353*10)</f>
        <v>210</v>
      </c>
      <c r="Q353" s="61">
        <f>(K353*O353)</f>
        <v>1.4716399506781754</v>
      </c>
      <c r="R353" s="62">
        <f t="shared" si="560"/>
        <v>14.716399506781755</v>
      </c>
      <c r="S353" s="70">
        <f>(Q353*L353)</f>
        <v>24.337144257864736</v>
      </c>
      <c r="T353" s="70">
        <f>(S353*10)</f>
        <v>243.37144257864736</v>
      </c>
      <c r="U353" s="29" t="s">
        <v>15</v>
      </c>
      <c r="V353" s="61">
        <v>21</v>
      </c>
      <c r="W353" s="61">
        <f>(V353*2)</f>
        <v>42</v>
      </c>
      <c r="X353" s="61">
        <f>(K353*V353)</f>
        <v>1.4716399506781754</v>
      </c>
      <c r="Y353" s="61">
        <f>(X353*2)</f>
        <v>2.9432799013563509</v>
      </c>
      <c r="Z353" s="70">
        <f>(X353*L353)</f>
        <v>24.337144257864736</v>
      </c>
      <c r="AA353" s="70">
        <f>(Z353*2)</f>
        <v>48.674288515729472</v>
      </c>
      <c r="AB353" s="71">
        <f t="shared" si="557"/>
        <v>292.04573109437683</v>
      </c>
      <c r="AC353" s="68">
        <f t="shared" si="558"/>
        <v>24.337144257864736</v>
      </c>
      <c r="AD353" s="62">
        <f t="shared" si="559"/>
        <v>1.4716399506781757</v>
      </c>
      <c r="AE353" s="1"/>
      <c r="AF353" s="1"/>
      <c r="AG353" s="1"/>
      <c r="AH353" s="1"/>
      <c r="AI353" s="1"/>
      <c r="AJ353" s="1"/>
      <c r="AK353" s="1"/>
      <c r="AL353" s="1"/>
      <c r="AM353" s="1"/>
      <c r="AN353" s="1"/>
      <c r="AO353" s="1"/>
      <c r="AP353" s="1"/>
      <c r="AQ353" s="1"/>
      <c r="AR353" s="1"/>
      <c r="AS353" s="1"/>
      <c r="AT353" s="1"/>
      <c r="AU353" s="1"/>
      <c r="AV353" s="1"/>
      <c r="AW353" s="1"/>
      <c r="AX353" s="1"/>
      <c r="AY353" s="1"/>
      <c r="AZ353" s="1"/>
      <c r="BA353" s="1"/>
      <c r="BB353" s="1"/>
      <c r="BC353" s="1"/>
      <c r="BD353" s="1"/>
      <c r="BE353" s="1"/>
    </row>
    <row r="354" spans="1:57" ht="16.5" x14ac:dyDescent="0.3">
      <c r="A354" s="54" t="s">
        <v>460</v>
      </c>
      <c r="B354" s="79" t="s">
        <v>147</v>
      </c>
      <c r="C354" s="79" t="s">
        <v>160</v>
      </c>
      <c r="D354" s="56" t="s">
        <v>472</v>
      </c>
      <c r="E354" s="56" t="s">
        <v>214</v>
      </c>
      <c r="F354" s="57">
        <v>20.18</v>
      </c>
      <c r="G354" s="58">
        <v>523</v>
      </c>
      <c r="H354" s="56" t="s">
        <v>132</v>
      </c>
      <c r="I354" s="104">
        <v>150</v>
      </c>
      <c r="J354" s="86">
        <v>121.64999999999999</v>
      </c>
      <c r="K354" s="61">
        <f t="shared" ref="K354" si="606">(F354/J354)</f>
        <v>0.16588573777229759</v>
      </c>
      <c r="L354" s="87">
        <v>16.537431079286382</v>
      </c>
      <c r="M354" s="70">
        <f t="shared" ref="M354" si="607">(K354*L354)</f>
        <v>2.7433239554459452</v>
      </c>
      <c r="N354" s="29" t="s">
        <v>13</v>
      </c>
      <c r="O354" s="61">
        <v>10.51</v>
      </c>
      <c r="P354" s="61">
        <f t="shared" ref="P354" si="608">(O354*10)</f>
        <v>105.1</v>
      </c>
      <c r="Q354" s="61">
        <f t="shared" ref="Q354" si="609">(K354*O354)</f>
        <v>1.7434591039868477</v>
      </c>
      <c r="R354" s="62">
        <f t="shared" si="560"/>
        <v>17.434591039868476</v>
      </c>
      <c r="S354" s="70">
        <f t="shared" ref="S354" si="610">(Q354*L354)</f>
        <v>28.832334771736882</v>
      </c>
      <c r="T354" s="70">
        <f t="shared" ref="T354" si="611">(S354*10)</f>
        <v>288.32334771736885</v>
      </c>
      <c r="U354" s="29" t="s">
        <v>10</v>
      </c>
      <c r="V354" s="61">
        <v>4.3499999999999996</v>
      </c>
      <c r="W354" s="61">
        <f t="shared" ref="W354" si="612">(V354*2)</f>
        <v>8.6999999999999993</v>
      </c>
      <c r="X354" s="61">
        <f t="shared" ref="X354" si="613">(K354*V354)</f>
        <v>0.72160295930949447</v>
      </c>
      <c r="Y354" s="61">
        <f t="shared" ref="Y354" si="614">(X354*2)</f>
        <v>1.4432059186189889</v>
      </c>
      <c r="Z354" s="70">
        <f t="shared" ref="Z354" si="615">(X354*L354)</f>
        <v>11.933459206189861</v>
      </c>
      <c r="AA354" s="70">
        <f t="shared" ref="AA354" si="616">(Z354*2)</f>
        <v>23.866918412379722</v>
      </c>
      <c r="AB354" s="71">
        <f t="shared" si="557"/>
        <v>312.19026612974858</v>
      </c>
      <c r="AC354" s="68">
        <f t="shared" si="558"/>
        <v>26.015855510812383</v>
      </c>
      <c r="AD354" s="62">
        <f t="shared" si="559"/>
        <v>1.5731497465406221</v>
      </c>
      <c r="AE354" s="1"/>
      <c r="AF354" s="1"/>
      <c r="AG354" s="1"/>
      <c r="AH354" s="1"/>
      <c r="AI354" s="1"/>
      <c r="AJ354" s="1"/>
      <c r="AK354" s="1"/>
      <c r="AL354" s="1"/>
      <c r="AM354" s="1"/>
      <c r="AN354" s="1"/>
      <c r="AO354" s="1"/>
      <c r="AP354" s="1"/>
      <c r="AQ354" s="1"/>
      <c r="AR354" s="1"/>
      <c r="AS354" s="1"/>
      <c r="AT354" s="1"/>
      <c r="AU354" s="1"/>
      <c r="AV354" s="1"/>
      <c r="AW354" s="1"/>
      <c r="AX354" s="1"/>
      <c r="AY354" s="1"/>
      <c r="AZ354" s="1"/>
      <c r="BA354" s="1"/>
      <c r="BB354" s="1"/>
      <c r="BC354" s="1"/>
      <c r="BD354" s="1"/>
      <c r="BE354" s="1"/>
    </row>
    <row r="355" spans="1:57" ht="16.5" x14ac:dyDescent="0.3">
      <c r="A355" s="54" t="s">
        <v>460</v>
      </c>
      <c r="B355" s="79" t="s">
        <v>147</v>
      </c>
      <c r="C355" s="79" t="s">
        <v>161</v>
      </c>
      <c r="D355" s="56" t="s">
        <v>119</v>
      </c>
      <c r="E355" s="56" t="s">
        <v>214</v>
      </c>
      <c r="F355" s="57">
        <v>9.77</v>
      </c>
      <c r="G355" s="58">
        <v>211</v>
      </c>
      <c r="H355" s="56" t="s">
        <v>120</v>
      </c>
      <c r="I355" s="103">
        <v>160</v>
      </c>
      <c r="J355" s="86">
        <v>129.76</v>
      </c>
      <c r="K355" s="61">
        <f>(F355/J355)</f>
        <v>7.5292848335388407E-2</v>
      </c>
      <c r="L355" s="87">
        <v>16.537431079286382</v>
      </c>
      <c r="M355" s="70">
        <f>(K355*L355)</f>
        <v>1.2451502901096481</v>
      </c>
      <c r="N355" s="106" t="s">
        <v>10</v>
      </c>
      <c r="O355" s="62">
        <v>4.3499999999999996</v>
      </c>
      <c r="P355" s="61">
        <f>(O355*10)</f>
        <v>43.5</v>
      </c>
      <c r="Q355" s="61">
        <f>(K355*O355)</f>
        <v>0.32752389025893952</v>
      </c>
      <c r="R355" s="62">
        <f t="shared" si="560"/>
        <v>3.2752389025893951</v>
      </c>
      <c r="S355" s="70">
        <f>(Q355*L355)</f>
        <v>5.4164037619769685</v>
      </c>
      <c r="T355" s="70">
        <f>(S355*10)</f>
        <v>54.164037619769687</v>
      </c>
      <c r="U355" s="29" t="s">
        <v>10</v>
      </c>
      <c r="V355" s="61">
        <v>4.3499999999999996</v>
      </c>
      <c r="W355" s="61">
        <f>(V355*2)</f>
        <v>8.6999999999999993</v>
      </c>
      <c r="X355" s="61">
        <f>(K355*V355)</f>
        <v>0.32752389025893952</v>
      </c>
      <c r="Y355" s="61">
        <f>(X355*2)</f>
        <v>0.65504778051787904</v>
      </c>
      <c r="Z355" s="70">
        <f>(X355*L355)</f>
        <v>5.4164037619769685</v>
      </c>
      <c r="AA355" s="70">
        <f>(Z355*2)</f>
        <v>10.832807523953937</v>
      </c>
      <c r="AB355" s="71">
        <f t="shared" si="557"/>
        <v>64.996845143723618</v>
      </c>
      <c r="AC355" s="68">
        <f t="shared" si="558"/>
        <v>5.4164037619769685</v>
      </c>
      <c r="AD355" s="62">
        <f t="shared" si="559"/>
        <v>0.32752389025893952</v>
      </c>
      <c r="AE355" s="1"/>
      <c r="AF355" s="1"/>
      <c r="AG355" s="1"/>
      <c r="AH355" s="1"/>
      <c r="AI355" s="1"/>
      <c r="AJ355" s="1"/>
      <c r="AK355" s="1"/>
      <c r="AL355" s="1"/>
      <c r="AM355" s="1"/>
      <c r="AN355" s="1"/>
      <c r="AO355" s="1"/>
      <c r="AP355" s="1"/>
      <c r="AQ355" s="1"/>
      <c r="AR355" s="1"/>
      <c r="AS355" s="1"/>
      <c r="AT355" s="1"/>
      <c r="AU355" s="1"/>
      <c r="AV355" s="1"/>
      <c r="AW355" s="1"/>
      <c r="AX355" s="1"/>
      <c r="AY355" s="1"/>
      <c r="AZ355" s="1"/>
      <c r="BA355" s="1"/>
      <c r="BB355" s="1"/>
      <c r="BC355" s="1"/>
      <c r="BD355" s="1"/>
      <c r="BE355" s="1"/>
    </row>
    <row r="356" spans="1:57" ht="16.5" x14ac:dyDescent="0.3">
      <c r="A356" s="54" t="s">
        <v>460</v>
      </c>
      <c r="B356" s="79" t="s">
        <v>147</v>
      </c>
      <c r="C356" s="79" t="s">
        <v>162</v>
      </c>
      <c r="D356" s="56" t="s">
        <v>472</v>
      </c>
      <c r="E356" s="56" t="s">
        <v>214</v>
      </c>
      <c r="F356" s="57">
        <v>10.85</v>
      </c>
      <c r="G356" s="58">
        <v>523</v>
      </c>
      <c r="H356" s="56" t="s">
        <v>132</v>
      </c>
      <c r="I356" s="104">
        <v>150</v>
      </c>
      <c r="J356" s="86">
        <v>121.64999999999999</v>
      </c>
      <c r="K356" s="61">
        <f t="shared" ref="K356:K358" si="617">(F356/J356)</f>
        <v>8.9190300041101525E-2</v>
      </c>
      <c r="L356" s="87">
        <v>16.537431079286382</v>
      </c>
      <c r="M356" s="70">
        <f t="shared" ref="M356:M358" si="618">(K356*L356)</f>
        <v>1.4749784398705899</v>
      </c>
      <c r="N356" s="29" t="s">
        <v>13</v>
      </c>
      <c r="O356" s="61">
        <v>10.51</v>
      </c>
      <c r="P356" s="61">
        <f t="shared" ref="P356:P358" si="619">(O356*10)</f>
        <v>105.1</v>
      </c>
      <c r="Q356" s="61">
        <f t="shared" ref="Q356:Q358" si="620">(K356*O356)</f>
        <v>0.93739005343197701</v>
      </c>
      <c r="R356" s="62">
        <f t="shared" si="560"/>
        <v>9.3739005343197697</v>
      </c>
      <c r="S356" s="70">
        <f t="shared" ref="S356:S358" si="621">(Q356*L356)</f>
        <v>15.502023403039898</v>
      </c>
      <c r="T356" s="70">
        <f t="shared" ref="T356:T358" si="622">(S356*10)</f>
        <v>155.02023403039897</v>
      </c>
      <c r="U356" s="29" t="s">
        <v>10</v>
      </c>
      <c r="V356" s="61">
        <v>4.3499999999999996</v>
      </c>
      <c r="W356" s="61">
        <f t="shared" ref="W356:W358" si="623">(V356*2)</f>
        <v>8.6999999999999993</v>
      </c>
      <c r="X356" s="61">
        <f t="shared" ref="X356:X358" si="624">(K356*V356)</f>
        <v>0.3879778051787916</v>
      </c>
      <c r="Y356" s="61">
        <f t="shared" ref="Y356:Y358" si="625">(X356*2)</f>
        <v>0.7759556103575832</v>
      </c>
      <c r="Z356" s="70">
        <f t="shared" ref="Z356:Z358" si="626">(X356*L356)</f>
        <v>6.4161562134370653</v>
      </c>
      <c r="AA356" s="70">
        <f t="shared" ref="AA356:AA358" si="627">(Z356*2)</f>
        <v>12.832312426874131</v>
      </c>
      <c r="AB356" s="71">
        <f t="shared" si="557"/>
        <v>167.85254645727309</v>
      </c>
      <c r="AC356" s="68">
        <f t="shared" si="558"/>
        <v>13.987712204772757</v>
      </c>
      <c r="AD356" s="62">
        <f t="shared" si="559"/>
        <v>0.84582134538977938</v>
      </c>
      <c r="AE356" s="1"/>
      <c r="AF356" s="1"/>
      <c r="AG356" s="1"/>
      <c r="AH356" s="1"/>
      <c r="AI356" s="1"/>
      <c r="AJ356" s="1"/>
      <c r="AK356" s="1"/>
      <c r="AL356" s="1"/>
      <c r="AM356" s="1"/>
      <c r="AN356" s="1"/>
      <c r="AO356" s="1"/>
      <c r="AP356" s="1"/>
      <c r="AQ356" s="1"/>
      <c r="AR356" s="1"/>
      <c r="AS356" s="1"/>
      <c r="AT356" s="1"/>
      <c r="AU356" s="1"/>
      <c r="AV356" s="1"/>
      <c r="AW356" s="1"/>
      <c r="AX356" s="1"/>
      <c r="AY356" s="1"/>
      <c r="AZ356" s="1"/>
      <c r="BA356" s="1"/>
      <c r="BB356" s="1"/>
      <c r="BC356" s="1"/>
      <c r="BD356" s="1"/>
      <c r="BE356" s="1"/>
    </row>
    <row r="357" spans="1:57" ht="16.5" x14ac:dyDescent="0.3">
      <c r="A357" s="54" t="s">
        <v>460</v>
      </c>
      <c r="B357" s="79" t="s">
        <v>147</v>
      </c>
      <c r="C357" s="79" t="s">
        <v>477</v>
      </c>
      <c r="D357" s="56" t="s">
        <v>190</v>
      </c>
      <c r="E357" s="56" t="s">
        <v>83</v>
      </c>
      <c r="F357" s="57">
        <v>4.67</v>
      </c>
      <c r="G357" s="58">
        <v>710</v>
      </c>
      <c r="H357" s="56" t="s">
        <v>108</v>
      </c>
      <c r="I357" s="104">
        <v>60</v>
      </c>
      <c r="J357" s="86">
        <v>48.66</v>
      </c>
      <c r="K357" s="61">
        <f t="shared" si="617"/>
        <v>9.597205096588575E-2</v>
      </c>
      <c r="L357" s="87">
        <v>16.537431079286382</v>
      </c>
      <c r="M357" s="70">
        <f t="shared" si="618"/>
        <v>1.5871311783860955</v>
      </c>
      <c r="N357" s="29" t="s">
        <v>15</v>
      </c>
      <c r="O357" s="61">
        <v>21</v>
      </c>
      <c r="P357" s="61">
        <f t="shared" si="619"/>
        <v>210</v>
      </c>
      <c r="Q357" s="61">
        <f t="shared" si="620"/>
        <v>2.0154130702836008</v>
      </c>
      <c r="R357" s="62">
        <f t="shared" si="560"/>
        <v>20.154130702836007</v>
      </c>
      <c r="S357" s="70">
        <f t="shared" si="621"/>
        <v>33.329754746108009</v>
      </c>
      <c r="T357" s="70">
        <f t="shared" si="622"/>
        <v>333.29754746108006</v>
      </c>
      <c r="U357" s="29" t="s">
        <v>15</v>
      </c>
      <c r="V357" s="61">
        <v>21</v>
      </c>
      <c r="W357" s="61">
        <f t="shared" si="623"/>
        <v>42</v>
      </c>
      <c r="X357" s="61">
        <f t="shared" si="624"/>
        <v>2.0154130702836008</v>
      </c>
      <c r="Y357" s="61">
        <f t="shared" si="625"/>
        <v>4.0308261405672017</v>
      </c>
      <c r="Z357" s="70">
        <f t="shared" si="626"/>
        <v>33.329754746108009</v>
      </c>
      <c r="AA357" s="70">
        <f t="shared" si="627"/>
        <v>66.659509492216017</v>
      </c>
      <c r="AB357" s="71">
        <f t="shared" si="557"/>
        <v>399.95705695329605</v>
      </c>
      <c r="AC357" s="68">
        <f t="shared" si="558"/>
        <v>33.329754746108001</v>
      </c>
      <c r="AD357" s="62">
        <f t="shared" si="559"/>
        <v>2.0154130702836004</v>
      </c>
      <c r="AE357" s="1"/>
      <c r="AF357" s="1"/>
      <c r="AG357" s="1"/>
      <c r="AH357" s="1"/>
      <c r="AI357" s="1"/>
      <c r="AJ357" s="1"/>
      <c r="AK357" s="1"/>
      <c r="AL357" s="1"/>
      <c r="AM357" s="1"/>
      <c r="AN357" s="1"/>
      <c r="AO357" s="1"/>
      <c r="AP357" s="1"/>
      <c r="AQ357" s="1"/>
      <c r="AR357" s="1"/>
      <c r="AS357" s="1"/>
      <c r="AT357" s="1"/>
      <c r="AU357" s="1"/>
      <c r="AV357" s="1"/>
      <c r="AW357" s="1"/>
      <c r="AX357" s="1"/>
      <c r="AY357" s="1"/>
      <c r="AZ357" s="1"/>
      <c r="BA357" s="1"/>
      <c r="BB357" s="1"/>
      <c r="BC357" s="1"/>
      <c r="BD357" s="1"/>
      <c r="BE357" s="1"/>
    </row>
    <row r="358" spans="1:57" ht="16.5" x14ac:dyDescent="0.3">
      <c r="A358" s="54" t="s">
        <v>460</v>
      </c>
      <c r="B358" s="79" t="s">
        <v>147</v>
      </c>
      <c r="C358" s="79" t="s">
        <v>163</v>
      </c>
      <c r="D358" s="56" t="s">
        <v>190</v>
      </c>
      <c r="E358" s="56" t="s">
        <v>83</v>
      </c>
      <c r="F358" s="57">
        <v>1.48</v>
      </c>
      <c r="G358" s="58">
        <v>710</v>
      </c>
      <c r="H358" s="56" t="s">
        <v>108</v>
      </c>
      <c r="I358" s="104">
        <v>60</v>
      </c>
      <c r="J358" s="86">
        <v>48.66</v>
      </c>
      <c r="K358" s="61">
        <f t="shared" si="617"/>
        <v>3.041512535963831E-2</v>
      </c>
      <c r="L358" s="87">
        <v>16.537431079286382</v>
      </c>
      <c r="M358" s="70">
        <f t="shared" si="618"/>
        <v>0.50298803940287395</v>
      </c>
      <c r="N358" s="29" t="s">
        <v>15</v>
      </c>
      <c r="O358" s="61">
        <v>21</v>
      </c>
      <c r="P358" s="61">
        <f t="shared" si="619"/>
        <v>210</v>
      </c>
      <c r="Q358" s="61">
        <f t="shared" si="620"/>
        <v>0.63871763255240455</v>
      </c>
      <c r="R358" s="62">
        <f t="shared" si="560"/>
        <v>6.3871763255240452</v>
      </c>
      <c r="S358" s="70">
        <f t="shared" si="621"/>
        <v>10.562748827460354</v>
      </c>
      <c r="T358" s="70">
        <f t="shared" si="622"/>
        <v>105.62748827460354</v>
      </c>
      <c r="U358" s="29" t="s">
        <v>15</v>
      </c>
      <c r="V358" s="61">
        <v>21</v>
      </c>
      <c r="W358" s="61">
        <f t="shared" si="623"/>
        <v>42</v>
      </c>
      <c r="X358" s="61">
        <f t="shared" si="624"/>
        <v>0.63871763255240455</v>
      </c>
      <c r="Y358" s="61">
        <f t="shared" si="625"/>
        <v>1.2774352651048091</v>
      </c>
      <c r="Z358" s="70">
        <f t="shared" si="626"/>
        <v>10.562748827460354</v>
      </c>
      <c r="AA358" s="70">
        <f t="shared" si="627"/>
        <v>21.125497654920707</v>
      </c>
      <c r="AB358" s="71">
        <f t="shared" si="557"/>
        <v>126.75298592952424</v>
      </c>
      <c r="AC358" s="68">
        <f t="shared" si="558"/>
        <v>10.562748827460354</v>
      </c>
      <c r="AD358" s="62">
        <f t="shared" si="559"/>
        <v>0.63871763255240455</v>
      </c>
      <c r="AE358" s="1"/>
      <c r="AF358" s="1"/>
      <c r="AG358" s="1"/>
      <c r="AH358" s="1"/>
      <c r="AI358" s="1"/>
      <c r="AJ358" s="1"/>
      <c r="AK358" s="1"/>
      <c r="AL358" s="1"/>
      <c r="AM358" s="1"/>
      <c r="AN358" s="1"/>
      <c r="AO358" s="1"/>
      <c r="AP358" s="1"/>
      <c r="AQ358" s="1"/>
      <c r="AR358" s="1"/>
      <c r="AS358" s="1"/>
      <c r="AT358" s="1"/>
      <c r="AU358" s="1"/>
      <c r="AV358" s="1"/>
      <c r="AW358" s="1"/>
      <c r="AX358" s="1"/>
      <c r="AY358" s="1"/>
      <c r="AZ358" s="1"/>
      <c r="BA358" s="1"/>
      <c r="BB358" s="1"/>
      <c r="BC358" s="1"/>
      <c r="BD358" s="1"/>
      <c r="BE358" s="1"/>
    </row>
    <row r="359" spans="1:57" ht="16.5" x14ac:dyDescent="0.3">
      <c r="A359" s="54" t="s">
        <v>460</v>
      </c>
      <c r="B359" s="79" t="s">
        <v>147</v>
      </c>
      <c r="C359" s="79" t="s">
        <v>164</v>
      </c>
      <c r="D359" s="56" t="s">
        <v>128</v>
      </c>
      <c r="E359" s="56" t="s">
        <v>214</v>
      </c>
      <c r="F359" s="57">
        <v>5.07</v>
      </c>
      <c r="G359" s="58">
        <v>0</v>
      </c>
      <c r="H359" s="56" t="s">
        <v>84</v>
      </c>
      <c r="I359" s="60"/>
      <c r="J359" s="63"/>
      <c r="K359" s="64"/>
      <c r="L359" s="66"/>
      <c r="M359" s="67"/>
      <c r="N359" s="60"/>
      <c r="O359" s="64"/>
      <c r="P359" s="64"/>
      <c r="Q359" s="64"/>
      <c r="R359" s="62"/>
      <c r="S359" s="67"/>
      <c r="T359" s="67"/>
      <c r="U359" s="60"/>
      <c r="V359" s="64"/>
      <c r="W359" s="64"/>
      <c r="X359" s="64"/>
      <c r="Y359" s="64"/>
      <c r="Z359" s="67"/>
      <c r="AA359" s="67"/>
      <c r="AB359" s="71"/>
      <c r="AC359" s="68"/>
      <c r="AD359" s="62"/>
      <c r="AE359" s="1"/>
      <c r="AF359" s="1"/>
      <c r="AG359" s="1"/>
      <c r="AH359" s="1"/>
      <c r="AI359" s="1"/>
      <c r="AJ359" s="1"/>
      <c r="AK359" s="1"/>
      <c r="AL359" s="1"/>
      <c r="AM359" s="1"/>
      <c r="AN359" s="1"/>
      <c r="AO359" s="1"/>
      <c r="AP359" s="1"/>
      <c r="AQ359" s="1"/>
      <c r="AR359" s="1"/>
      <c r="AS359" s="1"/>
      <c r="AT359" s="1"/>
      <c r="AU359" s="1"/>
      <c r="AV359" s="1"/>
      <c r="AW359" s="1"/>
      <c r="AX359" s="1"/>
      <c r="AY359" s="1"/>
      <c r="AZ359" s="1"/>
      <c r="BA359" s="1"/>
      <c r="BB359" s="1"/>
      <c r="BC359" s="1"/>
      <c r="BD359" s="1"/>
      <c r="BE359" s="1"/>
    </row>
    <row r="360" spans="1:57" ht="16.5" x14ac:dyDescent="0.3">
      <c r="A360" s="54" t="s">
        <v>460</v>
      </c>
      <c r="B360" s="79" t="s">
        <v>147</v>
      </c>
      <c r="C360" s="79" t="s">
        <v>165</v>
      </c>
      <c r="D360" s="56" t="s">
        <v>472</v>
      </c>
      <c r="E360" s="56" t="s">
        <v>214</v>
      </c>
      <c r="F360" s="57">
        <v>24.06</v>
      </c>
      <c r="G360" s="58">
        <v>523</v>
      </c>
      <c r="H360" s="56" t="s">
        <v>132</v>
      </c>
      <c r="I360" s="104">
        <v>150</v>
      </c>
      <c r="J360" s="86">
        <v>121.64999999999999</v>
      </c>
      <c r="K360" s="61">
        <f t="shared" ref="K360:K376" si="628">(F360/J360)</f>
        <v>0.19778051787916154</v>
      </c>
      <c r="L360" s="87">
        <v>16.537431079286382</v>
      </c>
      <c r="M360" s="70">
        <f t="shared" ref="M360:M368" si="629">(K360*L360)</f>
        <v>3.2707816832522019</v>
      </c>
      <c r="N360" s="29" t="s">
        <v>13</v>
      </c>
      <c r="O360" s="61">
        <v>10.51</v>
      </c>
      <c r="P360" s="61">
        <f t="shared" ref="P360:P368" si="630">(O360*10)</f>
        <v>105.1</v>
      </c>
      <c r="Q360" s="61">
        <f t="shared" ref="Q360:Q368" si="631">(K360*O360)</f>
        <v>2.0786732429099879</v>
      </c>
      <c r="R360" s="62">
        <f t="shared" si="560"/>
        <v>20.786732429099878</v>
      </c>
      <c r="S360" s="70">
        <f t="shared" ref="S360:S368" si="632">(Q360*L360)</f>
        <v>34.375915490980645</v>
      </c>
      <c r="T360" s="70">
        <f t="shared" ref="T360:T368" si="633">(S360*10)</f>
        <v>343.75915490980645</v>
      </c>
      <c r="U360" s="29" t="s">
        <v>10</v>
      </c>
      <c r="V360" s="61">
        <v>4.3499999999999996</v>
      </c>
      <c r="W360" s="61">
        <f t="shared" ref="W360:W368" si="634">(V360*2)</f>
        <v>8.6999999999999993</v>
      </c>
      <c r="X360" s="61">
        <f t="shared" ref="X360:X368" si="635">(K360*V360)</f>
        <v>0.86034525277435259</v>
      </c>
      <c r="Y360" s="61">
        <f t="shared" ref="Y360:Y368" si="636">(X360*2)</f>
        <v>1.7206905055487052</v>
      </c>
      <c r="Z360" s="70">
        <f t="shared" ref="Z360:Z368" si="637">(X360*L360)</f>
        <v>14.227900322147077</v>
      </c>
      <c r="AA360" s="70">
        <f t="shared" ref="AA360:AA368" si="638">(Z360*2)</f>
        <v>28.455800644294154</v>
      </c>
      <c r="AB360" s="71">
        <f t="shared" si="557"/>
        <v>372.21495555410058</v>
      </c>
      <c r="AC360" s="68">
        <f t="shared" si="558"/>
        <v>31.017912962841717</v>
      </c>
      <c r="AD360" s="62">
        <f t="shared" si="559"/>
        <v>1.875618577887382</v>
      </c>
      <c r="AE360" s="1"/>
      <c r="AF360" s="1"/>
      <c r="AG360" s="1"/>
      <c r="AH360" s="1"/>
      <c r="AI360" s="1"/>
      <c r="AJ360" s="1"/>
      <c r="AK360" s="1"/>
      <c r="AL360" s="1"/>
      <c r="AM360" s="1"/>
      <c r="AN360" s="1"/>
      <c r="AO360" s="1"/>
      <c r="AP360" s="1"/>
      <c r="AQ360" s="1"/>
      <c r="AR360" s="1"/>
      <c r="AS360" s="1"/>
      <c r="AT360" s="1"/>
      <c r="AU360" s="1"/>
      <c r="AV360" s="1"/>
      <c r="AW360" s="1"/>
      <c r="AX360" s="1"/>
      <c r="AY360" s="1"/>
      <c r="AZ360" s="1"/>
      <c r="BA360" s="1"/>
      <c r="BB360" s="1"/>
      <c r="BC360" s="1"/>
      <c r="BD360" s="1"/>
      <c r="BE360" s="1"/>
    </row>
    <row r="361" spans="1:57" ht="16.5" x14ac:dyDescent="0.3">
      <c r="A361" s="54" t="s">
        <v>460</v>
      </c>
      <c r="B361" s="79" t="s">
        <v>147</v>
      </c>
      <c r="C361" s="79" t="s">
        <v>478</v>
      </c>
      <c r="D361" s="56" t="s">
        <v>190</v>
      </c>
      <c r="E361" s="56" t="s">
        <v>83</v>
      </c>
      <c r="F361" s="57">
        <v>4.72</v>
      </c>
      <c r="G361" s="58">
        <v>710</v>
      </c>
      <c r="H361" s="56" t="s">
        <v>108</v>
      </c>
      <c r="I361" s="104">
        <v>60</v>
      </c>
      <c r="J361" s="86">
        <v>48.66</v>
      </c>
      <c r="K361" s="61">
        <f t="shared" si="628"/>
        <v>9.699958898479244E-2</v>
      </c>
      <c r="L361" s="87">
        <v>16.537431079286382</v>
      </c>
      <c r="M361" s="70">
        <f t="shared" si="629"/>
        <v>1.6041240175551115</v>
      </c>
      <c r="N361" s="29" t="s">
        <v>15</v>
      </c>
      <c r="O361" s="61">
        <v>21</v>
      </c>
      <c r="P361" s="61">
        <f t="shared" si="630"/>
        <v>210</v>
      </c>
      <c r="Q361" s="61">
        <f t="shared" si="631"/>
        <v>2.0369913686806411</v>
      </c>
      <c r="R361" s="62">
        <f t="shared" si="560"/>
        <v>20.369913686806413</v>
      </c>
      <c r="S361" s="70">
        <f t="shared" si="632"/>
        <v>33.686604368657342</v>
      </c>
      <c r="T361" s="70">
        <f t="shared" si="633"/>
        <v>336.86604368657345</v>
      </c>
      <c r="U361" s="29" t="s">
        <v>15</v>
      </c>
      <c r="V361" s="61">
        <v>21</v>
      </c>
      <c r="W361" s="61">
        <f t="shared" si="634"/>
        <v>42</v>
      </c>
      <c r="X361" s="61">
        <f t="shared" si="635"/>
        <v>2.0369913686806411</v>
      </c>
      <c r="Y361" s="61">
        <f t="shared" si="636"/>
        <v>4.0739827373612822</v>
      </c>
      <c r="Z361" s="70">
        <f t="shared" si="637"/>
        <v>33.686604368657342</v>
      </c>
      <c r="AA361" s="70">
        <f t="shared" si="638"/>
        <v>67.373208737314684</v>
      </c>
      <c r="AB361" s="71">
        <f t="shared" si="557"/>
        <v>404.23925242388816</v>
      </c>
      <c r="AC361" s="68">
        <f t="shared" si="558"/>
        <v>33.686604368657349</v>
      </c>
      <c r="AD361" s="62">
        <f t="shared" si="559"/>
        <v>2.0369913686806416</v>
      </c>
      <c r="AE361" s="1"/>
      <c r="AF361" s="1"/>
      <c r="AG361" s="1"/>
      <c r="AH361" s="1"/>
      <c r="AI361" s="1"/>
      <c r="AJ361" s="1"/>
      <c r="AK361" s="1"/>
      <c r="AL361" s="1"/>
      <c r="AM361" s="1"/>
      <c r="AN361" s="1"/>
      <c r="AO361" s="1"/>
      <c r="AP361" s="1"/>
      <c r="AQ361" s="1"/>
      <c r="AR361" s="1"/>
      <c r="AS361" s="1"/>
      <c r="AT361" s="1"/>
      <c r="AU361" s="1"/>
      <c r="AV361" s="1"/>
      <c r="AW361" s="1"/>
      <c r="AX361" s="1"/>
      <c r="AY361" s="1"/>
      <c r="AZ361" s="1"/>
      <c r="BA361" s="1"/>
      <c r="BB361" s="1"/>
      <c r="BC361" s="1"/>
      <c r="BD361" s="1"/>
      <c r="BE361" s="1"/>
    </row>
    <row r="362" spans="1:57" ht="16.5" x14ac:dyDescent="0.3">
      <c r="A362" s="54" t="s">
        <v>460</v>
      </c>
      <c r="B362" s="79" t="s">
        <v>147</v>
      </c>
      <c r="C362" s="79" t="s">
        <v>166</v>
      </c>
      <c r="D362" s="56" t="s">
        <v>472</v>
      </c>
      <c r="E362" s="56" t="s">
        <v>214</v>
      </c>
      <c r="F362" s="57">
        <v>19.489999999999998</v>
      </c>
      <c r="G362" s="58">
        <v>523</v>
      </c>
      <c r="H362" s="56" t="s">
        <v>132</v>
      </c>
      <c r="I362" s="104">
        <v>150</v>
      </c>
      <c r="J362" s="86">
        <v>121.64999999999999</v>
      </c>
      <c r="K362" s="61">
        <f t="shared" si="628"/>
        <v>0.16021372790793259</v>
      </c>
      <c r="L362" s="87">
        <v>16.537431079286382</v>
      </c>
      <c r="M362" s="70">
        <f t="shared" si="629"/>
        <v>2.6495234832329762</v>
      </c>
      <c r="N362" s="29" t="s">
        <v>13</v>
      </c>
      <c r="O362" s="61">
        <v>10.51</v>
      </c>
      <c r="P362" s="61">
        <f t="shared" si="630"/>
        <v>105.1</v>
      </c>
      <c r="Q362" s="61">
        <f t="shared" si="631"/>
        <v>1.6838462803123715</v>
      </c>
      <c r="R362" s="62">
        <f t="shared" si="560"/>
        <v>16.838462803123715</v>
      </c>
      <c r="S362" s="70">
        <f t="shared" si="632"/>
        <v>27.84649180877858</v>
      </c>
      <c r="T362" s="70">
        <f t="shared" si="633"/>
        <v>278.4649180877858</v>
      </c>
      <c r="U362" s="29" t="s">
        <v>10</v>
      </c>
      <c r="V362" s="61">
        <v>4.3499999999999996</v>
      </c>
      <c r="W362" s="61">
        <f t="shared" si="634"/>
        <v>8.6999999999999993</v>
      </c>
      <c r="X362" s="61">
        <f t="shared" si="635"/>
        <v>0.69692971639950674</v>
      </c>
      <c r="Y362" s="61">
        <f t="shared" si="636"/>
        <v>1.3938594327990135</v>
      </c>
      <c r="Z362" s="70">
        <f t="shared" si="637"/>
        <v>11.525427152063447</v>
      </c>
      <c r="AA362" s="70">
        <f t="shared" si="638"/>
        <v>23.050854304126894</v>
      </c>
      <c r="AB362" s="71">
        <f t="shared" si="557"/>
        <v>301.51577239191272</v>
      </c>
      <c r="AC362" s="68">
        <f t="shared" si="558"/>
        <v>25.126314365992727</v>
      </c>
      <c r="AD362" s="62">
        <f t="shared" si="559"/>
        <v>1.5193601863268942</v>
      </c>
      <c r="AE362" s="1"/>
      <c r="AF362" s="1"/>
      <c r="AG362" s="1"/>
      <c r="AH362" s="1"/>
      <c r="AI362" s="1"/>
      <c r="AJ362" s="1"/>
      <c r="AK362" s="1"/>
      <c r="AL362" s="1"/>
      <c r="AM362" s="1"/>
      <c r="AN362" s="1"/>
      <c r="AO362" s="1"/>
      <c r="AP362" s="1"/>
      <c r="AQ362" s="1"/>
      <c r="AR362" s="1"/>
      <c r="AS362" s="1"/>
      <c r="AT362" s="1"/>
      <c r="AU362" s="1"/>
      <c r="AV362" s="1"/>
      <c r="AW362" s="1"/>
      <c r="AX362" s="1"/>
      <c r="AY362" s="1"/>
      <c r="AZ362" s="1"/>
      <c r="BA362" s="1"/>
      <c r="BB362" s="1"/>
      <c r="BC362" s="1"/>
      <c r="BD362" s="1"/>
      <c r="BE362" s="1"/>
    </row>
    <row r="363" spans="1:57" ht="16.5" x14ac:dyDescent="0.3">
      <c r="A363" s="54" t="s">
        <v>460</v>
      </c>
      <c r="B363" s="79" t="s">
        <v>147</v>
      </c>
      <c r="C363" s="79" t="s">
        <v>479</v>
      </c>
      <c r="D363" s="56" t="s">
        <v>190</v>
      </c>
      <c r="E363" s="56" t="s">
        <v>83</v>
      </c>
      <c r="F363" s="57">
        <v>3.7</v>
      </c>
      <c r="G363" s="58">
        <v>710</v>
      </c>
      <c r="H363" s="56" t="s">
        <v>108</v>
      </c>
      <c r="I363" s="104">
        <v>60</v>
      </c>
      <c r="J363" s="86">
        <v>48.66</v>
      </c>
      <c r="K363" s="61">
        <f t="shared" si="628"/>
        <v>7.603781339909578E-2</v>
      </c>
      <c r="L363" s="87">
        <v>16.537431079286382</v>
      </c>
      <c r="M363" s="70">
        <f t="shared" si="629"/>
        <v>1.2574700985071849</v>
      </c>
      <c r="N363" s="29" t="s">
        <v>15</v>
      </c>
      <c r="O363" s="61">
        <v>21</v>
      </c>
      <c r="P363" s="61">
        <f t="shared" si="630"/>
        <v>210</v>
      </c>
      <c r="Q363" s="61">
        <f t="shared" si="631"/>
        <v>1.5967940813810113</v>
      </c>
      <c r="R363" s="62">
        <f t="shared" si="560"/>
        <v>15.967940813810113</v>
      </c>
      <c r="S363" s="70">
        <f t="shared" si="632"/>
        <v>26.406872068650884</v>
      </c>
      <c r="T363" s="70">
        <f t="shared" si="633"/>
        <v>264.06872068650887</v>
      </c>
      <c r="U363" s="29" t="s">
        <v>15</v>
      </c>
      <c r="V363" s="61">
        <v>21</v>
      </c>
      <c r="W363" s="61">
        <f t="shared" si="634"/>
        <v>42</v>
      </c>
      <c r="X363" s="61">
        <f t="shared" si="635"/>
        <v>1.5967940813810113</v>
      </c>
      <c r="Y363" s="61">
        <f t="shared" si="636"/>
        <v>3.1935881627620226</v>
      </c>
      <c r="Z363" s="70">
        <f t="shared" si="637"/>
        <v>26.406872068650884</v>
      </c>
      <c r="AA363" s="70">
        <f t="shared" si="638"/>
        <v>52.813744137301768</v>
      </c>
      <c r="AB363" s="71">
        <f t="shared" si="557"/>
        <v>316.88246482381066</v>
      </c>
      <c r="AC363" s="68">
        <f t="shared" si="558"/>
        <v>26.406872068650888</v>
      </c>
      <c r="AD363" s="62">
        <f t="shared" si="559"/>
        <v>1.5967940813810113</v>
      </c>
      <c r="AE363" s="1"/>
      <c r="AF363" s="1"/>
      <c r="AG363" s="1"/>
      <c r="AH363" s="1"/>
      <c r="AI363" s="1"/>
      <c r="AJ363" s="1"/>
      <c r="AK363" s="1"/>
      <c r="AL363" s="1"/>
      <c r="AM363" s="1"/>
      <c r="AN363" s="1"/>
      <c r="AO363" s="1"/>
      <c r="AP363" s="1"/>
      <c r="AQ363" s="1"/>
      <c r="AR363" s="1"/>
      <c r="AS363" s="1"/>
      <c r="AT363" s="1"/>
      <c r="AU363" s="1"/>
      <c r="AV363" s="1"/>
      <c r="AW363" s="1"/>
      <c r="AX363" s="1"/>
      <c r="AY363" s="1"/>
      <c r="AZ363" s="1"/>
      <c r="BA363" s="1"/>
      <c r="BB363" s="1"/>
      <c r="BC363" s="1"/>
      <c r="BD363" s="1"/>
      <c r="BE363" s="1"/>
    </row>
    <row r="364" spans="1:57" ht="16.5" x14ac:dyDescent="0.3">
      <c r="A364" s="54" t="s">
        <v>460</v>
      </c>
      <c r="B364" s="79" t="s">
        <v>147</v>
      </c>
      <c r="C364" s="79" t="s">
        <v>167</v>
      </c>
      <c r="D364" s="56" t="s">
        <v>472</v>
      </c>
      <c r="E364" s="56" t="s">
        <v>214</v>
      </c>
      <c r="F364" s="57">
        <v>20.13</v>
      </c>
      <c r="G364" s="58">
        <v>523</v>
      </c>
      <c r="H364" s="56" t="s">
        <v>132</v>
      </c>
      <c r="I364" s="104">
        <v>150</v>
      </c>
      <c r="J364" s="86">
        <v>121.64999999999999</v>
      </c>
      <c r="K364" s="61">
        <f t="shared" si="628"/>
        <v>0.16547472256473489</v>
      </c>
      <c r="L364" s="87">
        <v>16.537431079286382</v>
      </c>
      <c r="M364" s="70">
        <f t="shared" si="629"/>
        <v>2.7365268197783381</v>
      </c>
      <c r="N364" s="29" t="s">
        <v>13</v>
      </c>
      <c r="O364" s="61">
        <v>10.51</v>
      </c>
      <c r="P364" s="61">
        <f t="shared" si="630"/>
        <v>105.1</v>
      </c>
      <c r="Q364" s="61">
        <f t="shared" si="631"/>
        <v>1.7391393341553636</v>
      </c>
      <c r="R364" s="62">
        <f t="shared" si="560"/>
        <v>17.391393341553638</v>
      </c>
      <c r="S364" s="70">
        <f t="shared" si="632"/>
        <v>28.760896875870333</v>
      </c>
      <c r="T364" s="70">
        <f t="shared" si="633"/>
        <v>287.60896875870333</v>
      </c>
      <c r="U364" s="29" t="s">
        <v>10</v>
      </c>
      <c r="V364" s="61">
        <v>4.3499999999999996</v>
      </c>
      <c r="W364" s="61">
        <f t="shared" si="634"/>
        <v>8.6999999999999993</v>
      </c>
      <c r="X364" s="61">
        <f t="shared" si="635"/>
        <v>0.71981504315659672</v>
      </c>
      <c r="Y364" s="61">
        <f t="shared" si="636"/>
        <v>1.4396300863131934</v>
      </c>
      <c r="Z364" s="70">
        <f t="shared" si="637"/>
        <v>11.90389166603577</v>
      </c>
      <c r="AA364" s="70">
        <f t="shared" si="638"/>
        <v>23.807783332071541</v>
      </c>
      <c r="AB364" s="71">
        <f t="shared" si="557"/>
        <v>311.41675209077488</v>
      </c>
      <c r="AC364" s="68">
        <f t="shared" si="558"/>
        <v>25.951396007564572</v>
      </c>
      <c r="AD364" s="62">
        <f t="shared" si="559"/>
        <v>1.5692519523222359</v>
      </c>
      <c r="AE364" s="1"/>
      <c r="AF364" s="1"/>
      <c r="AG364" s="1"/>
      <c r="AH364" s="1"/>
      <c r="AI364" s="1"/>
      <c r="AJ364" s="1"/>
      <c r="AK364" s="1"/>
      <c r="AL364" s="1"/>
      <c r="AM364" s="1"/>
      <c r="AN364" s="1"/>
      <c r="AO364" s="1"/>
      <c r="AP364" s="1"/>
      <c r="AQ364" s="1"/>
      <c r="AR364" s="1"/>
      <c r="AS364" s="1"/>
      <c r="AT364" s="1"/>
      <c r="AU364" s="1"/>
      <c r="AV364" s="1"/>
      <c r="AW364" s="1"/>
      <c r="AX364" s="1"/>
      <c r="AY364" s="1"/>
      <c r="AZ364" s="1"/>
      <c r="BA364" s="1"/>
      <c r="BB364" s="1"/>
      <c r="BC364" s="1"/>
      <c r="BD364" s="1"/>
      <c r="BE364" s="1"/>
    </row>
    <row r="365" spans="1:57" ht="16.5" x14ac:dyDescent="0.3">
      <c r="A365" s="54" t="s">
        <v>460</v>
      </c>
      <c r="B365" s="79" t="s">
        <v>147</v>
      </c>
      <c r="C365" s="79" t="s">
        <v>261</v>
      </c>
      <c r="D365" s="56" t="s">
        <v>190</v>
      </c>
      <c r="E365" s="56" t="s">
        <v>83</v>
      </c>
      <c r="F365" s="57">
        <v>4.0199999999999996</v>
      </c>
      <c r="G365" s="58">
        <v>710</v>
      </c>
      <c r="H365" s="56" t="s">
        <v>108</v>
      </c>
      <c r="I365" s="104">
        <v>60</v>
      </c>
      <c r="J365" s="86">
        <v>48.66</v>
      </c>
      <c r="K365" s="61">
        <f t="shared" si="628"/>
        <v>8.2614056720098639E-2</v>
      </c>
      <c r="L365" s="87">
        <v>16.537431079286382</v>
      </c>
      <c r="M365" s="70">
        <f t="shared" si="629"/>
        <v>1.3662242691888873</v>
      </c>
      <c r="N365" s="29" t="s">
        <v>15</v>
      </c>
      <c r="O365" s="61">
        <v>21</v>
      </c>
      <c r="P365" s="61">
        <f t="shared" si="630"/>
        <v>210</v>
      </c>
      <c r="Q365" s="61">
        <f t="shared" si="631"/>
        <v>1.7348951911220714</v>
      </c>
      <c r="R365" s="62">
        <f t="shared" si="560"/>
        <v>17.348951911220713</v>
      </c>
      <c r="S365" s="70">
        <f t="shared" si="632"/>
        <v>28.690709652966628</v>
      </c>
      <c r="T365" s="70">
        <f t="shared" si="633"/>
        <v>286.90709652966626</v>
      </c>
      <c r="U365" s="29" t="s">
        <v>15</v>
      </c>
      <c r="V365" s="61">
        <v>21</v>
      </c>
      <c r="W365" s="61">
        <f t="shared" si="634"/>
        <v>42</v>
      </c>
      <c r="X365" s="61">
        <f t="shared" si="635"/>
        <v>1.7348951911220714</v>
      </c>
      <c r="Y365" s="61">
        <f t="shared" si="636"/>
        <v>3.4697903822441427</v>
      </c>
      <c r="Z365" s="70">
        <f t="shared" si="637"/>
        <v>28.690709652966628</v>
      </c>
      <c r="AA365" s="70">
        <f t="shared" si="638"/>
        <v>57.381419305933257</v>
      </c>
      <c r="AB365" s="71">
        <f t="shared" si="557"/>
        <v>344.28851583559953</v>
      </c>
      <c r="AC365" s="68">
        <f t="shared" si="558"/>
        <v>28.690709652966628</v>
      </c>
      <c r="AD365" s="62">
        <f t="shared" si="559"/>
        <v>1.7348951911220711</v>
      </c>
      <c r="AE365" s="2"/>
      <c r="AF365" s="1"/>
      <c r="AG365" s="1"/>
      <c r="AH365" s="1"/>
      <c r="AI365" s="1"/>
      <c r="AJ365" s="1"/>
      <c r="AK365" s="1"/>
      <c r="AL365" s="1"/>
      <c r="AM365" s="1"/>
      <c r="AN365" s="1"/>
      <c r="AO365" s="1"/>
      <c r="AP365" s="1"/>
      <c r="AQ365" s="1"/>
      <c r="AR365" s="1"/>
      <c r="AS365" s="1"/>
      <c r="AT365" s="1"/>
      <c r="AU365" s="1"/>
      <c r="AV365" s="1"/>
      <c r="AW365" s="1"/>
      <c r="AX365" s="1"/>
      <c r="AY365" s="1"/>
      <c r="AZ365" s="1"/>
      <c r="BA365" s="1"/>
      <c r="BB365" s="1"/>
      <c r="BC365" s="1"/>
      <c r="BD365" s="1"/>
      <c r="BE365" s="1"/>
    </row>
    <row r="366" spans="1:57" ht="16.5" x14ac:dyDescent="0.3">
      <c r="A366" s="54" t="s">
        <v>460</v>
      </c>
      <c r="B366" s="79" t="s">
        <v>147</v>
      </c>
      <c r="C366" s="79" t="s">
        <v>168</v>
      </c>
      <c r="D366" s="56" t="s">
        <v>131</v>
      </c>
      <c r="E366" s="56" t="s">
        <v>214</v>
      </c>
      <c r="F366" s="57">
        <v>26.39</v>
      </c>
      <c r="G366" s="58">
        <v>523</v>
      </c>
      <c r="H366" s="56" t="s">
        <v>132</v>
      </c>
      <c r="I366" s="104">
        <v>150</v>
      </c>
      <c r="J366" s="86">
        <v>121.64999999999999</v>
      </c>
      <c r="K366" s="61">
        <f t="shared" si="628"/>
        <v>0.21693382655158241</v>
      </c>
      <c r="L366" s="87">
        <v>16.537431079286382</v>
      </c>
      <c r="M366" s="70">
        <f t="shared" si="629"/>
        <v>3.5875282053626605</v>
      </c>
      <c r="N366" s="29" t="s">
        <v>13</v>
      </c>
      <c r="O366" s="61">
        <v>10.51</v>
      </c>
      <c r="P366" s="61">
        <f t="shared" si="630"/>
        <v>105.1</v>
      </c>
      <c r="Q366" s="61">
        <f t="shared" si="631"/>
        <v>2.2799745170571311</v>
      </c>
      <c r="R366" s="62">
        <f t="shared" si="560"/>
        <v>22.79974517057131</v>
      </c>
      <c r="S366" s="70">
        <f t="shared" si="632"/>
        <v>37.704921438361559</v>
      </c>
      <c r="T366" s="70">
        <f t="shared" si="633"/>
        <v>377.04921438361561</v>
      </c>
      <c r="U366" s="29" t="s">
        <v>10</v>
      </c>
      <c r="V366" s="61">
        <v>4.3499999999999996</v>
      </c>
      <c r="W366" s="61">
        <f t="shared" si="634"/>
        <v>8.6999999999999993</v>
      </c>
      <c r="X366" s="61">
        <f t="shared" si="635"/>
        <v>0.94366214549938343</v>
      </c>
      <c r="Y366" s="61">
        <f t="shared" si="636"/>
        <v>1.8873242909987669</v>
      </c>
      <c r="Z366" s="70">
        <f t="shared" si="637"/>
        <v>15.605747693327571</v>
      </c>
      <c r="AA366" s="70">
        <f t="shared" si="638"/>
        <v>31.211495386655141</v>
      </c>
      <c r="AB366" s="71">
        <f t="shared" si="557"/>
        <v>408.26070977027075</v>
      </c>
      <c r="AC366" s="68">
        <f t="shared" si="558"/>
        <v>34.021725814189232</v>
      </c>
      <c r="AD366" s="62">
        <f t="shared" si="559"/>
        <v>2.0572557884641731</v>
      </c>
      <c r="AE366" s="1"/>
      <c r="AF366" s="1"/>
      <c r="AG366" s="1"/>
      <c r="AH366" s="1"/>
      <c r="AI366" s="1"/>
      <c r="AJ366" s="1"/>
      <c r="AK366" s="1"/>
      <c r="AL366" s="1"/>
      <c r="AM366" s="1"/>
      <c r="AN366" s="1"/>
      <c r="AO366" s="1"/>
      <c r="AP366" s="1"/>
      <c r="AQ366" s="1"/>
      <c r="AR366" s="1"/>
      <c r="AS366" s="1"/>
      <c r="AT366" s="1"/>
      <c r="AU366" s="1"/>
      <c r="AV366" s="1"/>
      <c r="AW366" s="1"/>
      <c r="AX366" s="1"/>
      <c r="AY366" s="1"/>
      <c r="AZ366" s="1"/>
      <c r="BA366" s="1"/>
      <c r="BB366" s="1"/>
      <c r="BC366" s="1"/>
      <c r="BD366" s="1"/>
      <c r="BE366" s="1"/>
    </row>
    <row r="367" spans="1:57" ht="16.5" x14ac:dyDescent="0.3">
      <c r="A367" s="54" t="s">
        <v>460</v>
      </c>
      <c r="B367" s="79" t="s">
        <v>147</v>
      </c>
      <c r="C367" s="79" t="s">
        <v>262</v>
      </c>
      <c r="D367" s="56" t="s">
        <v>190</v>
      </c>
      <c r="E367" s="56" t="s">
        <v>83</v>
      </c>
      <c r="F367" s="57">
        <v>4.28</v>
      </c>
      <c r="G367" s="58">
        <v>710</v>
      </c>
      <c r="H367" s="56" t="s">
        <v>108</v>
      </c>
      <c r="I367" s="104">
        <v>60</v>
      </c>
      <c r="J367" s="86">
        <v>48.66</v>
      </c>
      <c r="K367" s="61">
        <f t="shared" si="628"/>
        <v>8.7957254418413497E-2</v>
      </c>
      <c r="L367" s="87">
        <v>16.537431079286382</v>
      </c>
      <c r="M367" s="70">
        <f t="shared" si="629"/>
        <v>1.4545870328677708</v>
      </c>
      <c r="N367" s="29" t="s">
        <v>15</v>
      </c>
      <c r="O367" s="61">
        <v>21</v>
      </c>
      <c r="P367" s="61">
        <f t="shared" si="630"/>
        <v>210</v>
      </c>
      <c r="Q367" s="61">
        <f t="shared" si="631"/>
        <v>1.8471023427866835</v>
      </c>
      <c r="R367" s="62">
        <f t="shared" si="560"/>
        <v>18.471023427866836</v>
      </c>
      <c r="S367" s="70">
        <f t="shared" si="632"/>
        <v>30.546327690223187</v>
      </c>
      <c r="T367" s="70">
        <f t="shared" si="633"/>
        <v>305.46327690223188</v>
      </c>
      <c r="U367" s="29" t="s">
        <v>15</v>
      </c>
      <c r="V367" s="61">
        <v>21</v>
      </c>
      <c r="W367" s="61">
        <f t="shared" si="634"/>
        <v>42</v>
      </c>
      <c r="X367" s="61">
        <f t="shared" si="635"/>
        <v>1.8471023427866835</v>
      </c>
      <c r="Y367" s="61">
        <f t="shared" si="636"/>
        <v>3.694204685573367</v>
      </c>
      <c r="Z367" s="70">
        <f t="shared" si="637"/>
        <v>30.546327690223187</v>
      </c>
      <c r="AA367" s="70">
        <f t="shared" si="638"/>
        <v>61.092655380446374</v>
      </c>
      <c r="AB367" s="71">
        <f t="shared" si="557"/>
        <v>366.55593228267827</v>
      </c>
      <c r="AC367" s="68">
        <f t="shared" si="558"/>
        <v>30.54632769022319</v>
      </c>
      <c r="AD367" s="62">
        <f t="shared" si="559"/>
        <v>1.8471023427866837</v>
      </c>
      <c r="AE367" s="2"/>
      <c r="AF367" s="1"/>
      <c r="AG367" s="1"/>
      <c r="AH367" s="1"/>
      <c r="AI367" s="1"/>
      <c r="AJ367" s="1"/>
      <c r="AK367" s="1"/>
      <c r="AL367" s="1"/>
      <c r="AM367" s="1"/>
      <c r="AN367" s="1"/>
      <c r="AO367" s="1"/>
      <c r="AP367" s="1"/>
      <c r="AQ367" s="1"/>
      <c r="AR367" s="1"/>
      <c r="AS367" s="1"/>
      <c r="AT367" s="1"/>
      <c r="AU367" s="1"/>
      <c r="AV367" s="1"/>
      <c r="AW367" s="1"/>
      <c r="AX367" s="1"/>
      <c r="AY367" s="1"/>
      <c r="AZ367" s="1"/>
      <c r="BA367" s="1"/>
      <c r="BB367" s="1"/>
      <c r="BC367" s="1"/>
      <c r="BD367" s="1"/>
      <c r="BE367" s="1"/>
    </row>
    <row r="368" spans="1:57" ht="16.5" x14ac:dyDescent="0.3">
      <c r="A368" s="54" t="s">
        <v>460</v>
      </c>
      <c r="B368" s="79" t="s">
        <v>147</v>
      </c>
      <c r="C368" s="79" t="s">
        <v>169</v>
      </c>
      <c r="D368" s="56" t="s">
        <v>472</v>
      </c>
      <c r="E368" s="56" t="s">
        <v>214</v>
      </c>
      <c r="F368" s="57">
        <v>4.5599999999999996</v>
      </c>
      <c r="G368" s="58">
        <v>523</v>
      </c>
      <c r="H368" s="56" t="s">
        <v>132</v>
      </c>
      <c r="I368" s="104">
        <v>150</v>
      </c>
      <c r="J368" s="86">
        <v>121.64999999999999</v>
      </c>
      <c r="K368" s="61">
        <f t="shared" si="628"/>
        <v>3.7484586929716401E-2</v>
      </c>
      <c r="L368" s="87">
        <v>16.537431079286382</v>
      </c>
      <c r="M368" s="70">
        <f t="shared" si="629"/>
        <v>0.61989877288570405</v>
      </c>
      <c r="N368" s="29" t="s">
        <v>13</v>
      </c>
      <c r="O368" s="61">
        <v>10.51</v>
      </c>
      <c r="P368" s="61">
        <f t="shared" si="630"/>
        <v>105.1</v>
      </c>
      <c r="Q368" s="61">
        <f t="shared" si="631"/>
        <v>0.39396300863131939</v>
      </c>
      <c r="R368" s="62">
        <f t="shared" si="560"/>
        <v>3.9396300863131941</v>
      </c>
      <c r="S368" s="70">
        <f t="shared" si="632"/>
        <v>6.51513610302875</v>
      </c>
      <c r="T368" s="70">
        <f t="shared" si="633"/>
        <v>65.151361030287504</v>
      </c>
      <c r="U368" s="29" t="s">
        <v>10</v>
      </c>
      <c r="V368" s="61">
        <v>4.3499999999999996</v>
      </c>
      <c r="W368" s="61">
        <f t="shared" si="634"/>
        <v>8.6999999999999993</v>
      </c>
      <c r="X368" s="61">
        <f t="shared" si="635"/>
        <v>0.16305795314426633</v>
      </c>
      <c r="Y368" s="61">
        <f t="shared" si="636"/>
        <v>0.32611590628853265</v>
      </c>
      <c r="Z368" s="70">
        <f t="shared" si="637"/>
        <v>2.6965596620528127</v>
      </c>
      <c r="AA368" s="70">
        <f t="shared" si="638"/>
        <v>5.3931193241056254</v>
      </c>
      <c r="AB368" s="71">
        <f t="shared" si="557"/>
        <v>70.54448035439313</v>
      </c>
      <c r="AC368" s="68">
        <f t="shared" si="558"/>
        <v>5.8787066961994272</v>
      </c>
      <c r="AD368" s="62">
        <f t="shared" si="559"/>
        <v>0.35547883271681058</v>
      </c>
      <c r="AE368" s="1"/>
      <c r="AF368" s="1"/>
      <c r="AG368" s="1"/>
      <c r="AH368" s="1"/>
      <c r="AI368" s="1"/>
      <c r="AJ368" s="1"/>
      <c r="AK368" s="1"/>
      <c r="AL368" s="1"/>
      <c r="AM368" s="1"/>
      <c r="AN368" s="1"/>
      <c r="AO368" s="1"/>
      <c r="AP368" s="1"/>
      <c r="AQ368" s="1"/>
      <c r="AR368" s="1"/>
      <c r="AS368" s="1"/>
      <c r="AT368" s="1"/>
      <c r="AU368" s="1"/>
      <c r="AV368" s="1"/>
      <c r="AW368" s="1"/>
      <c r="AX368" s="1"/>
      <c r="AY368" s="1"/>
      <c r="AZ368" s="1"/>
      <c r="BA368" s="1"/>
      <c r="BB368" s="1"/>
      <c r="BC368" s="1"/>
      <c r="BD368" s="1"/>
      <c r="BE368" s="1"/>
    </row>
    <row r="369" spans="1:57" ht="16.5" x14ac:dyDescent="0.3">
      <c r="A369" s="54" t="s">
        <v>460</v>
      </c>
      <c r="B369" s="79" t="s">
        <v>147</v>
      </c>
      <c r="C369" s="79" t="s">
        <v>170</v>
      </c>
      <c r="D369" s="56" t="s">
        <v>145</v>
      </c>
      <c r="E369" s="56" t="s">
        <v>344</v>
      </c>
      <c r="F369" s="57">
        <v>11.78</v>
      </c>
      <c r="G369" s="58">
        <v>911</v>
      </c>
      <c r="H369" s="56" t="s">
        <v>117</v>
      </c>
      <c r="I369" s="104">
        <v>250</v>
      </c>
      <c r="J369" s="86">
        <v>202.75</v>
      </c>
      <c r="K369" s="61">
        <f t="shared" si="628"/>
        <v>5.8101109741060419E-2</v>
      </c>
      <c r="L369" s="87">
        <v>16.537431079286382</v>
      </c>
      <c r="M369" s="70">
        <f t="shared" ref="M369:M376" si="639">(K369*L369)</f>
        <v>0.96084309797284129</v>
      </c>
      <c r="N369" s="107" t="s">
        <v>10</v>
      </c>
      <c r="O369" s="61">
        <v>4.3499999999999996</v>
      </c>
      <c r="P369" s="61">
        <f t="shared" ref="P369:P376" si="640">(O369*10)</f>
        <v>43.5</v>
      </c>
      <c r="Q369" s="61">
        <f t="shared" ref="Q369:Q376" si="641">(K369*O369)</f>
        <v>0.25273982737361278</v>
      </c>
      <c r="R369" s="62">
        <f t="shared" si="560"/>
        <v>2.5273982737361278</v>
      </c>
      <c r="S369" s="70">
        <f t="shared" ref="S369:S376" si="642">(Q369*L369)</f>
        <v>4.1796674761818586</v>
      </c>
      <c r="T369" s="70">
        <f t="shared" ref="T369:T376" si="643">(S369*10)</f>
        <v>41.796674761818586</v>
      </c>
      <c r="U369" s="29" t="s">
        <v>10</v>
      </c>
      <c r="V369" s="61">
        <v>4.3499999999999996</v>
      </c>
      <c r="W369" s="61">
        <f t="shared" ref="W369:W376" si="644">(V369*2)</f>
        <v>8.6999999999999993</v>
      </c>
      <c r="X369" s="61">
        <f t="shared" ref="X369:X376" si="645">(K369*V369)</f>
        <v>0.25273982737361278</v>
      </c>
      <c r="Y369" s="61">
        <f t="shared" ref="Y369:Y376" si="646">(X369*2)</f>
        <v>0.50547965474722556</v>
      </c>
      <c r="Z369" s="70">
        <f t="shared" ref="Z369:Z376" si="647">(X369*L369)</f>
        <v>4.1796674761818586</v>
      </c>
      <c r="AA369" s="70">
        <f t="shared" ref="AA369:AA376" si="648">(Z369*2)</f>
        <v>8.3593349523637173</v>
      </c>
      <c r="AB369" s="71">
        <f t="shared" si="557"/>
        <v>50.156009714182304</v>
      </c>
      <c r="AC369" s="68">
        <f t="shared" si="558"/>
        <v>4.1796674761818586</v>
      </c>
      <c r="AD369" s="62">
        <f t="shared" si="559"/>
        <v>0.25273982737361278</v>
      </c>
      <c r="AE369" s="1"/>
      <c r="AF369" s="1"/>
      <c r="AG369" s="1"/>
      <c r="AH369" s="1"/>
      <c r="AI369" s="1"/>
      <c r="AJ369" s="1"/>
      <c r="AK369" s="1"/>
      <c r="AL369" s="1"/>
      <c r="AM369" s="1"/>
      <c r="AN369" s="1"/>
      <c r="AO369" s="1"/>
      <c r="AP369" s="1"/>
      <c r="AQ369" s="1"/>
      <c r="AR369" s="1"/>
      <c r="AS369" s="1"/>
      <c r="AT369" s="1"/>
      <c r="AU369" s="1"/>
      <c r="AV369" s="1"/>
      <c r="AW369" s="1"/>
      <c r="AX369" s="1"/>
      <c r="AY369" s="1"/>
      <c r="AZ369" s="1"/>
      <c r="BA369" s="1"/>
      <c r="BB369" s="1"/>
      <c r="BC369" s="1"/>
      <c r="BD369" s="1"/>
      <c r="BE369" s="1"/>
    </row>
    <row r="370" spans="1:57" ht="16.5" x14ac:dyDescent="0.3">
      <c r="A370" s="54" t="s">
        <v>460</v>
      </c>
      <c r="B370" s="79" t="s">
        <v>147</v>
      </c>
      <c r="C370" s="79" t="s">
        <v>171</v>
      </c>
      <c r="D370" s="56" t="s">
        <v>145</v>
      </c>
      <c r="E370" s="56" t="s">
        <v>344</v>
      </c>
      <c r="F370" s="57">
        <v>28.29</v>
      </c>
      <c r="G370" s="58">
        <v>911</v>
      </c>
      <c r="H370" s="56" t="s">
        <v>117</v>
      </c>
      <c r="I370" s="104">
        <v>250</v>
      </c>
      <c r="J370" s="86">
        <v>202.75</v>
      </c>
      <c r="K370" s="61">
        <f t="shared" si="628"/>
        <v>0.13953144266337855</v>
      </c>
      <c r="L370" s="87">
        <v>16.537431079286382</v>
      </c>
      <c r="M370" s="70">
        <f t="shared" si="639"/>
        <v>2.3074916164390222</v>
      </c>
      <c r="N370" s="107" t="s">
        <v>10</v>
      </c>
      <c r="O370" s="61">
        <v>4.3499999999999996</v>
      </c>
      <c r="P370" s="61">
        <f t="shared" si="640"/>
        <v>43.5</v>
      </c>
      <c r="Q370" s="61">
        <f t="shared" si="641"/>
        <v>0.60696177558569664</v>
      </c>
      <c r="R370" s="62">
        <f t="shared" si="560"/>
        <v>6.0696177558569664</v>
      </c>
      <c r="S370" s="70">
        <f t="shared" si="642"/>
        <v>10.037588531509746</v>
      </c>
      <c r="T370" s="70">
        <f t="shared" si="643"/>
        <v>100.37588531509746</v>
      </c>
      <c r="U370" s="29" t="s">
        <v>10</v>
      </c>
      <c r="V370" s="61">
        <v>4.3499999999999996</v>
      </c>
      <c r="W370" s="61">
        <f t="shared" si="644"/>
        <v>8.6999999999999993</v>
      </c>
      <c r="X370" s="61">
        <f t="shared" si="645"/>
        <v>0.60696177558569664</v>
      </c>
      <c r="Y370" s="61">
        <f t="shared" si="646"/>
        <v>1.2139235511713933</v>
      </c>
      <c r="Z370" s="70">
        <f t="shared" si="647"/>
        <v>10.037588531509746</v>
      </c>
      <c r="AA370" s="70">
        <f t="shared" si="648"/>
        <v>20.075177063019492</v>
      </c>
      <c r="AB370" s="71">
        <f t="shared" si="557"/>
        <v>120.45106237811696</v>
      </c>
      <c r="AC370" s="68">
        <f t="shared" si="558"/>
        <v>10.037588531509746</v>
      </c>
      <c r="AD370" s="62">
        <f t="shared" si="559"/>
        <v>0.60696177558569664</v>
      </c>
      <c r="AE370" s="1"/>
      <c r="AF370" s="1"/>
      <c r="AG370" s="1"/>
      <c r="AH370" s="1"/>
      <c r="AI370" s="1"/>
      <c r="AJ370" s="1"/>
      <c r="AK370" s="1"/>
      <c r="AL370" s="1"/>
      <c r="AM370" s="1"/>
      <c r="AN370" s="1"/>
      <c r="AO370" s="1"/>
      <c r="AP370" s="1"/>
      <c r="AQ370" s="1"/>
      <c r="AR370" s="1"/>
      <c r="AS370" s="1"/>
      <c r="AT370" s="1"/>
      <c r="AU370" s="1"/>
      <c r="AV370" s="1"/>
      <c r="AW370" s="1"/>
      <c r="AX370" s="1"/>
      <c r="AY370" s="1"/>
      <c r="AZ370" s="1"/>
      <c r="BA370" s="1"/>
      <c r="BB370" s="1"/>
      <c r="BC370" s="1"/>
      <c r="BD370" s="1"/>
      <c r="BE370" s="1"/>
    </row>
    <row r="371" spans="1:57" ht="16.5" x14ac:dyDescent="0.3">
      <c r="A371" s="54" t="s">
        <v>460</v>
      </c>
      <c r="B371" s="79" t="s">
        <v>147</v>
      </c>
      <c r="C371" s="79" t="s">
        <v>172</v>
      </c>
      <c r="D371" s="56" t="s">
        <v>145</v>
      </c>
      <c r="E371" s="56" t="s">
        <v>344</v>
      </c>
      <c r="F371" s="57">
        <v>6.45</v>
      </c>
      <c r="G371" s="58">
        <v>911</v>
      </c>
      <c r="H371" s="56" t="s">
        <v>117</v>
      </c>
      <c r="I371" s="104">
        <v>250</v>
      </c>
      <c r="J371" s="86">
        <v>202.75</v>
      </c>
      <c r="K371" s="61">
        <f t="shared" si="628"/>
        <v>3.181257706535142E-2</v>
      </c>
      <c r="L371" s="87">
        <v>16.537431079286382</v>
      </c>
      <c r="M371" s="70">
        <f t="shared" si="639"/>
        <v>0.52609830067273577</v>
      </c>
      <c r="N371" s="107" t="s">
        <v>10</v>
      </c>
      <c r="O371" s="61">
        <v>4.3499999999999996</v>
      </c>
      <c r="P371" s="61">
        <f t="shared" si="640"/>
        <v>43.5</v>
      </c>
      <c r="Q371" s="61">
        <f t="shared" si="641"/>
        <v>0.13838471023427867</v>
      </c>
      <c r="R371" s="62">
        <f t="shared" si="560"/>
        <v>1.3838471023427867</v>
      </c>
      <c r="S371" s="70">
        <f t="shared" si="642"/>
        <v>2.2885276079264005</v>
      </c>
      <c r="T371" s="70">
        <f t="shared" si="643"/>
        <v>22.885276079264006</v>
      </c>
      <c r="U371" s="29" t="s">
        <v>10</v>
      </c>
      <c r="V371" s="61">
        <v>4.3499999999999996</v>
      </c>
      <c r="W371" s="61">
        <f t="shared" si="644"/>
        <v>8.6999999999999993</v>
      </c>
      <c r="X371" s="61">
        <f t="shared" si="645"/>
        <v>0.13838471023427867</v>
      </c>
      <c r="Y371" s="61">
        <f t="shared" si="646"/>
        <v>0.27676942046855735</v>
      </c>
      <c r="Z371" s="70">
        <f t="shared" si="647"/>
        <v>2.2885276079264005</v>
      </c>
      <c r="AA371" s="70">
        <f t="shared" si="648"/>
        <v>4.5770552158528011</v>
      </c>
      <c r="AB371" s="71">
        <f t="shared" si="557"/>
        <v>27.462331295116808</v>
      </c>
      <c r="AC371" s="68">
        <f t="shared" si="558"/>
        <v>2.2885276079264005</v>
      </c>
      <c r="AD371" s="62">
        <f t="shared" si="559"/>
        <v>0.13838471023427867</v>
      </c>
      <c r="AE371" s="1"/>
      <c r="AF371" s="1"/>
      <c r="AG371" s="1"/>
      <c r="AH371" s="1"/>
      <c r="AI371" s="1"/>
      <c r="AJ371" s="1"/>
      <c r="AK371" s="1"/>
      <c r="AL371" s="1"/>
      <c r="AM371" s="1"/>
      <c r="AN371" s="1"/>
      <c r="AO371" s="1"/>
      <c r="AP371" s="1"/>
      <c r="AQ371" s="1"/>
      <c r="AR371" s="1"/>
      <c r="AS371" s="1"/>
      <c r="AT371" s="1"/>
      <c r="AU371" s="1"/>
      <c r="AV371" s="1"/>
      <c r="AW371" s="1"/>
      <c r="AX371" s="1"/>
      <c r="AY371" s="1"/>
      <c r="AZ371" s="1"/>
      <c r="BA371" s="1"/>
      <c r="BB371" s="1"/>
      <c r="BC371" s="1"/>
      <c r="BD371" s="1"/>
      <c r="BE371" s="1"/>
    </row>
    <row r="372" spans="1:57" ht="16.5" x14ac:dyDescent="0.3">
      <c r="A372" s="54" t="s">
        <v>460</v>
      </c>
      <c r="B372" s="79" t="s">
        <v>147</v>
      </c>
      <c r="C372" s="79" t="s">
        <v>240</v>
      </c>
      <c r="D372" s="56" t="s">
        <v>145</v>
      </c>
      <c r="E372" s="56" t="s">
        <v>344</v>
      </c>
      <c r="F372" s="57">
        <v>14.18</v>
      </c>
      <c r="G372" s="58">
        <v>911</v>
      </c>
      <c r="H372" s="56" t="s">
        <v>117</v>
      </c>
      <c r="I372" s="104">
        <v>250</v>
      </c>
      <c r="J372" s="86">
        <v>202.75</v>
      </c>
      <c r="K372" s="61">
        <f t="shared" si="628"/>
        <v>6.993834771886559E-2</v>
      </c>
      <c r="L372" s="87">
        <v>16.537431079286382</v>
      </c>
      <c r="M372" s="70">
        <f t="shared" si="639"/>
        <v>1.1566006051999056</v>
      </c>
      <c r="N372" s="107" t="s">
        <v>10</v>
      </c>
      <c r="O372" s="61">
        <v>4.3499999999999996</v>
      </c>
      <c r="P372" s="61">
        <f t="shared" si="640"/>
        <v>43.5</v>
      </c>
      <c r="Q372" s="61">
        <f t="shared" si="641"/>
        <v>0.30423181257706527</v>
      </c>
      <c r="R372" s="62">
        <f t="shared" si="560"/>
        <v>3.0423181257706529</v>
      </c>
      <c r="S372" s="70">
        <f t="shared" si="642"/>
        <v>5.0312126326195887</v>
      </c>
      <c r="T372" s="70">
        <f t="shared" si="643"/>
        <v>50.312126326195887</v>
      </c>
      <c r="U372" s="29" t="s">
        <v>10</v>
      </c>
      <c r="V372" s="61">
        <v>4.3499999999999996</v>
      </c>
      <c r="W372" s="61">
        <f t="shared" si="644"/>
        <v>8.6999999999999993</v>
      </c>
      <c r="X372" s="61">
        <f t="shared" si="645"/>
        <v>0.30423181257706527</v>
      </c>
      <c r="Y372" s="61">
        <f t="shared" si="646"/>
        <v>0.60846362515413055</v>
      </c>
      <c r="Z372" s="70">
        <f t="shared" si="647"/>
        <v>5.0312126326195887</v>
      </c>
      <c r="AA372" s="70">
        <f t="shared" si="648"/>
        <v>10.062425265239177</v>
      </c>
      <c r="AB372" s="71">
        <f t="shared" si="557"/>
        <v>60.374551591435065</v>
      </c>
      <c r="AC372" s="68">
        <f t="shared" si="558"/>
        <v>5.0312126326195887</v>
      </c>
      <c r="AD372" s="62">
        <f t="shared" si="559"/>
        <v>0.30423181257706527</v>
      </c>
      <c r="AE372" s="1"/>
      <c r="AF372" s="1"/>
      <c r="AG372" s="1"/>
      <c r="AH372" s="1"/>
      <c r="AI372" s="1"/>
      <c r="AJ372" s="1"/>
      <c r="AK372" s="1"/>
      <c r="AL372" s="1"/>
      <c r="AM372" s="1"/>
      <c r="AN372" s="1"/>
      <c r="AO372" s="1"/>
      <c r="AP372" s="1"/>
      <c r="AQ372" s="1"/>
      <c r="AR372" s="1"/>
      <c r="AS372" s="1"/>
      <c r="AT372" s="1"/>
      <c r="AU372" s="1"/>
      <c r="AV372" s="1"/>
      <c r="AW372" s="1"/>
      <c r="AX372" s="1"/>
      <c r="AY372" s="1"/>
      <c r="AZ372" s="1"/>
      <c r="BA372" s="1"/>
      <c r="BB372" s="1"/>
      <c r="BC372" s="1"/>
      <c r="BD372" s="1"/>
      <c r="BE372" s="1"/>
    </row>
    <row r="373" spans="1:57" ht="16.5" x14ac:dyDescent="0.3">
      <c r="A373" s="54" t="s">
        <v>460</v>
      </c>
      <c r="B373" s="79" t="s">
        <v>147</v>
      </c>
      <c r="C373" s="79" t="s">
        <v>226</v>
      </c>
      <c r="D373" s="56" t="s">
        <v>145</v>
      </c>
      <c r="E373" s="56" t="s">
        <v>344</v>
      </c>
      <c r="F373" s="57">
        <v>49.34</v>
      </c>
      <c r="G373" s="58">
        <v>911</v>
      </c>
      <c r="H373" s="56" t="s">
        <v>117</v>
      </c>
      <c r="I373" s="104">
        <v>250</v>
      </c>
      <c r="J373" s="86">
        <v>202.75</v>
      </c>
      <c r="K373" s="61">
        <f t="shared" si="628"/>
        <v>0.24335388409371148</v>
      </c>
      <c r="L373" s="87">
        <v>16.537431079286382</v>
      </c>
      <c r="M373" s="70">
        <f t="shared" si="639"/>
        <v>4.0244480860763998</v>
      </c>
      <c r="N373" s="107" t="s">
        <v>10</v>
      </c>
      <c r="O373" s="61">
        <v>4.3499999999999996</v>
      </c>
      <c r="P373" s="61">
        <f t="shared" si="640"/>
        <v>43.5</v>
      </c>
      <c r="Q373" s="61">
        <f t="shared" si="641"/>
        <v>1.0585893958076449</v>
      </c>
      <c r="R373" s="62">
        <f t="shared" si="560"/>
        <v>10.585893958076449</v>
      </c>
      <c r="S373" s="70">
        <f t="shared" si="642"/>
        <v>17.506349174432341</v>
      </c>
      <c r="T373" s="70">
        <f t="shared" si="643"/>
        <v>175.06349174432341</v>
      </c>
      <c r="U373" s="29" t="s">
        <v>10</v>
      </c>
      <c r="V373" s="61">
        <v>4.3499999999999996</v>
      </c>
      <c r="W373" s="61">
        <f t="shared" si="644"/>
        <v>8.6999999999999993</v>
      </c>
      <c r="X373" s="61">
        <f t="shared" si="645"/>
        <v>1.0585893958076449</v>
      </c>
      <c r="Y373" s="61">
        <f t="shared" si="646"/>
        <v>2.1171787916152898</v>
      </c>
      <c r="Z373" s="70">
        <f t="shared" si="647"/>
        <v>17.506349174432341</v>
      </c>
      <c r="AA373" s="70">
        <f t="shared" si="648"/>
        <v>35.012698348864681</v>
      </c>
      <c r="AB373" s="71">
        <f t="shared" si="557"/>
        <v>210.0761900931881</v>
      </c>
      <c r="AC373" s="68">
        <f t="shared" si="558"/>
        <v>17.506349174432341</v>
      </c>
      <c r="AD373" s="62">
        <f t="shared" si="559"/>
        <v>1.0585893958076449</v>
      </c>
      <c r="AE373" s="1"/>
      <c r="AF373" s="1"/>
      <c r="AG373" s="1"/>
      <c r="AH373" s="1"/>
      <c r="AI373" s="1"/>
      <c r="AJ373" s="1"/>
      <c r="AK373" s="1"/>
      <c r="AL373" s="1"/>
      <c r="AM373" s="1"/>
      <c r="AN373" s="1"/>
      <c r="AO373" s="1"/>
      <c r="AP373" s="1"/>
      <c r="AQ373" s="1"/>
      <c r="AR373" s="1"/>
      <c r="AS373" s="1"/>
      <c r="AT373" s="1"/>
      <c r="AU373" s="1"/>
      <c r="AV373" s="1"/>
      <c r="AW373" s="1"/>
      <c r="AX373" s="1"/>
      <c r="AY373" s="1"/>
      <c r="AZ373" s="1"/>
      <c r="BA373" s="1"/>
      <c r="BB373" s="1"/>
      <c r="BC373" s="1"/>
      <c r="BD373" s="1"/>
      <c r="BE373" s="1"/>
    </row>
    <row r="374" spans="1:57" ht="16.5" x14ac:dyDescent="0.3">
      <c r="A374" s="54" t="s">
        <v>460</v>
      </c>
      <c r="B374" s="79" t="s">
        <v>147</v>
      </c>
      <c r="C374" s="79" t="s">
        <v>263</v>
      </c>
      <c r="D374" s="56" t="s">
        <v>145</v>
      </c>
      <c r="E374" s="56" t="s">
        <v>344</v>
      </c>
      <c r="F374" s="57">
        <v>9.6199999999999992</v>
      </c>
      <c r="G374" s="58">
        <v>911</v>
      </c>
      <c r="H374" s="56" t="s">
        <v>117</v>
      </c>
      <c r="I374" s="104">
        <v>250</v>
      </c>
      <c r="J374" s="86">
        <v>202.75</v>
      </c>
      <c r="K374" s="61">
        <f t="shared" si="628"/>
        <v>4.7447595561035755E-2</v>
      </c>
      <c r="L374" s="87">
        <v>16.537431079286382</v>
      </c>
      <c r="M374" s="70">
        <f t="shared" si="639"/>
        <v>0.78466134146848321</v>
      </c>
      <c r="N374" s="107" t="s">
        <v>10</v>
      </c>
      <c r="O374" s="61">
        <v>4.3499999999999996</v>
      </c>
      <c r="P374" s="61">
        <f t="shared" si="640"/>
        <v>43.5</v>
      </c>
      <c r="Q374" s="61">
        <f t="shared" si="641"/>
        <v>0.20639704069050552</v>
      </c>
      <c r="R374" s="62">
        <f t="shared" si="560"/>
        <v>2.0639704069050553</v>
      </c>
      <c r="S374" s="70">
        <f t="shared" si="642"/>
        <v>3.4132768353879017</v>
      </c>
      <c r="T374" s="70">
        <f t="shared" si="643"/>
        <v>34.132768353879015</v>
      </c>
      <c r="U374" s="29" t="s">
        <v>10</v>
      </c>
      <c r="V374" s="61">
        <v>4.3499999999999996</v>
      </c>
      <c r="W374" s="61">
        <f t="shared" si="644"/>
        <v>8.6999999999999993</v>
      </c>
      <c r="X374" s="61">
        <f t="shared" si="645"/>
        <v>0.20639704069050552</v>
      </c>
      <c r="Y374" s="61">
        <f t="shared" si="646"/>
        <v>0.41279408138101104</v>
      </c>
      <c r="Z374" s="70">
        <f t="shared" si="647"/>
        <v>3.4132768353879017</v>
      </c>
      <c r="AA374" s="70">
        <f t="shared" si="648"/>
        <v>6.8265536707758034</v>
      </c>
      <c r="AB374" s="71">
        <f t="shared" si="557"/>
        <v>40.959322024654817</v>
      </c>
      <c r="AC374" s="68">
        <f t="shared" si="558"/>
        <v>3.4132768353879013</v>
      </c>
      <c r="AD374" s="62">
        <f t="shared" si="559"/>
        <v>0.20639704069050555</v>
      </c>
      <c r="AE374" s="2"/>
      <c r="AF374" s="1"/>
      <c r="AG374" s="1"/>
      <c r="AH374" s="1"/>
      <c r="AI374" s="1"/>
      <c r="AJ374" s="1"/>
      <c r="AK374" s="1"/>
      <c r="AL374" s="1"/>
      <c r="AM374" s="1"/>
      <c r="AN374" s="1"/>
      <c r="AO374" s="1"/>
      <c r="AP374" s="1"/>
      <c r="AQ374" s="1"/>
      <c r="AR374" s="1"/>
      <c r="AS374" s="1"/>
      <c r="AT374" s="1"/>
      <c r="AU374" s="1"/>
      <c r="AV374" s="1"/>
      <c r="AW374" s="1"/>
      <c r="AX374" s="1"/>
      <c r="AY374" s="1"/>
      <c r="AZ374" s="1"/>
      <c r="BA374" s="1"/>
      <c r="BB374" s="1"/>
      <c r="BC374" s="1"/>
      <c r="BD374" s="1"/>
      <c r="BE374" s="1"/>
    </row>
    <row r="375" spans="1:57" ht="16.5" x14ac:dyDescent="0.3">
      <c r="A375" s="54" t="s">
        <v>460</v>
      </c>
      <c r="B375" s="79" t="s">
        <v>147</v>
      </c>
      <c r="C375" s="79" t="s">
        <v>264</v>
      </c>
      <c r="D375" s="56" t="s">
        <v>145</v>
      </c>
      <c r="E375" s="56" t="s">
        <v>344</v>
      </c>
      <c r="F375" s="57">
        <v>11.48</v>
      </c>
      <c r="G375" s="58">
        <v>911</v>
      </c>
      <c r="H375" s="56" t="s">
        <v>117</v>
      </c>
      <c r="I375" s="104">
        <v>250</v>
      </c>
      <c r="J375" s="86">
        <v>202.75</v>
      </c>
      <c r="K375" s="61">
        <f t="shared" si="628"/>
        <v>5.6621454993834773E-2</v>
      </c>
      <c r="L375" s="87">
        <v>16.537431079286382</v>
      </c>
      <c r="M375" s="70">
        <f t="shared" si="639"/>
        <v>0.93637340956945825</v>
      </c>
      <c r="N375" s="107" t="s">
        <v>10</v>
      </c>
      <c r="O375" s="61">
        <v>4.3499999999999996</v>
      </c>
      <c r="P375" s="61">
        <f t="shared" si="640"/>
        <v>43.5</v>
      </c>
      <c r="Q375" s="61">
        <f t="shared" si="641"/>
        <v>0.24630332922318124</v>
      </c>
      <c r="R375" s="62">
        <f t="shared" si="560"/>
        <v>2.4630332922318123</v>
      </c>
      <c r="S375" s="70">
        <f t="shared" si="642"/>
        <v>4.0732243316271433</v>
      </c>
      <c r="T375" s="70">
        <f t="shared" si="643"/>
        <v>40.732243316271436</v>
      </c>
      <c r="U375" s="29" t="s">
        <v>10</v>
      </c>
      <c r="V375" s="61">
        <v>4.3499999999999996</v>
      </c>
      <c r="W375" s="61">
        <f t="shared" si="644"/>
        <v>8.6999999999999993</v>
      </c>
      <c r="X375" s="61">
        <f t="shared" si="645"/>
        <v>0.24630332922318124</v>
      </c>
      <c r="Y375" s="61">
        <f t="shared" si="646"/>
        <v>0.49260665844636248</v>
      </c>
      <c r="Z375" s="70">
        <f t="shared" si="647"/>
        <v>4.0732243316271433</v>
      </c>
      <c r="AA375" s="70">
        <f t="shared" si="648"/>
        <v>8.1464486632542865</v>
      </c>
      <c r="AB375" s="71">
        <f t="shared" si="557"/>
        <v>48.878691979525726</v>
      </c>
      <c r="AC375" s="68">
        <f t="shared" si="558"/>
        <v>4.0732243316271441</v>
      </c>
      <c r="AD375" s="62">
        <f t="shared" si="559"/>
        <v>0.24630332922318124</v>
      </c>
      <c r="AE375" s="1"/>
      <c r="AF375" s="1"/>
      <c r="AG375" s="1"/>
      <c r="AH375" s="1"/>
      <c r="AI375" s="1"/>
      <c r="AJ375" s="1"/>
      <c r="AK375" s="1"/>
      <c r="AL375" s="1"/>
      <c r="AM375" s="1"/>
      <c r="AN375" s="1"/>
      <c r="AO375" s="1"/>
      <c r="AP375" s="1"/>
      <c r="AQ375" s="1"/>
      <c r="AR375" s="1"/>
      <c r="AS375" s="1"/>
      <c r="AT375" s="1"/>
      <c r="AU375" s="1"/>
      <c r="AV375" s="1"/>
      <c r="AW375" s="1"/>
      <c r="AX375" s="1"/>
      <c r="AY375" s="1"/>
      <c r="AZ375" s="1"/>
      <c r="BA375" s="1"/>
      <c r="BB375" s="1"/>
      <c r="BC375" s="1"/>
      <c r="BD375" s="1"/>
      <c r="BE375" s="1"/>
    </row>
    <row r="376" spans="1:57" ht="16.5" x14ac:dyDescent="0.3">
      <c r="A376" s="54" t="s">
        <v>460</v>
      </c>
      <c r="B376" s="79" t="s">
        <v>147</v>
      </c>
      <c r="C376" s="79" t="s">
        <v>265</v>
      </c>
      <c r="D376" s="56" t="s">
        <v>145</v>
      </c>
      <c r="E376" s="56" t="s">
        <v>344</v>
      </c>
      <c r="F376" s="57">
        <v>58.07</v>
      </c>
      <c r="G376" s="58">
        <v>911</v>
      </c>
      <c r="H376" s="56" t="s">
        <v>117</v>
      </c>
      <c r="I376" s="104">
        <v>250</v>
      </c>
      <c r="J376" s="86">
        <v>202.75</v>
      </c>
      <c r="K376" s="61">
        <f t="shared" si="628"/>
        <v>0.28641183723797781</v>
      </c>
      <c r="L376" s="87">
        <v>16.537431079286382</v>
      </c>
      <c r="M376" s="70">
        <f t="shared" si="639"/>
        <v>4.7365160186148465</v>
      </c>
      <c r="N376" s="107" t="s">
        <v>10</v>
      </c>
      <c r="O376" s="61">
        <v>4.3499999999999996</v>
      </c>
      <c r="P376" s="61">
        <f t="shared" si="640"/>
        <v>43.5</v>
      </c>
      <c r="Q376" s="61">
        <f t="shared" si="641"/>
        <v>1.2458914919852033</v>
      </c>
      <c r="R376" s="62">
        <f t="shared" si="560"/>
        <v>12.458914919852033</v>
      </c>
      <c r="S376" s="70">
        <f t="shared" si="642"/>
        <v>20.603844680974582</v>
      </c>
      <c r="T376" s="70">
        <f t="shared" si="643"/>
        <v>206.03844680974584</v>
      </c>
      <c r="U376" s="29" t="s">
        <v>10</v>
      </c>
      <c r="V376" s="61">
        <v>4.3499999999999996</v>
      </c>
      <c r="W376" s="61">
        <f t="shared" si="644"/>
        <v>8.6999999999999993</v>
      </c>
      <c r="X376" s="61">
        <f t="shared" si="645"/>
        <v>1.2458914919852033</v>
      </c>
      <c r="Y376" s="61">
        <f t="shared" si="646"/>
        <v>2.4917829839704067</v>
      </c>
      <c r="Z376" s="70">
        <f t="shared" si="647"/>
        <v>20.603844680974582</v>
      </c>
      <c r="AA376" s="70">
        <f t="shared" si="648"/>
        <v>41.207689361949164</v>
      </c>
      <c r="AB376" s="71">
        <f t="shared" si="557"/>
        <v>247.24613617169501</v>
      </c>
      <c r="AC376" s="68">
        <f t="shared" si="558"/>
        <v>20.603844680974586</v>
      </c>
      <c r="AD376" s="62">
        <f t="shared" si="559"/>
        <v>1.2458914919852033</v>
      </c>
      <c r="AE376" s="1"/>
      <c r="AF376" s="1"/>
      <c r="AG376" s="1"/>
      <c r="AH376" s="1"/>
      <c r="AI376" s="1"/>
      <c r="AJ376" s="1"/>
      <c r="AK376" s="1"/>
      <c r="AL376" s="1"/>
      <c r="AM376" s="1"/>
      <c r="AN376" s="1"/>
      <c r="AO376" s="1"/>
      <c r="AP376" s="1"/>
      <c r="AQ376" s="1"/>
      <c r="AR376" s="1"/>
      <c r="AS376" s="1"/>
      <c r="AT376" s="1"/>
      <c r="AU376" s="1"/>
      <c r="AV376" s="1"/>
      <c r="AW376" s="1"/>
      <c r="AX376" s="1"/>
      <c r="AY376" s="1"/>
      <c r="AZ376" s="1"/>
      <c r="BA376" s="1"/>
      <c r="BB376" s="1"/>
      <c r="BC376" s="1"/>
      <c r="BD376" s="1"/>
      <c r="BE376" s="1"/>
    </row>
    <row r="377" spans="1:57" ht="16.5" x14ac:dyDescent="0.3">
      <c r="A377" s="54" t="s">
        <v>460</v>
      </c>
      <c r="B377" s="79" t="s">
        <v>147</v>
      </c>
      <c r="C377" s="79" t="s">
        <v>227</v>
      </c>
      <c r="D377" s="56" t="s">
        <v>218</v>
      </c>
      <c r="E377" s="56" t="s">
        <v>214</v>
      </c>
      <c r="F377" s="57">
        <v>1.88</v>
      </c>
      <c r="G377" s="58">
        <v>0</v>
      </c>
      <c r="H377" s="56" t="s">
        <v>84</v>
      </c>
      <c r="I377" s="29"/>
      <c r="J377" s="65"/>
      <c r="K377" s="61"/>
      <c r="L377" s="69"/>
      <c r="M377" s="70"/>
      <c r="N377" s="29"/>
      <c r="O377" s="61"/>
      <c r="P377" s="61"/>
      <c r="Q377" s="61"/>
      <c r="R377" s="62"/>
      <c r="S377" s="70"/>
      <c r="T377" s="70"/>
      <c r="U377" s="29"/>
      <c r="V377" s="61"/>
      <c r="W377" s="61"/>
      <c r="X377" s="61"/>
      <c r="Y377" s="61"/>
      <c r="Z377" s="70"/>
      <c r="AA377" s="70"/>
      <c r="AB377" s="71"/>
      <c r="AC377" s="68"/>
      <c r="AD377" s="62"/>
      <c r="AE377" s="1"/>
      <c r="AF377" s="1"/>
      <c r="AG377" s="1"/>
      <c r="AH377" s="1"/>
      <c r="AI377" s="1"/>
      <c r="AJ377" s="1"/>
      <c r="AK377" s="1"/>
      <c r="AL377" s="1"/>
      <c r="AM377" s="1"/>
      <c r="AN377" s="1"/>
      <c r="AO377" s="1"/>
      <c r="AP377" s="1"/>
      <c r="AQ377" s="1"/>
      <c r="AR377" s="1"/>
      <c r="AS377" s="1"/>
      <c r="AT377" s="1"/>
      <c r="AU377" s="1"/>
      <c r="AV377" s="1"/>
      <c r="AW377" s="1"/>
      <c r="AX377" s="1"/>
      <c r="AY377" s="1"/>
      <c r="AZ377" s="1"/>
      <c r="BA377" s="1"/>
      <c r="BB377" s="1"/>
      <c r="BC377" s="1"/>
      <c r="BD377" s="1"/>
      <c r="BE377" s="1"/>
    </row>
    <row r="378" spans="1:57" ht="16.5" x14ac:dyDescent="0.3">
      <c r="A378" s="54" t="s">
        <v>460</v>
      </c>
      <c r="B378" s="79" t="s">
        <v>147</v>
      </c>
      <c r="C378" s="79" t="s">
        <v>228</v>
      </c>
      <c r="D378" s="56" t="s">
        <v>218</v>
      </c>
      <c r="E378" s="56" t="s">
        <v>214</v>
      </c>
      <c r="F378" s="57">
        <v>1.88</v>
      </c>
      <c r="G378" s="58">
        <v>0</v>
      </c>
      <c r="H378" s="56" t="s">
        <v>84</v>
      </c>
      <c r="I378" s="29"/>
      <c r="J378" s="65"/>
      <c r="K378" s="61"/>
      <c r="L378" s="69"/>
      <c r="M378" s="70"/>
      <c r="N378" s="29"/>
      <c r="O378" s="61"/>
      <c r="P378" s="61"/>
      <c r="Q378" s="61"/>
      <c r="R378" s="62"/>
      <c r="S378" s="70"/>
      <c r="T378" s="70"/>
      <c r="U378" s="29"/>
      <c r="V378" s="61"/>
      <c r="W378" s="61"/>
      <c r="X378" s="61"/>
      <c r="Y378" s="61"/>
      <c r="Z378" s="70"/>
      <c r="AA378" s="70"/>
      <c r="AB378" s="71"/>
      <c r="AC378" s="68"/>
      <c r="AD378" s="62"/>
      <c r="AE378" s="1"/>
      <c r="AF378" s="1"/>
      <c r="AG378" s="1"/>
      <c r="AH378" s="1"/>
      <c r="AI378" s="1"/>
      <c r="AJ378" s="1"/>
      <c r="AK378" s="1"/>
      <c r="AL378" s="1"/>
      <c r="AM378" s="1"/>
      <c r="AN378" s="1"/>
      <c r="AO378" s="1"/>
      <c r="AP378" s="1"/>
      <c r="AQ378" s="1"/>
      <c r="AR378" s="1"/>
      <c r="AS378" s="1"/>
      <c r="AT378" s="1"/>
      <c r="AU378" s="1"/>
      <c r="AV378" s="1"/>
      <c r="AW378" s="1"/>
      <c r="AX378" s="1"/>
      <c r="AY378" s="1"/>
      <c r="AZ378" s="1"/>
      <c r="BA378" s="1"/>
      <c r="BB378" s="1"/>
      <c r="BC378" s="1"/>
      <c r="BD378" s="1"/>
      <c r="BE378" s="1"/>
    </row>
    <row r="379" spans="1:57" ht="16.5" x14ac:dyDescent="0.3">
      <c r="A379" s="54" t="s">
        <v>460</v>
      </c>
      <c r="B379" s="79" t="s">
        <v>174</v>
      </c>
      <c r="C379" s="79" t="s">
        <v>175</v>
      </c>
      <c r="D379" s="56" t="s">
        <v>119</v>
      </c>
      <c r="E379" s="56" t="s">
        <v>214</v>
      </c>
      <c r="F379" s="57">
        <v>9.92</v>
      </c>
      <c r="G379" s="58">
        <v>211</v>
      </c>
      <c r="H379" s="56" t="s">
        <v>120</v>
      </c>
      <c r="I379" s="103">
        <v>160</v>
      </c>
      <c r="J379" s="86">
        <v>129.76</v>
      </c>
      <c r="K379" s="61">
        <f t="shared" ref="K379:K382" si="649">(F379/J379)</f>
        <v>7.6448828606658456E-2</v>
      </c>
      <c r="L379" s="87">
        <v>16.537431079286382</v>
      </c>
      <c r="M379" s="70">
        <f t="shared" ref="M379:M381" si="650">(K379*L379)</f>
        <v>1.2642672341747914</v>
      </c>
      <c r="N379" s="106" t="s">
        <v>10</v>
      </c>
      <c r="O379" s="62">
        <v>4.3499999999999996</v>
      </c>
      <c r="P379" s="61">
        <f t="shared" ref="P379:P381" si="651">(O379*10)</f>
        <v>43.5</v>
      </c>
      <c r="Q379" s="61">
        <f t="shared" ref="Q379:Q381" si="652">(K379*O379)</f>
        <v>0.33255240443896428</v>
      </c>
      <c r="R379" s="62">
        <f t="shared" si="560"/>
        <v>3.3255240443896428</v>
      </c>
      <c r="S379" s="70">
        <f t="shared" ref="S379:S381" si="653">(Q379*L379)</f>
        <v>5.4995624686603426</v>
      </c>
      <c r="T379" s="70">
        <f t="shared" ref="T379:T381" si="654">(S379*10)</f>
        <v>54.995624686603428</v>
      </c>
      <c r="U379" s="29" t="s">
        <v>10</v>
      </c>
      <c r="V379" s="61">
        <v>4.3499999999999996</v>
      </c>
      <c r="W379" s="61">
        <f t="shared" ref="W379:W381" si="655">(V379*2)</f>
        <v>8.6999999999999993</v>
      </c>
      <c r="X379" s="61">
        <f t="shared" ref="X379:X381" si="656">(K379*V379)</f>
        <v>0.33255240443896428</v>
      </c>
      <c r="Y379" s="61">
        <f t="shared" ref="Y379:Y381" si="657">(X379*2)</f>
        <v>0.66510480887792855</v>
      </c>
      <c r="Z379" s="70">
        <f t="shared" ref="Z379:Z381" si="658">(X379*L379)</f>
        <v>5.4995624686603426</v>
      </c>
      <c r="AA379" s="70">
        <f t="shared" ref="AA379:AA381" si="659">(Z379*2)</f>
        <v>10.999124937320685</v>
      </c>
      <c r="AB379" s="71">
        <f t="shared" si="557"/>
        <v>65.994749623924108</v>
      </c>
      <c r="AC379" s="68">
        <f t="shared" si="558"/>
        <v>5.4995624686603426</v>
      </c>
      <c r="AD379" s="62">
        <f t="shared" si="559"/>
        <v>0.33255240443896428</v>
      </c>
      <c r="AE379" s="1"/>
      <c r="AF379" s="1"/>
      <c r="AG379" s="1"/>
      <c r="AH379" s="1"/>
      <c r="AI379" s="1"/>
      <c r="AJ379" s="1"/>
      <c r="AK379" s="1"/>
      <c r="AL379" s="1"/>
      <c r="AM379" s="1"/>
      <c r="AN379" s="1"/>
      <c r="AO379" s="1"/>
      <c r="AP379" s="1"/>
      <c r="AQ379" s="1"/>
      <c r="AR379" s="1"/>
      <c r="AS379" s="1"/>
      <c r="AT379" s="1"/>
      <c r="AU379" s="1"/>
      <c r="AV379" s="1"/>
      <c r="AW379" s="1"/>
      <c r="AX379" s="1"/>
      <c r="AY379" s="1"/>
      <c r="AZ379" s="1"/>
      <c r="BA379" s="1"/>
      <c r="BB379" s="1"/>
      <c r="BC379" s="1"/>
      <c r="BD379" s="1"/>
      <c r="BE379" s="1"/>
    </row>
    <row r="380" spans="1:57" ht="16.5" x14ac:dyDescent="0.3">
      <c r="A380" s="54" t="s">
        <v>460</v>
      </c>
      <c r="B380" s="79" t="s">
        <v>174</v>
      </c>
      <c r="C380" s="79" t="s">
        <v>176</v>
      </c>
      <c r="D380" s="56" t="s">
        <v>119</v>
      </c>
      <c r="E380" s="56" t="s">
        <v>214</v>
      </c>
      <c r="F380" s="57">
        <v>13.97</v>
      </c>
      <c r="G380" s="58">
        <v>211</v>
      </c>
      <c r="H380" s="56" t="s">
        <v>120</v>
      </c>
      <c r="I380" s="103">
        <v>160</v>
      </c>
      <c r="J380" s="86">
        <v>129.76</v>
      </c>
      <c r="K380" s="61">
        <f t="shared" si="649"/>
        <v>0.10766029593094946</v>
      </c>
      <c r="L380" s="87">
        <v>16.537431079286382</v>
      </c>
      <c r="M380" s="70">
        <f t="shared" si="650"/>
        <v>1.7804247239336528</v>
      </c>
      <c r="N380" s="106" t="s">
        <v>10</v>
      </c>
      <c r="O380" s="62">
        <v>4.3499999999999996</v>
      </c>
      <c r="P380" s="61">
        <f t="shared" si="651"/>
        <v>43.5</v>
      </c>
      <c r="Q380" s="61">
        <f t="shared" si="652"/>
        <v>0.4683222872996301</v>
      </c>
      <c r="R380" s="62">
        <f t="shared" si="560"/>
        <v>4.6832228729963008</v>
      </c>
      <c r="S380" s="70">
        <f t="shared" si="653"/>
        <v>7.7448475491113884</v>
      </c>
      <c r="T380" s="70">
        <f t="shared" si="654"/>
        <v>77.448475491113882</v>
      </c>
      <c r="U380" s="29" t="s">
        <v>10</v>
      </c>
      <c r="V380" s="61">
        <v>4.3499999999999996</v>
      </c>
      <c r="W380" s="61">
        <f t="shared" si="655"/>
        <v>8.6999999999999993</v>
      </c>
      <c r="X380" s="61">
        <f t="shared" si="656"/>
        <v>0.4683222872996301</v>
      </c>
      <c r="Y380" s="61">
        <f t="shared" si="657"/>
        <v>0.9366445745992602</v>
      </c>
      <c r="Z380" s="70">
        <f t="shared" si="658"/>
        <v>7.7448475491113884</v>
      </c>
      <c r="AA380" s="70">
        <f t="shared" si="659"/>
        <v>15.489695098222777</v>
      </c>
      <c r="AB380" s="71">
        <f t="shared" si="557"/>
        <v>92.938170589336664</v>
      </c>
      <c r="AC380" s="68">
        <f t="shared" si="558"/>
        <v>7.7448475491113884</v>
      </c>
      <c r="AD380" s="62">
        <f t="shared" si="559"/>
        <v>0.46832228729963005</v>
      </c>
      <c r="AE380" s="1"/>
      <c r="AF380" s="1"/>
      <c r="AG380" s="1"/>
      <c r="AH380" s="1"/>
      <c r="AI380" s="1"/>
      <c r="AJ380" s="1"/>
      <c r="AK380" s="1"/>
      <c r="AL380" s="1"/>
      <c r="AM380" s="1"/>
      <c r="AN380" s="1"/>
      <c r="AO380" s="1"/>
      <c r="AP380" s="1"/>
      <c r="AQ380" s="1"/>
      <c r="AR380" s="1"/>
      <c r="AS380" s="1"/>
      <c r="AT380" s="1"/>
      <c r="AU380" s="1"/>
      <c r="AV380" s="1"/>
      <c r="AW380" s="1"/>
      <c r="AX380" s="1"/>
      <c r="AY380" s="1"/>
      <c r="AZ380" s="1"/>
      <c r="BA380" s="1"/>
      <c r="BB380" s="1"/>
      <c r="BC380" s="1"/>
      <c r="BD380" s="1"/>
      <c r="BE380" s="1"/>
    </row>
    <row r="381" spans="1:57" ht="16.5" x14ac:dyDescent="0.3">
      <c r="A381" s="54" t="s">
        <v>460</v>
      </c>
      <c r="B381" s="79" t="s">
        <v>174</v>
      </c>
      <c r="C381" s="79" t="s">
        <v>177</v>
      </c>
      <c r="D381" s="56" t="s">
        <v>119</v>
      </c>
      <c r="E381" s="56" t="s">
        <v>214</v>
      </c>
      <c r="F381" s="57">
        <v>16.82</v>
      </c>
      <c r="G381" s="58">
        <v>211</v>
      </c>
      <c r="H381" s="56" t="s">
        <v>120</v>
      </c>
      <c r="I381" s="103">
        <v>160</v>
      </c>
      <c r="J381" s="86">
        <v>129.76</v>
      </c>
      <c r="K381" s="61">
        <f t="shared" si="649"/>
        <v>0.12962392108508017</v>
      </c>
      <c r="L381" s="87">
        <v>16.537431079286382</v>
      </c>
      <c r="M381" s="70">
        <f t="shared" si="650"/>
        <v>2.14364666117137</v>
      </c>
      <c r="N381" s="106" t="s">
        <v>10</v>
      </c>
      <c r="O381" s="62">
        <v>4.3499999999999996</v>
      </c>
      <c r="P381" s="61">
        <f t="shared" si="651"/>
        <v>43.5</v>
      </c>
      <c r="Q381" s="61">
        <f t="shared" si="652"/>
        <v>0.56386405672009865</v>
      </c>
      <c r="R381" s="62">
        <f t="shared" si="560"/>
        <v>5.6386405672009863</v>
      </c>
      <c r="S381" s="70">
        <f t="shared" si="653"/>
        <v>9.3248629760954582</v>
      </c>
      <c r="T381" s="70">
        <f t="shared" si="654"/>
        <v>93.248629760954586</v>
      </c>
      <c r="U381" s="29" t="s">
        <v>10</v>
      </c>
      <c r="V381" s="61">
        <v>4.3499999999999996</v>
      </c>
      <c r="W381" s="61">
        <f t="shared" si="655"/>
        <v>8.6999999999999993</v>
      </c>
      <c r="X381" s="61">
        <f t="shared" si="656"/>
        <v>0.56386405672009865</v>
      </c>
      <c r="Y381" s="61">
        <f t="shared" si="657"/>
        <v>1.1277281134401973</v>
      </c>
      <c r="Z381" s="70">
        <f t="shared" si="658"/>
        <v>9.3248629760954582</v>
      </c>
      <c r="AA381" s="70">
        <f t="shared" si="659"/>
        <v>18.649725952190916</v>
      </c>
      <c r="AB381" s="71">
        <f t="shared" si="557"/>
        <v>111.89835571314551</v>
      </c>
      <c r="AC381" s="68">
        <f t="shared" si="558"/>
        <v>9.3248629760954582</v>
      </c>
      <c r="AD381" s="62">
        <f t="shared" si="559"/>
        <v>0.56386405672009865</v>
      </c>
      <c r="AE381" s="1"/>
      <c r="AF381" s="1"/>
      <c r="AG381" s="1"/>
      <c r="AH381" s="1"/>
      <c r="AI381" s="1"/>
      <c r="AJ381" s="1"/>
      <c r="AK381" s="1"/>
      <c r="AL381" s="1"/>
      <c r="AM381" s="1"/>
      <c r="AN381" s="1"/>
      <c r="AO381" s="1"/>
      <c r="AP381" s="1"/>
      <c r="AQ381" s="1"/>
      <c r="AR381" s="1"/>
      <c r="AS381" s="1"/>
      <c r="AT381" s="1"/>
      <c r="AU381" s="1"/>
      <c r="AV381" s="1"/>
      <c r="AW381" s="1"/>
      <c r="AX381" s="1"/>
      <c r="AY381" s="1"/>
      <c r="AZ381" s="1"/>
      <c r="BA381" s="1"/>
      <c r="BB381" s="1"/>
      <c r="BC381" s="1"/>
      <c r="BD381" s="1"/>
      <c r="BE381" s="1"/>
    </row>
    <row r="382" spans="1:57" ht="16.5" x14ac:dyDescent="0.3">
      <c r="A382" s="54" t="s">
        <v>460</v>
      </c>
      <c r="B382" s="79" t="s">
        <v>174</v>
      </c>
      <c r="C382" s="79" t="s">
        <v>178</v>
      </c>
      <c r="D382" s="56" t="s">
        <v>119</v>
      </c>
      <c r="E382" s="56" t="s">
        <v>214</v>
      </c>
      <c r="F382" s="57">
        <v>6.33</v>
      </c>
      <c r="G382" s="58">
        <v>211</v>
      </c>
      <c r="H382" s="56" t="s">
        <v>120</v>
      </c>
      <c r="I382" s="103">
        <v>160</v>
      </c>
      <c r="J382" s="86">
        <v>129.76</v>
      </c>
      <c r="K382" s="61">
        <f t="shared" si="649"/>
        <v>4.8782367447595565E-2</v>
      </c>
      <c r="L382" s="87">
        <v>16.537431079286382</v>
      </c>
      <c r="M382" s="70">
        <f>(K382*L382)</f>
        <v>0.80673503954903514</v>
      </c>
      <c r="N382" s="106" t="s">
        <v>10</v>
      </c>
      <c r="O382" s="62">
        <v>4.3499999999999996</v>
      </c>
      <c r="P382" s="61">
        <f>(O382*10)</f>
        <v>43.5</v>
      </c>
      <c r="Q382" s="61">
        <f>(K382*O382)</f>
        <v>0.21220329839704069</v>
      </c>
      <c r="R382" s="62">
        <f t="shared" si="560"/>
        <v>2.1220329839704068</v>
      </c>
      <c r="S382" s="70">
        <f>(Q382*L382)</f>
        <v>3.5092974220383026</v>
      </c>
      <c r="T382" s="70">
        <f>(S382*10)</f>
        <v>35.092974220383027</v>
      </c>
      <c r="U382" s="29" t="s">
        <v>10</v>
      </c>
      <c r="V382" s="61">
        <v>4.3499999999999996</v>
      </c>
      <c r="W382" s="61">
        <f>(V382*2)</f>
        <v>8.6999999999999993</v>
      </c>
      <c r="X382" s="61">
        <f>(K382*V382)</f>
        <v>0.21220329839704069</v>
      </c>
      <c r="Y382" s="61">
        <f>(X382*2)</f>
        <v>0.42440659679408138</v>
      </c>
      <c r="Z382" s="70">
        <f>(X382*L382)</f>
        <v>3.5092974220383026</v>
      </c>
      <c r="AA382" s="70">
        <f>(Z382*2)</f>
        <v>7.0185948440766053</v>
      </c>
      <c r="AB382" s="71">
        <f t="shared" si="557"/>
        <v>42.11156906445963</v>
      </c>
      <c r="AC382" s="68">
        <f t="shared" si="558"/>
        <v>3.5092974220383026</v>
      </c>
      <c r="AD382" s="62">
        <f t="shared" si="559"/>
        <v>0.21220329839704069</v>
      </c>
      <c r="AE382" s="1"/>
      <c r="AF382" s="1"/>
      <c r="AG382" s="1"/>
      <c r="AH382" s="1"/>
      <c r="AI382" s="1"/>
      <c r="AJ382" s="1"/>
      <c r="AK382" s="1"/>
      <c r="AL382" s="1"/>
      <c r="AM382" s="1"/>
      <c r="AN382" s="1"/>
      <c r="AO382" s="1"/>
      <c r="AP382" s="1"/>
      <c r="AQ382" s="1"/>
      <c r="AR382" s="1"/>
      <c r="AS382" s="1"/>
      <c r="AT382" s="1"/>
      <c r="AU382" s="1"/>
      <c r="AV382" s="1"/>
      <c r="AW382" s="1"/>
      <c r="AX382" s="1"/>
      <c r="AY382" s="1"/>
      <c r="AZ382" s="1"/>
      <c r="BA382" s="1"/>
      <c r="BB382" s="1"/>
      <c r="BC382" s="1"/>
      <c r="BD382" s="1"/>
      <c r="BE382" s="1"/>
    </row>
    <row r="383" spans="1:57" ht="16.5" x14ac:dyDescent="0.3">
      <c r="A383" s="54" t="s">
        <v>460</v>
      </c>
      <c r="B383" s="79" t="s">
        <v>174</v>
      </c>
      <c r="C383" s="79" t="s">
        <v>179</v>
      </c>
      <c r="D383" s="56" t="s">
        <v>128</v>
      </c>
      <c r="E383" s="56" t="s">
        <v>214</v>
      </c>
      <c r="F383" s="57">
        <v>4.0199999999999996</v>
      </c>
      <c r="G383" s="58">
        <v>0</v>
      </c>
      <c r="H383" s="56" t="s">
        <v>84</v>
      </c>
      <c r="I383" s="29"/>
      <c r="J383" s="65"/>
      <c r="K383" s="61"/>
      <c r="L383" s="69"/>
      <c r="M383" s="70"/>
      <c r="N383" s="29"/>
      <c r="O383" s="61"/>
      <c r="P383" s="61"/>
      <c r="Q383" s="61"/>
      <c r="R383" s="62"/>
      <c r="S383" s="70"/>
      <c r="T383" s="70"/>
      <c r="U383" s="29"/>
      <c r="V383" s="61"/>
      <c r="W383" s="61"/>
      <c r="X383" s="61"/>
      <c r="Y383" s="61"/>
      <c r="Z383" s="70"/>
      <c r="AA383" s="70"/>
      <c r="AB383" s="71"/>
      <c r="AC383" s="68"/>
      <c r="AD383" s="62"/>
      <c r="AE383" s="1"/>
      <c r="AF383" s="1"/>
      <c r="AG383" s="1"/>
      <c r="AH383" s="1"/>
      <c r="AI383" s="1"/>
      <c r="AJ383" s="1"/>
      <c r="AK383" s="1"/>
      <c r="AL383" s="1"/>
      <c r="AM383" s="1"/>
      <c r="AN383" s="1"/>
      <c r="AO383" s="1"/>
      <c r="AP383" s="1"/>
      <c r="AQ383" s="1"/>
      <c r="AR383" s="1"/>
      <c r="AS383" s="1"/>
      <c r="AT383" s="1"/>
      <c r="AU383" s="1"/>
      <c r="AV383" s="1"/>
      <c r="AW383" s="1"/>
      <c r="AX383" s="1"/>
      <c r="AY383" s="1"/>
      <c r="AZ383" s="1"/>
      <c r="BA383" s="1"/>
      <c r="BB383" s="1"/>
      <c r="BC383" s="1"/>
      <c r="BD383" s="1"/>
      <c r="BE383" s="1"/>
    </row>
    <row r="384" spans="1:57" ht="16.5" x14ac:dyDescent="0.3">
      <c r="A384" s="54" t="s">
        <v>460</v>
      </c>
      <c r="B384" s="79" t="s">
        <v>174</v>
      </c>
      <c r="C384" s="79" t="s">
        <v>180</v>
      </c>
      <c r="D384" s="56" t="s">
        <v>119</v>
      </c>
      <c r="E384" s="56" t="s">
        <v>214</v>
      </c>
      <c r="F384" s="57">
        <v>6.48</v>
      </c>
      <c r="G384" s="58">
        <v>211</v>
      </c>
      <c r="H384" s="56" t="s">
        <v>120</v>
      </c>
      <c r="I384" s="103">
        <v>160</v>
      </c>
      <c r="J384" s="86">
        <v>129.76</v>
      </c>
      <c r="K384" s="61">
        <f t="shared" ref="K384:K388" si="660">(F384/J384)</f>
        <v>4.9938347718865607E-2</v>
      </c>
      <c r="L384" s="87">
        <v>16.537431079286382</v>
      </c>
      <c r="M384" s="70">
        <f t="shared" ref="M384" si="661">(K384*L384)</f>
        <v>0.82585198361417822</v>
      </c>
      <c r="N384" s="106" t="s">
        <v>10</v>
      </c>
      <c r="O384" s="62">
        <v>4.3499999999999996</v>
      </c>
      <c r="P384" s="61">
        <f t="shared" ref="P384" si="662">(O384*10)</f>
        <v>43.5</v>
      </c>
      <c r="Q384" s="61">
        <f t="shared" ref="Q384" si="663">(K384*O384)</f>
        <v>0.21723181257706536</v>
      </c>
      <c r="R384" s="62">
        <f t="shared" si="560"/>
        <v>2.1723181257706536</v>
      </c>
      <c r="S384" s="70">
        <f t="shared" ref="S384" si="664">(Q384*L384)</f>
        <v>3.592456128721675</v>
      </c>
      <c r="T384" s="70">
        <f t="shared" ref="T384" si="665">(S384*10)</f>
        <v>35.924561287216747</v>
      </c>
      <c r="U384" s="29" t="s">
        <v>10</v>
      </c>
      <c r="V384" s="61">
        <v>4.3499999999999996</v>
      </c>
      <c r="W384" s="61">
        <f t="shared" ref="W384" si="666">(V384*2)</f>
        <v>8.6999999999999993</v>
      </c>
      <c r="X384" s="61">
        <f t="shared" ref="X384" si="667">(K384*W384)</f>
        <v>0.43446362515413073</v>
      </c>
      <c r="Y384" s="61">
        <f t="shared" ref="Y384" si="668">(X384*2)</f>
        <v>0.86892725030826146</v>
      </c>
      <c r="Z384" s="70">
        <f t="shared" ref="Z384" si="669">(X384*L384)</f>
        <v>7.1849122574433499</v>
      </c>
      <c r="AA384" s="70">
        <f t="shared" ref="AA384" si="670">(Z384*2)</f>
        <v>14.3698245148867</v>
      </c>
      <c r="AB384" s="71">
        <f t="shared" si="557"/>
        <v>50.294385802103449</v>
      </c>
      <c r="AC384" s="68">
        <f t="shared" si="558"/>
        <v>4.1911988168419541</v>
      </c>
      <c r="AD384" s="62">
        <f t="shared" si="559"/>
        <v>0.25343711467324292</v>
      </c>
      <c r="AE384" s="1"/>
      <c r="AF384" s="1"/>
      <c r="AG384" s="1"/>
      <c r="AH384" s="1"/>
      <c r="AI384" s="1"/>
      <c r="AJ384" s="1"/>
      <c r="AK384" s="1"/>
      <c r="AL384" s="1"/>
      <c r="AM384" s="1"/>
      <c r="AN384" s="1"/>
      <c r="AO384" s="1"/>
      <c r="AP384" s="1"/>
      <c r="AQ384" s="1"/>
      <c r="AR384" s="1"/>
      <c r="AS384" s="1"/>
      <c r="AT384" s="1"/>
      <c r="AU384" s="1"/>
      <c r="AV384" s="1"/>
      <c r="AW384" s="1"/>
      <c r="AX384" s="1"/>
      <c r="AY384" s="1"/>
      <c r="AZ384" s="1"/>
      <c r="BA384" s="1"/>
      <c r="BB384" s="1"/>
      <c r="BC384" s="1"/>
      <c r="BD384" s="1"/>
      <c r="BE384" s="1"/>
    </row>
    <row r="385" spans="1:57" ht="16.5" x14ac:dyDescent="0.3">
      <c r="A385" s="54" t="s">
        <v>460</v>
      </c>
      <c r="B385" s="79" t="s">
        <v>174</v>
      </c>
      <c r="C385" s="79" t="s">
        <v>229</v>
      </c>
      <c r="D385" s="56" t="s">
        <v>119</v>
      </c>
      <c r="E385" s="56" t="s">
        <v>214</v>
      </c>
      <c r="F385" s="57">
        <v>16.64</v>
      </c>
      <c r="G385" s="58">
        <v>211</v>
      </c>
      <c r="H385" s="56" t="s">
        <v>120</v>
      </c>
      <c r="I385" s="103">
        <v>160</v>
      </c>
      <c r="J385" s="86">
        <v>129.76</v>
      </c>
      <c r="K385" s="61">
        <f t="shared" si="660"/>
        <v>0.12823674475955613</v>
      </c>
      <c r="L385" s="87">
        <v>16.537431079286382</v>
      </c>
      <c r="M385" s="70">
        <f t="shared" ref="M385:M386" si="671">(K385*L385)</f>
        <v>2.1207063282931986</v>
      </c>
      <c r="N385" s="106" t="s">
        <v>10</v>
      </c>
      <c r="O385" s="62">
        <v>4.3499999999999996</v>
      </c>
      <c r="P385" s="61">
        <f t="shared" ref="P385:P386" si="672">(O385*10)</f>
        <v>43.5</v>
      </c>
      <c r="Q385" s="61">
        <f t="shared" ref="Q385:Q386" si="673">(K385*O385)</f>
        <v>0.55782983970406907</v>
      </c>
      <c r="R385" s="62">
        <f t="shared" si="560"/>
        <v>5.5782983970406903</v>
      </c>
      <c r="S385" s="70">
        <f t="shared" ref="S385:S386" si="674">(Q385*L385)</f>
        <v>9.2250725280754118</v>
      </c>
      <c r="T385" s="70">
        <f t="shared" ref="T385:T386" si="675">(S385*10)</f>
        <v>92.250725280754125</v>
      </c>
      <c r="U385" s="29" t="s">
        <v>10</v>
      </c>
      <c r="V385" s="61">
        <v>4.3499999999999996</v>
      </c>
      <c r="W385" s="61">
        <f t="shared" ref="W385:W386" si="676">(V385*2)</f>
        <v>8.6999999999999993</v>
      </c>
      <c r="X385" s="61">
        <f t="shared" ref="X385:X386" si="677">(K385*V385)</f>
        <v>0.55782983970406907</v>
      </c>
      <c r="Y385" s="61">
        <f t="shared" ref="Y385:Y386" si="678">(X385*2)</f>
        <v>1.1156596794081381</v>
      </c>
      <c r="Z385" s="70">
        <f t="shared" ref="Z385:Z386" si="679">(X385*L385)</f>
        <v>9.2250725280754118</v>
      </c>
      <c r="AA385" s="70">
        <f t="shared" ref="AA385:AA386" si="680">(Z385*2)</f>
        <v>18.450145056150824</v>
      </c>
      <c r="AB385" s="71">
        <f t="shared" si="557"/>
        <v>110.70087033690496</v>
      </c>
      <c r="AC385" s="68">
        <f t="shared" si="558"/>
        <v>9.2250725280754136</v>
      </c>
      <c r="AD385" s="62">
        <f t="shared" si="559"/>
        <v>0.55782983970406896</v>
      </c>
      <c r="AE385" s="1"/>
      <c r="AF385" s="1"/>
      <c r="AG385" s="1"/>
      <c r="AH385" s="1"/>
      <c r="AI385" s="1"/>
      <c r="AJ385" s="1"/>
      <c r="AK385" s="1"/>
      <c r="AL385" s="1"/>
      <c r="AM385" s="1"/>
      <c r="AN385" s="1"/>
      <c r="AO385" s="1"/>
      <c r="AP385" s="1"/>
      <c r="AQ385" s="1"/>
      <c r="AR385" s="1"/>
      <c r="AS385" s="1"/>
      <c r="AT385" s="1"/>
      <c r="AU385" s="1"/>
      <c r="AV385" s="1"/>
      <c r="AW385" s="1"/>
      <c r="AX385" s="1"/>
      <c r="AY385" s="1"/>
      <c r="AZ385" s="1"/>
      <c r="BA385" s="1"/>
      <c r="BB385" s="1"/>
      <c r="BC385" s="1"/>
      <c r="BD385" s="1"/>
      <c r="BE385" s="1"/>
    </row>
    <row r="386" spans="1:57" ht="16.5" x14ac:dyDescent="0.3">
      <c r="A386" s="54" t="s">
        <v>460</v>
      </c>
      <c r="B386" s="79" t="s">
        <v>174</v>
      </c>
      <c r="C386" s="79" t="s">
        <v>230</v>
      </c>
      <c r="D386" s="56" t="s">
        <v>119</v>
      </c>
      <c r="E386" s="56" t="s">
        <v>214</v>
      </c>
      <c r="F386" s="57">
        <v>11.22</v>
      </c>
      <c r="G386" s="58">
        <v>211</v>
      </c>
      <c r="H386" s="56" t="s">
        <v>120</v>
      </c>
      <c r="I386" s="103">
        <v>160</v>
      </c>
      <c r="J386" s="86">
        <v>129.76</v>
      </c>
      <c r="K386" s="61">
        <f t="shared" si="660"/>
        <v>8.6467324290998779E-2</v>
      </c>
      <c r="L386" s="87">
        <v>16.537431079286382</v>
      </c>
      <c r="M386" s="70">
        <f t="shared" si="671"/>
        <v>1.4299474160726975</v>
      </c>
      <c r="N386" s="106" t="s">
        <v>10</v>
      </c>
      <c r="O386" s="62">
        <v>4.3499999999999996</v>
      </c>
      <c r="P386" s="61">
        <f t="shared" si="672"/>
        <v>43.5</v>
      </c>
      <c r="Q386" s="61">
        <f t="shared" si="673"/>
        <v>0.37613286066584467</v>
      </c>
      <c r="R386" s="62">
        <f t="shared" si="560"/>
        <v>3.7613286066584468</v>
      </c>
      <c r="S386" s="70">
        <f t="shared" si="674"/>
        <v>6.2202712599162338</v>
      </c>
      <c r="T386" s="70">
        <f t="shared" si="675"/>
        <v>62.202712599162339</v>
      </c>
      <c r="U386" s="29" t="s">
        <v>10</v>
      </c>
      <c r="V386" s="61">
        <v>4.3499999999999996</v>
      </c>
      <c r="W386" s="61">
        <f t="shared" si="676"/>
        <v>8.6999999999999993</v>
      </c>
      <c r="X386" s="61">
        <f t="shared" si="677"/>
        <v>0.37613286066584467</v>
      </c>
      <c r="Y386" s="61">
        <f t="shared" si="678"/>
        <v>0.75226572133168934</v>
      </c>
      <c r="Z386" s="70">
        <f t="shared" si="679"/>
        <v>6.2202712599162338</v>
      </c>
      <c r="AA386" s="70">
        <f t="shared" si="680"/>
        <v>12.440542519832468</v>
      </c>
      <c r="AB386" s="71">
        <f t="shared" si="557"/>
        <v>74.643255118994801</v>
      </c>
      <c r="AC386" s="68">
        <f t="shared" si="558"/>
        <v>6.2202712599162338</v>
      </c>
      <c r="AD386" s="62">
        <f t="shared" si="559"/>
        <v>0.37613286066584467</v>
      </c>
      <c r="AE386" s="1"/>
      <c r="AF386" s="1"/>
      <c r="AG386" s="1"/>
      <c r="AH386" s="1"/>
      <c r="AI386" s="1"/>
      <c r="AJ386" s="1"/>
      <c r="AK386" s="1"/>
      <c r="AL386" s="1"/>
      <c r="AM386" s="1"/>
      <c r="AN386" s="1"/>
      <c r="AO386" s="1"/>
      <c r="AP386" s="1"/>
      <c r="AQ386" s="1"/>
      <c r="AR386" s="1"/>
      <c r="AS386" s="1"/>
      <c r="AT386" s="1"/>
      <c r="AU386" s="1"/>
      <c r="AV386" s="1"/>
      <c r="AW386" s="1"/>
      <c r="AX386" s="1"/>
      <c r="AY386" s="1"/>
      <c r="AZ386" s="1"/>
      <c r="BA386" s="1"/>
      <c r="BB386" s="1"/>
      <c r="BC386" s="1"/>
      <c r="BD386" s="1"/>
      <c r="BE386" s="1"/>
    </row>
    <row r="387" spans="1:57" ht="16.5" x14ac:dyDescent="0.3">
      <c r="A387" s="54" t="s">
        <v>460</v>
      </c>
      <c r="B387" s="79" t="s">
        <v>174</v>
      </c>
      <c r="C387" s="79" t="s">
        <v>231</v>
      </c>
      <c r="D387" s="56" t="s">
        <v>119</v>
      </c>
      <c r="E387" s="56" t="s">
        <v>214</v>
      </c>
      <c r="F387" s="57">
        <v>9.92</v>
      </c>
      <c r="G387" s="58">
        <v>211</v>
      </c>
      <c r="H387" s="56" t="s">
        <v>120</v>
      </c>
      <c r="I387" s="103">
        <v>160</v>
      </c>
      <c r="J387" s="86">
        <v>129.76</v>
      </c>
      <c r="K387" s="61">
        <f t="shared" si="660"/>
        <v>7.6448828606658456E-2</v>
      </c>
      <c r="L387" s="87">
        <v>16.537431079286382</v>
      </c>
      <c r="M387" s="70">
        <f>(K387*L387)</f>
        <v>1.2642672341747914</v>
      </c>
      <c r="N387" s="106" t="s">
        <v>10</v>
      </c>
      <c r="O387" s="62">
        <v>4.3499999999999996</v>
      </c>
      <c r="P387" s="61">
        <f>(O387*10)</f>
        <v>43.5</v>
      </c>
      <c r="Q387" s="61">
        <f>(K387*O387)</f>
        <v>0.33255240443896428</v>
      </c>
      <c r="R387" s="62">
        <f t="shared" si="560"/>
        <v>3.3255240443896428</v>
      </c>
      <c r="S387" s="70">
        <f>(Q387*L387)</f>
        <v>5.4995624686603426</v>
      </c>
      <c r="T387" s="70">
        <f>(S387*10)</f>
        <v>54.995624686603428</v>
      </c>
      <c r="U387" s="29" t="s">
        <v>10</v>
      </c>
      <c r="V387" s="61">
        <v>4.3499999999999996</v>
      </c>
      <c r="W387" s="61">
        <f>(V387*2)</f>
        <v>8.6999999999999993</v>
      </c>
      <c r="X387" s="61">
        <f>(K387*V387)</f>
        <v>0.33255240443896428</v>
      </c>
      <c r="Y387" s="61">
        <f>(X387*2)</f>
        <v>0.66510480887792855</v>
      </c>
      <c r="Z387" s="70">
        <f>(X387*L387)</f>
        <v>5.4995624686603426</v>
      </c>
      <c r="AA387" s="70">
        <f>(Z387*2)</f>
        <v>10.999124937320685</v>
      </c>
      <c r="AB387" s="71">
        <f t="shared" si="557"/>
        <v>65.994749623924108</v>
      </c>
      <c r="AC387" s="68">
        <f t="shared" si="558"/>
        <v>5.4995624686603426</v>
      </c>
      <c r="AD387" s="62">
        <f t="shared" si="559"/>
        <v>0.33255240443896428</v>
      </c>
      <c r="AE387" s="1"/>
      <c r="AF387" s="1"/>
      <c r="AG387" s="1"/>
      <c r="AH387" s="1"/>
      <c r="AI387" s="1"/>
      <c r="AJ387" s="1"/>
      <c r="AK387" s="1"/>
      <c r="AL387" s="1"/>
      <c r="AM387" s="1"/>
      <c r="AN387" s="1"/>
      <c r="AO387" s="1"/>
      <c r="AP387" s="1"/>
      <c r="AQ387" s="1"/>
      <c r="AR387" s="1"/>
      <c r="AS387" s="1"/>
      <c r="AT387" s="1"/>
      <c r="AU387" s="1"/>
      <c r="AV387" s="1"/>
      <c r="AW387" s="1"/>
      <c r="AX387" s="1"/>
      <c r="AY387" s="1"/>
      <c r="AZ387" s="1"/>
      <c r="BA387" s="1"/>
      <c r="BB387" s="1"/>
      <c r="BC387" s="1"/>
      <c r="BD387" s="1"/>
      <c r="BE387" s="1"/>
    </row>
    <row r="388" spans="1:57" ht="16.5" x14ac:dyDescent="0.3">
      <c r="A388" s="54" t="s">
        <v>460</v>
      </c>
      <c r="B388" s="79" t="s">
        <v>174</v>
      </c>
      <c r="C388" s="79" t="s">
        <v>232</v>
      </c>
      <c r="D388" s="56" t="s">
        <v>119</v>
      </c>
      <c r="E388" s="56" t="s">
        <v>214</v>
      </c>
      <c r="F388" s="57">
        <v>16.010000000000002</v>
      </c>
      <c r="G388" s="58">
        <v>211</v>
      </c>
      <c r="H388" s="56" t="s">
        <v>120</v>
      </c>
      <c r="I388" s="103">
        <v>160</v>
      </c>
      <c r="J388" s="86">
        <v>129.76</v>
      </c>
      <c r="K388" s="61">
        <f t="shared" si="660"/>
        <v>0.12338162762022196</v>
      </c>
      <c r="L388" s="87">
        <v>16.537431079286382</v>
      </c>
      <c r="M388" s="70">
        <f>(K388*L388)</f>
        <v>2.0404151632195977</v>
      </c>
      <c r="N388" s="106" t="s">
        <v>10</v>
      </c>
      <c r="O388" s="62">
        <v>4.3499999999999996</v>
      </c>
      <c r="P388" s="61">
        <f>(O388*10)</f>
        <v>43.5</v>
      </c>
      <c r="Q388" s="61">
        <f>(K388*O388)</f>
        <v>0.53671008014796551</v>
      </c>
      <c r="R388" s="62">
        <f t="shared" si="560"/>
        <v>5.3671008014796548</v>
      </c>
      <c r="S388" s="70">
        <f>(Q388*L388)</f>
        <v>8.8758059600052501</v>
      </c>
      <c r="T388" s="70">
        <f>(S388*10)</f>
        <v>88.758059600052505</v>
      </c>
      <c r="U388" s="29" t="s">
        <v>10</v>
      </c>
      <c r="V388" s="61">
        <v>4.3499999999999996</v>
      </c>
      <c r="W388" s="61">
        <f>(V388*2)</f>
        <v>8.6999999999999993</v>
      </c>
      <c r="X388" s="61">
        <f>(K388*V388)</f>
        <v>0.53671008014796551</v>
      </c>
      <c r="Y388" s="61">
        <f>(X388*2)</f>
        <v>1.073420160295931</v>
      </c>
      <c r="Z388" s="70">
        <f>(X388*L388)</f>
        <v>8.8758059600052501</v>
      </c>
      <c r="AA388" s="70">
        <f>(Z388*2)</f>
        <v>17.7516119200105</v>
      </c>
      <c r="AB388" s="71">
        <f t="shared" si="557"/>
        <v>106.50967152006301</v>
      </c>
      <c r="AC388" s="68">
        <f t="shared" si="558"/>
        <v>8.8758059600052501</v>
      </c>
      <c r="AD388" s="62">
        <f t="shared" si="559"/>
        <v>0.53671008014796551</v>
      </c>
      <c r="AE388" s="2"/>
      <c r="AF388" s="1"/>
      <c r="AG388" s="1"/>
      <c r="AH388" s="1"/>
      <c r="AI388" s="1"/>
      <c r="AJ388" s="1"/>
      <c r="AK388" s="1"/>
      <c r="AL388" s="1"/>
      <c r="AM388" s="1"/>
      <c r="AN388" s="1"/>
      <c r="AO388" s="1"/>
      <c r="AP388" s="1"/>
      <c r="AQ388" s="1"/>
      <c r="AR388" s="1"/>
      <c r="AS388" s="1"/>
      <c r="AT388" s="1"/>
      <c r="AU388" s="1"/>
      <c r="AV388" s="1"/>
      <c r="AW388" s="1"/>
      <c r="AX388" s="1"/>
      <c r="AY388" s="1"/>
      <c r="AZ388" s="1"/>
      <c r="BA388" s="1"/>
      <c r="BB388" s="1"/>
      <c r="BC388" s="1"/>
      <c r="BD388" s="1"/>
      <c r="BE388" s="1"/>
    </row>
    <row r="389" spans="1:57" ht="16.5" x14ac:dyDescent="0.3">
      <c r="A389" s="54" t="s">
        <v>460</v>
      </c>
      <c r="B389" s="79" t="s">
        <v>174</v>
      </c>
      <c r="C389" s="79" t="s">
        <v>233</v>
      </c>
      <c r="D389" s="56" t="s">
        <v>158</v>
      </c>
      <c r="E389" s="56" t="s">
        <v>214</v>
      </c>
      <c r="F389" s="57">
        <v>17.899999999999999</v>
      </c>
      <c r="G389" s="58">
        <v>231</v>
      </c>
      <c r="H389" s="56" t="s">
        <v>159</v>
      </c>
      <c r="I389" s="29">
        <v>200</v>
      </c>
      <c r="J389" s="86">
        <v>162.19999999999999</v>
      </c>
      <c r="K389" s="61">
        <f>(F389/J389)</f>
        <v>0.11035758323057954</v>
      </c>
      <c r="L389" s="87">
        <v>16.537431079286382</v>
      </c>
      <c r="M389" s="70">
        <f>(K389*L389)</f>
        <v>1.8250309267523197</v>
      </c>
      <c r="N389" s="106" t="s">
        <v>10</v>
      </c>
      <c r="O389" s="62">
        <v>4.3499999999999996</v>
      </c>
      <c r="P389" s="61">
        <f>(O389*10)</f>
        <v>43.5</v>
      </c>
      <c r="Q389" s="61">
        <f>(K389*O389)</f>
        <v>0.48005548705302092</v>
      </c>
      <c r="R389" s="62">
        <f t="shared" si="560"/>
        <v>4.8005548705302097</v>
      </c>
      <c r="S389" s="70">
        <f>(Q389*L389)</f>
        <v>7.9388845313725893</v>
      </c>
      <c r="T389" s="70">
        <f>(S389*10)</f>
        <v>79.388845313725895</v>
      </c>
      <c r="U389" s="29" t="s">
        <v>10</v>
      </c>
      <c r="V389" s="61">
        <v>4.3499999999999996</v>
      </c>
      <c r="W389" s="61">
        <f>(V389*2)</f>
        <v>8.6999999999999993</v>
      </c>
      <c r="X389" s="61">
        <f>(K389*V389)</f>
        <v>0.48005548705302092</v>
      </c>
      <c r="Y389" s="61">
        <f>(X389*2)</f>
        <v>0.96011097410604185</v>
      </c>
      <c r="Z389" s="70">
        <f>(X389*L389)</f>
        <v>7.9388845313725893</v>
      </c>
      <c r="AA389" s="70">
        <f>(Z389*2)</f>
        <v>15.877769062745179</v>
      </c>
      <c r="AB389" s="71">
        <f t="shared" ref="AB389:AB410" si="681">(T389+AA389)</f>
        <v>95.266614376471068</v>
      </c>
      <c r="AC389" s="68">
        <f t="shared" ref="AC389:AC410" si="682">(AB389/12)</f>
        <v>7.9388845313725893</v>
      </c>
      <c r="AD389" s="62">
        <f t="shared" ref="AD389:AD410" si="683">(R389+Y389)/12</f>
        <v>0.48005548705302098</v>
      </c>
      <c r="AE389" s="1"/>
      <c r="AF389" s="1"/>
      <c r="AG389" s="1"/>
      <c r="AH389" s="1"/>
      <c r="AI389" s="1"/>
      <c r="AJ389" s="1"/>
      <c r="AK389" s="1"/>
      <c r="AL389" s="1"/>
      <c r="AM389" s="1"/>
      <c r="AN389" s="1"/>
      <c r="AO389" s="1"/>
      <c r="AP389" s="1"/>
      <c r="AQ389" s="1"/>
      <c r="AR389" s="1"/>
      <c r="AS389" s="1"/>
      <c r="AT389" s="1"/>
      <c r="AU389" s="1"/>
      <c r="AV389" s="1"/>
      <c r="AW389" s="1"/>
      <c r="AX389" s="1"/>
      <c r="AY389" s="1"/>
      <c r="AZ389" s="1"/>
      <c r="BA389" s="1"/>
      <c r="BB389" s="1"/>
      <c r="BC389" s="1"/>
      <c r="BD389" s="1"/>
      <c r="BE389" s="1"/>
    </row>
    <row r="390" spans="1:57" ht="16.5" x14ac:dyDescent="0.3">
      <c r="A390" s="54" t="s">
        <v>460</v>
      </c>
      <c r="B390" s="79" t="s">
        <v>174</v>
      </c>
      <c r="C390" s="79" t="s">
        <v>234</v>
      </c>
      <c r="D390" s="56" t="s">
        <v>140</v>
      </c>
      <c r="E390" s="56" t="s">
        <v>214</v>
      </c>
      <c r="F390" s="57">
        <v>10.63</v>
      </c>
      <c r="G390" s="58">
        <v>131</v>
      </c>
      <c r="H390" s="56" t="s">
        <v>141</v>
      </c>
      <c r="I390" s="29">
        <v>110</v>
      </c>
      <c r="J390" s="86">
        <v>89.21</v>
      </c>
      <c r="K390" s="64">
        <f>(F390/J390)</f>
        <v>0.11915704517430784</v>
      </c>
      <c r="L390" s="87">
        <v>16.537431079286382</v>
      </c>
      <c r="M390" s="83">
        <f>(K390*L390)</f>
        <v>1.9705514221815297</v>
      </c>
      <c r="N390" s="29" t="s">
        <v>15</v>
      </c>
      <c r="O390" s="61">
        <v>21</v>
      </c>
      <c r="P390" s="61">
        <f>(O390*10)</f>
        <v>210</v>
      </c>
      <c r="Q390" s="64">
        <f>(K390*O390)</f>
        <v>2.5022979486604644</v>
      </c>
      <c r="R390" s="62">
        <f t="shared" ref="R390:R410" si="684">(Q390*10)</f>
        <v>25.022979486604644</v>
      </c>
      <c r="S390" s="83">
        <f>(Q390*L390)</f>
        <v>41.381579865812121</v>
      </c>
      <c r="T390" s="83">
        <f>(S390*10)</f>
        <v>413.8157986581212</v>
      </c>
      <c r="U390" s="29" t="s">
        <v>13</v>
      </c>
      <c r="V390" s="61">
        <v>10.51</v>
      </c>
      <c r="W390" s="61">
        <f>(V390*2)</f>
        <v>21.02</v>
      </c>
      <c r="X390" s="64">
        <f>(K390*V390)</f>
        <v>1.2523405447819753</v>
      </c>
      <c r="Y390" s="64">
        <f>(X390*2)</f>
        <v>2.5046810895639506</v>
      </c>
      <c r="Z390" s="67">
        <f>(X390*L390)</f>
        <v>20.710495447127876</v>
      </c>
      <c r="AA390" s="67">
        <f>(Z390*2)</f>
        <v>41.420990894255752</v>
      </c>
      <c r="AB390" s="71">
        <f t="shared" si="681"/>
        <v>455.23678955237693</v>
      </c>
      <c r="AC390" s="68">
        <f t="shared" si="682"/>
        <v>37.936399129364744</v>
      </c>
      <c r="AD390" s="62">
        <f t="shared" si="683"/>
        <v>2.2939717146807159</v>
      </c>
      <c r="AE390" s="1"/>
      <c r="AF390" s="1"/>
      <c r="AG390" s="1"/>
      <c r="AH390" s="1"/>
      <c r="AI390" s="1"/>
      <c r="AJ390" s="1"/>
      <c r="AK390" s="1"/>
      <c r="AL390" s="1"/>
      <c r="AM390" s="1"/>
      <c r="AN390" s="1"/>
      <c r="AO390" s="1"/>
      <c r="AP390" s="1"/>
      <c r="AQ390" s="1"/>
      <c r="AR390" s="1"/>
      <c r="AS390" s="1"/>
      <c r="AT390" s="1"/>
      <c r="AU390" s="1"/>
      <c r="AV390" s="1"/>
      <c r="AW390" s="1"/>
      <c r="AX390" s="1"/>
      <c r="AY390" s="1"/>
      <c r="AZ390" s="1"/>
      <c r="BA390" s="1"/>
      <c r="BB390" s="1"/>
      <c r="BC390" s="1"/>
      <c r="BD390" s="1"/>
      <c r="BE390" s="1"/>
    </row>
    <row r="391" spans="1:57" ht="16.5" x14ac:dyDescent="0.3">
      <c r="A391" s="54" t="s">
        <v>460</v>
      </c>
      <c r="B391" s="79" t="s">
        <v>174</v>
      </c>
      <c r="C391" s="79" t="s">
        <v>480</v>
      </c>
      <c r="D391" s="56" t="s">
        <v>190</v>
      </c>
      <c r="E391" s="56" t="s">
        <v>83</v>
      </c>
      <c r="F391" s="57">
        <v>2.21</v>
      </c>
      <c r="G391" s="58">
        <v>710</v>
      </c>
      <c r="H391" s="56" t="s">
        <v>108</v>
      </c>
      <c r="I391" s="104">
        <v>60</v>
      </c>
      <c r="J391" s="86">
        <v>48.66</v>
      </c>
      <c r="K391" s="61">
        <f t="shared" ref="K391:K398" si="685">(F391/J391)</f>
        <v>4.5417180435676122E-2</v>
      </c>
      <c r="L391" s="87">
        <v>16.537431079286382</v>
      </c>
      <c r="M391" s="70">
        <f t="shared" ref="M391:M398" si="686">(K391*L391)</f>
        <v>0.75108349127050766</v>
      </c>
      <c r="N391" s="29" t="s">
        <v>15</v>
      </c>
      <c r="O391" s="61">
        <v>21</v>
      </c>
      <c r="P391" s="61">
        <f t="shared" ref="P391:P398" si="687">(O391*10)</f>
        <v>210</v>
      </c>
      <c r="Q391" s="61">
        <f t="shared" ref="Q391:Q398" si="688">(K391*O391)</f>
        <v>0.9537607891491986</v>
      </c>
      <c r="R391" s="62">
        <f t="shared" si="684"/>
        <v>9.5376078914919855</v>
      </c>
      <c r="S391" s="70">
        <f t="shared" ref="S391:S398" si="689">(Q391*L391)</f>
        <v>15.772753316680662</v>
      </c>
      <c r="T391" s="70">
        <f t="shared" ref="T391:T398" si="690">(S391*10)</f>
        <v>157.72753316680661</v>
      </c>
      <c r="U391" s="29" t="s">
        <v>15</v>
      </c>
      <c r="V391" s="61">
        <v>21</v>
      </c>
      <c r="W391" s="61">
        <f t="shared" ref="W391:W398" si="691">(V391*2)</f>
        <v>42</v>
      </c>
      <c r="X391" s="61">
        <f t="shared" ref="X391:X398" si="692">(K391*V391)</f>
        <v>0.9537607891491986</v>
      </c>
      <c r="Y391" s="61">
        <f t="shared" ref="Y391:Y398" si="693">(X391*2)</f>
        <v>1.9075215782983972</v>
      </c>
      <c r="Z391" s="70">
        <f t="shared" ref="Z391:Z398" si="694">(X391*L391)</f>
        <v>15.772753316680662</v>
      </c>
      <c r="AA391" s="70">
        <f t="shared" ref="AA391:AA398" si="695">(Z391*2)</f>
        <v>31.545506633361324</v>
      </c>
      <c r="AB391" s="71">
        <f t="shared" si="681"/>
        <v>189.27303980016794</v>
      </c>
      <c r="AC391" s="68">
        <f t="shared" si="682"/>
        <v>15.772753316680662</v>
      </c>
      <c r="AD391" s="62">
        <f t="shared" si="683"/>
        <v>0.95376078914919848</v>
      </c>
      <c r="AE391" s="1"/>
      <c r="AF391" s="1"/>
      <c r="AG391" s="1"/>
      <c r="AH391" s="1"/>
      <c r="AI391" s="1"/>
      <c r="AJ391" s="1"/>
      <c r="AK391" s="1"/>
      <c r="AL391" s="1"/>
      <c r="AM391" s="1"/>
      <c r="AN391" s="1"/>
      <c r="AO391" s="1"/>
      <c r="AP391" s="1"/>
      <c r="AQ391" s="1"/>
      <c r="AR391" s="1"/>
      <c r="AS391" s="1"/>
      <c r="AT391" s="1"/>
      <c r="AU391" s="1"/>
      <c r="AV391" s="1"/>
      <c r="AW391" s="1"/>
      <c r="AX391" s="1"/>
      <c r="AY391" s="1"/>
      <c r="AZ391" s="1"/>
      <c r="BA391" s="1"/>
      <c r="BB391" s="1"/>
      <c r="BC391" s="1"/>
      <c r="BD391" s="1"/>
      <c r="BE391" s="1"/>
    </row>
    <row r="392" spans="1:57" ht="16.5" x14ac:dyDescent="0.3">
      <c r="A392" s="54" t="s">
        <v>460</v>
      </c>
      <c r="B392" s="79" t="s">
        <v>174</v>
      </c>
      <c r="C392" s="79" t="s">
        <v>481</v>
      </c>
      <c r="D392" s="56" t="s">
        <v>190</v>
      </c>
      <c r="E392" s="56" t="s">
        <v>83</v>
      </c>
      <c r="F392" s="57">
        <v>1.18</v>
      </c>
      <c r="G392" s="58">
        <v>710</v>
      </c>
      <c r="H392" s="56" t="s">
        <v>108</v>
      </c>
      <c r="I392" s="104">
        <v>60</v>
      </c>
      <c r="J392" s="86">
        <v>48.66</v>
      </c>
      <c r="K392" s="61">
        <f t="shared" si="685"/>
        <v>2.424989724619811E-2</v>
      </c>
      <c r="L392" s="87">
        <v>16.537431079286382</v>
      </c>
      <c r="M392" s="70">
        <f t="shared" si="686"/>
        <v>0.40103100438877787</v>
      </c>
      <c r="N392" s="29" t="s">
        <v>15</v>
      </c>
      <c r="O392" s="61">
        <v>21</v>
      </c>
      <c r="P392" s="61">
        <f t="shared" si="687"/>
        <v>210</v>
      </c>
      <c r="Q392" s="61">
        <f t="shared" si="688"/>
        <v>0.50924784217016028</v>
      </c>
      <c r="R392" s="62">
        <f t="shared" si="684"/>
        <v>5.0924784217016033</v>
      </c>
      <c r="S392" s="70">
        <f t="shared" si="689"/>
        <v>8.4216510921643355</v>
      </c>
      <c r="T392" s="70">
        <f t="shared" si="690"/>
        <v>84.216510921643362</v>
      </c>
      <c r="U392" s="29" t="s">
        <v>15</v>
      </c>
      <c r="V392" s="61">
        <v>21</v>
      </c>
      <c r="W392" s="61">
        <f t="shared" si="691"/>
        <v>42</v>
      </c>
      <c r="X392" s="61">
        <f t="shared" si="692"/>
        <v>0.50924784217016028</v>
      </c>
      <c r="Y392" s="61">
        <f t="shared" si="693"/>
        <v>1.0184956843403206</v>
      </c>
      <c r="Z392" s="70">
        <f t="shared" si="694"/>
        <v>8.4216510921643355</v>
      </c>
      <c r="AA392" s="70">
        <f t="shared" si="695"/>
        <v>16.843302184328671</v>
      </c>
      <c r="AB392" s="71">
        <f t="shared" si="681"/>
        <v>101.05981310597204</v>
      </c>
      <c r="AC392" s="68">
        <f t="shared" si="682"/>
        <v>8.4216510921643373</v>
      </c>
      <c r="AD392" s="62">
        <f t="shared" si="683"/>
        <v>0.50924784217016039</v>
      </c>
      <c r="AE392" s="1"/>
      <c r="AF392" s="1"/>
      <c r="AG392" s="1"/>
      <c r="AH392" s="1"/>
      <c r="AI392" s="1"/>
      <c r="AJ392" s="1"/>
      <c r="AK392" s="1"/>
      <c r="AL392" s="1"/>
      <c r="AM392" s="1"/>
      <c r="AN392" s="1"/>
      <c r="AO392" s="1"/>
      <c r="AP392" s="1"/>
      <c r="AQ392" s="1"/>
      <c r="AR392" s="1"/>
      <c r="AS392" s="1"/>
      <c r="AT392" s="1"/>
      <c r="AU392" s="1"/>
      <c r="AV392" s="1"/>
      <c r="AW392" s="1"/>
      <c r="AX392" s="1"/>
      <c r="AY392" s="1"/>
      <c r="AZ392" s="1"/>
      <c r="BA392" s="1"/>
      <c r="BB392" s="1"/>
      <c r="BC392" s="1"/>
      <c r="BD392" s="1"/>
      <c r="BE392" s="1"/>
    </row>
    <row r="393" spans="1:57" ht="16.5" x14ac:dyDescent="0.3">
      <c r="A393" s="54" t="s">
        <v>460</v>
      </c>
      <c r="B393" s="79" t="s">
        <v>174</v>
      </c>
      <c r="C393" s="79" t="s">
        <v>235</v>
      </c>
      <c r="D393" s="56" t="s">
        <v>88</v>
      </c>
      <c r="E393" s="56" t="s">
        <v>83</v>
      </c>
      <c r="F393" s="57">
        <v>2.9</v>
      </c>
      <c r="G393" s="58">
        <v>710</v>
      </c>
      <c r="H393" s="56" t="s">
        <v>108</v>
      </c>
      <c r="I393" s="104">
        <v>60</v>
      </c>
      <c r="J393" s="86">
        <v>48.66</v>
      </c>
      <c r="K393" s="61">
        <f t="shared" si="685"/>
        <v>5.9597205096588578E-2</v>
      </c>
      <c r="L393" s="87">
        <v>16.537431079286382</v>
      </c>
      <c r="M393" s="70">
        <f t="shared" si="686"/>
        <v>0.98558467180292864</v>
      </c>
      <c r="N393" s="29" t="s">
        <v>15</v>
      </c>
      <c r="O393" s="61">
        <v>21</v>
      </c>
      <c r="P393" s="61">
        <f t="shared" si="687"/>
        <v>210</v>
      </c>
      <c r="Q393" s="61">
        <f t="shared" si="688"/>
        <v>1.2515413070283601</v>
      </c>
      <c r="R393" s="62">
        <f t="shared" si="684"/>
        <v>12.5154130702836</v>
      </c>
      <c r="S393" s="70">
        <f t="shared" si="689"/>
        <v>20.6972781078615</v>
      </c>
      <c r="T393" s="70">
        <f t="shared" si="690"/>
        <v>206.97278107861501</v>
      </c>
      <c r="U393" s="29" t="s">
        <v>15</v>
      </c>
      <c r="V393" s="61">
        <v>21</v>
      </c>
      <c r="W393" s="61">
        <f t="shared" si="691"/>
        <v>42</v>
      </c>
      <c r="X393" s="61">
        <f t="shared" si="692"/>
        <v>1.2515413070283601</v>
      </c>
      <c r="Y393" s="61">
        <f t="shared" si="693"/>
        <v>2.5030826140567202</v>
      </c>
      <c r="Z393" s="70">
        <f t="shared" si="694"/>
        <v>20.6972781078615</v>
      </c>
      <c r="AA393" s="70">
        <f t="shared" si="695"/>
        <v>41.394556215723</v>
      </c>
      <c r="AB393" s="71">
        <f t="shared" si="681"/>
        <v>248.36733729433803</v>
      </c>
      <c r="AC393" s="68">
        <f t="shared" si="682"/>
        <v>20.697278107861504</v>
      </c>
      <c r="AD393" s="62">
        <f t="shared" si="683"/>
        <v>1.2515413070283599</v>
      </c>
      <c r="AE393" s="1"/>
      <c r="AF393" s="1"/>
      <c r="AG393" s="1"/>
      <c r="AH393" s="1"/>
      <c r="AI393" s="1"/>
      <c r="AJ393" s="1"/>
      <c r="AK393" s="1"/>
      <c r="AL393" s="1"/>
      <c r="AM393" s="1"/>
      <c r="AN393" s="1"/>
      <c r="AO393" s="1"/>
      <c r="AP393" s="1"/>
      <c r="AQ393" s="1"/>
      <c r="AR393" s="1"/>
      <c r="AS393" s="1"/>
      <c r="AT393" s="1"/>
      <c r="AU393" s="1"/>
      <c r="AV393" s="1"/>
      <c r="AW393" s="1"/>
      <c r="AX393" s="1"/>
      <c r="AY393" s="1"/>
      <c r="AZ393" s="1"/>
      <c r="BA393" s="1"/>
      <c r="BB393" s="1"/>
      <c r="BC393" s="1"/>
      <c r="BD393" s="1"/>
      <c r="BE393" s="1"/>
    </row>
    <row r="394" spans="1:57" ht="16.5" x14ac:dyDescent="0.3">
      <c r="A394" s="54" t="s">
        <v>460</v>
      </c>
      <c r="B394" s="79" t="s">
        <v>174</v>
      </c>
      <c r="C394" s="79" t="s">
        <v>236</v>
      </c>
      <c r="D394" s="56" t="s">
        <v>82</v>
      </c>
      <c r="E394" s="56" t="s">
        <v>83</v>
      </c>
      <c r="F394" s="57">
        <v>1.96</v>
      </c>
      <c r="G394" s="58">
        <v>710</v>
      </c>
      <c r="H394" s="56" t="s">
        <v>108</v>
      </c>
      <c r="I394" s="104">
        <v>60</v>
      </c>
      <c r="J394" s="86">
        <v>48.66</v>
      </c>
      <c r="K394" s="61">
        <f t="shared" si="685"/>
        <v>4.0279490341142622E-2</v>
      </c>
      <c r="L394" s="87">
        <v>16.537431079286382</v>
      </c>
      <c r="M394" s="70">
        <f t="shared" si="686"/>
        <v>0.66611929542542758</v>
      </c>
      <c r="N394" s="29" t="s">
        <v>15</v>
      </c>
      <c r="O394" s="61">
        <v>21</v>
      </c>
      <c r="P394" s="61">
        <f t="shared" si="687"/>
        <v>210</v>
      </c>
      <c r="Q394" s="61">
        <f t="shared" si="688"/>
        <v>0.84586929716399506</v>
      </c>
      <c r="R394" s="62">
        <f t="shared" si="684"/>
        <v>8.4586929716399499</v>
      </c>
      <c r="S394" s="70">
        <f t="shared" si="689"/>
        <v>13.988505203933981</v>
      </c>
      <c r="T394" s="70">
        <f t="shared" si="690"/>
        <v>139.8850520393398</v>
      </c>
      <c r="U394" s="29" t="s">
        <v>15</v>
      </c>
      <c r="V394" s="61">
        <v>21</v>
      </c>
      <c r="W394" s="61">
        <f t="shared" si="691"/>
        <v>42</v>
      </c>
      <c r="X394" s="61">
        <f t="shared" si="692"/>
        <v>0.84586929716399506</v>
      </c>
      <c r="Y394" s="61">
        <f t="shared" si="693"/>
        <v>1.6917385943279901</v>
      </c>
      <c r="Z394" s="70">
        <f t="shared" si="694"/>
        <v>13.988505203933981</v>
      </c>
      <c r="AA394" s="70">
        <f t="shared" si="695"/>
        <v>27.977010407867962</v>
      </c>
      <c r="AB394" s="71">
        <f t="shared" si="681"/>
        <v>167.86206244720776</v>
      </c>
      <c r="AC394" s="68">
        <f t="shared" si="682"/>
        <v>13.988505203933981</v>
      </c>
      <c r="AD394" s="62">
        <f t="shared" si="683"/>
        <v>0.84586929716399506</v>
      </c>
      <c r="AE394" s="1"/>
      <c r="AF394" s="1"/>
      <c r="AG394" s="1"/>
      <c r="AH394" s="1"/>
      <c r="AI394" s="1"/>
      <c r="AJ394" s="1"/>
      <c r="AK394" s="1"/>
      <c r="AL394" s="1"/>
      <c r="AM394" s="1"/>
      <c r="AN394" s="1"/>
      <c r="AO394" s="1"/>
      <c r="AP394" s="1"/>
      <c r="AQ394" s="1"/>
      <c r="AR394" s="1"/>
      <c r="AS394" s="1"/>
      <c r="AT394" s="1"/>
      <c r="AU394" s="1"/>
      <c r="AV394" s="1"/>
      <c r="AW394" s="1"/>
      <c r="AX394" s="1"/>
      <c r="AY394" s="1"/>
      <c r="AZ394" s="1"/>
      <c r="BA394" s="1"/>
      <c r="BB394" s="1"/>
      <c r="BC394" s="1"/>
      <c r="BD394" s="1"/>
      <c r="BE394" s="1"/>
    </row>
    <row r="395" spans="1:57" ht="16.5" x14ac:dyDescent="0.3">
      <c r="A395" s="54" t="s">
        <v>460</v>
      </c>
      <c r="B395" s="79" t="s">
        <v>174</v>
      </c>
      <c r="C395" s="79" t="s">
        <v>482</v>
      </c>
      <c r="D395" s="56" t="s">
        <v>82</v>
      </c>
      <c r="E395" s="56" t="s">
        <v>83</v>
      </c>
      <c r="F395" s="57">
        <v>2.46</v>
      </c>
      <c r="G395" s="58">
        <v>710</v>
      </c>
      <c r="H395" s="56" t="s">
        <v>108</v>
      </c>
      <c r="I395" s="104">
        <v>60</v>
      </c>
      <c r="J395" s="86">
        <v>48.66</v>
      </c>
      <c r="K395" s="61">
        <f t="shared" si="685"/>
        <v>5.0554870530209621E-2</v>
      </c>
      <c r="L395" s="87">
        <v>16.537431079286382</v>
      </c>
      <c r="M395" s="70">
        <f t="shared" si="686"/>
        <v>0.83604768711558775</v>
      </c>
      <c r="N395" s="29" t="s">
        <v>15</v>
      </c>
      <c r="O395" s="61">
        <v>21</v>
      </c>
      <c r="P395" s="61">
        <f t="shared" si="687"/>
        <v>210</v>
      </c>
      <c r="Q395" s="61">
        <f t="shared" si="688"/>
        <v>1.061652281134402</v>
      </c>
      <c r="R395" s="62">
        <f t="shared" si="684"/>
        <v>10.616522811344019</v>
      </c>
      <c r="S395" s="70">
        <f t="shared" si="689"/>
        <v>17.557001429427345</v>
      </c>
      <c r="T395" s="70">
        <f t="shared" si="690"/>
        <v>175.57001429427345</v>
      </c>
      <c r="U395" s="29" t="s">
        <v>15</v>
      </c>
      <c r="V395" s="61">
        <v>21</v>
      </c>
      <c r="W395" s="61">
        <f t="shared" si="691"/>
        <v>42</v>
      </c>
      <c r="X395" s="61">
        <f t="shared" si="692"/>
        <v>1.061652281134402</v>
      </c>
      <c r="Y395" s="61">
        <f t="shared" si="693"/>
        <v>2.123304562268804</v>
      </c>
      <c r="Z395" s="70">
        <f t="shared" si="694"/>
        <v>17.557001429427345</v>
      </c>
      <c r="AA395" s="70">
        <f t="shared" si="695"/>
        <v>35.11400285885469</v>
      </c>
      <c r="AB395" s="71">
        <f t="shared" si="681"/>
        <v>210.68401715312814</v>
      </c>
      <c r="AC395" s="68">
        <f t="shared" si="682"/>
        <v>17.557001429427345</v>
      </c>
      <c r="AD395" s="62">
        <f t="shared" si="683"/>
        <v>1.0616522811344018</v>
      </c>
      <c r="AE395" s="1"/>
      <c r="AF395" s="1"/>
      <c r="AG395" s="1"/>
      <c r="AH395" s="1"/>
      <c r="AI395" s="1"/>
      <c r="AJ395" s="1"/>
      <c r="AK395" s="1"/>
      <c r="AL395" s="1"/>
      <c r="AM395" s="1"/>
      <c r="AN395" s="1"/>
      <c r="AO395" s="1"/>
      <c r="AP395" s="1"/>
      <c r="AQ395" s="1"/>
      <c r="AR395" s="1"/>
      <c r="AS395" s="1"/>
      <c r="AT395" s="1"/>
      <c r="AU395" s="1"/>
      <c r="AV395" s="1"/>
      <c r="AW395" s="1"/>
      <c r="AX395" s="1"/>
      <c r="AY395" s="1"/>
      <c r="AZ395" s="1"/>
      <c r="BA395" s="1"/>
      <c r="BB395" s="1"/>
      <c r="BC395" s="1"/>
      <c r="BD395" s="1"/>
      <c r="BE395" s="1"/>
    </row>
    <row r="396" spans="1:57" ht="16.5" x14ac:dyDescent="0.3">
      <c r="A396" s="54" t="s">
        <v>460</v>
      </c>
      <c r="B396" s="79" t="s">
        <v>174</v>
      </c>
      <c r="C396" s="79" t="s">
        <v>181</v>
      </c>
      <c r="D396" s="56" t="s">
        <v>145</v>
      </c>
      <c r="E396" s="56" t="s">
        <v>344</v>
      </c>
      <c r="F396" s="57">
        <v>15.66</v>
      </c>
      <c r="G396" s="58">
        <v>911</v>
      </c>
      <c r="H396" s="56" t="s">
        <v>117</v>
      </c>
      <c r="I396" s="104">
        <v>250</v>
      </c>
      <c r="J396" s="86">
        <v>202.75</v>
      </c>
      <c r="K396" s="61">
        <f t="shared" si="685"/>
        <v>7.7237977805178798E-2</v>
      </c>
      <c r="L396" s="87">
        <v>16.537431079286382</v>
      </c>
      <c r="M396" s="70">
        <f t="shared" si="686"/>
        <v>1.2773177346565956</v>
      </c>
      <c r="N396" s="107" t="s">
        <v>10</v>
      </c>
      <c r="O396" s="61">
        <v>4.3499999999999996</v>
      </c>
      <c r="P396" s="61">
        <f t="shared" si="687"/>
        <v>43.5</v>
      </c>
      <c r="Q396" s="61">
        <f t="shared" si="688"/>
        <v>0.33598520345252775</v>
      </c>
      <c r="R396" s="62">
        <f t="shared" si="684"/>
        <v>3.3598520345252774</v>
      </c>
      <c r="S396" s="70">
        <f t="shared" si="689"/>
        <v>5.5563321457561905</v>
      </c>
      <c r="T396" s="70">
        <f t="shared" si="690"/>
        <v>55.563321457561905</v>
      </c>
      <c r="U396" s="29" t="s">
        <v>10</v>
      </c>
      <c r="V396" s="61">
        <v>4.3499999999999996</v>
      </c>
      <c r="W396" s="61">
        <f t="shared" si="691"/>
        <v>8.6999999999999993</v>
      </c>
      <c r="X396" s="61">
        <f t="shared" si="692"/>
        <v>0.33598520345252775</v>
      </c>
      <c r="Y396" s="61">
        <f t="shared" si="693"/>
        <v>0.6719704069050555</v>
      </c>
      <c r="Z396" s="70">
        <f t="shared" si="694"/>
        <v>5.5563321457561905</v>
      </c>
      <c r="AA396" s="70">
        <f t="shared" si="695"/>
        <v>11.112664291512381</v>
      </c>
      <c r="AB396" s="71">
        <f t="shared" si="681"/>
        <v>66.675985749074286</v>
      </c>
      <c r="AC396" s="68">
        <f t="shared" si="682"/>
        <v>5.5563321457561905</v>
      </c>
      <c r="AD396" s="62">
        <f t="shared" si="683"/>
        <v>0.33598520345252775</v>
      </c>
      <c r="AE396" s="1"/>
      <c r="AF396" s="1"/>
      <c r="AG396" s="1"/>
      <c r="AH396" s="1"/>
      <c r="AI396" s="1"/>
      <c r="AJ396" s="1"/>
      <c r="AK396" s="1"/>
      <c r="AL396" s="1"/>
      <c r="AM396" s="1"/>
      <c r="AN396" s="1"/>
      <c r="AO396" s="1"/>
      <c r="AP396" s="1"/>
      <c r="AQ396" s="1"/>
      <c r="AR396" s="1"/>
      <c r="AS396" s="1"/>
      <c r="AT396" s="1"/>
      <c r="AU396" s="1"/>
      <c r="AV396" s="1"/>
      <c r="AW396" s="1"/>
      <c r="AX396" s="1"/>
      <c r="AY396" s="1"/>
      <c r="AZ396" s="1"/>
      <c r="BA396" s="1"/>
      <c r="BB396" s="1"/>
      <c r="BC396" s="1"/>
      <c r="BD396" s="1"/>
      <c r="BE396" s="1"/>
    </row>
    <row r="397" spans="1:57" ht="16.5" x14ac:dyDescent="0.3">
      <c r="A397" s="54" t="s">
        <v>460</v>
      </c>
      <c r="B397" s="79" t="s">
        <v>174</v>
      </c>
      <c r="C397" s="79" t="s">
        <v>182</v>
      </c>
      <c r="D397" s="56" t="s">
        <v>145</v>
      </c>
      <c r="E397" s="56" t="s">
        <v>344</v>
      </c>
      <c r="F397" s="57">
        <v>7.73</v>
      </c>
      <c r="G397" s="58">
        <v>911</v>
      </c>
      <c r="H397" s="56" t="s">
        <v>117</v>
      </c>
      <c r="I397" s="104">
        <v>250</v>
      </c>
      <c r="J397" s="86">
        <v>202.75</v>
      </c>
      <c r="K397" s="61">
        <f t="shared" si="685"/>
        <v>3.8125770653514184E-2</v>
      </c>
      <c r="L397" s="87">
        <v>16.537431079286382</v>
      </c>
      <c r="M397" s="70">
        <f t="shared" si="686"/>
        <v>0.63050230452717015</v>
      </c>
      <c r="N397" s="107" t="s">
        <v>10</v>
      </c>
      <c r="O397" s="61">
        <v>4.3499999999999996</v>
      </c>
      <c r="P397" s="61">
        <f t="shared" si="687"/>
        <v>43.5</v>
      </c>
      <c r="Q397" s="61">
        <f t="shared" si="688"/>
        <v>0.16584710234278668</v>
      </c>
      <c r="R397" s="62">
        <f t="shared" si="684"/>
        <v>1.6584710234278668</v>
      </c>
      <c r="S397" s="70">
        <f t="shared" si="689"/>
        <v>2.74268502469319</v>
      </c>
      <c r="T397" s="70">
        <f t="shared" si="690"/>
        <v>27.426850246931899</v>
      </c>
      <c r="U397" s="29" t="s">
        <v>10</v>
      </c>
      <c r="V397" s="61">
        <v>4.3499999999999996</v>
      </c>
      <c r="W397" s="61">
        <f t="shared" si="691"/>
        <v>8.6999999999999993</v>
      </c>
      <c r="X397" s="61">
        <f t="shared" si="692"/>
        <v>0.16584710234278668</v>
      </c>
      <c r="Y397" s="61">
        <f t="shared" si="693"/>
        <v>0.33169420468557337</v>
      </c>
      <c r="Z397" s="70">
        <f t="shared" si="694"/>
        <v>2.74268502469319</v>
      </c>
      <c r="AA397" s="70">
        <f t="shared" si="695"/>
        <v>5.48537004938638</v>
      </c>
      <c r="AB397" s="71">
        <f t="shared" si="681"/>
        <v>32.912220296318281</v>
      </c>
      <c r="AC397" s="68">
        <f t="shared" si="682"/>
        <v>2.74268502469319</v>
      </c>
      <c r="AD397" s="62">
        <f t="shared" si="683"/>
        <v>0.16584710234278668</v>
      </c>
      <c r="AE397" s="1"/>
      <c r="AF397" s="1"/>
      <c r="AG397" s="1"/>
      <c r="AH397" s="1"/>
      <c r="AI397" s="1"/>
      <c r="AJ397" s="1"/>
      <c r="AK397" s="1"/>
      <c r="AL397" s="1"/>
      <c r="AM397" s="1"/>
      <c r="AN397" s="1"/>
      <c r="AO397" s="1"/>
      <c r="AP397" s="1"/>
      <c r="AQ397" s="1"/>
      <c r="AR397" s="1"/>
      <c r="AS397" s="1"/>
      <c r="AT397" s="1"/>
      <c r="AU397" s="1"/>
      <c r="AV397" s="1"/>
      <c r="AW397" s="1"/>
      <c r="AX397" s="1"/>
      <c r="AY397" s="1"/>
      <c r="AZ397" s="1"/>
      <c r="BA397" s="1"/>
      <c r="BB397" s="1"/>
      <c r="BC397" s="1"/>
      <c r="BD397" s="1"/>
      <c r="BE397" s="1"/>
    </row>
    <row r="398" spans="1:57" ht="16.5" x14ac:dyDescent="0.3">
      <c r="A398" s="54" t="s">
        <v>460</v>
      </c>
      <c r="B398" s="79" t="s">
        <v>174</v>
      </c>
      <c r="C398" s="79" t="s">
        <v>183</v>
      </c>
      <c r="D398" s="56" t="s">
        <v>145</v>
      </c>
      <c r="E398" s="56" t="s">
        <v>344</v>
      </c>
      <c r="F398" s="57">
        <v>65.290000000000006</v>
      </c>
      <c r="G398" s="58">
        <v>911</v>
      </c>
      <c r="H398" s="56" t="s">
        <v>117</v>
      </c>
      <c r="I398" s="104">
        <v>250</v>
      </c>
      <c r="J398" s="86">
        <v>202.75</v>
      </c>
      <c r="K398" s="61">
        <f t="shared" si="685"/>
        <v>0.32202219482120842</v>
      </c>
      <c r="L398" s="87">
        <v>16.537431079286382</v>
      </c>
      <c r="M398" s="70">
        <f t="shared" si="686"/>
        <v>5.3254198528562666</v>
      </c>
      <c r="N398" s="107" t="s">
        <v>10</v>
      </c>
      <c r="O398" s="61">
        <v>4.3499999999999996</v>
      </c>
      <c r="P398" s="61">
        <f t="shared" si="687"/>
        <v>43.5</v>
      </c>
      <c r="Q398" s="61">
        <f t="shared" si="688"/>
        <v>1.4007965474722566</v>
      </c>
      <c r="R398" s="62">
        <f t="shared" si="684"/>
        <v>14.007965474722566</v>
      </c>
      <c r="S398" s="70">
        <f t="shared" si="689"/>
        <v>23.165576359924756</v>
      </c>
      <c r="T398" s="70">
        <f t="shared" si="690"/>
        <v>231.65576359924756</v>
      </c>
      <c r="U398" s="29" t="s">
        <v>10</v>
      </c>
      <c r="V398" s="61">
        <v>4.3499999999999996</v>
      </c>
      <c r="W398" s="61">
        <f t="shared" si="691"/>
        <v>8.6999999999999993</v>
      </c>
      <c r="X398" s="61">
        <f t="shared" si="692"/>
        <v>1.4007965474722566</v>
      </c>
      <c r="Y398" s="61">
        <f t="shared" si="693"/>
        <v>2.8015930949445131</v>
      </c>
      <c r="Z398" s="70">
        <f t="shared" si="694"/>
        <v>23.165576359924756</v>
      </c>
      <c r="AA398" s="70">
        <f t="shared" si="695"/>
        <v>46.331152719849513</v>
      </c>
      <c r="AB398" s="71">
        <f t="shared" si="681"/>
        <v>277.98691631909708</v>
      </c>
      <c r="AC398" s="68">
        <f t="shared" si="682"/>
        <v>23.165576359924756</v>
      </c>
      <c r="AD398" s="62">
        <f t="shared" si="683"/>
        <v>1.4007965474722566</v>
      </c>
      <c r="AE398" s="2"/>
      <c r="AF398" s="1"/>
      <c r="AG398" s="1"/>
      <c r="AH398" s="1"/>
      <c r="AI398" s="1"/>
      <c r="AJ398" s="1"/>
      <c r="AK398" s="1"/>
      <c r="AL398" s="1"/>
      <c r="AM398" s="1"/>
      <c r="AN398" s="1"/>
      <c r="AO398" s="1"/>
      <c r="AP398" s="1"/>
      <c r="AQ398" s="1"/>
      <c r="AR398" s="1"/>
      <c r="AS398" s="1"/>
      <c r="AT398" s="1"/>
      <c r="AU398" s="1"/>
      <c r="AV398" s="1"/>
      <c r="AW398" s="1"/>
      <c r="AX398" s="1"/>
      <c r="AY398" s="1"/>
      <c r="AZ398" s="1"/>
      <c r="BA398" s="1"/>
      <c r="BB398" s="1"/>
      <c r="BC398" s="1"/>
      <c r="BD398" s="1"/>
      <c r="BE398" s="1"/>
    </row>
    <row r="399" spans="1:57" ht="16.5" x14ac:dyDescent="0.3">
      <c r="A399" s="54" t="s">
        <v>460</v>
      </c>
      <c r="B399" s="79" t="s">
        <v>174</v>
      </c>
      <c r="C399" s="79" t="s">
        <v>483</v>
      </c>
      <c r="D399" s="56" t="s">
        <v>484</v>
      </c>
      <c r="E399" s="56" t="s">
        <v>485</v>
      </c>
      <c r="F399" s="57">
        <v>3</v>
      </c>
      <c r="G399" s="58">
        <v>0</v>
      </c>
      <c r="H399" s="56" t="s">
        <v>84</v>
      </c>
      <c r="I399" s="29"/>
      <c r="J399" s="65"/>
      <c r="K399" s="61"/>
      <c r="L399" s="69"/>
      <c r="M399" s="70"/>
      <c r="N399" s="29"/>
      <c r="O399" s="61"/>
      <c r="P399" s="61"/>
      <c r="Q399" s="61"/>
      <c r="R399" s="62"/>
      <c r="S399" s="70"/>
      <c r="T399" s="70"/>
      <c r="U399" s="29"/>
      <c r="V399" s="61"/>
      <c r="W399" s="61"/>
      <c r="X399" s="61"/>
      <c r="Y399" s="61"/>
      <c r="Z399" s="70"/>
      <c r="AA399" s="70"/>
      <c r="AB399" s="71"/>
      <c r="AC399" s="68"/>
      <c r="AD399" s="62"/>
      <c r="AE399" s="2"/>
      <c r="AF399" s="1"/>
      <c r="AG399" s="1"/>
      <c r="AH399" s="1"/>
      <c r="AI399" s="1"/>
      <c r="AJ399" s="1"/>
      <c r="AK399" s="1"/>
      <c r="AL399" s="1"/>
      <c r="AM399" s="1"/>
      <c r="AN399" s="1"/>
      <c r="AO399" s="1"/>
      <c r="AP399" s="1"/>
      <c r="AQ399" s="1"/>
      <c r="AR399" s="1"/>
      <c r="AS399" s="1"/>
      <c r="AT399" s="1"/>
      <c r="AU399" s="1"/>
      <c r="AV399" s="1"/>
      <c r="AW399" s="1"/>
      <c r="AX399" s="1"/>
      <c r="AY399" s="1"/>
      <c r="AZ399" s="1"/>
      <c r="BA399" s="1"/>
      <c r="BB399" s="1"/>
      <c r="BC399" s="1"/>
      <c r="BD399" s="1"/>
      <c r="BE399" s="1"/>
    </row>
    <row r="400" spans="1:57" ht="16.5" x14ac:dyDescent="0.3">
      <c r="A400" s="54" t="s">
        <v>460</v>
      </c>
      <c r="B400" s="79" t="s">
        <v>174</v>
      </c>
      <c r="C400" s="79" t="s">
        <v>486</v>
      </c>
      <c r="D400" s="56" t="s">
        <v>484</v>
      </c>
      <c r="E400" s="56" t="s">
        <v>485</v>
      </c>
      <c r="F400" s="57">
        <v>9.9600000000000009</v>
      </c>
      <c r="G400" s="58">
        <v>0</v>
      </c>
      <c r="H400" s="56" t="s">
        <v>84</v>
      </c>
      <c r="I400" s="29"/>
      <c r="J400" s="65"/>
      <c r="K400" s="61"/>
      <c r="L400" s="69"/>
      <c r="M400" s="70"/>
      <c r="N400" s="29"/>
      <c r="O400" s="61"/>
      <c r="P400" s="61"/>
      <c r="Q400" s="61"/>
      <c r="R400" s="62"/>
      <c r="S400" s="70"/>
      <c r="T400" s="70"/>
      <c r="U400" s="29"/>
      <c r="V400" s="61"/>
      <c r="W400" s="61"/>
      <c r="X400" s="61"/>
      <c r="Y400" s="61"/>
      <c r="Z400" s="70"/>
      <c r="AA400" s="70"/>
      <c r="AB400" s="71"/>
      <c r="AC400" s="68"/>
      <c r="AD400" s="62"/>
      <c r="AE400" s="2"/>
      <c r="AF400" s="1"/>
      <c r="AG400" s="1"/>
      <c r="AH400" s="1"/>
      <c r="AI400" s="1"/>
      <c r="AJ400" s="1"/>
      <c r="AK400" s="1"/>
      <c r="AL400" s="1"/>
      <c r="AM400" s="1"/>
      <c r="AN400" s="1"/>
      <c r="AO400" s="1"/>
      <c r="AP400" s="1"/>
      <c r="AQ400" s="1"/>
      <c r="AR400" s="1"/>
      <c r="AS400" s="1"/>
      <c r="AT400" s="1"/>
      <c r="AU400" s="1"/>
      <c r="AV400" s="1"/>
      <c r="AW400" s="1"/>
      <c r="AX400" s="1"/>
      <c r="AY400" s="1"/>
      <c r="AZ400" s="1"/>
      <c r="BA400" s="1"/>
      <c r="BB400" s="1"/>
      <c r="BC400" s="1"/>
      <c r="BD400" s="1"/>
      <c r="BE400" s="1"/>
    </row>
    <row r="401" spans="1:57" ht="16.5" x14ac:dyDescent="0.3">
      <c r="A401" s="54" t="s">
        <v>460</v>
      </c>
      <c r="B401" s="79" t="s">
        <v>174</v>
      </c>
      <c r="C401" s="79" t="s">
        <v>487</v>
      </c>
      <c r="D401" s="56" t="s">
        <v>484</v>
      </c>
      <c r="E401" s="56" t="s">
        <v>485</v>
      </c>
      <c r="F401" s="57">
        <v>2.7</v>
      </c>
      <c r="G401" s="58">
        <v>0</v>
      </c>
      <c r="H401" s="56" t="s">
        <v>84</v>
      </c>
      <c r="I401" s="60"/>
      <c r="J401" s="63"/>
      <c r="K401" s="64"/>
      <c r="L401" s="66"/>
      <c r="M401" s="67"/>
      <c r="N401" s="60"/>
      <c r="O401" s="64"/>
      <c r="P401" s="64"/>
      <c r="Q401" s="64"/>
      <c r="R401" s="62"/>
      <c r="S401" s="67"/>
      <c r="T401" s="67"/>
      <c r="U401" s="60"/>
      <c r="V401" s="64"/>
      <c r="W401" s="64"/>
      <c r="X401" s="64"/>
      <c r="Y401" s="64"/>
      <c r="Z401" s="67"/>
      <c r="AA401" s="67"/>
      <c r="AB401" s="71"/>
      <c r="AC401" s="68"/>
      <c r="AD401" s="62"/>
      <c r="AE401" s="1"/>
      <c r="AF401" s="1"/>
      <c r="AG401" s="1"/>
      <c r="AH401" s="1"/>
      <c r="AI401" s="1"/>
      <c r="AJ401" s="1"/>
      <c r="AK401" s="1"/>
      <c r="AL401" s="1"/>
      <c r="AM401" s="1"/>
      <c r="AN401" s="1"/>
      <c r="AO401" s="1"/>
      <c r="AP401" s="1"/>
      <c r="AQ401" s="1"/>
      <c r="AR401" s="1"/>
      <c r="AS401" s="1"/>
      <c r="AT401" s="1"/>
      <c r="AU401" s="1"/>
      <c r="AV401" s="1"/>
      <c r="AW401" s="1"/>
      <c r="AX401" s="1"/>
      <c r="AY401" s="1"/>
      <c r="AZ401" s="1"/>
      <c r="BA401" s="1"/>
      <c r="BB401" s="1"/>
      <c r="BC401" s="1"/>
      <c r="BD401" s="1"/>
      <c r="BE401" s="1"/>
    </row>
    <row r="402" spans="1:57" ht="16.5" x14ac:dyDescent="0.3">
      <c r="A402" s="54" t="s">
        <v>460</v>
      </c>
      <c r="B402" s="79" t="s">
        <v>174</v>
      </c>
      <c r="C402" s="79" t="s">
        <v>266</v>
      </c>
      <c r="D402" s="56" t="s">
        <v>218</v>
      </c>
      <c r="E402" s="56" t="s">
        <v>214</v>
      </c>
      <c r="F402" s="57">
        <v>15.24</v>
      </c>
      <c r="G402" s="58">
        <v>0</v>
      </c>
      <c r="H402" s="56" t="s">
        <v>84</v>
      </c>
      <c r="I402" s="60"/>
      <c r="J402" s="63"/>
      <c r="K402" s="64"/>
      <c r="L402" s="66"/>
      <c r="M402" s="67"/>
      <c r="N402" s="60"/>
      <c r="O402" s="64"/>
      <c r="P402" s="64"/>
      <c r="Q402" s="64"/>
      <c r="R402" s="62"/>
      <c r="S402" s="67"/>
      <c r="T402" s="67"/>
      <c r="U402" s="60"/>
      <c r="V402" s="64"/>
      <c r="W402" s="64"/>
      <c r="X402" s="64"/>
      <c r="Y402" s="64"/>
      <c r="Z402" s="67"/>
      <c r="AA402" s="67"/>
      <c r="AB402" s="71"/>
      <c r="AC402" s="68"/>
      <c r="AD402" s="62"/>
      <c r="AE402" s="1"/>
      <c r="AF402" s="1"/>
      <c r="AG402" s="1"/>
      <c r="AH402" s="1"/>
      <c r="AI402" s="1"/>
      <c r="AJ402" s="1"/>
      <c r="AK402" s="1"/>
      <c r="AL402" s="1"/>
      <c r="AM402" s="1"/>
      <c r="AN402" s="1"/>
      <c r="AO402" s="1"/>
      <c r="AP402" s="1"/>
      <c r="AQ402" s="1"/>
      <c r="AR402" s="1"/>
      <c r="AS402" s="1"/>
      <c r="AT402" s="1"/>
      <c r="AU402" s="1"/>
      <c r="AV402" s="1"/>
      <c r="AW402" s="1"/>
      <c r="AX402" s="1"/>
      <c r="AY402" s="1"/>
      <c r="AZ402" s="1"/>
      <c r="BA402" s="1"/>
      <c r="BB402" s="1"/>
      <c r="BC402" s="1"/>
      <c r="BD402" s="1"/>
      <c r="BE402" s="1"/>
    </row>
    <row r="403" spans="1:57" ht="16.5" x14ac:dyDescent="0.3">
      <c r="A403" s="54" t="s">
        <v>460</v>
      </c>
      <c r="B403" s="79" t="s">
        <v>174</v>
      </c>
      <c r="C403" s="79" t="s">
        <v>488</v>
      </c>
      <c r="D403" s="56" t="s">
        <v>218</v>
      </c>
      <c r="E403" s="56" t="s">
        <v>214</v>
      </c>
      <c r="F403" s="57">
        <v>36.76</v>
      </c>
      <c r="G403" s="58">
        <v>0</v>
      </c>
      <c r="H403" s="56" t="s">
        <v>84</v>
      </c>
      <c r="I403" s="60"/>
      <c r="J403" s="63"/>
      <c r="K403" s="64"/>
      <c r="L403" s="66"/>
      <c r="M403" s="67"/>
      <c r="N403" s="60"/>
      <c r="O403" s="64"/>
      <c r="P403" s="64"/>
      <c r="Q403" s="64"/>
      <c r="R403" s="62"/>
      <c r="S403" s="67"/>
      <c r="T403" s="67"/>
      <c r="U403" s="60"/>
      <c r="V403" s="64"/>
      <c r="W403" s="64"/>
      <c r="X403" s="64"/>
      <c r="Y403" s="64"/>
      <c r="Z403" s="67"/>
      <c r="AA403" s="67"/>
      <c r="AB403" s="71"/>
      <c r="AC403" s="68"/>
      <c r="AD403" s="62"/>
      <c r="AE403" s="1"/>
      <c r="AF403" s="1"/>
      <c r="AG403" s="1"/>
      <c r="AH403" s="1"/>
      <c r="AI403" s="1"/>
      <c r="AJ403" s="1"/>
      <c r="AK403" s="1"/>
      <c r="AL403" s="1"/>
      <c r="AM403" s="1"/>
      <c r="AN403" s="1"/>
      <c r="AO403" s="1"/>
      <c r="AP403" s="1"/>
      <c r="AQ403" s="1"/>
      <c r="AR403" s="1"/>
      <c r="AS403" s="1"/>
      <c r="AT403" s="1"/>
      <c r="AU403" s="1"/>
      <c r="AV403" s="1"/>
      <c r="AW403" s="1"/>
      <c r="AX403" s="1"/>
      <c r="AY403" s="1"/>
      <c r="AZ403" s="1"/>
      <c r="BA403" s="1"/>
      <c r="BB403" s="1"/>
      <c r="BC403" s="1"/>
      <c r="BD403" s="1"/>
      <c r="BE403" s="1"/>
    </row>
    <row r="404" spans="1:57" ht="16.5" x14ac:dyDescent="0.3">
      <c r="A404" s="54" t="s">
        <v>489</v>
      </c>
      <c r="B404" s="79" t="s">
        <v>80</v>
      </c>
      <c r="C404" s="79" t="s">
        <v>116</v>
      </c>
      <c r="D404" s="56" t="s">
        <v>119</v>
      </c>
      <c r="E404" s="56" t="s">
        <v>214</v>
      </c>
      <c r="F404" s="57">
        <v>8.85</v>
      </c>
      <c r="G404" s="58">
        <v>211</v>
      </c>
      <c r="H404" s="56" t="s">
        <v>120</v>
      </c>
      <c r="I404" s="103">
        <v>160</v>
      </c>
      <c r="J404" s="86">
        <v>129.76</v>
      </c>
      <c r="K404" s="61">
        <f t="shared" ref="K404:K405" si="696">(F404/J404)</f>
        <v>6.8202836004932182E-2</v>
      </c>
      <c r="L404" s="87">
        <v>16.537431079286382</v>
      </c>
      <c r="M404" s="70">
        <f>(K404*L404)</f>
        <v>1.1278996998434376</v>
      </c>
      <c r="N404" s="106" t="s">
        <v>10</v>
      </c>
      <c r="O404" s="62">
        <v>4.3499999999999996</v>
      </c>
      <c r="P404" s="61">
        <f>(O404*10)</f>
        <v>43.5</v>
      </c>
      <c r="Q404" s="61">
        <f>(K404*O404)</f>
        <v>0.29668233662145499</v>
      </c>
      <c r="R404" s="62">
        <f t="shared" si="684"/>
        <v>2.96682336621455</v>
      </c>
      <c r="S404" s="70">
        <f>(Q404*L404)</f>
        <v>4.9063636943189541</v>
      </c>
      <c r="T404" s="70">
        <f>(S404*10)</f>
        <v>49.063636943189543</v>
      </c>
      <c r="U404" s="29" t="s">
        <v>10</v>
      </c>
      <c r="V404" s="61">
        <v>4.3499999999999996</v>
      </c>
      <c r="W404" s="61">
        <f>(V404*2)</f>
        <v>8.6999999999999993</v>
      </c>
      <c r="X404" s="61">
        <f>(K404*V404)</f>
        <v>0.29668233662145499</v>
      </c>
      <c r="Y404" s="61">
        <f>(X404*2)</f>
        <v>0.59336467324290998</v>
      </c>
      <c r="Z404" s="70">
        <f>(X404*L404)</f>
        <v>4.9063636943189541</v>
      </c>
      <c r="AA404" s="70">
        <f>(Z404*2)</f>
        <v>9.8127273886379083</v>
      </c>
      <c r="AB404" s="71">
        <f t="shared" si="681"/>
        <v>58.876364331827453</v>
      </c>
      <c r="AC404" s="68">
        <f t="shared" si="682"/>
        <v>4.9063636943189541</v>
      </c>
      <c r="AD404" s="62">
        <f t="shared" si="683"/>
        <v>0.29668233662145499</v>
      </c>
      <c r="AE404" s="1"/>
      <c r="AF404" s="1"/>
      <c r="AG404" s="1"/>
      <c r="AH404" s="1"/>
      <c r="AI404" s="1"/>
      <c r="AJ404" s="1"/>
      <c r="AK404" s="1"/>
      <c r="AL404" s="1"/>
      <c r="AM404" s="1"/>
      <c r="AN404" s="1"/>
      <c r="AO404" s="1"/>
      <c r="AP404" s="1"/>
      <c r="AQ404" s="1"/>
      <c r="AR404" s="1"/>
      <c r="AS404" s="1"/>
      <c r="AT404" s="1"/>
      <c r="AU404" s="1"/>
      <c r="AV404" s="1"/>
      <c r="AW404" s="1"/>
      <c r="AX404" s="1"/>
      <c r="AY404" s="1"/>
      <c r="AZ404" s="1"/>
      <c r="BA404" s="1"/>
      <c r="BB404" s="1"/>
      <c r="BC404" s="1"/>
      <c r="BD404" s="1"/>
      <c r="BE404" s="1"/>
    </row>
    <row r="405" spans="1:57" ht="16.5" x14ac:dyDescent="0.3">
      <c r="A405" s="54" t="s">
        <v>489</v>
      </c>
      <c r="B405" s="79" t="s">
        <v>80</v>
      </c>
      <c r="C405" s="79" t="s">
        <v>147</v>
      </c>
      <c r="D405" s="56" t="s">
        <v>119</v>
      </c>
      <c r="E405" s="56" t="s">
        <v>214</v>
      </c>
      <c r="F405" s="57">
        <v>9.81</v>
      </c>
      <c r="G405" s="58">
        <v>211</v>
      </c>
      <c r="H405" s="56" t="s">
        <v>120</v>
      </c>
      <c r="I405" s="103">
        <v>160</v>
      </c>
      <c r="J405" s="86">
        <v>129.76</v>
      </c>
      <c r="K405" s="61">
        <f t="shared" si="696"/>
        <v>7.5601109741060435E-2</v>
      </c>
      <c r="L405" s="87">
        <v>16.537431079286382</v>
      </c>
      <c r="M405" s="70">
        <f t="shared" ref="M405:M409" si="697">(K405*L405)</f>
        <v>1.2502481418603533</v>
      </c>
      <c r="N405" s="106" t="s">
        <v>10</v>
      </c>
      <c r="O405" s="62">
        <v>4.3499999999999996</v>
      </c>
      <c r="P405" s="61">
        <f t="shared" ref="P405:P409" si="698">(O405*10)</f>
        <v>43.5</v>
      </c>
      <c r="Q405" s="61">
        <f t="shared" ref="Q405:Q409" si="699">(K405*O405)</f>
        <v>0.32886482737361289</v>
      </c>
      <c r="R405" s="62">
        <f t="shared" si="684"/>
        <v>3.2886482737361291</v>
      </c>
      <c r="S405" s="70">
        <f t="shared" ref="S405:S409" si="700">(Q405*L405)</f>
        <v>5.4385794170925363</v>
      </c>
      <c r="T405" s="70">
        <f t="shared" ref="T405:T409" si="701">(S405*10)</f>
        <v>54.385794170925365</v>
      </c>
      <c r="U405" s="29" t="s">
        <v>10</v>
      </c>
      <c r="V405" s="61">
        <v>4.3499999999999996</v>
      </c>
      <c r="W405" s="61">
        <f t="shared" ref="W405:W409" si="702">(V405*2)</f>
        <v>8.6999999999999993</v>
      </c>
      <c r="X405" s="61">
        <f t="shared" ref="X405:X409" si="703">(K405*V405)</f>
        <v>0.32886482737361289</v>
      </c>
      <c r="Y405" s="61">
        <f t="shared" ref="Y405:Y409" si="704">(X405*2)</f>
        <v>0.65772965474722578</v>
      </c>
      <c r="Z405" s="70">
        <f t="shared" ref="Z405:Z409" si="705">(X405*L405)</f>
        <v>5.4385794170925363</v>
      </c>
      <c r="AA405" s="70">
        <f t="shared" ref="AA405:AA409" si="706">(Z405*2)</f>
        <v>10.877158834185073</v>
      </c>
      <c r="AB405" s="71">
        <f t="shared" si="681"/>
        <v>65.262953005110433</v>
      </c>
      <c r="AC405" s="68">
        <f t="shared" si="682"/>
        <v>5.4385794170925363</v>
      </c>
      <c r="AD405" s="62">
        <f t="shared" si="683"/>
        <v>0.32886482737361294</v>
      </c>
      <c r="AE405" s="2"/>
      <c r="AF405" s="1"/>
      <c r="AG405" s="1"/>
      <c r="AH405" s="1"/>
      <c r="AI405" s="1"/>
      <c r="AJ405" s="1"/>
      <c r="AK405" s="1"/>
      <c r="AL405" s="1"/>
      <c r="AM405" s="1"/>
      <c r="AN405" s="1"/>
      <c r="AO405" s="1"/>
      <c r="AP405" s="1"/>
      <c r="AQ405" s="1"/>
      <c r="AR405" s="1"/>
      <c r="AS405" s="1"/>
      <c r="AT405" s="1"/>
      <c r="AU405" s="1"/>
      <c r="AV405" s="1"/>
      <c r="AW405" s="1"/>
      <c r="AX405" s="1"/>
      <c r="AY405" s="1"/>
      <c r="AZ405" s="1"/>
      <c r="BA405" s="1"/>
      <c r="BB405" s="1"/>
      <c r="BC405" s="1"/>
      <c r="BD405" s="1"/>
      <c r="BE405" s="1"/>
    </row>
    <row r="406" spans="1:57" ht="16.5" x14ac:dyDescent="0.3">
      <c r="A406" s="54" t="s">
        <v>489</v>
      </c>
      <c r="B406" s="79" t="s">
        <v>80</v>
      </c>
      <c r="C406" s="79" t="s">
        <v>174</v>
      </c>
      <c r="D406" s="56" t="s">
        <v>103</v>
      </c>
      <c r="E406" s="56" t="s">
        <v>214</v>
      </c>
      <c r="F406" s="57">
        <v>2.2400000000000002</v>
      </c>
      <c r="G406" s="58">
        <v>0</v>
      </c>
      <c r="H406" s="56" t="s">
        <v>84</v>
      </c>
      <c r="I406" s="29"/>
      <c r="J406" s="65"/>
      <c r="K406" s="61"/>
      <c r="L406" s="69"/>
      <c r="M406" s="70"/>
      <c r="N406" s="29"/>
      <c r="O406" s="61"/>
      <c r="P406" s="61"/>
      <c r="Q406" s="61"/>
      <c r="R406" s="62"/>
      <c r="S406" s="70"/>
      <c r="T406" s="70"/>
      <c r="U406" s="29"/>
      <c r="V406" s="61"/>
      <c r="W406" s="61"/>
      <c r="X406" s="61"/>
      <c r="Y406" s="61"/>
      <c r="Z406" s="70"/>
      <c r="AA406" s="70"/>
      <c r="AB406" s="71"/>
      <c r="AC406" s="68"/>
      <c r="AD406" s="62"/>
      <c r="AE406" s="2"/>
      <c r="AF406" s="1"/>
      <c r="AG406" s="1"/>
      <c r="AH406" s="1"/>
      <c r="AI406" s="1"/>
      <c r="AJ406" s="1"/>
      <c r="AK406" s="1"/>
      <c r="AL406" s="1"/>
      <c r="AM406" s="1"/>
      <c r="AN406" s="1"/>
      <c r="AO406" s="1"/>
      <c r="AP406" s="1"/>
      <c r="AQ406" s="1"/>
      <c r="AR406" s="1"/>
      <c r="AS406" s="1"/>
      <c r="AT406" s="1"/>
      <c r="AU406" s="1"/>
      <c r="AV406" s="1"/>
      <c r="AW406" s="1"/>
      <c r="AX406" s="1"/>
      <c r="AY406" s="1"/>
      <c r="AZ406" s="1"/>
      <c r="BA406" s="1"/>
      <c r="BB406" s="1"/>
      <c r="BC406" s="1"/>
      <c r="BD406" s="1"/>
      <c r="BE406" s="1"/>
    </row>
    <row r="407" spans="1:57" ht="16.5" x14ac:dyDescent="0.3">
      <c r="A407" s="54" t="s">
        <v>489</v>
      </c>
      <c r="B407" s="79" t="s">
        <v>80</v>
      </c>
      <c r="C407" s="79" t="s">
        <v>184</v>
      </c>
      <c r="D407" s="56" t="s">
        <v>190</v>
      </c>
      <c r="E407" s="56" t="s">
        <v>83</v>
      </c>
      <c r="F407" s="57">
        <v>2.0099999999999998</v>
      </c>
      <c r="G407" s="58">
        <v>710</v>
      </c>
      <c r="H407" s="56" t="s">
        <v>108</v>
      </c>
      <c r="I407" s="104">
        <v>60</v>
      </c>
      <c r="J407" s="86">
        <v>48.66</v>
      </c>
      <c r="K407" s="61">
        <f t="shared" ref="K407:K409" si="707">(F407/J407)</f>
        <v>4.1307028360049319E-2</v>
      </c>
      <c r="L407" s="87">
        <v>16.537431079286382</v>
      </c>
      <c r="M407" s="70">
        <f t="shared" si="697"/>
        <v>0.68311213459444364</v>
      </c>
      <c r="N407" s="29" t="s">
        <v>15</v>
      </c>
      <c r="O407" s="61">
        <v>21</v>
      </c>
      <c r="P407" s="61">
        <f t="shared" si="698"/>
        <v>210</v>
      </c>
      <c r="Q407" s="61">
        <f t="shared" si="699"/>
        <v>0.86744759556103568</v>
      </c>
      <c r="R407" s="62">
        <f t="shared" si="684"/>
        <v>8.6744759556103563</v>
      </c>
      <c r="S407" s="70">
        <f t="shared" si="700"/>
        <v>14.345354826483314</v>
      </c>
      <c r="T407" s="70">
        <f t="shared" si="701"/>
        <v>143.45354826483313</v>
      </c>
      <c r="U407" s="29" t="s">
        <v>15</v>
      </c>
      <c r="V407" s="61">
        <v>21</v>
      </c>
      <c r="W407" s="61">
        <f t="shared" si="702"/>
        <v>42</v>
      </c>
      <c r="X407" s="61">
        <f t="shared" si="703"/>
        <v>0.86744759556103568</v>
      </c>
      <c r="Y407" s="61">
        <f t="shared" si="704"/>
        <v>1.7348951911220714</v>
      </c>
      <c r="Z407" s="70">
        <f t="shared" si="705"/>
        <v>14.345354826483314</v>
      </c>
      <c r="AA407" s="70">
        <f t="shared" si="706"/>
        <v>28.690709652966628</v>
      </c>
      <c r="AB407" s="71">
        <f t="shared" si="681"/>
        <v>172.14425791779976</v>
      </c>
      <c r="AC407" s="68">
        <f t="shared" si="682"/>
        <v>14.345354826483314</v>
      </c>
      <c r="AD407" s="62">
        <f t="shared" si="683"/>
        <v>0.86744759556103557</v>
      </c>
      <c r="AE407" s="2"/>
      <c r="AF407" s="1"/>
      <c r="AG407" s="1"/>
      <c r="AH407" s="1"/>
      <c r="AI407" s="1"/>
      <c r="AJ407" s="1"/>
      <c r="AK407" s="1"/>
      <c r="AL407" s="1"/>
      <c r="AM407" s="1"/>
      <c r="AN407" s="1"/>
      <c r="AO407" s="1"/>
      <c r="AP407" s="1"/>
      <c r="AQ407" s="1"/>
      <c r="AR407" s="1"/>
      <c r="AS407" s="1"/>
      <c r="AT407" s="1"/>
      <c r="AU407" s="1"/>
      <c r="AV407" s="1"/>
      <c r="AW407" s="1"/>
      <c r="AX407" s="1"/>
      <c r="AY407" s="1"/>
      <c r="AZ407" s="1"/>
      <c r="BA407" s="1"/>
      <c r="BB407" s="1"/>
      <c r="BC407" s="1"/>
      <c r="BD407" s="1"/>
      <c r="BE407" s="1"/>
    </row>
    <row r="408" spans="1:57" ht="16.5" x14ac:dyDescent="0.3">
      <c r="A408" s="58" t="s">
        <v>489</v>
      </c>
      <c r="B408" s="79" t="s">
        <v>80</v>
      </c>
      <c r="C408" s="79" t="s">
        <v>186</v>
      </c>
      <c r="D408" s="56" t="s">
        <v>119</v>
      </c>
      <c r="E408" s="56" t="s">
        <v>214</v>
      </c>
      <c r="F408" s="57">
        <v>10.41</v>
      </c>
      <c r="G408" s="58">
        <v>211</v>
      </c>
      <c r="H408" s="56" t="s">
        <v>120</v>
      </c>
      <c r="I408" s="103">
        <v>160</v>
      </c>
      <c r="J408" s="86">
        <v>129.76</v>
      </c>
      <c r="K408" s="61">
        <f t="shared" si="707"/>
        <v>8.0225030826140575E-2</v>
      </c>
      <c r="L408" s="87">
        <v>16.537431079286382</v>
      </c>
      <c r="M408" s="70">
        <f t="shared" si="697"/>
        <v>1.3267159181209252</v>
      </c>
      <c r="N408" s="106" t="s">
        <v>10</v>
      </c>
      <c r="O408" s="62">
        <v>4.3499999999999996</v>
      </c>
      <c r="P408" s="61">
        <f t="shared" si="698"/>
        <v>43.5</v>
      </c>
      <c r="Q408" s="61">
        <f t="shared" si="699"/>
        <v>0.34897888409371147</v>
      </c>
      <c r="R408" s="62">
        <f t="shared" si="684"/>
        <v>3.4897888409371145</v>
      </c>
      <c r="S408" s="70">
        <f t="shared" si="700"/>
        <v>5.7712142438260239</v>
      </c>
      <c r="T408" s="70">
        <f t="shared" si="701"/>
        <v>57.712142438260237</v>
      </c>
      <c r="U408" s="29" t="s">
        <v>10</v>
      </c>
      <c r="V408" s="61">
        <v>4.3499999999999996</v>
      </c>
      <c r="W408" s="61">
        <f t="shared" si="702"/>
        <v>8.6999999999999993</v>
      </c>
      <c r="X408" s="61">
        <f t="shared" si="703"/>
        <v>0.34897888409371147</v>
      </c>
      <c r="Y408" s="61">
        <f t="shared" si="704"/>
        <v>0.69795776818742294</v>
      </c>
      <c r="Z408" s="70">
        <f t="shared" si="705"/>
        <v>5.7712142438260239</v>
      </c>
      <c r="AA408" s="70">
        <f t="shared" si="706"/>
        <v>11.542428487652048</v>
      </c>
      <c r="AB408" s="71">
        <f t="shared" si="681"/>
        <v>69.25457092591229</v>
      </c>
      <c r="AC408" s="68">
        <f t="shared" si="682"/>
        <v>5.7712142438260239</v>
      </c>
      <c r="AD408" s="62">
        <f t="shared" si="683"/>
        <v>0.34897888409371142</v>
      </c>
      <c r="AE408" s="1"/>
      <c r="AF408" s="1"/>
      <c r="AG408" s="1"/>
      <c r="AH408" s="1"/>
      <c r="AI408" s="1"/>
      <c r="AJ408" s="1"/>
      <c r="AK408" s="1"/>
      <c r="AL408" s="1"/>
      <c r="AM408" s="1"/>
      <c r="AN408" s="1"/>
      <c r="AO408" s="1"/>
      <c r="AP408" s="1"/>
      <c r="AQ408" s="1"/>
      <c r="AR408" s="1"/>
      <c r="AS408" s="1"/>
      <c r="AT408" s="1"/>
      <c r="AU408" s="1"/>
      <c r="AV408" s="1"/>
      <c r="AW408" s="1"/>
      <c r="AX408" s="1"/>
      <c r="AY408" s="1"/>
      <c r="AZ408" s="1"/>
      <c r="BA408" s="1"/>
      <c r="BB408" s="1"/>
      <c r="BC408" s="1"/>
      <c r="BD408" s="1"/>
      <c r="BE408" s="1"/>
    </row>
    <row r="409" spans="1:57" ht="16.5" x14ac:dyDescent="0.3">
      <c r="A409" s="58" t="s">
        <v>489</v>
      </c>
      <c r="B409" s="79" t="s">
        <v>80</v>
      </c>
      <c r="C409" s="79" t="s">
        <v>188</v>
      </c>
      <c r="D409" s="56" t="s">
        <v>119</v>
      </c>
      <c r="E409" s="56" t="s">
        <v>214</v>
      </c>
      <c r="F409" s="57">
        <v>10.7</v>
      </c>
      <c r="G409" s="58">
        <v>211</v>
      </c>
      <c r="H409" s="56" t="s">
        <v>120</v>
      </c>
      <c r="I409" s="103">
        <v>160</v>
      </c>
      <c r="J409" s="86">
        <v>129.76</v>
      </c>
      <c r="K409" s="61">
        <f t="shared" si="707"/>
        <v>8.2459926017262639E-2</v>
      </c>
      <c r="L409" s="87">
        <v>16.537431079286382</v>
      </c>
      <c r="M409" s="70">
        <f t="shared" si="697"/>
        <v>1.3636753433135349</v>
      </c>
      <c r="N409" s="106" t="s">
        <v>10</v>
      </c>
      <c r="O409" s="62">
        <v>4.3499999999999996</v>
      </c>
      <c r="P409" s="61">
        <f t="shared" si="698"/>
        <v>43.5</v>
      </c>
      <c r="Q409" s="61">
        <f t="shared" si="699"/>
        <v>0.35870067817509244</v>
      </c>
      <c r="R409" s="62">
        <f t="shared" si="684"/>
        <v>3.5870067817509241</v>
      </c>
      <c r="S409" s="70">
        <f t="shared" si="700"/>
        <v>5.9319877434138757</v>
      </c>
      <c r="T409" s="70">
        <f t="shared" si="701"/>
        <v>59.31987743413876</v>
      </c>
      <c r="U409" s="29" t="s">
        <v>10</v>
      </c>
      <c r="V409" s="61">
        <v>4.3499999999999996</v>
      </c>
      <c r="W409" s="61">
        <f t="shared" si="702"/>
        <v>8.6999999999999993</v>
      </c>
      <c r="X409" s="61">
        <f t="shared" si="703"/>
        <v>0.35870067817509244</v>
      </c>
      <c r="Y409" s="61">
        <f t="shared" si="704"/>
        <v>0.71740135635018487</v>
      </c>
      <c r="Z409" s="70">
        <f t="shared" si="705"/>
        <v>5.9319877434138757</v>
      </c>
      <c r="AA409" s="70">
        <f t="shared" si="706"/>
        <v>11.863975486827751</v>
      </c>
      <c r="AB409" s="71">
        <f t="shared" si="681"/>
        <v>71.183852920966515</v>
      </c>
      <c r="AC409" s="68">
        <f t="shared" si="682"/>
        <v>5.9319877434138766</v>
      </c>
      <c r="AD409" s="62">
        <f t="shared" si="683"/>
        <v>0.35870067817509238</v>
      </c>
      <c r="AE409" s="1"/>
      <c r="AF409" s="1"/>
      <c r="AG409" s="1"/>
      <c r="AH409" s="1"/>
      <c r="AI409" s="1"/>
      <c r="AJ409" s="1"/>
      <c r="AK409" s="1"/>
      <c r="AL409" s="1"/>
      <c r="AM409" s="1"/>
      <c r="AN409" s="1"/>
      <c r="AO409" s="1"/>
      <c r="AP409" s="1"/>
      <c r="AQ409" s="1"/>
      <c r="AR409" s="1"/>
      <c r="AS409" s="1"/>
      <c r="AT409" s="1"/>
      <c r="AU409" s="1"/>
      <c r="AV409" s="1"/>
      <c r="AW409" s="1"/>
      <c r="AX409" s="1"/>
      <c r="AY409" s="1"/>
      <c r="AZ409" s="1"/>
      <c r="BA409" s="1"/>
      <c r="BB409" s="1"/>
      <c r="BC409" s="1"/>
      <c r="BD409" s="1"/>
      <c r="BE409" s="1"/>
    </row>
    <row r="410" spans="1:57" ht="16.5" x14ac:dyDescent="0.3">
      <c r="A410" s="58" t="s">
        <v>489</v>
      </c>
      <c r="B410" s="79" t="s">
        <v>80</v>
      </c>
      <c r="C410" s="79" t="s">
        <v>109</v>
      </c>
      <c r="D410" s="56" t="s">
        <v>145</v>
      </c>
      <c r="E410" s="56" t="s">
        <v>214</v>
      </c>
      <c r="F410" s="57">
        <v>16.73</v>
      </c>
      <c r="G410" s="58">
        <v>911</v>
      </c>
      <c r="H410" s="56" t="s">
        <v>117</v>
      </c>
      <c r="I410" s="104">
        <v>250</v>
      </c>
      <c r="J410" s="86">
        <v>202.75</v>
      </c>
      <c r="K410" s="61">
        <f>(F410/J410)</f>
        <v>8.2515413070283608E-2</v>
      </c>
      <c r="L410" s="87">
        <v>16.537431079286382</v>
      </c>
      <c r="M410" s="70">
        <f>(K410*L410)</f>
        <v>1.3645929566286619</v>
      </c>
      <c r="N410" s="107" t="s">
        <v>10</v>
      </c>
      <c r="O410" s="61">
        <v>4.3499999999999996</v>
      </c>
      <c r="P410" s="61">
        <f>(O410*10)</f>
        <v>43.5</v>
      </c>
      <c r="Q410" s="61">
        <f>(K410*O410)</f>
        <v>0.35894204685573367</v>
      </c>
      <c r="R410" s="62">
        <f t="shared" si="684"/>
        <v>3.5894204685573365</v>
      </c>
      <c r="S410" s="70">
        <f>(Q410*L410)</f>
        <v>5.9359793613346783</v>
      </c>
      <c r="T410" s="70">
        <f>(S410*10)</f>
        <v>59.359793613346781</v>
      </c>
      <c r="U410" s="29" t="s">
        <v>10</v>
      </c>
      <c r="V410" s="61">
        <v>4.3499999999999996</v>
      </c>
      <c r="W410" s="61">
        <f>(V410*2)</f>
        <v>8.6999999999999993</v>
      </c>
      <c r="X410" s="61">
        <f>(K410*V410)</f>
        <v>0.35894204685573367</v>
      </c>
      <c r="Y410" s="61">
        <f>(X410*2)</f>
        <v>0.71788409371146733</v>
      </c>
      <c r="Z410" s="70">
        <f>(X410*L410)</f>
        <v>5.9359793613346783</v>
      </c>
      <c r="AA410" s="70">
        <f>(Z410*2)</f>
        <v>11.871958722669357</v>
      </c>
      <c r="AB410" s="71">
        <f t="shared" si="681"/>
        <v>71.231752336016143</v>
      </c>
      <c r="AC410" s="68">
        <f t="shared" si="682"/>
        <v>5.9359793613346783</v>
      </c>
      <c r="AD410" s="62">
        <f t="shared" si="683"/>
        <v>0.35894204685573367</v>
      </c>
      <c r="AE410" s="1"/>
      <c r="AF410" s="1"/>
      <c r="AG410" s="1"/>
      <c r="AH410" s="1"/>
      <c r="AI410" s="1"/>
      <c r="AJ410" s="1"/>
      <c r="AK410" s="1"/>
      <c r="AL410" s="1"/>
      <c r="AM410" s="1"/>
      <c r="AN410" s="1"/>
      <c r="AO410" s="1"/>
      <c r="AP410" s="1"/>
      <c r="AQ410" s="1"/>
      <c r="AR410" s="1"/>
      <c r="AS410" s="1"/>
      <c r="AT410" s="1"/>
      <c r="AU410" s="1"/>
      <c r="AV410" s="1"/>
      <c r="AW410" s="1"/>
      <c r="AX410" s="1"/>
      <c r="AY410" s="1"/>
      <c r="AZ410" s="1"/>
      <c r="BA410" s="1"/>
      <c r="BB410" s="1"/>
      <c r="BC410" s="1"/>
      <c r="BD410" s="1"/>
      <c r="BE410" s="1"/>
    </row>
    <row r="411" spans="1:57" x14ac:dyDescent="0.25">
      <c r="A411" s="59"/>
      <c r="B411" s="59"/>
      <c r="C411" s="59"/>
    </row>
    <row r="412" spans="1:57" x14ac:dyDescent="0.25">
      <c r="A412" s="59"/>
      <c r="B412" s="59"/>
      <c r="C412" s="59"/>
    </row>
    <row r="413" spans="1:57" x14ac:dyDescent="0.25">
      <c r="A413" s="59"/>
      <c r="B413" s="59"/>
      <c r="C413" s="59"/>
    </row>
    <row r="414" spans="1:57" x14ac:dyDescent="0.25">
      <c r="A414" s="59"/>
      <c r="B414" s="59"/>
      <c r="C414" s="59"/>
    </row>
    <row r="415" spans="1:57" x14ac:dyDescent="0.25">
      <c r="A415" s="59"/>
      <c r="B415" s="59"/>
      <c r="C415" s="59"/>
    </row>
    <row r="416" spans="1:57" x14ac:dyDescent="0.25">
      <c r="A416" s="59"/>
      <c r="B416" s="59"/>
      <c r="C416" s="59"/>
    </row>
    <row r="417" spans="1:3" x14ac:dyDescent="0.25">
      <c r="A417" s="59"/>
      <c r="B417" s="59"/>
      <c r="C417" s="59"/>
    </row>
    <row r="418" spans="1:3" x14ac:dyDescent="0.25">
      <c r="A418" s="59"/>
      <c r="B418" s="59"/>
      <c r="C418" s="59"/>
    </row>
    <row r="419" spans="1:3" x14ac:dyDescent="0.25">
      <c r="A419" s="59"/>
      <c r="B419" s="59"/>
      <c r="C419" s="59"/>
    </row>
    <row r="420" spans="1:3" x14ac:dyDescent="0.25">
      <c r="A420" s="59"/>
      <c r="B420" s="59"/>
      <c r="C420" s="59"/>
    </row>
    <row r="421" spans="1:3" x14ac:dyDescent="0.25">
      <c r="A421" s="59"/>
      <c r="B421" s="59"/>
      <c r="C421" s="59"/>
    </row>
    <row r="422" spans="1:3" x14ac:dyDescent="0.25">
      <c r="A422" s="59"/>
      <c r="B422" s="59"/>
      <c r="C422" s="59"/>
    </row>
    <row r="423" spans="1:3" x14ac:dyDescent="0.25">
      <c r="A423" s="59"/>
      <c r="B423" s="59"/>
      <c r="C423" s="59"/>
    </row>
    <row r="424" spans="1:3" x14ac:dyDescent="0.25">
      <c r="A424" s="59"/>
      <c r="B424" s="59"/>
      <c r="C424" s="59"/>
    </row>
    <row r="425" spans="1:3" x14ac:dyDescent="0.25">
      <c r="A425" s="59"/>
      <c r="B425" s="59"/>
      <c r="C425" s="59"/>
    </row>
    <row r="426" spans="1:3" x14ac:dyDescent="0.25">
      <c r="A426" s="59"/>
      <c r="B426" s="59"/>
      <c r="C426" s="59"/>
    </row>
    <row r="427" spans="1:3" x14ac:dyDescent="0.25">
      <c r="A427" s="59"/>
      <c r="B427" s="59"/>
      <c r="C427" s="59"/>
    </row>
    <row r="428" spans="1:3" x14ac:dyDescent="0.25">
      <c r="A428" s="59"/>
      <c r="B428" s="59"/>
      <c r="C428" s="59"/>
    </row>
    <row r="429" spans="1:3" x14ac:dyDescent="0.25">
      <c r="A429" s="59"/>
      <c r="B429" s="59"/>
      <c r="C429" s="59"/>
    </row>
    <row r="430" spans="1:3" x14ac:dyDescent="0.25">
      <c r="A430" s="59"/>
      <c r="B430" s="59"/>
      <c r="C430" s="59"/>
    </row>
    <row r="431" spans="1:3" x14ac:dyDescent="0.25">
      <c r="A431" s="59"/>
      <c r="B431" s="59"/>
      <c r="C431" s="59"/>
    </row>
    <row r="432" spans="1:3" x14ac:dyDescent="0.25">
      <c r="A432" s="59"/>
      <c r="B432" s="59"/>
      <c r="C432" s="59"/>
    </row>
    <row r="433" spans="1:3" x14ac:dyDescent="0.25">
      <c r="A433" s="59"/>
      <c r="B433" s="59"/>
      <c r="C433" s="59"/>
    </row>
    <row r="434" spans="1:3" x14ac:dyDescent="0.25">
      <c r="A434" s="59"/>
      <c r="B434" s="59"/>
      <c r="C434" s="59"/>
    </row>
    <row r="435" spans="1:3" x14ac:dyDescent="0.25">
      <c r="A435" s="59"/>
      <c r="B435" s="59"/>
      <c r="C435" s="59"/>
    </row>
    <row r="436" spans="1:3" x14ac:dyDescent="0.25">
      <c r="A436" s="59"/>
      <c r="B436" s="59"/>
      <c r="C436" s="59"/>
    </row>
    <row r="437" spans="1:3" x14ac:dyDescent="0.25">
      <c r="A437" s="59"/>
      <c r="B437" s="59"/>
      <c r="C437" s="59"/>
    </row>
    <row r="438" spans="1:3" x14ac:dyDescent="0.25">
      <c r="A438" s="59"/>
      <c r="B438" s="59"/>
      <c r="C438" s="59"/>
    </row>
    <row r="439" spans="1:3" x14ac:dyDescent="0.25">
      <c r="A439" s="59"/>
      <c r="B439" s="59"/>
      <c r="C439" s="59"/>
    </row>
    <row r="440" spans="1:3" x14ac:dyDescent="0.25">
      <c r="A440" s="59"/>
      <c r="B440" s="59"/>
      <c r="C440" s="59"/>
    </row>
    <row r="441" spans="1:3" x14ac:dyDescent="0.25">
      <c r="A441" s="59"/>
      <c r="B441" s="59"/>
      <c r="C441" s="59"/>
    </row>
    <row r="442" spans="1:3" x14ac:dyDescent="0.25">
      <c r="A442" s="59"/>
      <c r="B442" s="59"/>
      <c r="C442" s="59"/>
    </row>
    <row r="443" spans="1:3" x14ac:dyDescent="0.25">
      <c r="A443" s="59"/>
      <c r="B443" s="59"/>
      <c r="C443" s="59"/>
    </row>
    <row r="444" spans="1:3" x14ac:dyDescent="0.25">
      <c r="A444" s="59"/>
      <c r="B444" s="59"/>
      <c r="C444" s="59"/>
    </row>
    <row r="445" spans="1:3" x14ac:dyDescent="0.25">
      <c r="A445" s="59"/>
      <c r="B445" s="59"/>
      <c r="C445" s="59"/>
    </row>
    <row r="446" spans="1:3" x14ac:dyDescent="0.25">
      <c r="A446" s="59"/>
      <c r="B446" s="59"/>
      <c r="C446" s="59"/>
    </row>
    <row r="447" spans="1:3" x14ac:dyDescent="0.25">
      <c r="A447" s="59"/>
      <c r="B447" s="59"/>
      <c r="C447" s="59"/>
    </row>
    <row r="448" spans="1:3" x14ac:dyDescent="0.25">
      <c r="A448" s="59"/>
      <c r="B448" s="59"/>
      <c r="C448" s="59"/>
    </row>
    <row r="449" spans="1:3" x14ac:dyDescent="0.25">
      <c r="A449" s="59"/>
      <c r="B449" s="59"/>
      <c r="C449" s="59"/>
    </row>
    <row r="450" spans="1:3" x14ac:dyDescent="0.25">
      <c r="A450" s="59"/>
      <c r="B450" s="59"/>
      <c r="C450" s="59"/>
    </row>
    <row r="451" spans="1:3" x14ac:dyDescent="0.25">
      <c r="A451" s="59"/>
      <c r="B451" s="59"/>
      <c r="C451" s="59"/>
    </row>
    <row r="452" spans="1:3" x14ac:dyDescent="0.25">
      <c r="A452" s="59"/>
      <c r="B452" s="59"/>
      <c r="C452" s="59"/>
    </row>
    <row r="453" spans="1:3" x14ac:dyDescent="0.25">
      <c r="A453" s="59"/>
      <c r="B453" s="59"/>
      <c r="C453" s="59"/>
    </row>
    <row r="454" spans="1:3" x14ac:dyDescent="0.25">
      <c r="A454" s="59"/>
      <c r="B454" s="59"/>
      <c r="C454" s="59"/>
    </row>
    <row r="455" spans="1:3" x14ac:dyDescent="0.25">
      <c r="A455" s="59"/>
      <c r="B455" s="59"/>
      <c r="C455" s="59"/>
    </row>
    <row r="456" spans="1:3" x14ac:dyDescent="0.25">
      <c r="A456" s="59"/>
      <c r="B456" s="59"/>
      <c r="C456" s="59"/>
    </row>
    <row r="457" spans="1:3" x14ac:dyDescent="0.25">
      <c r="A457" s="59"/>
      <c r="B457" s="59"/>
      <c r="C457" s="59"/>
    </row>
    <row r="458" spans="1:3" x14ac:dyDescent="0.25">
      <c r="A458" s="59"/>
      <c r="B458" s="59"/>
      <c r="C458" s="59"/>
    </row>
    <row r="459" spans="1:3" x14ac:dyDescent="0.25">
      <c r="A459" s="59"/>
      <c r="B459" s="59"/>
      <c r="C459" s="59"/>
    </row>
    <row r="460" spans="1:3" x14ac:dyDescent="0.25">
      <c r="A460" s="59"/>
      <c r="B460" s="59"/>
      <c r="C460" s="59"/>
    </row>
    <row r="461" spans="1:3" x14ac:dyDescent="0.25">
      <c r="A461" s="59"/>
      <c r="B461" s="59"/>
      <c r="C461" s="59"/>
    </row>
    <row r="462" spans="1:3" x14ac:dyDescent="0.25">
      <c r="A462" s="59"/>
      <c r="B462" s="59"/>
      <c r="C462" s="59"/>
    </row>
    <row r="463" spans="1:3" x14ac:dyDescent="0.25">
      <c r="A463" s="59"/>
      <c r="B463" s="59"/>
      <c r="C463" s="59"/>
    </row>
    <row r="464" spans="1:3" x14ac:dyDescent="0.25">
      <c r="A464" s="59"/>
      <c r="B464" s="59"/>
      <c r="C464" s="59"/>
    </row>
    <row r="465" spans="1:3" x14ac:dyDescent="0.25">
      <c r="A465" s="59"/>
      <c r="B465" s="59"/>
      <c r="C465" s="59"/>
    </row>
    <row r="466" spans="1:3" x14ac:dyDescent="0.25">
      <c r="A466" s="59"/>
      <c r="B466" s="59"/>
      <c r="C466" s="59"/>
    </row>
    <row r="467" spans="1:3" x14ac:dyDescent="0.25">
      <c r="A467" s="59"/>
      <c r="B467" s="59"/>
      <c r="C467" s="59"/>
    </row>
    <row r="468" spans="1:3" x14ac:dyDescent="0.25">
      <c r="A468" s="59"/>
      <c r="B468" s="59"/>
      <c r="C468" s="59"/>
    </row>
    <row r="469" spans="1:3" x14ac:dyDescent="0.25">
      <c r="A469" s="59"/>
      <c r="B469" s="59"/>
      <c r="C469" s="59"/>
    </row>
    <row r="470" spans="1:3" x14ac:dyDescent="0.25">
      <c r="A470" s="59"/>
      <c r="B470" s="59"/>
      <c r="C470" s="59"/>
    </row>
    <row r="471" spans="1:3" x14ac:dyDescent="0.25">
      <c r="A471" s="59"/>
      <c r="B471" s="59"/>
      <c r="C471" s="59"/>
    </row>
    <row r="472" spans="1:3" x14ac:dyDescent="0.25">
      <c r="A472" s="59"/>
      <c r="B472" s="59"/>
      <c r="C472" s="59"/>
    </row>
    <row r="473" spans="1:3" x14ac:dyDescent="0.25">
      <c r="A473" s="59"/>
      <c r="B473" s="59"/>
      <c r="C473" s="59"/>
    </row>
    <row r="474" spans="1:3" x14ac:dyDescent="0.25">
      <c r="A474" s="59"/>
      <c r="B474" s="59"/>
      <c r="C474" s="59"/>
    </row>
    <row r="475" spans="1:3" x14ac:dyDescent="0.25">
      <c r="A475" s="59"/>
      <c r="B475" s="59"/>
      <c r="C475" s="59"/>
    </row>
    <row r="476" spans="1:3" x14ac:dyDescent="0.25">
      <c r="A476" s="59"/>
      <c r="B476" s="59"/>
      <c r="C476" s="59"/>
    </row>
    <row r="477" spans="1:3" x14ac:dyDescent="0.25">
      <c r="A477" s="59"/>
      <c r="B477" s="59"/>
      <c r="C477" s="59"/>
    </row>
    <row r="478" spans="1:3" x14ac:dyDescent="0.25">
      <c r="A478" s="59"/>
      <c r="B478" s="59"/>
      <c r="C478" s="59"/>
    </row>
    <row r="479" spans="1:3" x14ac:dyDescent="0.25">
      <c r="A479" s="59"/>
      <c r="B479" s="59"/>
      <c r="C479" s="59"/>
    </row>
    <row r="480" spans="1:3" x14ac:dyDescent="0.25">
      <c r="A480" s="59"/>
      <c r="B480" s="59"/>
      <c r="C480" s="59"/>
    </row>
    <row r="481" spans="1:3" x14ac:dyDescent="0.25">
      <c r="A481" s="59"/>
      <c r="B481" s="59"/>
      <c r="C481" s="59"/>
    </row>
    <row r="482" spans="1:3" x14ac:dyDescent="0.25">
      <c r="A482" s="59"/>
      <c r="B482" s="59"/>
      <c r="C482" s="59"/>
    </row>
    <row r="483" spans="1:3" x14ac:dyDescent="0.25">
      <c r="A483" s="59"/>
      <c r="B483" s="59"/>
      <c r="C483" s="59"/>
    </row>
    <row r="484" spans="1:3" x14ac:dyDescent="0.25">
      <c r="A484" s="59"/>
      <c r="B484" s="59"/>
      <c r="C484" s="59"/>
    </row>
    <row r="485" spans="1:3" x14ac:dyDescent="0.25">
      <c r="A485" s="59"/>
      <c r="B485" s="59"/>
      <c r="C485" s="59"/>
    </row>
    <row r="486" spans="1:3" x14ac:dyDescent="0.25">
      <c r="A486" s="59"/>
      <c r="B486" s="59"/>
      <c r="C486" s="59"/>
    </row>
    <row r="487" spans="1:3" x14ac:dyDescent="0.25">
      <c r="A487" s="59"/>
      <c r="B487" s="59"/>
      <c r="C487" s="59"/>
    </row>
    <row r="488" spans="1:3" x14ac:dyDescent="0.25">
      <c r="A488" s="59"/>
      <c r="B488" s="59"/>
      <c r="C488" s="59"/>
    </row>
    <row r="489" spans="1:3" x14ac:dyDescent="0.25">
      <c r="A489" s="59"/>
      <c r="B489" s="59"/>
      <c r="C489" s="59"/>
    </row>
    <row r="490" spans="1:3" x14ac:dyDescent="0.25">
      <c r="A490" s="59"/>
      <c r="B490" s="59"/>
      <c r="C490" s="59"/>
    </row>
    <row r="491" spans="1:3" x14ac:dyDescent="0.25">
      <c r="A491" s="59"/>
      <c r="B491" s="59"/>
      <c r="C491" s="59"/>
    </row>
    <row r="492" spans="1:3" x14ac:dyDescent="0.25">
      <c r="A492" s="59"/>
      <c r="B492" s="59"/>
      <c r="C492" s="59"/>
    </row>
    <row r="493" spans="1:3" x14ac:dyDescent="0.25">
      <c r="A493" s="59"/>
      <c r="B493" s="59"/>
      <c r="C493" s="59"/>
    </row>
    <row r="494" spans="1:3" x14ac:dyDescent="0.25">
      <c r="A494" s="59"/>
      <c r="B494" s="59"/>
      <c r="C494" s="59"/>
    </row>
    <row r="495" spans="1:3" x14ac:dyDescent="0.25">
      <c r="A495" s="59"/>
      <c r="B495" s="59"/>
      <c r="C495" s="59"/>
    </row>
    <row r="496" spans="1:3" x14ac:dyDescent="0.25">
      <c r="A496" s="59"/>
      <c r="B496" s="59"/>
      <c r="C496" s="59"/>
    </row>
    <row r="497" spans="1:3" x14ac:dyDescent="0.25">
      <c r="A497" s="59"/>
      <c r="B497" s="59"/>
      <c r="C497" s="59"/>
    </row>
    <row r="498" spans="1:3" x14ac:dyDescent="0.25">
      <c r="A498" s="59"/>
      <c r="B498" s="59"/>
      <c r="C498" s="59"/>
    </row>
    <row r="499" spans="1:3" x14ac:dyDescent="0.25">
      <c r="A499" s="59"/>
      <c r="B499" s="59"/>
      <c r="C499" s="59"/>
    </row>
    <row r="500" spans="1:3" x14ac:dyDescent="0.25">
      <c r="A500" s="59"/>
      <c r="B500" s="59"/>
      <c r="C500" s="59"/>
    </row>
    <row r="501" spans="1:3" x14ac:dyDescent="0.25">
      <c r="A501" s="59"/>
      <c r="B501" s="59"/>
      <c r="C501" s="59"/>
    </row>
    <row r="502" spans="1:3" x14ac:dyDescent="0.25">
      <c r="A502" s="59"/>
      <c r="B502" s="59"/>
      <c r="C502" s="59"/>
    </row>
    <row r="503" spans="1:3" x14ac:dyDescent="0.25">
      <c r="A503" s="59"/>
      <c r="B503" s="59"/>
      <c r="C503" s="59"/>
    </row>
    <row r="504" spans="1:3" x14ac:dyDescent="0.25">
      <c r="A504" s="59"/>
      <c r="B504" s="59"/>
      <c r="C504" s="59"/>
    </row>
    <row r="505" spans="1:3" x14ac:dyDescent="0.25">
      <c r="A505" s="59"/>
      <c r="B505" s="59"/>
      <c r="C505" s="59"/>
    </row>
    <row r="506" spans="1:3" x14ac:dyDescent="0.25">
      <c r="A506" s="59"/>
      <c r="B506" s="59"/>
      <c r="C506" s="59"/>
    </row>
    <row r="507" spans="1:3" x14ac:dyDescent="0.25">
      <c r="A507" s="59"/>
      <c r="B507" s="59"/>
      <c r="C507" s="59"/>
    </row>
    <row r="508" spans="1:3" x14ac:dyDescent="0.25">
      <c r="A508" s="59"/>
      <c r="B508" s="59"/>
      <c r="C508" s="59"/>
    </row>
    <row r="509" spans="1:3" x14ac:dyDescent="0.25">
      <c r="A509" s="59"/>
      <c r="B509" s="59"/>
      <c r="C509" s="59"/>
    </row>
    <row r="510" spans="1:3" x14ac:dyDescent="0.25">
      <c r="A510" s="59"/>
      <c r="B510" s="59"/>
      <c r="C510" s="59"/>
    </row>
    <row r="511" spans="1:3" x14ac:dyDescent="0.25">
      <c r="A511" s="59"/>
      <c r="B511" s="59"/>
      <c r="C511" s="59"/>
    </row>
    <row r="512" spans="1:3" x14ac:dyDescent="0.25">
      <c r="A512" s="59"/>
      <c r="B512" s="59"/>
      <c r="C512" s="59"/>
    </row>
    <row r="513" spans="1:3" x14ac:dyDescent="0.25">
      <c r="A513" s="59"/>
      <c r="B513" s="59"/>
      <c r="C513" s="59"/>
    </row>
    <row r="514" spans="1:3" x14ac:dyDescent="0.25">
      <c r="A514" s="59"/>
      <c r="B514" s="59"/>
      <c r="C514" s="59"/>
    </row>
    <row r="515" spans="1:3" x14ac:dyDescent="0.25">
      <c r="A515" s="59"/>
      <c r="B515" s="59"/>
      <c r="C515" s="59"/>
    </row>
    <row r="516" spans="1:3" x14ac:dyDescent="0.25">
      <c r="A516" s="59"/>
      <c r="B516" s="59"/>
      <c r="C516" s="59"/>
    </row>
    <row r="517" spans="1:3" x14ac:dyDescent="0.25">
      <c r="A517" s="59"/>
      <c r="B517" s="59"/>
      <c r="C517" s="59"/>
    </row>
    <row r="518" spans="1:3" x14ac:dyDescent="0.25">
      <c r="A518" s="59"/>
      <c r="B518" s="59"/>
      <c r="C518" s="59"/>
    </row>
    <row r="519" spans="1:3" x14ac:dyDescent="0.25">
      <c r="A519" s="59"/>
      <c r="B519" s="59"/>
      <c r="C519" s="59"/>
    </row>
    <row r="520" spans="1:3" x14ac:dyDescent="0.25">
      <c r="A520" s="59"/>
      <c r="B520" s="59"/>
      <c r="C520" s="59"/>
    </row>
    <row r="521" spans="1:3" x14ac:dyDescent="0.25">
      <c r="A521" s="59"/>
      <c r="B521" s="59"/>
      <c r="C521" s="59"/>
    </row>
    <row r="522" spans="1:3" x14ac:dyDescent="0.25">
      <c r="A522" s="59"/>
      <c r="B522" s="59"/>
      <c r="C522" s="59"/>
    </row>
    <row r="523" spans="1:3" x14ac:dyDescent="0.25">
      <c r="A523" s="59"/>
      <c r="B523" s="59"/>
      <c r="C523" s="59"/>
    </row>
    <row r="524" spans="1:3" x14ac:dyDescent="0.25">
      <c r="A524" s="59"/>
      <c r="B524" s="59"/>
      <c r="C524" s="59"/>
    </row>
    <row r="525" spans="1:3" x14ac:dyDescent="0.25">
      <c r="A525" s="59"/>
      <c r="B525" s="59"/>
      <c r="C525" s="59"/>
    </row>
    <row r="526" spans="1:3" x14ac:dyDescent="0.25">
      <c r="A526" s="59"/>
      <c r="B526" s="59"/>
      <c r="C526" s="59"/>
    </row>
    <row r="527" spans="1:3" x14ac:dyDescent="0.25">
      <c r="A527" s="59"/>
      <c r="B527" s="59"/>
      <c r="C527" s="59"/>
    </row>
    <row r="528" spans="1:3" x14ac:dyDescent="0.25">
      <c r="A528" s="59"/>
      <c r="B528" s="59"/>
      <c r="C528" s="59"/>
    </row>
    <row r="529" spans="1:3" x14ac:dyDescent="0.25">
      <c r="A529" s="59"/>
      <c r="B529" s="59"/>
      <c r="C529" s="59"/>
    </row>
    <row r="530" spans="1:3" x14ac:dyDescent="0.25">
      <c r="A530" s="59"/>
      <c r="B530" s="59"/>
      <c r="C530" s="59"/>
    </row>
    <row r="531" spans="1:3" x14ac:dyDescent="0.25">
      <c r="A531" s="59"/>
      <c r="B531" s="59"/>
      <c r="C531" s="59"/>
    </row>
    <row r="532" spans="1:3" x14ac:dyDescent="0.25">
      <c r="A532" s="59"/>
      <c r="B532" s="59"/>
      <c r="C532" s="59"/>
    </row>
    <row r="533" spans="1:3" x14ac:dyDescent="0.25">
      <c r="A533" s="59"/>
      <c r="B533" s="59"/>
      <c r="C533" s="59"/>
    </row>
    <row r="534" spans="1:3" x14ac:dyDescent="0.25">
      <c r="A534" s="59"/>
      <c r="B534" s="59"/>
      <c r="C534" s="59"/>
    </row>
    <row r="535" spans="1:3" x14ac:dyDescent="0.25">
      <c r="A535" s="59"/>
      <c r="B535" s="59"/>
      <c r="C535" s="59"/>
    </row>
    <row r="536" spans="1:3" x14ac:dyDescent="0.25">
      <c r="A536" s="59"/>
      <c r="B536" s="59"/>
      <c r="C536" s="59"/>
    </row>
    <row r="537" spans="1:3" x14ac:dyDescent="0.25">
      <c r="A537" s="59"/>
      <c r="B537" s="59"/>
      <c r="C537" s="59"/>
    </row>
    <row r="538" spans="1:3" x14ac:dyDescent="0.25">
      <c r="A538" s="59"/>
      <c r="B538" s="59"/>
      <c r="C538" s="59"/>
    </row>
    <row r="539" spans="1:3" x14ac:dyDescent="0.25">
      <c r="A539" s="59"/>
      <c r="B539" s="59"/>
      <c r="C539" s="59"/>
    </row>
    <row r="540" spans="1:3" x14ac:dyDescent="0.25">
      <c r="A540" s="59"/>
      <c r="B540" s="59"/>
      <c r="C540" s="59"/>
    </row>
    <row r="541" spans="1:3" x14ac:dyDescent="0.25">
      <c r="A541" s="59"/>
      <c r="B541" s="59"/>
      <c r="C541" s="59"/>
    </row>
    <row r="542" spans="1:3" x14ac:dyDescent="0.25">
      <c r="A542" s="59"/>
      <c r="B542" s="59"/>
      <c r="C542" s="59"/>
    </row>
    <row r="543" spans="1:3" x14ac:dyDescent="0.25">
      <c r="A543" s="59"/>
      <c r="B543" s="59"/>
      <c r="C543" s="59"/>
    </row>
    <row r="544" spans="1:3" x14ac:dyDescent="0.25">
      <c r="A544" s="59"/>
      <c r="B544" s="59"/>
      <c r="C544" s="59"/>
    </row>
    <row r="545" spans="1:3" x14ac:dyDescent="0.25">
      <c r="A545" s="59"/>
      <c r="B545" s="59"/>
      <c r="C545" s="59"/>
    </row>
    <row r="546" spans="1:3" x14ac:dyDescent="0.25">
      <c r="A546" s="59"/>
      <c r="B546" s="59"/>
      <c r="C546" s="59"/>
    </row>
    <row r="547" spans="1:3" x14ac:dyDescent="0.25">
      <c r="A547" s="59"/>
      <c r="B547" s="59"/>
      <c r="C547" s="59"/>
    </row>
    <row r="548" spans="1:3" x14ac:dyDescent="0.25">
      <c r="A548" s="59"/>
      <c r="B548" s="59"/>
      <c r="C548" s="59"/>
    </row>
    <row r="549" spans="1:3" x14ac:dyDescent="0.25">
      <c r="A549" s="59"/>
      <c r="B549" s="59"/>
      <c r="C549" s="59"/>
    </row>
    <row r="550" spans="1:3" x14ac:dyDescent="0.25">
      <c r="A550" s="59"/>
      <c r="B550" s="59"/>
      <c r="C550" s="59"/>
    </row>
    <row r="551" spans="1:3" x14ac:dyDescent="0.25">
      <c r="A551" s="59"/>
      <c r="B551" s="59"/>
      <c r="C551" s="59"/>
    </row>
    <row r="552" spans="1:3" x14ac:dyDescent="0.25">
      <c r="A552" s="59"/>
      <c r="B552" s="59"/>
      <c r="C552" s="59"/>
    </row>
    <row r="553" spans="1:3" x14ac:dyDescent="0.25">
      <c r="A553" s="59"/>
      <c r="B553" s="59"/>
      <c r="C553" s="59"/>
    </row>
    <row r="554" spans="1:3" x14ac:dyDescent="0.25">
      <c r="A554" s="59"/>
      <c r="B554" s="59"/>
      <c r="C554" s="59"/>
    </row>
    <row r="555" spans="1:3" x14ac:dyDescent="0.25">
      <c r="A555" s="59"/>
      <c r="B555" s="59"/>
      <c r="C555" s="59"/>
    </row>
    <row r="556" spans="1:3" x14ac:dyDescent="0.25">
      <c r="A556" s="59"/>
      <c r="B556" s="59"/>
      <c r="C556" s="59"/>
    </row>
    <row r="557" spans="1:3" x14ac:dyDescent="0.25">
      <c r="A557" s="59"/>
      <c r="B557" s="59"/>
      <c r="C557" s="59"/>
    </row>
    <row r="558" spans="1:3" x14ac:dyDescent="0.25">
      <c r="A558" s="59"/>
      <c r="B558" s="59"/>
      <c r="C558" s="59"/>
    </row>
    <row r="559" spans="1:3" x14ac:dyDescent="0.25">
      <c r="A559" s="59"/>
      <c r="B559" s="59"/>
      <c r="C559" s="59"/>
    </row>
    <row r="560" spans="1:3" x14ac:dyDescent="0.25">
      <c r="A560" s="59"/>
      <c r="B560" s="59"/>
      <c r="C560" s="59"/>
    </row>
    <row r="561" spans="1:3" x14ac:dyDescent="0.25">
      <c r="A561" s="59"/>
      <c r="B561" s="59"/>
      <c r="C561" s="59"/>
    </row>
    <row r="562" spans="1:3" x14ac:dyDescent="0.25">
      <c r="A562" s="59"/>
      <c r="B562" s="59"/>
      <c r="C562" s="59"/>
    </row>
    <row r="563" spans="1:3" x14ac:dyDescent="0.25">
      <c r="A563" s="59"/>
      <c r="B563" s="59"/>
      <c r="C563" s="59"/>
    </row>
    <row r="564" spans="1:3" x14ac:dyDescent="0.25">
      <c r="A564" s="59"/>
      <c r="B564" s="59"/>
      <c r="C564" s="59"/>
    </row>
    <row r="565" spans="1:3" x14ac:dyDescent="0.25">
      <c r="A565" s="59"/>
      <c r="B565" s="59"/>
      <c r="C565" s="59"/>
    </row>
    <row r="566" spans="1:3" x14ac:dyDescent="0.25">
      <c r="A566" s="59"/>
      <c r="B566" s="59"/>
      <c r="C566" s="59"/>
    </row>
    <row r="567" spans="1:3" x14ac:dyDescent="0.25">
      <c r="A567" s="59"/>
      <c r="B567" s="59"/>
      <c r="C567" s="59"/>
    </row>
    <row r="568" spans="1:3" x14ac:dyDescent="0.25">
      <c r="A568" s="59"/>
      <c r="B568" s="59"/>
      <c r="C568" s="59"/>
    </row>
    <row r="569" spans="1:3" x14ac:dyDescent="0.25">
      <c r="A569" s="59"/>
      <c r="B569" s="59"/>
      <c r="C569" s="59"/>
    </row>
    <row r="570" spans="1:3" x14ac:dyDescent="0.25">
      <c r="A570" s="59"/>
      <c r="B570" s="59"/>
      <c r="C570" s="59"/>
    </row>
    <row r="571" spans="1:3" x14ac:dyDescent="0.25">
      <c r="A571" s="59"/>
      <c r="B571" s="59"/>
      <c r="C571" s="59"/>
    </row>
    <row r="572" spans="1:3" x14ac:dyDescent="0.25">
      <c r="A572" s="59"/>
      <c r="B572" s="59"/>
      <c r="C572" s="59"/>
    </row>
    <row r="573" spans="1:3" x14ac:dyDescent="0.25">
      <c r="A573" s="59"/>
      <c r="B573" s="59"/>
      <c r="C573" s="59"/>
    </row>
    <row r="574" spans="1:3" x14ac:dyDescent="0.25">
      <c r="A574" s="59"/>
      <c r="B574" s="59"/>
      <c r="C574" s="59"/>
    </row>
    <row r="575" spans="1:3" x14ac:dyDescent="0.25">
      <c r="A575" s="59"/>
      <c r="B575" s="59"/>
      <c r="C575" s="59"/>
    </row>
    <row r="576" spans="1:3" x14ac:dyDescent="0.25">
      <c r="A576" s="59"/>
      <c r="B576" s="59"/>
      <c r="C576" s="59"/>
    </row>
    <row r="577" spans="1:3" x14ac:dyDescent="0.25">
      <c r="A577" s="59"/>
      <c r="B577" s="59"/>
      <c r="C577" s="59"/>
    </row>
    <row r="578" spans="1:3" x14ac:dyDescent="0.25">
      <c r="A578" s="59"/>
      <c r="B578" s="59"/>
      <c r="C578" s="59"/>
    </row>
    <row r="579" spans="1:3" x14ac:dyDescent="0.25">
      <c r="A579" s="59"/>
      <c r="B579" s="59"/>
      <c r="C579" s="59"/>
    </row>
    <row r="580" spans="1:3" x14ac:dyDescent="0.25">
      <c r="A580" s="59"/>
      <c r="B580" s="59"/>
      <c r="C580" s="59"/>
    </row>
    <row r="581" spans="1:3" x14ac:dyDescent="0.25">
      <c r="A581" s="59"/>
      <c r="B581" s="59"/>
      <c r="C581" s="59"/>
    </row>
    <row r="582" spans="1:3" x14ac:dyDescent="0.25">
      <c r="A582" s="59"/>
      <c r="B582" s="59"/>
      <c r="C582" s="59"/>
    </row>
    <row r="583" spans="1:3" x14ac:dyDescent="0.25">
      <c r="A583" s="59"/>
      <c r="B583" s="59"/>
      <c r="C583" s="59"/>
    </row>
    <row r="584" spans="1:3" x14ac:dyDescent="0.25">
      <c r="A584" s="59"/>
      <c r="B584" s="59"/>
      <c r="C584" s="59"/>
    </row>
    <row r="585" spans="1:3" x14ac:dyDescent="0.25">
      <c r="A585" s="59"/>
      <c r="B585" s="59"/>
      <c r="C585" s="59"/>
    </row>
    <row r="586" spans="1:3" x14ac:dyDescent="0.25">
      <c r="A586" s="59"/>
      <c r="B586" s="59"/>
      <c r="C586" s="59"/>
    </row>
    <row r="587" spans="1:3" x14ac:dyDescent="0.25">
      <c r="A587" s="59"/>
      <c r="B587" s="59"/>
      <c r="C587" s="59"/>
    </row>
    <row r="588" spans="1:3" x14ac:dyDescent="0.25">
      <c r="A588" s="59"/>
      <c r="B588" s="59"/>
      <c r="C588" s="59"/>
    </row>
    <row r="589" spans="1:3" x14ac:dyDescent="0.25">
      <c r="A589" s="59"/>
      <c r="B589" s="59"/>
      <c r="C589" s="59"/>
    </row>
    <row r="590" spans="1:3" x14ac:dyDescent="0.25">
      <c r="A590" s="59"/>
      <c r="B590" s="59"/>
      <c r="C590" s="59"/>
    </row>
    <row r="591" spans="1:3" x14ac:dyDescent="0.25">
      <c r="A591" s="59"/>
      <c r="B591" s="59"/>
      <c r="C591" s="59"/>
    </row>
    <row r="592" spans="1:3" x14ac:dyDescent="0.25">
      <c r="A592" s="59"/>
      <c r="B592" s="59"/>
      <c r="C592" s="59"/>
    </row>
    <row r="593" spans="1:3" x14ac:dyDescent="0.25">
      <c r="A593" s="59"/>
      <c r="B593" s="59"/>
      <c r="C593" s="59"/>
    </row>
    <row r="594" spans="1:3" x14ac:dyDescent="0.25">
      <c r="A594" s="59"/>
      <c r="B594" s="59"/>
      <c r="C594" s="59"/>
    </row>
    <row r="595" spans="1:3" x14ac:dyDescent="0.25">
      <c r="A595" s="59"/>
      <c r="B595" s="59"/>
      <c r="C595" s="59"/>
    </row>
    <row r="596" spans="1:3" x14ac:dyDescent="0.25">
      <c r="A596" s="59"/>
      <c r="B596" s="59"/>
      <c r="C596" s="59"/>
    </row>
    <row r="597" spans="1:3" x14ac:dyDescent="0.25">
      <c r="A597" s="59"/>
      <c r="B597" s="59"/>
      <c r="C597" s="59"/>
    </row>
    <row r="598" spans="1:3" x14ac:dyDescent="0.25">
      <c r="A598" s="59"/>
      <c r="B598" s="59"/>
      <c r="C598" s="59"/>
    </row>
    <row r="599" spans="1:3" x14ac:dyDescent="0.25">
      <c r="A599" s="59"/>
      <c r="B599" s="59"/>
      <c r="C599" s="59"/>
    </row>
    <row r="600" spans="1:3" x14ac:dyDescent="0.25">
      <c r="A600" s="59"/>
      <c r="B600" s="59"/>
      <c r="C600" s="59"/>
    </row>
    <row r="601" spans="1:3" x14ac:dyDescent="0.25">
      <c r="A601" s="59"/>
      <c r="B601" s="59"/>
      <c r="C601" s="59"/>
    </row>
    <row r="602" spans="1:3" x14ac:dyDescent="0.25">
      <c r="A602" s="59"/>
      <c r="B602" s="59"/>
      <c r="C602" s="59"/>
    </row>
    <row r="603" spans="1:3" x14ac:dyDescent="0.25">
      <c r="A603" s="59"/>
      <c r="B603" s="59"/>
      <c r="C603" s="59"/>
    </row>
    <row r="604" spans="1:3" x14ac:dyDescent="0.25">
      <c r="A604" s="59"/>
      <c r="B604" s="59"/>
      <c r="C604" s="59"/>
    </row>
    <row r="605" spans="1:3" x14ac:dyDescent="0.25">
      <c r="A605" s="59"/>
      <c r="B605" s="59"/>
      <c r="C605" s="59"/>
    </row>
    <row r="606" spans="1:3" x14ac:dyDescent="0.25">
      <c r="A606" s="59"/>
      <c r="B606" s="59"/>
      <c r="C606" s="59"/>
    </row>
    <row r="607" spans="1:3" x14ac:dyDescent="0.25">
      <c r="A607" s="59"/>
      <c r="B607" s="59"/>
      <c r="C607" s="59"/>
    </row>
    <row r="608" spans="1:3" x14ac:dyDescent="0.25">
      <c r="A608" s="59"/>
      <c r="B608" s="59"/>
      <c r="C608" s="59"/>
    </row>
    <row r="609" spans="1:3" x14ac:dyDescent="0.25">
      <c r="A609" s="59"/>
      <c r="B609" s="59"/>
      <c r="C609" s="59"/>
    </row>
    <row r="610" spans="1:3" x14ac:dyDescent="0.25">
      <c r="A610" s="59"/>
      <c r="B610" s="59"/>
      <c r="C610" s="59"/>
    </row>
    <row r="611" spans="1:3" x14ac:dyDescent="0.25">
      <c r="A611" s="59"/>
      <c r="B611" s="59"/>
      <c r="C611" s="59"/>
    </row>
    <row r="612" spans="1:3" x14ac:dyDescent="0.25">
      <c r="A612" s="59"/>
      <c r="B612" s="59"/>
      <c r="C612" s="59"/>
    </row>
    <row r="613" spans="1:3" x14ac:dyDescent="0.25">
      <c r="A613" s="59"/>
      <c r="B613" s="59"/>
      <c r="C613" s="59"/>
    </row>
    <row r="614" spans="1:3" x14ac:dyDescent="0.25">
      <c r="A614" s="59"/>
      <c r="B614" s="59"/>
      <c r="C614" s="59"/>
    </row>
    <row r="615" spans="1:3" x14ac:dyDescent="0.25">
      <c r="A615" s="59"/>
      <c r="B615" s="59"/>
      <c r="C615" s="59"/>
    </row>
    <row r="616" spans="1:3" x14ac:dyDescent="0.25">
      <c r="A616" s="59"/>
      <c r="B616" s="59"/>
      <c r="C616" s="59"/>
    </row>
    <row r="617" spans="1:3" x14ac:dyDescent="0.25">
      <c r="A617" s="59"/>
      <c r="B617" s="59"/>
      <c r="C617" s="59"/>
    </row>
    <row r="618" spans="1:3" x14ac:dyDescent="0.25">
      <c r="A618" s="59"/>
      <c r="B618" s="59"/>
      <c r="C618" s="59"/>
    </row>
    <row r="619" spans="1:3" x14ac:dyDescent="0.25">
      <c r="A619" s="59"/>
      <c r="B619" s="59"/>
      <c r="C619" s="59"/>
    </row>
    <row r="620" spans="1:3" x14ac:dyDescent="0.25">
      <c r="A620" s="59"/>
      <c r="B620" s="59"/>
      <c r="C620" s="59"/>
    </row>
    <row r="621" spans="1:3" x14ac:dyDescent="0.25">
      <c r="A621" s="59"/>
      <c r="B621" s="59"/>
      <c r="C621" s="59"/>
    </row>
    <row r="622" spans="1:3" x14ac:dyDescent="0.25">
      <c r="A622" s="59"/>
      <c r="B622" s="59"/>
      <c r="C622" s="59"/>
    </row>
    <row r="623" spans="1:3" x14ac:dyDescent="0.25">
      <c r="A623" s="59"/>
      <c r="B623" s="59"/>
      <c r="C623" s="59"/>
    </row>
    <row r="624" spans="1:3" x14ac:dyDescent="0.25">
      <c r="A624" s="59"/>
      <c r="B624" s="59"/>
      <c r="C624" s="59"/>
    </row>
    <row r="625" spans="1:3" x14ac:dyDescent="0.25">
      <c r="A625" s="59"/>
      <c r="B625" s="59"/>
      <c r="C625" s="59"/>
    </row>
    <row r="626" spans="1:3" x14ac:dyDescent="0.25">
      <c r="A626" s="59"/>
      <c r="B626" s="59"/>
      <c r="C626" s="59"/>
    </row>
    <row r="627" spans="1:3" x14ac:dyDescent="0.25">
      <c r="A627" s="59"/>
      <c r="B627" s="59"/>
      <c r="C627" s="59"/>
    </row>
    <row r="628" spans="1:3" x14ac:dyDescent="0.25">
      <c r="A628" s="59"/>
      <c r="B628" s="59"/>
      <c r="C628" s="59"/>
    </row>
    <row r="629" spans="1:3" x14ac:dyDescent="0.25">
      <c r="A629" s="59"/>
      <c r="B629" s="59"/>
      <c r="C629" s="59"/>
    </row>
    <row r="630" spans="1:3" x14ac:dyDescent="0.25">
      <c r="A630" s="59"/>
      <c r="B630" s="59"/>
      <c r="C630" s="59"/>
    </row>
    <row r="631" spans="1:3" x14ac:dyDescent="0.25">
      <c r="A631" s="59"/>
      <c r="B631" s="59"/>
      <c r="C631" s="59"/>
    </row>
    <row r="632" spans="1:3" x14ac:dyDescent="0.25">
      <c r="A632" s="59"/>
      <c r="B632" s="59"/>
      <c r="C632" s="59"/>
    </row>
    <row r="633" spans="1:3" x14ac:dyDescent="0.25">
      <c r="A633" s="59"/>
      <c r="B633" s="59"/>
      <c r="C633" s="59"/>
    </row>
    <row r="634" spans="1:3" x14ac:dyDescent="0.25">
      <c r="A634" s="59"/>
      <c r="B634" s="59"/>
      <c r="C634" s="59"/>
    </row>
    <row r="635" spans="1:3" x14ac:dyDescent="0.25">
      <c r="A635" s="59"/>
      <c r="B635" s="59"/>
      <c r="C635" s="59"/>
    </row>
    <row r="636" spans="1:3" x14ac:dyDescent="0.25">
      <c r="A636" s="59"/>
      <c r="B636" s="59"/>
      <c r="C636" s="59"/>
    </row>
    <row r="637" spans="1:3" x14ac:dyDescent="0.25">
      <c r="A637" s="59"/>
      <c r="B637" s="59"/>
      <c r="C637" s="59"/>
    </row>
    <row r="638" spans="1:3" x14ac:dyDescent="0.25">
      <c r="A638" s="59"/>
      <c r="B638" s="59"/>
      <c r="C638" s="59"/>
    </row>
    <row r="639" spans="1:3" x14ac:dyDescent="0.25">
      <c r="A639" s="59"/>
      <c r="B639" s="59"/>
      <c r="C639" s="59"/>
    </row>
    <row r="640" spans="1:3" x14ac:dyDescent="0.25">
      <c r="A640" s="59"/>
      <c r="B640" s="59"/>
      <c r="C640" s="59"/>
    </row>
    <row r="641" spans="1:3" x14ac:dyDescent="0.25">
      <c r="A641" s="59"/>
      <c r="B641" s="59"/>
      <c r="C641" s="59"/>
    </row>
    <row r="642" spans="1:3" x14ac:dyDescent="0.25">
      <c r="A642" s="59"/>
      <c r="B642" s="59"/>
      <c r="C642" s="59"/>
    </row>
    <row r="643" spans="1:3" x14ac:dyDescent="0.25">
      <c r="A643" s="59"/>
      <c r="B643" s="59"/>
      <c r="C643" s="59"/>
    </row>
    <row r="644" spans="1:3" x14ac:dyDescent="0.25">
      <c r="A644" s="59"/>
      <c r="B644" s="59"/>
      <c r="C644" s="59"/>
    </row>
    <row r="645" spans="1:3" x14ac:dyDescent="0.25">
      <c r="A645" s="59"/>
      <c r="B645" s="59"/>
      <c r="C645" s="59"/>
    </row>
    <row r="646" spans="1:3" x14ac:dyDescent="0.25">
      <c r="A646" s="59"/>
      <c r="B646" s="59"/>
      <c r="C646" s="59"/>
    </row>
    <row r="647" spans="1:3" x14ac:dyDescent="0.25">
      <c r="A647" s="59"/>
      <c r="B647" s="59"/>
      <c r="C647" s="59"/>
    </row>
    <row r="648" spans="1:3" x14ac:dyDescent="0.25">
      <c r="A648" s="59"/>
      <c r="B648" s="59"/>
      <c r="C648" s="59"/>
    </row>
    <row r="649" spans="1:3" x14ac:dyDescent="0.25">
      <c r="A649" s="59"/>
      <c r="B649" s="59"/>
      <c r="C649" s="59"/>
    </row>
    <row r="650" spans="1:3" x14ac:dyDescent="0.25">
      <c r="A650" s="59"/>
      <c r="B650" s="59"/>
      <c r="C650" s="59"/>
    </row>
    <row r="651" spans="1:3" x14ac:dyDescent="0.25">
      <c r="A651" s="59"/>
      <c r="B651" s="59"/>
      <c r="C651" s="59"/>
    </row>
    <row r="652" spans="1:3" x14ac:dyDescent="0.25">
      <c r="A652" s="59"/>
      <c r="B652" s="59"/>
      <c r="C652" s="59"/>
    </row>
    <row r="653" spans="1:3" x14ac:dyDescent="0.25">
      <c r="A653" s="59"/>
      <c r="B653" s="59"/>
      <c r="C653" s="59"/>
    </row>
    <row r="654" spans="1:3" x14ac:dyDescent="0.25">
      <c r="A654" s="59"/>
      <c r="B654" s="59"/>
      <c r="C654" s="59"/>
    </row>
    <row r="655" spans="1:3" x14ac:dyDescent="0.25">
      <c r="A655" s="59"/>
      <c r="B655" s="59"/>
      <c r="C655" s="59"/>
    </row>
    <row r="656" spans="1:3" x14ac:dyDescent="0.25">
      <c r="A656" s="59"/>
      <c r="B656" s="59"/>
      <c r="C656" s="59"/>
    </row>
    <row r="657" spans="1:3" x14ac:dyDescent="0.25">
      <c r="A657" s="59"/>
      <c r="B657" s="59"/>
      <c r="C657" s="59"/>
    </row>
    <row r="658" spans="1:3" x14ac:dyDescent="0.25">
      <c r="A658" s="59"/>
      <c r="B658" s="59"/>
      <c r="C658" s="59"/>
    </row>
    <row r="659" spans="1:3" x14ac:dyDescent="0.25">
      <c r="A659" s="59"/>
      <c r="B659" s="59"/>
      <c r="C659" s="59"/>
    </row>
    <row r="660" spans="1:3" x14ac:dyDescent="0.25">
      <c r="A660" s="59"/>
      <c r="B660" s="59"/>
      <c r="C660" s="59"/>
    </row>
    <row r="661" spans="1:3" x14ac:dyDescent="0.25">
      <c r="A661" s="59"/>
      <c r="B661" s="59"/>
      <c r="C661" s="59"/>
    </row>
    <row r="662" spans="1:3" x14ac:dyDescent="0.25">
      <c r="A662" s="59"/>
      <c r="B662" s="59"/>
      <c r="C662" s="59"/>
    </row>
    <row r="663" spans="1:3" x14ac:dyDescent="0.25">
      <c r="A663" s="59"/>
      <c r="B663" s="59"/>
      <c r="C663" s="59"/>
    </row>
    <row r="664" spans="1:3" x14ac:dyDescent="0.25">
      <c r="A664" s="59"/>
      <c r="B664" s="59"/>
      <c r="C664" s="59"/>
    </row>
    <row r="665" spans="1:3" x14ac:dyDescent="0.25">
      <c r="A665" s="59"/>
      <c r="B665" s="59"/>
      <c r="C665" s="59"/>
    </row>
    <row r="666" spans="1:3" x14ac:dyDescent="0.25">
      <c r="A666" s="59"/>
      <c r="B666" s="59"/>
      <c r="C666" s="59"/>
    </row>
    <row r="667" spans="1:3" x14ac:dyDescent="0.25">
      <c r="A667" s="59"/>
      <c r="B667" s="59"/>
      <c r="C667" s="59"/>
    </row>
    <row r="668" spans="1:3" x14ac:dyDescent="0.25">
      <c r="A668" s="59"/>
      <c r="B668" s="59"/>
      <c r="C668" s="59"/>
    </row>
    <row r="669" spans="1:3" x14ac:dyDescent="0.25">
      <c r="A669" s="59"/>
      <c r="B669" s="59"/>
      <c r="C669" s="59"/>
    </row>
    <row r="670" spans="1:3" x14ac:dyDescent="0.25">
      <c r="A670" s="59"/>
      <c r="B670" s="59"/>
      <c r="C670" s="59"/>
    </row>
    <row r="671" spans="1:3" x14ac:dyDescent="0.25">
      <c r="A671" s="59"/>
      <c r="B671" s="59"/>
      <c r="C671" s="59"/>
    </row>
    <row r="672" spans="1:3" x14ac:dyDescent="0.25">
      <c r="A672" s="59"/>
      <c r="B672" s="59"/>
      <c r="C672" s="59"/>
    </row>
    <row r="673" spans="1:3" x14ac:dyDescent="0.25">
      <c r="A673" s="59"/>
      <c r="B673" s="59"/>
      <c r="C673" s="59"/>
    </row>
    <row r="674" spans="1:3" x14ac:dyDescent="0.25">
      <c r="A674" s="59"/>
      <c r="B674" s="59"/>
      <c r="C674" s="59"/>
    </row>
    <row r="675" spans="1:3" x14ac:dyDescent="0.25">
      <c r="A675" s="59"/>
      <c r="B675" s="59"/>
      <c r="C675" s="59"/>
    </row>
    <row r="676" spans="1:3" x14ac:dyDescent="0.25">
      <c r="A676" s="59"/>
      <c r="B676" s="59"/>
      <c r="C676" s="59"/>
    </row>
    <row r="677" spans="1:3" x14ac:dyDescent="0.25">
      <c r="A677" s="59"/>
      <c r="B677" s="59"/>
      <c r="C677" s="59"/>
    </row>
    <row r="678" spans="1:3" x14ac:dyDescent="0.25">
      <c r="A678" s="59"/>
      <c r="B678" s="59"/>
      <c r="C678" s="59"/>
    </row>
    <row r="679" spans="1:3" x14ac:dyDescent="0.25">
      <c r="A679" s="59"/>
      <c r="B679" s="59"/>
      <c r="C679" s="59"/>
    </row>
    <row r="680" spans="1:3" x14ac:dyDescent="0.25">
      <c r="A680" s="59"/>
      <c r="B680" s="59"/>
      <c r="C680" s="59"/>
    </row>
    <row r="681" spans="1:3" x14ac:dyDescent="0.25">
      <c r="A681" s="59"/>
      <c r="B681" s="59"/>
      <c r="C681" s="59"/>
    </row>
    <row r="682" spans="1:3" x14ac:dyDescent="0.25">
      <c r="A682" s="59"/>
      <c r="B682" s="59"/>
      <c r="C682" s="59"/>
    </row>
    <row r="683" spans="1:3" x14ac:dyDescent="0.25">
      <c r="A683" s="59"/>
      <c r="B683" s="59"/>
      <c r="C683" s="59"/>
    </row>
    <row r="684" spans="1:3" x14ac:dyDescent="0.25">
      <c r="A684" s="59"/>
      <c r="B684" s="59"/>
      <c r="C684" s="59"/>
    </row>
    <row r="685" spans="1:3" x14ac:dyDescent="0.25">
      <c r="A685" s="59"/>
      <c r="B685" s="59"/>
      <c r="C685" s="59"/>
    </row>
    <row r="686" spans="1:3" x14ac:dyDescent="0.25">
      <c r="A686" s="59"/>
      <c r="B686" s="59"/>
      <c r="C686" s="59"/>
    </row>
    <row r="687" spans="1:3" x14ac:dyDescent="0.25">
      <c r="A687" s="59"/>
      <c r="B687" s="59"/>
      <c r="C687" s="59"/>
    </row>
    <row r="688" spans="1:3" x14ac:dyDescent="0.25">
      <c r="A688" s="59"/>
      <c r="B688" s="59"/>
      <c r="C688" s="59"/>
    </row>
    <row r="689" spans="1:3" x14ac:dyDescent="0.25">
      <c r="A689" s="59"/>
      <c r="B689" s="59"/>
      <c r="C689" s="59"/>
    </row>
    <row r="690" spans="1:3" x14ac:dyDescent="0.25">
      <c r="A690" s="59"/>
      <c r="B690" s="59"/>
      <c r="C690" s="59"/>
    </row>
    <row r="691" spans="1:3" x14ac:dyDescent="0.25">
      <c r="A691" s="59"/>
      <c r="B691" s="59"/>
      <c r="C691" s="59"/>
    </row>
    <row r="692" spans="1:3" x14ac:dyDescent="0.25">
      <c r="A692" s="59"/>
      <c r="B692" s="59"/>
      <c r="C692" s="59"/>
    </row>
    <row r="693" spans="1:3" x14ac:dyDescent="0.25">
      <c r="A693" s="59"/>
      <c r="B693" s="59"/>
      <c r="C693" s="59"/>
    </row>
    <row r="694" spans="1:3" x14ac:dyDescent="0.25">
      <c r="A694" s="59"/>
      <c r="B694" s="59"/>
      <c r="C694" s="59"/>
    </row>
    <row r="695" spans="1:3" x14ac:dyDescent="0.25">
      <c r="A695" s="59"/>
      <c r="B695" s="59"/>
      <c r="C695" s="59"/>
    </row>
    <row r="696" spans="1:3" x14ac:dyDescent="0.25">
      <c r="A696" s="59"/>
      <c r="B696" s="59"/>
      <c r="C696" s="59"/>
    </row>
    <row r="697" spans="1:3" x14ac:dyDescent="0.25">
      <c r="A697" s="59"/>
      <c r="B697" s="59"/>
      <c r="C697" s="59"/>
    </row>
    <row r="698" spans="1:3" x14ac:dyDescent="0.25">
      <c r="A698" s="59"/>
      <c r="B698" s="59"/>
      <c r="C698" s="59"/>
    </row>
    <row r="699" spans="1:3" x14ac:dyDescent="0.25">
      <c r="A699" s="59"/>
      <c r="B699" s="59"/>
      <c r="C699" s="59"/>
    </row>
    <row r="700" spans="1:3" x14ac:dyDescent="0.25">
      <c r="A700" s="59"/>
      <c r="B700" s="59"/>
      <c r="C700" s="59"/>
    </row>
    <row r="701" spans="1:3" x14ac:dyDescent="0.25">
      <c r="A701" s="59"/>
      <c r="B701" s="59"/>
      <c r="C701" s="59"/>
    </row>
    <row r="702" spans="1:3" x14ac:dyDescent="0.25">
      <c r="A702" s="59"/>
      <c r="B702" s="59"/>
      <c r="C702" s="59"/>
    </row>
    <row r="703" spans="1:3" x14ac:dyDescent="0.25">
      <c r="A703" s="59"/>
      <c r="B703" s="59"/>
      <c r="C703" s="59"/>
    </row>
    <row r="704" spans="1:3" x14ac:dyDescent="0.25">
      <c r="A704" s="59"/>
      <c r="B704" s="59"/>
      <c r="C704" s="59"/>
    </row>
    <row r="705" spans="1:3" x14ac:dyDescent="0.25">
      <c r="A705" s="59"/>
      <c r="B705" s="59"/>
      <c r="C705" s="59"/>
    </row>
    <row r="706" spans="1:3" x14ac:dyDescent="0.25">
      <c r="A706" s="59"/>
      <c r="B706" s="59"/>
      <c r="C706" s="59"/>
    </row>
    <row r="707" spans="1:3" x14ac:dyDescent="0.25">
      <c r="A707" s="59"/>
      <c r="B707" s="59"/>
      <c r="C707" s="59"/>
    </row>
    <row r="708" spans="1:3" x14ac:dyDescent="0.25">
      <c r="A708" s="59"/>
      <c r="B708" s="59"/>
      <c r="C708" s="59"/>
    </row>
    <row r="709" spans="1:3" x14ac:dyDescent="0.25">
      <c r="A709" s="59"/>
      <c r="B709" s="59"/>
      <c r="C709" s="59"/>
    </row>
    <row r="710" spans="1:3" x14ac:dyDescent="0.25">
      <c r="A710" s="59"/>
      <c r="B710" s="59"/>
      <c r="C710" s="59"/>
    </row>
    <row r="711" spans="1:3" x14ac:dyDescent="0.25">
      <c r="A711" s="59"/>
      <c r="B711" s="59"/>
      <c r="C711" s="59"/>
    </row>
    <row r="712" spans="1:3" x14ac:dyDescent="0.25">
      <c r="A712" s="59"/>
      <c r="B712" s="59"/>
      <c r="C712" s="59"/>
    </row>
    <row r="713" spans="1:3" x14ac:dyDescent="0.25">
      <c r="A713" s="59"/>
      <c r="B713" s="59"/>
      <c r="C713" s="59"/>
    </row>
    <row r="714" spans="1:3" x14ac:dyDescent="0.25">
      <c r="A714" s="59"/>
      <c r="B714" s="59"/>
      <c r="C714" s="59"/>
    </row>
    <row r="715" spans="1:3" x14ac:dyDescent="0.25">
      <c r="A715" s="59"/>
      <c r="B715" s="59"/>
      <c r="C715" s="59"/>
    </row>
    <row r="716" spans="1:3" x14ac:dyDescent="0.25">
      <c r="A716" s="59"/>
      <c r="B716" s="59"/>
      <c r="C716" s="59"/>
    </row>
    <row r="717" spans="1:3" x14ac:dyDescent="0.25">
      <c r="A717" s="59"/>
      <c r="B717" s="59"/>
      <c r="C717" s="59"/>
    </row>
    <row r="718" spans="1:3" x14ac:dyDescent="0.25">
      <c r="A718" s="59"/>
      <c r="B718" s="59"/>
      <c r="C718" s="59"/>
    </row>
    <row r="719" spans="1:3" x14ac:dyDescent="0.25">
      <c r="A719" s="59"/>
      <c r="B719" s="59"/>
      <c r="C719" s="59"/>
    </row>
    <row r="720" spans="1:3" x14ac:dyDescent="0.25">
      <c r="A720" s="59"/>
      <c r="B720" s="59"/>
      <c r="C720" s="59"/>
    </row>
    <row r="721" spans="1:3" x14ac:dyDescent="0.25">
      <c r="A721" s="59"/>
      <c r="B721" s="59"/>
      <c r="C721" s="59"/>
    </row>
    <row r="722" spans="1:3" x14ac:dyDescent="0.25">
      <c r="A722" s="59"/>
      <c r="B722" s="59"/>
      <c r="C722" s="59"/>
    </row>
    <row r="723" spans="1:3" x14ac:dyDescent="0.25">
      <c r="A723" s="59"/>
      <c r="B723" s="59"/>
      <c r="C723" s="59"/>
    </row>
    <row r="724" spans="1:3" x14ac:dyDescent="0.25">
      <c r="A724" s="59"/>
      <c r="B724" s="59"/>
      <c r="C724" s="59"/>
    </row>
    <row r="725" spans="1:3" x14ac:dyDescent="0.25">
      <c r="A725" s="59"/>
      <c r="B725" s="59"/>
      <c r="C725" s="59"/>
    </row>
    <row r="726" spans="1:3" x14ac:dyDescent="0.25">
      <c r="A726" s="59"/>
      <c r="B726" s="59"/>
      <c r="C726" s="59"/>
    </row>
    <row r="727" spans="1:3" x14ac:dyDescent="0.25">
      <c r="A727" s="59"/>
      <c r="B727" s="59"/>
      <c r="C727" s="59"/>
    </row>
    <row r="728" spans="1:3" x14ac:dyDescent="0.25">
      <c r="A728" s="59"/>
      <c r="B728" s="59"/>
      <c r="C728" s="59"/>
    </row>
    <row r="729" spans="1:3" x14ac:dyDescent="0.25">
      <c r="A729" s="59"/>
      <c r="B729" s="59"/>
      <c r="C729" s="59"/>
    </row>
    <row r="730" spans="1:3" x14ac:dyDescent="0.25">
      <c r="A730" s="59"/>
      <c r="B730" s="59"/>
      <c r="C730" s="59"/>
    </row>
    <row r="731" spans="1:3" x14ac:dyDescent="0.25">
      <c r="A731" s="59"/>
      <c r="B731" s="59"/>
      <c r="C731" s="59"/>
    </row>
    <row r="732" spans="1:3" x14ac:dyDescent="0.25">
      <c r="A732" s="59"/>
      <c r="B732" s="59"/>
      <c r="C732" s="59"/>
    </row>
    <row r="733" spans="1:3" x14ac:dyDescent="0.25">
      <c r="A733" s="59"/>
      <c r="B733" s="59"/>
      <c r="C733" s="59"/>
    </row>
    <row r="734" spans="1:3" x14ac:dyDescent="0.25">
      <c r="A734" s="59"/>
      <c r="B734" s="59"/>
      <c r="C734" s="59"/>
    </row>
    <row r="735" spans="1:3" x14ac:dyDescent="0.25">
      <c r="A735" s="59"/>
      <c r="B735" s="59"/>
    </row>
    <row r="736" spans="1:3" x14ac:dyDescent="0.25">
      <c r="A736" s="59"/>
      <c r="B736" s="59"/>
    </row>
    <row r="737" spans="1:2" x14ac:dyDescent="0.25">
      <c r="A737" s="59"/>
      <c r="B737" s="59"/>
    </row>
    <row r="738" spans="1:2" x14ac:dyDescent="0.25">
      <c r="A738" s="59"/>
      <c r="B738" s="59"/>
    </row>
    <row r="739" spans="1:2" x14ac:dyDescent="0.25">
      <c r="A739" s="59"/>
      <c r="B739" s="59"/>
    </row>
    <row r="740" spans="1:2" x14ac:dyDescent="0.25">
      <c r="A740" s="59"/>
      <c r="B740" s="59"/>
    </row>
    <row r="741" spans="1:2" x14ac:dyDescent="0.25">
      <c r="A741" s="59"/>
      <c r="B741" s="59"/>
    </row>
    <row r="742" spans="1:2" x14ac:dyDescent="0.25">
      <c r="A742" s="59"/>
      <c r="B742" s="59"/>
    </row>
    <row r="743" spans="1:2" x14ac:dyDescent="0.25">
      <c r="A743" s="59"/>
      <c r="B743" s="59"/>
    </row>
    <row r="744" spans="1:2" x14ac:dyDescent="0.25">
      <c r="A744" s="59"/>
      <c r="B744" s="59"/>
    </row>
    <row r="745" spans="1:2" x14ac:dyDescent="0.25">
      <c r="A745" s="59"/>
      <c r="B745" s="59"/>
    </row>
    <row r="746" spans="1:2" x14ac:dyDescent="0.25">
      <c r="A746" s="59"/>
      <c r="B746" s="59"/>
    </row>
    <row r="747" spans="1:2" x14ac:dyDescent="0.25">
      <c r="A747" s="59"/>
      <c r="B747" s="59"/>
    </row>
    <row r="748" spans="1:2" x14ac:dyDescent="0.25">
      <c r="A748" s="59"/>
      <c r="B748" s="59"/>
    </row>
    <row r="749" spans="1:2" x14ac:dyDescent="0.25">
      <c r="A749" s="59"/>
      <c r="B749" s="59"/>
    </row>
    <row r="750" spans="1:2" x14ac:dyDescent="0.25">
      <c r="A750" s="59"/>
      <c r="B750" s="59"/>
    </row>
    <row r="751" spans="1:2" x14ac:dyDescent="0.25">
      <c r="A751" s="59"/>
      <c r="B751" s="59"/>
    </row>
    <row r="752" spans="1:2" x14ac:dyDescent="0.25">
      <c r="A752" s="59"/>
      <c r="B752" s="59"/>
    </row>
    <row r="753" spans="1:2" x14ac:dyDescent="0.25">
      <c r="A753" s="59"/>
      <c r="B753" s="59"/>
    </row>
    <row r="754" spans="1:2" x14ac:dyDescent="0.25">
      <c r="A754" s="59"/>
      <c r="B754" s="59"/>
    </row>
    <row r="755" spans="1:2" x14ac:dyDescent="0.25">
      <c r="A755" s="59"/>
      <c r="B755" s="59"/>
    </row>
    <row r="756" spans="1:2" x14ac:dyDescent="0.25">
      <c r="A756" s="59"/>
      <c r="B756" s="59"/>
    </row>
    <row r="757" spans="1:2" x14ac:dyDescent="0.25">
      <c r="A757" s="59"/>
      <c r="B757" s="59"/>
    </row>
    <row r="758" spans="1:2" x14ac:dyDescent="0.25">
      <c r="A758" s="59"/>
      <c r="B758" s="59"/>
    </row>
    <row r="759" spans="1:2" x14ac:dyDescent="0.25">
      <c r="A759" s="59"/>
      <c r="B759" s="59"/>
    </row>
    <row r="760" spans="1:2" x14ac:dyDescent="0.25">
      <c r="A760" s="59"/>
      <c r="B760" s="59"/>
    </row>
    <row r="761" spans="1:2" x14ac:dyDescent="0.25">
      <c r="A761" s="59"/>
      <c r="B761" s="59"/>
    </row>
    <row r="762" spans="1:2" x14ac:dyDescent="0.25">
      <c r="A762" s="59"/>
      <c r="B762" s="59"/>
    </row>
    <row r="763" spans="1:2" x14ac:dyDescent="0.25">
      <c r="A763" s="59"/>
      <c r="B763" s="59"/>
    </row>
    <row r="764" spans="1:2" x14ac:dyDescent="0.25">
      <c r="A764" s="59"/>
      <c r="B764" s="59"/>
    </row>
    <row r="765" spans="1:2" x14ac:dyDescent="0.25">
      <c r="A765" s="59"/>
      <c r="B765" s="59"/>
    </row>
    <row r="766" spans="1:2" x14ac:dyDescent="0.25">
      <c r="A766" s="59"/>
      <c r="B766" s="59"/>
    </row>
    <row r="767" spans="1:2" x14ac:dyDescent="0.25">
      <c r="A767" s="59"/>
      <c r="B767" s="59"/>
    </row>
    <row r="768" spans="1:2" x14ac:dyDescent="0.25">
      <c r="A768" s="59"/>
      <c r="B768" s="59"/>
    </row>
    <row r="769" spans="1:2" x14ac:dyDescent="0.25">
      <c r="A769" s="59"/>
      <c r="B769" s="59"/>
    </row>
    <row r="770" spans="1:2" x14ac:dyDescent="0.25">
      <c r="A770" s="59"/>
      <c r="B770" s="59"/>
    </row>
    <row r="771" spans="1:2" x14ac:dyDescent="0.25">
      <c r="A771" s="59"/>
      <c r="B771" s="59"/>
    </row>
    <row r="772" spans="1:2" x14ac:dyDescent="0.25">
      <c r="A772" s="59"/>
      <c r="B772" s="59"/>
    </row>
    <row r="773" spans="1:2" x14ac:dyDescent="0.25">
      <c r="A773" s="59"/>
      <c r="B773" s="59"/>
    </row>
    <row r="774" spans="1:2" x14ac:dyDescent="0.25">
      <c r="A774" s="59"/>
      <c r="B774" s="59"/>
    </row>
    <row r="775" spans="1:2" x14ac:dyDescent="0.25">
      <c r="A775" s="59"/>
      <c r="B775" s="59"/>
    </row>
    <row r="776" spans="1:2" x14ac:dyDescent="0.25">
      <c r="A776" s="59"/>
      <c r="B776" s="59"/>
    </row>
    <row r="777" spans="1:2" x14ac:dyDescent="0.25">
      <c r="A777" s="59"/>
      <c r="B777" s="59"/>
    </row>
    <row r="778" spans="1:2" x14ac:dyDescent="0.25">
      <c r="A778" s="59"/>
      <c r="B778" s="59"/>
    </row>
    <row r="779" spans="1:2" x14ac:dyDescent="0.25">
      <c r="A779" s="59"/>
      <c r="B779" s="59"/>
    </row>
    <row r="780" spans="1:2" x14ac:dyDescent="0.25">
      <c r="A780" s="59"/>
      <c r="B780" s="59"/>
    </row>
    <row r="781" spans="1:2" x14ac:dyDescent="0.25">
      <c r="A781" s="59"/>
      <c r="B781" s="59"/>
    </row>
    <row r="782" spans="1:2" x14ac:dyDescent="0.25">
      <c r="A782" s="59"/>
      <c r="B782" s="59"/>
    </row>
    <row r="783" spans="1:2" x14ac:dyDescent="0.25">
      <c r="A783" s="59"/>
      <c r="B783" s="59"/>
    </row>
    <row r="784" spans="1:2" x14ac:dyDescent="0.25">
      <c r="A784" s="59"/>
      <c r="B784" s="59"/>
    </row>
    <row r="785" spans="1:2" x14ac:dyDescent="0.25">
      <c r="A785" s="59"/>
      <c r="B785" s="59"/>
    </row>
    <row r="786" spans="1:2" x14ac:dyDescent="0.25">
      <c r="A786" s="59"/>
      <c r="B786" s="59"/>
    </row>
    <row r="787" spans="1:2" x14ac:dyDescent="0.25">
      <c r="A787" s="59"/>
      <c r="B787" s="59"/>
    </row>
    <row r="788" spans="1:2" x14ac:dyDescent="0.25">
      <c r="A788" s="59"/>
      <c r="B788" s="59"/>
    </row>
    <row r="789" spans="1:2" x14ac:dyDescent="0.25">
      <c r="A789" s="59"/>
      <c r="B789" s="59"/>
    </row>
    <row r="790" spans="1:2" x14ac:dyDescent="0.25">
      <c r="A790" s="59"/>
      <c r="B790" s="59"/>
    </row>
    <row r="791" spans="1:2" x14ac:dyDescent="0.25">
      <c r="A791" s="59"/>
      <c r="B791" s="59"/>
    </row>
    <row r="792" spans="1:2" x14ac:dyDescent="0.25">
      <c r="A792" s="59"/>
      <c r="B792" s="59"/>
    </row>
    <row r="793" spans="1:2" x14ac:dyDescent="0.25">
      <c r="A793" s="59"/>
      <c r="B793" s="59"/>
    </row>
    <row r="794" spans="1:2" x14ac:dyDescent="0.25">
      <c r="A794" s="59"/>
      <c r="B794" s="59"/>
    </row>
    <row r="795" spans="1:2" x14ac:dyDescent="0.25">
      <c r="A795" s="59"/>
      <c r="B795" s="59"/>
    </row>
    <row r="796" spans="1:2" x14ac:dyDescent="0.25">
      <c r="A796" s="59"/>
      <c r="B796" s="59"/>
    </row>
    <row r="797" spans="1:2" x14ac:dyDescent="0.25">
      <c r="A797" s="59"/>
      <c r="B797" s="59"/>
    </row>
    <row r="798" spans="1:2" x14ac:dyDescent="0.25">
      <c r="A798" s="59"/>
      <c r="B798" s="59"/>
    </row>
    <row r="799" spans="1:2" x14ac:dyDescent="0.25">
      <c r="A799" s="59"/>
      <c r="B799" s="59"/>
    </row>
    <row r="800" spans="1:2" x14ac:dyDescent="0.25">
      <c r="A800" s="59"/>
      <c r="B800" s="59"/>
    </row>
    <row r="801" spans="1:2" x14ac:dyDescent="0.25">
      <c r="A801" s="59"/>
      <c r="B801" s="59"/>
    </row>
    <row r="802" spans="1:2" x14ac:dyDescent="0.25">
      <c r="A802" s="59"/>
      <c r="B802" s="59"/>
    </row>
    <row r="803" spans="1:2" x14ac:dyDescent="0.25">
      <c r="A803" s="59"/>
      <c r="B803" s="59"/>
    </row>
    <row r="804" spans="1:2" x14ac:dyDescent="0.25">
      <c r="A804" s="59"/>
      <c r="B804" s="59"/>
    </row>
    <row r="805" spans="1:2" x14ac:dyDescent="0.25">
      <c r="A805" s="59"/>
      <c r="B805" s="59"/>
    </row>
    <row r="806" spans="1:2" x14ac:dyDescent="0.25">
      <c r="A806" s="59"/>
      <c r="B806" s="59"/>
    </row>
    <row r="807" spans="1:2" x14ac:dyDescent="0.25">
      <c r="A807" s="59"/>
      <c r="B807" s="59"/>
    </row>
    <row r="808" spans="1:2" x14ac:dyDescent="0.25">
      <c r="A808" s="59"/>
      <c r="B808" s="59"/>
    </row>
    <row r="809" spans="1:2" x14ac:dyDescent="0.25">
      <c r="A809" s="59"/>
      <c r="B809" s="59"/>
    </row>
    <row r="810" spans="1:2" x14ac:dyDescent="0.25">
      <c r="A810" s="59"/>
      <c r="B810" s="59"/>
    </row>
    <row r="811" spans="1:2" x14ac:dyDescent="0.25">
      <c r="A811" s="59"/>
      <c r="B811" s="59"/>
    </row>
    <row r="812" spans="1:2" x14ac:dyDescent="0.25">
      <c r="A812" s="59"/>
      <c r="B812" s="59"/>
    </row>
    <row r="813" spans="1:2" x14ac:dyDescent="0.25">
      <c r="A813" s="59"/>
      <c r="B813" s="59"/>
    </row>
    <row r="814" spans="1:2" x14ac:dyDescent="0.25">
      <c r="A814" s="59"/>
      <c r="B814" s="59"/>
    </row>
    <row r="815" spans="1:2" x14ac:dyDescent="0.25">
      <c r="A815" s="59"/>
      <c r="B815" s="59"/>
    </row>
    <row r="816" spans="1:2" x14ac:dyDescent="0.25">
      <c r="A816" s="59"/>
      <c r="B816" s="59"/>
    </row>
    <row r="817" spans="1:2" x14ac:dyDescent="0.25">
      <c r="A817" s="59"/>
      <c r="B817" s="59"/>
    </row>
    <row r="818" spans="1:2" x14ac:dyDescent="0.25">
      <c r="A818" s="59"/>
      <c r="B818" s="59"/>
    </row>
    <row r="819" spans="1:2" x14ac:dyDescent="0.25">
      <c r="A819" s="59"/>
      <c r="B819" s="59"/>
    </row>
    <row r="820" spans="1:2" x14ac:dyDescent="0.25">
      <c r="A820" s="59"/>
      <c r="B820" s="59"/>
    </row>
    <row r="821" spans="1:2" x14ac:dyDescent="0.25">
      <c r="A821" s="59"/>
      <c r="B821" s="59"/>
    </row>
    <row r="822" spans="1:2" x14ac:dyDescent="0.25">
      <c r="A822" s="59"/>
      <c r="B822" s="59"/>
    </row>
    <row r="823" spans="1:2" x14ac:dyDescent="0.25">
      <c r="A823" s="59"/>
      <c r="B823" s="59"/>
    </row>
    <row r="824" spans="1:2" x14ac:dyDescent="0.25">
      <c r="A824" s="59"/>
      <c r="B824" s="59"/>
    </row>
    <row r="825" spans="1:2" x14ac:dyDescent="0.25">
      <c r="A825" s="59"/>
      <c r="B825" s="59"/>
    </row>
    <row r="826" spans="1:2" x14ac:dyDescent="0.25">
      <c r="A826" s="59"/>
      <c r="B826" s="59"/>
    </row>
    <row r="827" spans="1:2" x14ac:dyDescent="0.25">
      <c r="A827" s="59"/>
      <c r="B827" s="59"/>
    </row>
    <row r="828" spans="1:2" x14ac:dyDescent="0.25">
      <c r="A828" s="59"/>
      <c r="B828" s="59"/>
    </row>
    <row r="829" spans="1:2" x14ac:dyDescent="0.25">
      <c r="A829" s="59"/>
      <c r="B829" s="59"/>
    </row>
    <row r="830" spans="1:2" x14ac:dyDescent="0.25">
      <c r="A830" s="59"/>
      <c r="B830" s="59"/>
    </row>
    <row r="831" spans="1:2" x14ac:dyDescent="0.25">
      <c r="A831" s="59"/>
      <c r="B831" s="59"/>
    </row>
    <row r="832" spans="1:2" x14ac:dyDescent="0.25">
      <c r="A832" s="59"/>
      <c r="B832" s="59"/>
    </row>
    <row r="833" spans="1:2" x14ac:dyDescent="0.25">
      <c r="A833" s="59"/>
      <c r="B833" s="59"/>
    </row>
    <row r="834" spans="1:2" x14ac:dyDescent="0.25">
      <c r="A834" s="59"/>
      <c r="B834" s="59"/>
    </row>
    <row r="835" spans="1:2" x14ac:dyDescent="0.25">
      <c r="A835" s="59"/>
      <c r="B835" s="59"/>
    </row>
    <row r="836" spans="1:2" x14ac:dyDescent="0.25">
      <c r="A836" s="59"/>
      <c r="B836" s="59"/>
    </row>
    <row r="837" spans="1:2" x14ac:dyDescent="0.25">
      <c r="A837" s="59"/>
      <c r="B837" s="59"/>
    </row>
    <row r="838" spans="1:2" x14ac:dyDescent="0.25">
      <c r="A838" s="59"/>
      <c r="B838" s="59"/>
    </row>
    <row r="839" spans="1:2" x14ac:dyDescent="0.25">
      <c r="A839" s="59"/>
      <c r="B839" s="59"/>
    </row>
    <row r="840" spans="1:2" x14ac:dyDescent="0.25">
      <c r="A840" s="59"/>
      <c r="B840" s="59"/>
    </row>
    <row r="841" spans="1:2" x14ac:dyDescent="0.25">
      <c r="A841" s="59"/>
      <c r="B841" s="59"/>
    </row>
    <row r="842" spans="1:2" x14ac:dyDescent="0.25">
      <c r="A842" s="59"/>
      <c r="B842" s="59"/>
    </row>
    <row r="843" spans="1:2" x14ac:dyDescent="0.25">
      <c r="A843" s="59"/>
      <c r="B843" s="59"/>
    </row>
    <row r="844" spans="1:2" x14ac:dyDescent="0.25">
      <c r="A844" s="59"/>
      <c r="B844" s="59"/>
    </row>
    <row r="845" spans="1:2" x14ac:dyDescent="0.25">
      <c r="A845" s="59"/>
      <c r="B845" s="59"/>
    </row>
    <row r="846" spans="1:2" x14ac:dyDescent="0.25">
      <c r="A846" s="59"/>
      <c r="B846" s="59"/>
    </row>
    <row r="847" spans="1:2" x14ac:dyDescent="0.25">
      <c r="A847" s="59"/>
      <c r="B847" s="59"/>
    </row>
    <row r="848" spans="1:2" x14ac:dyDescent="0.25">
      <c r="A848" s="59"/>
      <c r="B848" s="59"/>
    </row>
    <row r="849" spans="1:2" x14ac:dyDescent="0.25">
      <c r="A849" s="59"/>
      <c r="B849" s="59"/>
    </row>
    <row r="850" spans="1:2" x14ac:dyDescent="0.25">
      <c r="A850" s="59"/>
      <c r="B850" s="59"/>
    </row>
    <row r="851" spans="1:2" x14ac:dyDescent="0.25">
      <c r="A851" s="59"/>
      <c r="B851" s="59"/>
    </row>
    <row r="852" spans="1:2" x14ac:dyDescent="0.25">
      <c r="A852" s="59"/>
      <c r="B852" s="59"/>
    </row>
    <row r="853" spans="1:2" x14ac:dyDescent="0.25">
      <c r="A853" s="59"/>
      <c r="B853" s="59"/>
    </row>
    <row r="854" spans="1:2" x14ac:dyDescent="0.25">
      <c r="A854" s="59"/>
      <c r="B854" s="59"/>
    </row>
    <row r="855" spans="1:2" x14ac:dyDescent="0.25">
      <c r="A855" s="59"/>
      <c r="B855" s="59"/>
    </row>
    <row r="856" spans="1:2" x14ac:dyDescent="0.25">
      <c r="A856" s="59"/>
      <c r="B856" s="59"/>
    </row>
    <row r="857" spans="1:2" x14ac:dyDescent="0.25">
      <c r="A857" s="59"/>
      <c r="B857" s="59"/>
    </row>
    <row r="858" spans="1:2" x14ac:dyDescent="0.25">
      <c r="A858" s="59"/>
      <c r="B858" s="59"/>
    </row>
    <row r="859" spans="1:2" x14ac:dyDescent="0.25">
      <c r="A859" s="59"/>
      <c r="B859" s="59"/>
    </row>
    <row r="860" spans="1:2" x14ac:dyDescent="0.25">
      <c r="A860" s="59"/>
      <c r="B860" s="59"/>
    </row>
    <row r="861" spans="1:2" x14ac:dyDescent="0.25">
      <c r="A861" s="59"/>
      <c r="B861" s="59"/>
    </row>
    <row r="862" spans="1:2" x14ac:dyDescent="0.25">
      <c r="A862" s="59"/>
      <c r="B862" s="59"/>
    </row>
    <row r="863" spans="1:2" x14ac:dyDescent="0.25">
      <c r="A863" s="59"/>
      <c r="B863" s="59"/>
    </row>
    <row r="864" spans="1:2" x14ac:dyDescent="0.25">
      <c r="A864" s="59"/>
      <c r="B864" s="59"/>
    </row>
    <row r="865" spans="1:2" x14ac:dyDescent="0.25">
      <c r="A865" s="59"/>
      <c r="B865" s="59"/>
    </row>
    <row r="866" spans="1:2" x14ac:dyDescent="0.25">
      <c r="A866" s="59"/>
      <c r="B866" s="59"/>
    </row>
    <row r="867" spans="1:2" x14ac:dyDescent="0.25">
      <c r="A867" s="59"/>
      <c r="B867" s="59"/>
    </row>
    <row r="868" spans="1:2" x14ac:dyDescent="0.25">
      <c r="A868" s="59"/>
      <c r="B868" s="59"/>
    </row>
    <row r="869" spans="1:2" x14ac:dyDescent="0.25">
      <c r="A869" s="59"/>
      <c r="B869" s="59"/>
    </row>
    <row r="870" spans="1:2" x14ac:dyDescent="0.25">
      <c r="A870" s="59"/>
      <c r="B870" s="59"/>
    </row>
    <row r="871" spans="1:2" x14ac:dyDescent="0.25">
      <c r="A871" s="59"/>
      <c r="B871" s="59"/>
    </row>
    <row r="872" spans="1:2" x14ac:dyDescent="0.25">
      <c r="A872" s="59"/>
      <c r="B872" s="59"/>
    </row>
    <row r="873" spans="1:2" x14ac:dyDescent="0.25">
      <c r="A873" s="59"/>
      <c r="B873" s="59"/>
    </row>
    <row r="874" spans="1:2" x14ac:dyDescent="0.25">
      <c r="A874" s="59"/>
      <c r="B874" s="59"/>
    </row>
    <row r="875" spans="1:2" x14ac:dyDescent="0.25">
      <c r="A875" s="59"/>
      <c r="B875" s="59"/>
    </row>
    <row r="876" spans="1:2" x14ac:dyDescent="0.25">
      <c r="A876" s="59"/>
      <c r="B876" s="59"/>
    </row>
    <row r="877" spans="1:2" x14ac:dyDescent="0.25">
      <c r="A877" s="59"/>
      <c r="B877" s="59"/>
    </row>
    <row r="878" spans="1:2" x14ac:dyDescent="0.25">
      <c r="A878" s="59"/>
      <c r="B878" s="59"/>
    </row>
    <row r="879" spans="1:2" x14ac:dyDescent="0.25">
      <c r="A879" s="59"/>
      <c r="B879" s="59"/>
    </row>
    <row r="880" spans="1:2" x14ac:dyDescent="0.25">
      <c r="A880" s="59"/>
      <c r="B880" s="59"/>
    </row>
    <row r="881" spans="1:2" x14ac:dyDescent="0.25">
      <c r="A881" s="59"/>
      <c r="B881" s="59"/>
    </row>
    <row r="882" spans="1:2" x14ac:dyDescent="0.25">
      <c r="A882" s="59"/>
      <c r="B882" s="59"/>
    </row>
    <row r="883" spans="1:2" x14ac:dyDescent="0.25">
      <c r="A883" s="59"/>
      <c r="B883" s="59"/>
    </row>
    <row r="884" spans="1:2" x14ac:dyDescent="0.25">
      <c r="A884" s="59"/>
      <c r="B884" s="59"/>
    </row>
    <row r="885" spans="1:2" x14ac:dyDescent="0.25">
      <c r="A885" s="59"/>
      <c r="B885" s="59"/>
    </row>
    <row r="886" spans="1:2" x14ac:dyDescent="0.25">
      <c r="A886" s="59"/>
      <c r="B886" s="59"/>
    </row>
    <row r="887" spans="1:2" x14ac:dyDescent="0.25">
      <c r="A887" s="59"/>
      <c r="B887" s="59"/>
    </row>
    <row r="888" spans="1:2" x14ac:dyDescent="0.25">
      <c r="A888" s="59"/>
      <c r="B888" s="59"/>
    </row>
    <row r="889" spans="1:2" x14ac:dyDescent="0.25">
      <c r="A889" s="59"/>
      <c r="B889" s="59"/>
    </row>
    <row r="890" spans="1:2" x14ac:dyDescent="0.25">
      <c r="A890" s="59"/>
      <c r="B890" s="59"/>
    </row>
    <row r="891" spans="1:2" x14ac:dyDescent="0.25">
      <c r="A891" s="59"/>
      <c r="B891" s="59"/>
    </row>
    <row r="892" spans="1:2" x14ac:dyDescent="0.25">
      <c r="A892" s="59"/>
      <c r="B892" s="59"/>
    </row>
    <row r="893" spans="1:2" x14ac:dyDescent="0.25">
      <c r="A893" s="59"/>
      <c r="B893" s="59"/>
    </row>
    <row r="894" spans="1:2" x14ac:dyDescent="0.25">
      <c r="A894" s="59"/>
      <c r="B894" s="59"/>
    </row>
    <row r="895" spans="1:2" x14ac:dyDescent="0.25">
      <c r="A895" s="59"/>
      <c r="B895" s="59"/>
    </row>
    <row r="896" spans="1:2" x14ac:dyDescent="0.25">
      <c r="A896" s="59"/>
      <c r="B896" s="59"/>
    </row>
    <row r="897" spans="1:2" x14ac:dyDescent="0.25">
      <c r="A897" s="59"/>
      <c r="B897" s="59"/>
    </row>
    <row r="898" spans="1:2" x14ac:dyDescent="0.25">
      <c r="A898" s="59"/>
      <c r="B898" s="59"/>
    </row>
    <row r="899" spans="1:2" x14ac:dyDescent="0.25">
      <c r="A899" s="59"/>
      <c r="B899" s="59"/>
    </row>
    <row r="900" spans="1:2" x14ac:dyDescent="0.25">
      <c r="A900" s="59"/>
      <c r="B900" s="59"/>
    </row>
    <row r="901" spans="1:2" x14ac:dyDescent="0.25">
      <c r="A901" s="59"/>
      <c r="B901" s="59"/>
    </row>
    <row r="902" spans="1:2" x14ac:dyDescent="0.25">
      <c r="A902" s="59"/>
      <c r="B902" s="59"/>
    </row>
    <row r="903" spans="1:2" x14ac:dyDescent="0.25">
      <c r="A903" s="59"/>
      <c r="B903" s="59"/>
    </row>
    <row r="904" spans="1:2" x14ac:dyDescent="0.25">
      <c r="A904" s="59"/>
      <c r="B904" s="59"/>
    </row>
    <row r="905" spans="1:2" x14ac:dyDescent="0.25">
      <c r="A905" s="59"/>
      <c r="B905" s="59"/>
    </row>
    <row r="906" spans="1:2" x14ac:dyDescent="0.25">
      <c r="A906" s="59"/>
      <c r="B906" s="59"/>
    </row>
    <row r="907" spans="1:2" x14ac:dyDescent="0.25">
      <c r="A907" s="59"/>
      <c r="B907" s="59"/>
    </row>
    <row r="908" spans="1:2" x14ac:dyDescent="0.25">
      <c r="A908" s="59"/>
      <c r="B908" s="59"/>
    </row>
    <row r="909" spans="1:2" x14ac:dyDescent="0.25">
      <c r="A909" s="59"/>
      <c r="B909" s="59"/>
    </row>
    <row r="910" spans="1:2" x14ac:dyDescent="0.25">
      <c r="A910" s="59"/>
      <c r="B910" s="59"/>
    </row>
    <row r="911" spans="1:2" x14ac:dyDescent="0.25">
      <c r="A911" s="59"/>
      <c r="B911" s="59"/>
    </row>
    <row r="912" spans="1:2" x14ac:dyDescent="0.25">
      <c r="A912" s="59"/>
      <c r="B912" s="59"/>
    </row>
    <row r="913" spans="1:2" x14ac:dyDescent="0.25">
      <c r="A913" s="59"/>
      <c r="B913" s="59"/>
    </row>
    <row r="914" spans="1:2" x14ac:dyDescent="0.25">
      <c r="A914" s="59"/>
      <c r="B914" s="59"/>
    </row>
    <row r="915" spans="1:2" x14ac:dyDescent="0.25">
      <c r="A915" s="59"/>
      <c r="B915" s="59"/>
    </row>
    <row r="916" spans="1:2" x14ac:dyDescent="0.25">
      <c r="A916" s="59"/>
      <c r="B916" s="59"/>
    </row>
    <row r="917" spans="1:2" x14ac:dyDescent="0.25">
      <c r="A917" s="59"/>
      <c r="B917" s="59"/>
    </row>
    <row r="918" spans="1:2" x14ac:dyDescent="0.25">
      <c r="A918" s="59"/>
      <c r="B918" s="59"/>
    </row>
    <row r="919" spans="1:2" x14ac:dyDescent="0.25">
      <c r="A919" s="59"/>
      <c r="B919" s="59"/>
    </row>
    <row r="920" spans="1:2" x14ac:dyDescent="0.25">
      <c r="A920" s="59"/>
      <c r="B920" s="59"/>
    </row>
    <row r="921" spans="1:2" x14ac:dyDescent="0.25">
      <c r="A921" s="59"/>
      <c r="B921" s="59"/>
    </row>
    <row r="922" spans="1:2" x14ac:dyDescent="0.25">
      <c r="A922" s="59"/>
      <c r="B922" s="59"/>
    </row>
    <row r="923" spans="1:2" x14ac:dyDescent="0.25">
      <c r="A923" s="59"/>
      <c r="B923" s="59"/>
    </row>
    <row r="924" spans="1:2" x14ac:dyDescent="0.25">
      <c r="A924" s="59"/>
      <c r="B924" s="59"/>
    </row>
    <row r="925" spans="1:2" x14ac:dyDescent="0.25">
      <c r="A925" s="59"/>
      <c r="B925" s="59"/>
    </row>
    <row r="926" spans="1:2" x14ac:dyDescent="0.25">
      <c r="A926" s="59"/>
      <c r="B926" s="59"/>
    </row>
    <row r="927" spans="1:2" x14ac:dyDescent="0.25">
      <c r="A927" s="59"/>
      <c r="B927" s="59"/>
    </row>
    <row r="928" spans="1:2" x14ac:dyDescent="0.25">
      <c r="A928" s="59"/>
      <c r="B928" s="59"/>
    </row>
    <row r="929" spans="1:2" x14ac:dyDescent="0.25">
      <c r="A929" s="59"/>
      <c r="B929" s="59"/>
    </row>
    <row r="930" spans="1:2" x14ac:dyDescent="0.25">
      <c r="A930" s="59"/>
      <c r="B930" s="59"/>
    </row>
    <row r="931" spans="1:2" x14ac:dyDescent="0.25">
      <c r="A931" s="59"/>
      <c r="B931" s="59"/>
    </row>
    <row r="932" spans="1:2" x14ac:dyDescent="0.25">
      <c r="A932" s="59"/>
      <c r="B932" s="59"/>
    </row>
    <row r="933" spans="1:2" x14ac:dyDescent="0.25">
      <c r="A933" s="59"/>
      <c r="B933" s="59"/>
    </row>
    <row r="934" spans="1:2" x14ac:dyDescent="0.25">
      <c r="A934" s="59"/>
      <c r="B934" s="59"/>
    </row>
    <row r="935" spans="1:2" x14ac:dyDescent="0.25">
      <c r="A935" s="59"/>
      <c r="B935" s="59"/>
    </row>
    <row r="936" spans="1:2" x14ac:dyDescent="0.25">
      <c r="A936" s="59"/>
      <c r="B936" s="59"/>
    </row>
    <row r="937" spans="1:2" x14ac:dyDescent="0.25">
      <c r="A937" s="59"/>
      <c r="B937" s="59"/>
    </row>
    <row r="938" spans="1:2" x14ac:dyDescent="0.25">
      <c r="A938" s="59"/>
      <c r="B938" s="59"/>
    </row>
    <row r="939" spans="1:2" x14ac:dyDescent="0.25">
      <c r="A939" s="59"/>
      <c r="B939" s="59"/>
    </row>
    <row r="940" spans="1:2" x14ac:dyDescent="0.25">
      <c r="A940" s="59"/>
      <c r="B940" s="59"/>
    </row>
    <row r="941" spans="1:2" x14ac:dyDescent="0.25">
      <c r="A941" s="59"/>
      <c r="B941" s="59"/>
    </row>
    <row r="942" spans="1:2" x14ac:dyDescent="0.25">
      <c r="A942" s="59"/>
      <c r="B942" s="59"/>
    </row>
    <row r="943" spans="1:2" x14ac:dyDescent="0.25">
      <c r="A943" s="59"/>
      <c r="B943" s="59"/>
    </row>
    <row r="944" spans="1:2" x14ac:dyDescent="0.25">
      <c r="A944" s="59"/>
      <c r="B944" s="59"/>
    </row>
    <row r="945" spans="1:2" x14ac:dyDescent="0.25">
      <c r="A945" s="59"/>
      <c r="B945" s="59"/>
    </row>
    <row r="946" spans="1:2" x14ac:dyDescent="0.25">
      <c r="A946" s="59"/>
      <c r="B946" s="59"/>
    </row>
    <row r="947" spans="1:2" x14ac:dyDescent="0.25">
      <c r="A947" s="59"/>
      <c r="B947" s="59"/>
    </row>
    <row r="948" spans="1:2" x14ac:dyDescent="0.25">
      <c r="A948" s="59"/>
      <c r="B948" s="59"/>
    </row>
    <row r="949" spans="1:2" x14ac:dyDescent="0.25">
      <c r="A949" s="59"/>
      <c r="B949" s="59"/>
    </row>
    <row r="950" spans="1:2" x14ac:dyDescent="0.25">
      <c r="A950" s="59"/>
      <c r="B950" s="59"/>
    </row>
    <row r="951" spans="1:2" x14ac:dyDescent="0.25">
      <c r="A951" s="59"/>
      <c r="B951" s="59"/>
    </row>
    <row r="952" spans="1:2" x14ac:dyDescent="0.25">
      <c r="A952" s="59"/>
      <c r="B952" s="59"/>
    </row>
    <row r="953" spans="1:2" x14ac:dyDescent="0.25">
      <c r="A953" s="59"/>
      <c r="B953" s="59"/>
    </row>
    <row r="954" spans="1:2" x14ac:dyDescent="0.25">
      <c r="A954" s="59"/>
      <c r="B954" s="59"/>
    </row>
    <row r="955" spans="1:2" x14ac:dyDescent="0.25">
      <c r="A955" s="59"/>
      <c r="B955" s="59"/>
    </row>
    <row r="956" spans="1:2" x14ac:dyDescent="0.25">
      <c r="A956" s="59"/>
      <c r="B956" s="59"/>
    </row>
    <row r="957" spans="1:2" x14ac:dyDescent="0.25">
      <c r="A957" s="59"/>
      <c r="B957" s="59"/>
    </row>
    <row r="958" spans="1:2" x14ac:dyDescent="0.25">
      <c r="A958" s="59"/>
      <c r="B958" s="59"/>
    </row>
    <row r="959" spans="1:2" x14ac:dyDescent="0.25">
      <c r="A959" s="59"/>
      <c r="B959" s="59"/>
    </row>
    <row r="960" spans="1:2" x14ac:dyDescent="0.25">
      <c r="A960" s="59"/>
      <c r="B960" s="59"/>
    </row>
    <row r="961" spans="1:2" x14ac:dyDescent="0.25">
      <c r="A961" s="59"/>
      <c r="B961" s="59"/>
    </row>
    <row r="962" spans="1:2" x14ac:dyDescent="0.25">
      <c r="A962" s="59"/>
      <c r="B962" s="59"/>
    </row>
    <row r="963" spans="1:2" x14ac:dyDescent="0.25">
      <c r="A963" s="59"/>
      <c r="B963" s="59"/>
    </row>
    <row r="964" spans="1:2" x14ac:dyDescent="0.25">
      <c r="A964" s="59"/>
      <c r="B964" s="59"/>
    </row>
    <row r="965" spans="1:2" x14ac:dyDescent="0.25">
      <c r="A965" s="59"/>
      <c r="B965" s="59"/>
    </row>
    <row r="966" spans="1:2" x14ac:dyDescent="0.25">
      <c r="A966" s="59"/>
      <c r="B966" s="59"/>
    </row>
    <row r="967" spans="1:2" x14ac:dyDescent="0.25">
      <c r="A967" s="59"/>
      <c r="B967" s="59"/>
    </row>
    <row r="968" spans="1:2" x14ac:dyDescent="0.25">
      <c r="A968" s="59"/>
      <c r="B968" s="59"/>
    </row>
    <row r="969" spans="1:2" x14ac:dyDescent="0.25">
      <c r="A969" s="59"/>
      <c r="B969" s="59"/>
    </row>
    <row r="970" spans="1:2" x14ac:dyDescent="0.25">
      <c r="A970" s="59"/>
      <c r="B970" s="59"/>
    </row>
    <row r="971" spans="1:2" x14ac:dyDescent="0.25">
      <c r="A971" s="59"/>
      <c r="B971" s="59"/>
    </row>
    <row r="972" spans="1:2" x14ac:dyDescent="0.25">
      <c r="A972" s="59"/>
      <c r="B972" s="59"/>
    </row>
    <row r="973" spans="1:2" x14ac:dyDescent="0.25">
      <c r="A973" s="59"/>
      <c r="B973" s="59"/>
    </row>
    <row r="974" spans="1:2" x14ac:dyDescent="0.25">
      <c r="A974" s="59"/>
      <c r="B974" s="59"/>
    </row>
    <row r="975" spans="1:2" x14ac:dyDescent="0.25">
      <c r="A975" s="59"/>
      <c r="B975" s="59"/>
    </row>
    <row r="976" spans="1:2" x14ac:dyDescent="0.25">
      <c r="A976" s="59"/>
      <c r="B976" s="59"/>
    </row>
    <row r="977" spans="1:2" x14ac:dyDescent="0.25">
      <c r="A977" s="59"/>
      <c r="B977" s="59"/>
    </row>
    <row r="978" spans="1:2" x14ac:dyDescent="0.25">
      <c r="A978" s="59"/>
      <c r="B978" s="59"/>
    </row>
    <row r="979" spans="1:2" x14ac:dyDescent="0.25">
      <c r="A979" s="59"/>
      <c r="B979" s="59"/>
    </row>
    <row r="980" spans="1:2" x14ac:dyDescent="0.25">
      <c r="A980" s="59"/>
      <c r="B980" s="59"/>
    </row>
    <row r="981" spans="1:2" x14ac:dyDescent="0.25">
      <c r="A981" s="59"/>
      <c r="B981" s="59"/>
    </row>
    <row r="982" spans="1:2" x14ac:dyDescent="0.25">
      <c r="A982" s="59"/>
      <c r="B982" s="59"/>
    </row>
    <row r="983" spans="1:2" x14ac:dyDescent="0.25">
      <c r="A983" s="59"/>
      <c r="B983" s="59"/>
    </row>
    <row r="984" spans="1:2" x14ac:dyDescent="0.25">
      <c r="A984" s="59"/>
      <c r="B984" s="59"/>
    </row>
    <row r="985" spans="1:2" x14ac:dyDescent="0.25">
      <c r="A985" s="59"/>
      <c r="B985" s="59"/>
    </row>
    <row r="986" spans="1:2" x14ac:dyDescent="0.25">
      <c r="A986" s="59"/>
      <c r="B986" s="59"/>
    </row>
    <row r="987" spans="1:2" x14ac:dyDescent="0.25">
      <c r="A987" s="59"/>
      <c r="B987" s="59"/>
    </row>
    <row r="988" spans="1:2" x14ac:dyDescent="0.25">
      <c r="A988" s="59"/>
      <c r="B988" s="59"/>
    </row>
    <row r="989" spans="1:2" x14ac:dyDescent="0.25">
      <c r="A989" s="59"/>
      <c r="B989" s="59"/>
    </row>
    <row r="990" spans="1:2" x14ac:dyDescent="0.25">
      <c r="A990" s="59"/>
      <c r="B990" s="59"/>
    </row>
    <row r="991" spans="1:2" x14ac:dyDescent="0.25">
      <c r="A991" s="59"/>
      <c r="B991" s="59"/>
    </row>
    <row r="992" spans="1:2" x14ac:dyDescent="0.25">
      <c r="A992" s="59"/>
      <c r="B992" s="59"/>
    </row>
    <row r="993" spans="1:2" x14ac:dyDescent="0.25">
      <c r="A993" s="59"/>
      <c r="B993" s="59"/>
    </row>
    <row r="994" spans="1:2" x14ac:dyDescent="0.25">
      <c r="A994" s="59"/>
      <c r="B994" s="59"/>
    </row>
    <row r="995" spans="1:2" x14ac:dyDescent="0.25">
      <c r="A995" s="59"/>
      <c r="B995" s="59"/>
    </row>
    <row r="996" spans="1:2" x14ac:dyDescent="0.25">
      <c r="A996" s="59"/>
      <c r="B996" s="59"/>
    </row>
    <row r="997" spans="1:2" x14ac:dyDescent="0.25">
      <c r="A997" s="59"/>
      <c r="B997" s="59"/>
    </row>
    <row r="998" spans="1:2" x14ac:dyDescent="0.25">
      <c r="A998" s="59"/>
      <c r="B998" s="59"/>
    </row>
    <row r="999" spans="1:2" x14ac:dyDescent="0.25">
      <c r="A999" s="59"/>
      <c r="B999" s="59"/>
    </row>
    <row r="1000" spans="1:2" x14ac:dyDescent="0.25">
      <c r="A1000" s="59"/>
      <c r="B1000" s="59"/>
    </row>
    <row r="1001" spans="1:2" x14ac:dyDescent="0.25">
      <c r="A1001" s="59"/>
      <c r="B1001" s="59"/>
    </row>
    <row r="1002" spans="1:2" x14ac:dyDescent="0.25">
      <c r="A1002" s="59"/>
      <c r="B1002" s="59"/>
    </row>
    <row r="1003" spans="1:2" x14ac:dyDescent="0.25">
      <c r="A1003" s="59"/>
      <c r="B1003" s="59"/>
    </row>
    <row r="1004" spans="1:2" x14ac:dyDescent="0.25">
      <c r="A1004" s="59"/>
      <c r="B1004" s="59"/>
    </row>
    <row r="1005" spans="1:2" x14ac:dyDescent="0.25">
      <c r="A1005" s="59"/>
      <c r="B1005" s="59"/>
    </row>
    <row r="1006" spans="1:2" x14ac:dyDescent="0.25">
      <c r="A1006" s="59"/>
      <c r="B1006" s="59"/>
    </row>
    <row r="1007" spans="1:2" x14ac:dyDescent="0.25">
      <c r="A1007" s="59"/>
      <c r="B1007" s="59"/>
    </row>
    <row r="1008" spans="1:2" x14ac:dyDescent="0.25">
      <c r="A1008" s="59"/>
      <c r="B1008" s="59"/>
    </row>
    <row r="1009" spans="1:2" x14ac:dyDescent="0.25">
      <c r="A1009" s="59"/>
      <c r="B1009" s="59"/>
    </row>
    <row r="1010" spans="1:2" x14ac:dyDescent="0.25">
      <c r="A1010" s="59"/>
      <c r="B1010" s="59"/>
    </row>
    <row r="1011" spans="1:2" x14ac:dyDescent="0.25">
      <c r="A1011" s="59"/>
      <c r="B1011" s="59"/>
    </row>
    <row r="1012" spans="1:2" x14ac:dyDescent="0.25">
      <c r="A1012" s="59"/>
      <c r="B1012" s="59"/>
    </row>
    <row r="1013" spans="1:2" x14ac:dyDescent="0.25">
      <c r="A1013" s="59"/>
      <c r="B1013" s="59"/>
    </row>
    <row r="1014" spans="1:2" x14ac:dyDescent="0.25">
      <c r="A1014" s="59"/>
      <c r="B1014" s="59"/>
    </row>
    <row r="1015" spans="1:2" x14ac:dyDescent="0.25">
      <c r="A1015" s="59"/>
      <c r="B1015" s="59"/>
    </row>
    <row r="1016" spans="1:2" x14ac:dyDescent="0.25">
      <c r="A1016" s="59"/>
      <c r="B1016" s="59"/>
    </row>
    <row r="1017" spans="1:2" x14ac:dyDescent="0.25">
      <c r="A1017" s="59"/>
      <c r="B1017" s="59"/>
    </row>
    <row r="1018" spans="1:2" x14ac:dyDescent="0.25">
      <c r="A1018" s="59"/>
      <c r="B1018" s="59"/>
    </row>
    <row r="1019" spans="1:2" x14ac:dyDescent="0.25">
      <c r="A1019" s="59"/>
      <c r="B1019" s="59"/>
    </row>
    <row r="1020" spans="1:2" x14ac:dyDescent="0.25">
      <c r="A1020" s="59"/>
      <c r="B1020" s="59"/>
    </row>
    <row r="1021" spans="1:2" x14ac:dyDescent="0.25">
      <c r="A1021" s="59"/>
      <c r="B1021" s="59"/>
    </row>
    <row r="1022" spans="1:2" x14ac:dyDescent="0.25">
      <c r="A1022" s="59"/>
      <c r="B1022" s="59"/>
    </row>
    <row r="1023" spans="1:2" x14ac:dyDescent="0.25">
      <c r="A1023" s="59"/>
      <c r="B1023" s="59"/>
    </row>
    <row r="1024" spans="1:2" x14ac:dyDescent="0.25">
      <c r="A1024" s="59"/>
      <c r="B1024" s="59"/>
    </row>
    <row r="1025" spans="1:2" x14ac:dyDescent="0.25">
      <c r="A1025" s="59"/>
      <c r="B1025" s="59"/>
    </row>
    <row r="1026" spans="1:2" x14ac:dyDescent="0.25">
      <c r="A1026" s="59"/>
      <c r="B1026" s="59"/>
    </row>
    <row r="1027" spans="1:2" x14ac:dyDescent="0.25">
      <c r="A1027" s="59"/>
      <c r="B1027" s="59"/>
    </row>
    <row r="1028" spans="1:2" x14ac:dyDescent="0.25">
      <c r="A1028" s="59"/>
      <c r="B1028" s="59"/>
    </row>
    <row r="1029" spans="1:2" x14ac:dyDescent="0.25">
      <c r="A1029" s="59"/>
      <c r="B1029" s="59"/>
    </row>
    <row r="1030" spans="1:2" x14ac:dyDescent="0.25">
      <c r="A1030" s="59"/>
      <c r="B1030" s="59"/>
    </row>
    <row r="1031" spans="1:2" x14ac:dyDescent="0.25">
      <c r="A1031" s="59"/>
      <c r="B1031" s="59"/>
    </row>
    <row r="1032" spans="1:2" x14ac:dyDescent="0.25">
      <c r="A1032" s="59"/>
      <c r="B1032" s="59"/>
    </row>
    <row r="1033" spans="1:2" x14ac:dyDescent="0.25">
      <c r="A1033" s="59"/>
      <c r="B1033" s="59"/>
    </row>
    <row r="1034" spans="1:2" x14ac:dyDescent="0.25">
      <c r="A1034" s="59"/>
      <c r="B1034" s="59"/>
    </row>
    <row r="1035" spans="1:2" x14ac:dyDescent="0.25">
      <c r="A1035" s="59"/>
      <c r="B1035" s="59"/>
    </row>
    <row r="1036" spans="1:2" x14ac:dyDescent="0.25">
      <c r="A1036" s="59"/>
      <c r="B1036" s="59"/>
    </row>
    <row r="1037" spans="1:2" x14ac:dyDescent="0.25">
      <c r="A1037" s="59"/>
      <c r="B1037" s="59"/>
    </row>
    <row r="1038" spans="1:2" x14ac:dyDescent="0.25">
      <c r="A1038" s="59"/>
      <c r="B1038" s="59"/>
    </row>
    <row r="1039" spans="1:2" x14ac:dyDescent="0.25">
      <c r="A1039" s="59"/>
      <c r="B1039" s="59"/>
    </row>
    <row r="1040" spans="1:2" x14ac:dyDescent="0.25">
      <c r="A1040" s="59"/>
      <c r="B1040" s="59"/>
    </row>
    <row r="1041" spans="1:2" x14ac:dyDescent="0.25">
      <c r="A1041" s="59"/>
      <c r="B1041" s="59"/>
    </row>
    <row r="1042" spans="1:2" x14ac:dyDescent="0.25">
      <c r="A1042" s="59"/>
      <c r="B1042" s="59"/>
    </row>
    <row r="1043" spans="1:2" x14ac:dyDescent="0.25">
      <c r="A1043" s="59"/>
      <c r="B1043" s="59"/>
    </row>
    <row r="1044" spans="1:2" x14ac:dyDescent="0.25">
      <c r="A1044" s="59"/>
      <c r="B1044" s="59"/>
    </row>
    <row r="1045" spans="1:2" x14ac:dyDescent="0.25">
      <c r="A1045" s="59"/>
      <c r="B1045" s="59"/>
    </row>
    <row r="1046" spans="1:2" x14ac:dyDescent="0.25">
      <c r="A1046" s="59"/>
      <c r="B1046" s="59"/>
    </row>
    <row r="1047" spans="1:2" x14ac:dyDescent="0.25">
      <c r="A1047" s="59"/>
      <c r="B1047" s="59"/>
    </row>
    <row r="1048" spans="1:2" x14ac:dyDescent="0.25">
      <c r="A1048" s="59"/>
      <c r="B1048" s="59"/>
    </row>
    <row r="1049" spans="1:2" x14ac:dyDescent="0.25">
      <c r="A1049" s="59"/>
      <c r="B1049" s="59"/>
    </row>
    <row r="1050" spans="1:2" x14ac:dyDescent="0.25">
      <c r="A1050" s="59"/>
      <c r="B1050" s="59"/>
    </row>
    <row r="1051" spans="1:2" x14ac:dyDescent="0.25">
      <c r="A1051" s="59"/>
      <c r="B1051" s="59"/>
    </row>
    <row r="1052" spans="1:2" x14ac:dyDescent="0.25">
      <c r="A1052" s="59"/>
      <c r="B1052" s="59"/>
    </row>
    <row r="1053" spans="1:2" x14ac:dyDescent="0.25">
      <c r="A1053" s="59"/>
      <c r="B1053" s="59"/>
    </row>
    <row r="1054" spans="1:2" x14ac:dyDescent="0.25">
      <c r="A1054" s="59"/>
      <c r="B1054" s="59"/>
    </row>
    <row r="1055" spans="1:2" x14ac:dyDescent="0.25">
      <c r="A1055" s="59"/>
      <c r="B1055" s="59"/>
    </row>
    <row r="1056" spans="1:2" x14ac:dyDescent="0.25">
      <c r="A1056" s="59"/>
      <c r="B1056" s="59"/>
    </row>
    <row r="1057" spans="1:2" x14ac:dyDescent="0.25">
      <c r="A1057" s="59"/>
      <c r="B1057" s="59"/>
    </row>
    <row r="1058" spans="1:2" x14ac:dyDescent="0.25">
      <c r="A1058" s="59"/>
      <c r="B1058" s="59"/>
    </row>
    <row r="1059" spans="1:2" x14ac:dyDescent="0.25">
      <c r="A1059" s="59"/>
      <c r="B1059" s="59"/>
    </row>
    <row r="1060" spans="1:2" x14ac:dyDescent="0.25">
      <c r="A1060" s="59"/>
      <c r="B1060" s="59"/>
    </row>
    <row r="1061" spans="1:2" x14ac:dyDescent="0.25">
      <c r="A1061" s="59"/>
      <c r="B1061" s="59"/>
    </row>
    <row r="1062" spans="1:2" x14ac:dyDescent="0.25">
      <c r="A1062" s="59"/>
      <c r="B1062" s="59"/>
    </row>
    <row r="1063" spans="1:2" x14ac:dyDescent="0.25">
      <c r="A1063" s="59"/>
      <c r="B1063" s="59"/>
    </row>
    <row r="1064" spans="1:2" x14ac:dyDescent="0.25">
      <c r="A1064" s="59"/>
      <c r="B1064" s="59"/>
    </row>
    <row r="1065" spans="1:2" x14ac:dyDescent="0.25">
      <c r="A1065" s="59"/>
      <c r="B1065" s="59"/>
    </row>
    <row r="1066" spans="1:2" x14ac:dyDescent="0.25">
      <c r="A1066" s="59"/>
      <c r="B1066" s="59"/>
    </row>
    <row r="1067" spans="1:2" x14ac:dyDescent="0.25">
      <c r="A1067" s="59"/>
      <c r="B1067" s="59"/>
    </row>
    <row r="1068" spans="1:2" x14ac:dyDescent="0.25">
      <c r="A1068" s="59"/>
      <c r="B1068" s="59"/>
    </row>
    <row r="1069" spans="1:2" x14ac:dyDescent="0.25">
      <c r="A1069" s="59"/>
      <c r="B1069" s="59"/>
    </row>
    <row r="1070" spans="1:2" x14ac:dyDescent="0.25">
      <c r="A1070" s="59"/>
      <c r="B1070" s="59"/>
    </row>
    <row r="1071" spans="1:2" x14ac:dyDescent="0.25">
      <c r="A1071" s="59"/>
      <c r="B1071" s="59"/>
    </row>
    <row r="1072" spans="1:2" x14ac:dyDescent="0.25">
      <c r="A1072" s="59"/>
      <c r="B1072" s="59"/>
    </row>
    <row r="1073" spans="1:2" x14ac:dyDescent="0.25">
      <c r="A1073" s="59"/>
      <c r="B1073" s="59"/>
    </row>
    <row r="1074" spans="1:2" x14ac:dyDescent="0.25">
      <c r="A1074" s="59"/>
      <c r="B1074" s="59"/>
    </row>
    <row r="1075" spans="1:2" x14ac:dyDescent="0.25">
      <c r="A1075" s="59"/>
      <c r="B1075" s="59"/>
    </row>
    <row r="1076" spans="1:2" x14ac:dyDescent="0.25">
      <c r="A1076" s="59"/>
      <c r="B1076" s="59"/>
    </row>
    <row r="1077" spans="1:2" x14ac:dyDescent="0.25">
      <c r="A1077" s="59"/>
      <c r="B1077" s="59"/>
    </row>
    <row r="1078" spans="1:2" x14ac:dyDescent="0.25">
      <c r="A1078" s="59"/>
      <c r="B1078" s="59"/>
    </row>
    <row r="1079" spans="1:2" x14ac:dyDescent="0.25">
      <c r="A1079" s="59"/>
      <c r="B1079" s="59"/>
    </row>
    <row r="1080" spans="1:2" x14ac:dyDescent="0.25">
      <c r="A1080" s="59"/>
      <c r="B1080" s="59"/>
    </row>
    <row r="1081" spans="1:2" x14ac:dyDescent="0.25">
      <c r="A1081" s="59"/>
      <c r="B1081" s="59"/>
    </row>
    <row r="1082" spans="1:2" x14ac:dyDescent="0.25">
      <c r="A1082" s="59"/>
      <c r="B1082" s="59"/>
    </row>
    <row r="1083" spans="1:2" x14ac:dyDescent="0.25">
      <c r="A1083" s="59"/>
      <c r="B1083" s="59"/>
    </row>
    <row r="1084" spans="1:2" x14ac:dyDescent="0.25">
      <c r="A1084" s="59"/>
      <c r="B1084" s="59"/>
    </row>
    <row r="1085" spans="1:2" x14ac:dyDescent="0.25">
      <c r="A1085" s="59"/>
      <c r="B1085" s="59"/>
    </row>
    <row r="1086" spans="1:2" x14ac:dyDescent="0.25">
      <c r="A1086" s="59"/>
      <c r="B1086" s="59"/>
    </row>
    <row r="1087" spans="1:2" x14ac:dyDescent="0.25">
      <c r="A1087" s="59"/>
      <c r="B1087" s="59"/>
    </row>
    <row r="1088" spans="1:2" x14ac:dyDescent="0.25">
      <c r="A1088" s="59"/>
      <c r="B1088" s="59"/>
    </row>
    <row r="1089" spans="1:2" x14ac:dyDescent="0.25">
      <c r="A1089" s="59"/>
      <c r="B1089" s="59"/>
    </row>
    <row r="1090" spans="1:2" x14ac:dyDescent="0.25">
      <c r="A1090" s="59"/>
      <c r="B1090" s="59"/>
    </row>
    <row r="1091" spans="1:2" x14ac:dyDescent="0.25">
      <c r="A1091" s="59"/>
      <c r="B1091" s="59"/>
    </row>
    <row r="1092" spans="1:2" x14ac:dyDescent="0.25">
      <c r="A1092" s="59"/>
      <c r="B1092" s="59"/>
    </row>
    <row r="1093" spans="1:2" x14ac:dyDescent="0.25">
      <c r="A1093" s="59"/>
      <c r="B1093" s="59"/>
    </row>
    <row r="1094" spans="1:2" x14ac:dyDescent="0.25">
      <c r="A1094" s="59"/>
      <c r="B1094" s="59"/>
    </row>
    <row r="1095" spans="1:2" x14ac:dyDescent="0.25">
      <c r="A1095" s="59"/>
      <c r="B1095" s="59"/>
    </row>
    <row r="1096" spans="1:2" x14ac:dyDescent="0.25">
      <c r="A1096" s="59"/>
      <c r="B1096" s="59"/>
    </row>
    <row r="1097" spans="1:2" x14ac:dyDescent="0.25">
      <c r="A1097" s="59"/>
      <c r="B1097" s="59"/>
    </row>
    <row r="1098" spans="1:2" x14ac:dyDescent="0.25">
      <c r="A1098" s="59"/>
      <c r="B1098" s="59"/>
    </row>
    <row r="1099" spans="1:2" x14ac:dyDescent="0.25">
      <c r="A1099" s="59"/>
      <c r="B1099" s="59"/>
    </row>
    <row r="1100" spans="1:2" x14ac:dyDescent="0.25">
      <c r="A1100" s="59"/>
      <c r="B1100" s="59"/>
    </row>
    <row r="1101" spans="1:2" x14ac:dyDescent="0.25">
      <c r="A1101" s="59"/>
      <c r="B1101" s="59"/>
    </row>
    <row r="1102" spans="1:2" x14ac:dyDescent="0.25">
      <c r="A1102" s="59"/>
      <c r="B1102" s="59"/>
    </row>
    <row r="1103" spans="1:2" x14ac:dyDescent="0.25">
      <c r="A1103" s="59"/>
      <c r="B1103" s="59"/>
    </row>
    <row r="1104" spans="1:2" x14ac:dyDescent="0.25">
      <c r="A1104" s="59"/>
      <c r="B1104" s="59"/>
    </row>
    <row r="1105" spans="1:2" x14ac:dyDescent="0.25">
      <c r="A1105" s="59"/>
      <c r="B1105" s="59"/>
    </row>
    <row r="1106" spans="1:2" x14ac:dyDescent="0.25">
      <c r="A1106" s="59"/>
      <c r="B1106" s="59"/>
    </row>
    <row r="1107" spans="1:2" x14ac:dyDescent="0.25">
      <c r="A1107" s="59"/>
      <c r="B1107" s="59"/>
    </row>
    <row r="1108" spans="1:2" x14ac:dyDescent="0.25">
      <c r="A1108" s="59"/>
      <c r="B1108" s="59"/>
    </row>
    <row r="1109" spans="1:2" x14ac:dyDescent="0.25">
      <c r="A1109" s="59"/>
      <c r="B1109" s="59"/>
    </row>
    <row r="1110" spans="1:2" x14ac:dyDescent="0.25">
      <c r="A1110" s="59"/>
      <c r="B1110" s="59"/>
    </row>
    <row r="1111" spans="1:2" x14ac:dyDescent="0.25">
      <c r="A1111" s="59"/>
      <c r="B1111" s="59"/>
    </row>
    <row r="1112" spans="1:2" x14ac:dyDescent="0.25">
      <c r="A1112" s="59"/>
      <c r="B1112" s="59"/>
    </row>
    <row r="1113" spans="1:2" x14ac:dyDescent="0.25">
      <c r="A1113" s="59"/>
      <c r="B1113" s="59"/>
    </row>
    <row r="1114" spans="1:2" x14ac:dyDescent="0.25">
      <c r="A1114" s="59"/>
      <c r="B1114" s="59"/>
    </row>
    <row r="1115" spans="1:2" x14ac:dyDescent="0.25">
      <c r="A1115" s="59"/>
      <c r="B1115" s="59"/>
    </row>
    <row r="1116" spans="1:2" x14ac:dyDescent="0.25">
      <c r="A1116" s="59"/>
      <c r="B1116" s="59"/>
    </row>
    <row r="1117" spans="1:2" x14ac:dyDescent="0.25">
      <c r="A1117" s="59"/>
      <c r="B1117" s="59"/>
    </row>
    <row r="1118" spans="1:2" x14ac:dyDescent="0.25">
      <c r="A1118" s="59"/>
      <c r="B1118" s="59"/>
    </row>
    <row r="1119" spans="1:2" x14ac:dyDescent="0.25">
      <c r="A1119" s="59"/>
      <c r="B1119" s="59"/>
    </row>
    <row r="1120" spans="1:2" x14ac:dyDescent="0.25">
      <c r="A1120" s="59"/>
      <c r="B1120" s="59"/>
    </row>
    <row r="1121" spans="1:2" x14ac:dyDescent="0.25">
      <c r="A1121" s="59"/>
      <c r="B1121" s="59"/>
    </row>
    <row r="1122" spans="1:2" x14ac:dyDescent="0.25">
      <c r="A1122" s="59"/>
      <c r="B1122" s="59"/>
    </row>
    <row r="1123" spans="1:2" x14ac:dyDescent="0.25">
      <c r="A1123" s="59"/>
      <c r="B1123" s="59"/>
    </row>
    <row r="1124" spans="1:2" x14ac:dyDescent="0.25">
      <c r="A1124" s="59"/>
      <c r="B1124" s="59"/>
    </row>
    <row r="1125" spans="1:2" x14ac:dyDescent="0.25">
      <c r="A1125" s="59"/>
      <c r="B1125" s="59"/>
    </row>
    <row r="1126" spans="1:2" x14ac:dyDescent="0.25">
      <c r="A1126" s="59"/>
      <c r="B1126" s="59"/>
    </row>
    <row r="1127" spans="1:2" x14ac:dyDescent="0.25">
      <c r="A1127" s="59"/>
      <c r="B1127" s="59"/>
    </row>
    <row r="1128" spans="1:2" x14ac:dyDescent="0.25">
      <c r="A1128" s="59"/>
      <c r="B1128" s="59"/>
    </row>
    <row r="1129" spans="1:2" x14ac:dyDescent="0.25">
      <c r="A1129" s="59"/>
      <c r="B1129" s="59"/>
    </row>
    <row r="1130" spans="1:2" x14ac:dyDescent="0.25">
      <c r="A1130" s="59"/>
      <c r="B1130" s="59"/>
    </row>
    <row r="1131" spans="1:2" x14ac:dyDescent="0.25">
      <c r="A1131" s="59"/>
      <c r="B1131" s="59"/>
    </row>
    <row r="1132" spans="1:2" x14ac:dyDescent="0.25">
      <c r="A1132" s="59"/>
      <c r="B1132" s="59"/>
    </row>
    <row r="1133" spans="1:2" x14ac:dyDescent="0.25">
      <c r="A1133" s="59"/>
      <c r="B1133" s="59"/>
    </row>
    <row r="1134" spans="1:2" x14ac:dyDescent="0.25">
      <c r="A1134" s="59"/>
      <c r="B1134" s="59"/>
    </row>
    <row r="1135" spans="1:2" x14ac:dyDescent="0.25">
      <c r="A1135" s="59"/>
      <c r="B1135" s="59"/>
    </row>
    <row r="1136" spans="1:2" x14ac:dyDescent="0.25">
      <c r="A1136" s="59"/>
      <c r="B1136" s="59"/>
    </row>
    <row r="1137" spans="1:2" x14ac:dyDescent="0.25">
      <c r="A1137" s="59"/>
      <c r="B1137" s="59"/>
    </row>
    <row r="1138" spans="1:2" x14ac:dyDescent="0.25">
      <c r="A1138" s="59"/>
      <c r="B1138" s="59"/>
    </row>
    <row r="1139" spans="1:2" x14ac:dyDescent="0.25">
      <c r="A1139" s="59"/>
      <c r="B1139" s="59"/>
    </row>
    <row r="1140" spans="1:2" x14ac:dyDescent="0.25">
      <c r="A1140" s="59"/>
      <c r="B1140" s="59"/>
    </row>
    <row r="1141" spans="1:2" x14ac:dyDescent="0.25">
      <c r="A1141" s="59"/>
      <c r="B1141" s="59"/>
    </row>
    <row r="1142" spans="1:2" x14ac:dyDescent="0.25">
      <c r="A1142" s="59"/>
      <c r="B1142" s="59"/>
    </row>
    <row r="1143" spans="1:2" x14ac:dyDescent="0.25">
      <c r="A1143" s="59"/>
      <c r="B1143" s="59"/>
    </row>
    <row r="1144" spans="1:2" x14ac:dyDescent="0.25">
      <c r="A1144" s="59"/>
      <c r="B1144" s="59"/>
    </row>
    <row r="1145" spans="1:2" x14ac:dyDescent="0.25">
      <c r="A1145" s="59"/>
      <c r="B1145" s="59"/>
    </row>
    <row r="1146" spans="1:2" x14ac:dyDescent="0.25">
      <c r="A1146" s="59"/>
      <c r="B1146" s="59"/>
    </row>
    <row r="1147" spans="1:2" x14ac:dyDescent="0.25">
      <c r="A1147" s="59"/>
      <c r="B1147" s="59"/>
    </row>
    <row r="1148" spans="1:2" x14ac:dyDescent="0.25">
      <c r="A1148" s="59"/>
      <c r="B1148" s="59"/>
    </row>
    <row r="1149" spans="1:2" x14ac:dyDescent="0.25">
      <c r="A1149" s="59"/>
      <c r="B1149" s="59"/>
    </row>
    <row r="1150" spans="1:2" x14ac:dyDescent="0.25">
      <c r="A1150" s="59"/>
      <c r="B1150" s="59"/>
    </row>
    <row r="1151" spans="1:2" x14ac:dyDescent="0.25">
      <c r="A1151" s="59"/>
      <c r="B1151" s="59"/>
    </row>
    <row r="1152" spans="1:2" x14ac:dyDescent="0.25">
      <c r="A1152" s="59"/>
      <c r="B1152" s="59"/>
    </row>
    <row r="1153" spans="1:2" x14ac:dyDescent="0.25">
      <c r="A1153" s="59"/>
      <c r="B1153" s="59"/>
    </row>
    <row r="1154" spans="1:2" x14ac:dyDescent="0.25">
      <c r="A1154" s="59"/>
      <c r="B1154" s="59"/>
    </row>
    <row r="1155" spans="1:2" x14ac:dyDescent="0.25">
      <c r="A1155" s="59"/>
      <c r="B1155" s="59"/>
    </row>
    <row r="1156" spans="1:2" x14ac:dyDescent="0.25">
      <c r="A1156" s="59"/>
      <c r="B1156" s="59"/>
    </row>
    <row r="1157" spans="1:2" x14ac:dyDescent="0.25">
      <c r="A1157" s="59"/>
      <c r="B1157" s="59"/>
    </row>
    <row r="1158" spans="1:2" x14ac:dyDescent="0.25">
      <c r="A1158" s="59"/>
      <c r="B1158" s="59"/>
    </row>
    <row r="1159" spans="1:2" x14ac:dyDescent="0.25">
      <c r="A1159" s="59"/>
      <c r="B1159" s="59"/>
    </row>
    <row r="1160" spans="1:2" x14ac:dyDescent="0.25">
      <c r="A1160" s="59"/>
      <c r="B1160" s="59"/>
    </row>
    <row r="1161" spans="1:2" x14ac:dyDescent="0.25">
      <c r="A1161" s="59"/>
      <c r="B1161" s="59"/>
    </row>
    <row r="1162" spans="1:2" x14ac:dyDescent="0.25">
      <c r="A1162" s="59"/>
      <c r="B1162" s="59"/>
    </row>
    <row r="1163" spans="1:2" x14ac:dyDescent="0.25">
      <c r="A1163" s="59"/>
      <c r="B1163" s="59"/>
    </row>
    <row r="1164" spans="1:2" x14ac:dyDescent="0.25">
      <c r="A1164" s="59"/>
      <c r="B1164" s="59"/>
    </row>
    <row r="1165" spans="1:2" x14ac:dyDescent="0.25">
      <c r="A1165" s="59"/>
      <c r="B1165" s="59"/>
    </row>
    <row r="1166" spans="1:2" x14ac:dyDescent="0.25">
      <c r="A1166" s="59"/>
      <c r="B1166" s="59"/>
    </row>
    <row r="1167" spans="1:2" x14ac:dyDescent="0.25">
      <c r="A1167" s="59"/>
      <c r="B1167" s="59"/>
    </row>
    <row r="1168" spans="1:2" x14ac:dyDescent="0.25">
      <c r="A1168" s="59"/>
      <c r="B1168" s="59"/>
    </row>
    <row r="1169" spans="1:2" x14ac:dyDescent="0.25">
      <c r="A1169" s="59"/>
      <c r="B1169" s="59"/>
    </row>
    <row r="1170" spans="1:2" x14ac:dyDescent="0.25">
      <c r="A1170" s="59"/>
      <c r="B1170" s="59"/>
    </row>
    <row r="1171" spans="1:2" x14ac:dyDescent="0.25">
      <c r="A1171" s="59"/>
      <c r="B1171" s="59"/>
    </row>
    <row r="1172" spans="1:2" x14ac:dyDescent="0.25">
      <c r="A1172" s="59"/>
      <c r="B1172" s="59"/>
    </row>
    <row r="1173" spans="1:2" x14ac:dyDescent="0.25">
      <c r="A1173" s="59"/>
      <c r="B1173" s="59"/>
    </row>
    <row r="1174" spans="1:2" x14ac:dyDescent="0.25">
      <c r="A1174" s="59"/>
      <c r="B1174" s="59"/>
    </row>
    <row r="1175" spans="1:2" x14ac:dyDescent="0.25">
      <c r="A1175" s="59"/>
      <c r="B1175" s="59"/>
    </row>
    <row r="1176" spans="1:2" x14ac:dyDescent="0.25">
      <c r="A1176" s="59"/>
      <c r="B1176" s="59"/>
    </row>
    <row r="1177" spans="1:2" x14ac:dyDescent="0.25">
      <c r="A1177" s="59"/>
      <c r="B1177" s="59"/>
    </row>
    <row r="1178" spans="1:2" x14ac:dyDescent="0.25">
      <c r="A1178" s="59"/>
      <c r="B1178" s="59"/>
    </row>
    <row r="1179" spans="1:2" x14ac:dyDescent="0.25">
      <c r="A1179" s="59"/>
      <c r="B1179" s="59"/>
    </row>
    <row r="1180" spans="1:2" x14ac:dyDescent="0.25">
      <c r="A1180" s="59"/>
      <c r="B1180" s="59"/>
    </row>
    <row r="1181" spans="1:2" x14ac:dyDescent="0.25">
      <c r="A1181" s="59"/>
      <c r="B1181" s="59"/>
    </row>
    <row r="1182" spans="1:2" x14ac:dyDescent="0.25">
      <c r="A1182" s="59"/>
      <c r="B1182" s="59"/>
    </row>
    <row r="1183" spans="1:2" x14ac:dyDescent="0.25">
      <c r="A1183" s="59"/>
      <c r="B1183" s="59"/>
    </row>
    <row r="1184" spans="1:2" x14ac:dyDescent="0.25">
      <c r="A1184" s="59"/>
      <c r="B1184" s="59"/>
    </row>
    <row r="1185" spans="1:2" x14ac:dyDescent="0.25">
      <c r="A1185" s="59"/>
      <c r="B1185" s="59"/>
    </row>
    <row r="1186" spans="1:2" x14ac:dyDescent="0.25">
      <c r="A1186" s="59"/>
      <c r="B1186" s="59"/>
    </row>
    <row r="1187" spans="1:2" x14ac:dyDescent="0.25">
      <c r="A1187" s="59"/>
      <c r="B1187" s="59"/>
    </row>
    <row r="1188" spans="1:2" x14ac:dyDescent="0.25">
      <c r="A1188" s="59"/>
      <c r="B1188" s="59"/>
    </row>
    <row r="1189" spans="1:2" x14ac:dyDescent="0.25">
      <c r="A1189" s="59"/>
      <c r="B1189" s="59"/>
    </row>
    <row r="1190" spans="1:2" x14ac:dyDescent="0.25">
      <c r="A1190" s="59"/>
      <c r="B1190" s="59"/>
    </row>
    <row r="1191" spans="1:2" x14ac:dyDescent="0.25">
      <c r="A1191" s="59"/>
      <c r="B1191" s="59"/>
    </row>
    <row r="1192" spans="1:2" x14ac:dyDescent="0.25">
      <c r="A1192" s="59"/>
      <c r="B1192" s="59"/>
    </row>
    <row r="1193" spans="1:2" x14ac:dyDescent="0.25">
      <c r="A1193" s="59"/>
      <c r="B1193" s="59"/>
    </row>
    <row r="1194" spans="1:2" x14ac:dyDescent="0.25">
      <c r="A1194" s="59"/>
      <c r="B1194" s="59"/>
    </row>
    <row r="1195" spans="1:2" x14ac:dyDescent="0.25">
      <c r="A1195" s="59"/>
      <c r="B1195" s="59"/>
    </row>
    <row r="1196" spans="1:2" x14ac:dyDescent="0.25">
      <c r="A1196" s="59"/>
      <c r="B1196" s="59"/>
    </row>
    <row r="1197" spans="1:2" x14ac:dyDescent="0.25">
      <c r="A1197" s="59"/>
      <c r="B1197" s="59"/>
    </row>
    <row r="1198" spans="1:2" x14ac:dyDescent="0.25">
      <c r="A1198" s="59"/>
      <c r="B1198" s="59"/>
    </row>
    <row r="1199" spans="1:2" x14ac:dyDescent="0.25">
      <c r="A1199" s="59"/>
      <c r="B1199" s="59"/>
    </row>
    <row r="1200" spans="1:2" x14ac:dyDescent="0.25">
      <c r="A1200" s="59"/>
      <c r="B1200" s="59"/>
    </row>
    <row r="1201" spans="1:2" x14ac:dyDescent="0.25">
      <c r="A1201" s="59"/>
      <c r="B1201" s="59"/>
    </row>
    <row r="1202" spans="1:2" x14ac:dyDescent="0.25">
      <c r="A1202" s="59"/>
      <c r="B1202" s="59"/>
    </row>
    <row r="1203" spans="1:2" x14ac:dyDescent="0.25">
      <c r="A1203" s="59"/>
      <c r="B1203" s="59"/>
    </row>
    <row r="1204" spans="1:2" x14ac:dyDescent="0.25">
      <c r="A1204" s="59"/>
      <c r="B1204" s="59"/>
    </row>
    <row r="1205" spans="1:2" x14ac:dyDescent="0.25">
      <c r="A1205" s="59"/>
      <c r="B1205" s="59"/>
    </row>
    <row r="1206" spans="1:2" x14ac:dyDescent="0.25">
      <c r="A1206" s="59"/>
      <c r="B1206" s="59"/>
    </row>
    <row r="1207" spans="1:2" x14ac:dyDescent="0.25">
      <c r="A1207" s="59"/>
      <c r="B1207" s="59"/>
    </row>
    <row r="1208" spans="1:2" x14ac:dyDescent="0.25">
      <c r="A1208" s="59"/>
      <c r="B1208" s="59"/>
    </row>
    <row r="1209" spans="1:2" x14ac:dyDescent="0.25">
      <c r="A1209" s="59"/>
      <c r="B1209" s="59"/>
    </row>
    <row r="1210" spans="1:2" x14ac:dyDescent="0.25">
      <c r="A1210" s="59"/>
      <c r="B1210" s="59"/>
    </row>
    <row r="1211" spans="1:2" x14ac:dyDescent="0.25">
      <c r="A1211" s="59"/>
      <c r="B1211" s="59"/>
    </row>
    <row r="1212" spans="1:2" x14ac:dyDescent="0.25">
      <c r="A1212" s="59"/>
      <c r="B1212" s="59"/>
    </row>
    <row r="1213" spans="1:2" x14ac:dyDescent="0.25">
      <c r="A1213" s="59"/>
      <c r="B1213" s="59"/>
    </row>
    <row r="1214" spans="1:2" x14ac:dyDescent="0.25">
      <c r="A1214" s="59"/>
      <c r="B1214" s="59"/>
    </row>
    <row r="1215" spans="1:2" x14ac:dyDescent="0.25">
      <c r="A1215" s="59"/>
      <c r="B1215" s="59"/>
    </row>
    <row r="1216" spans="1:2" x14ac:dyDescent="0.25">
      <c r="A1216" s="59"/>
      <c r="B1216" s="59"/>
    </row>
    <row r="1217" spans="1:2" x14ac:dyDescent="0.25">
      <c r="A1217" s="59"/>
      <c r="B1217" s="59"/>
    </row>
    <row r="1218" spans="1:2" x14ac:dyDescent="0.25">
      <c r="A1218" s="59"/>
      <c r="B1218" s="59"/>
    </row>
    <row r="1219" spans="1:2" x14ac:dyDescent="0.25">
      <c r="A1219" s="59"/>
      <c r="B1219" s="59"/>
    </row>
    <row r="1220" spans="1:2" x14ac:dyDescent="0.25">
      <c r="A1220" s="59"/>
      <c r="B1220" s="59"/>
    </row>
    <row r="1221" spans="1:2" x14ac:dyDescent="0.25">
      <c r="A1221" s="59"/>
      <c r="B1221" s="59"/>
    </row>
    <row r="1222" spans="1:2" x14ac:dyDescent="0.25">
      <c r="A1222" s="59"/>
      <c r="B1222" s="59"/>
    </row>
    <row r="1223" spans="1:2" x14ac:dyDescent="0.25">
      <c r="A1223" s="59"/>
      <c r="B1223" s="59"/>
    </row>
    <row r="1224" spans="1:2" x14ac:dyDescent="0.25">
      <c r="A1224" s="59"/>
      <c r="B1224" s="59"/>
    </row>
    <row r="1225" spans="1:2" x14ac:dyDescent="0.25">
      <c r="A1225" s="59"/>
      <c r="B1225" s="59"/>
    </row>
    <row r="1226" spans="1:2" x14ac:dyDescent="0.25">
      <c r="A1226" s="59"/>
      <c r="B1226" s="59"/>
    </row>
    <row r="1227" spans="1:2" x14ac:dyDescent="0.25">
      <c r="A1227" s="59"/>
      <c r="B1227" s="59"/>
    </row>
    <row r="1228" spans="1:2" x14ac:dyDescent="0.25">
      <c r="A1228" s="59"/>
      <c r="B1228" s="59"/>
    </row>
    <row r="1229" spans="1:2" x14ac:dyDescent="0.25">
      <c r="A1229" s="59"/>
      <c r="B1229" s="59"/>
    </row>
    <row r="1230" spans="1:2" x14ac:dyDescent="0.25">
      <c r="A1230" s="59"/>
      <c r="B1230" s="59"/>
    </row>
    <row r="1231" spans="1:2" x14ac:dyDescent="0.25">
      <c r="A1231" s="59"/>
      <c r="B1231" s="59"/>
    </row>
    <row r="1232" spans="1:2" x14ac:dyDescent="0.25">
      <c r="A1232" s="59"/>
      <c r="B1232" s="59"/>
    </row>
    <row r="1233" spans="1:2" x14ac:dyDescent="0.25">
      <c r="A1233" s="59"/>
      <c r="B1233" s="59"/>
    </row>
    <row r="1234" spans="1:2" x14ac:dyDescent="0.25">
      <c r="A1234" s="59"/>
      <c r="B1234" s="59"/>
    </row>
    <row r="1235" spans="1:2" x14ac:dyDescent="0.25">
      <c r="A1235" s="59"/>
      <c r="B1235" s="59"/>
    </row>
    <row r="1236" spans="1:2" x14ac:dyDescent="0.25">
      <c r="A1236" s="59"/>
      <c r="B1236" s="59"/>
    </row>
    <row r="1237" spans="1:2" x14ac:dyDescent="0.25">
      <c r="A1237" s="59"/>
      <c r="B1237" s="59"/>
    </row>
    <row r="1238" spans="1:2" x14ac:dyDescent="0.25">
      <c r="A1238" s="59"/>
      <c r="B1238" s="59"/>
    </row>
    <row r="1239" spans="1:2" x14ac:dyDescent="0.25">
      <c r="A1239" s="59"/>
      <c r="B1239" s="59"/>
    </row>
    <row r="1240" spans="1:2" x14ac:dyDescent="0.25">
      <c r="A1240" s="59"/>
      <c r="B1240" s="59"/>
    </row>
    <row r="1241" spans="1:2" x14ac:dyDescent="0.25">
      <c r="A1241" s="59"/>
      <c r="B1241" s="59"/>
    </row>
    <row r="1242" spans="1:2" x14ac:dyDescent="0.25">
      <c r="A1242" s="59"/>
      <c r="B1242" s="59"/>
    </row>
    <row r="1243" spans="1:2" x14ac:dyDescent="0.25">
      <c r="A1243" s="59"/>
      <c r="B1243" s="59"/>
    </row>
    <row r="1244" spans="1:2" x14ac:dyDescent="0.25">
      <c r="A1244" s="59"/>
      <c r="B1244" s="59"/>
    </row>
    <row r="1245" spans="1:2" x14ac:dyDescent="0.25">
      <c r="A1245" s="59"/>
      <c r="B1245" s="59"/>
    </row>
    <row r="1246" spans="1:2" x14ac:dyDescent="0.25">
      <c r="A1246" s="59"/>
      <c r="B1246" s="59"/>
    </row>
    <row r="1247" spans="1:2" x14ac:dyDescent="0.25">
      <c r="A1247" s="59"/>
      <c r="B1247" s="59"/>
    </row>
    <row r="1248" spans="1:2" x14ac:dyDescent="0.25">
      <c r="A1248" s="59"/>
      <c r="B1248" s="59"/>
    </row>
    <row r="1249" spans="1:2" x14ac:dyDescent="0.25">
      <c r="A1249" s="59"/>
      <c r="B1249" s="59"/>
    </row>
    <row r="1250" spans="1:2" x14ac:dyDescent="0.25">
      <c r="A1250" s="59"/>
      <c r="B1250" s="59"/>
    </row>
    <row r="1251" spans="1:2" x14ac:dyDescent="0.25">
      <c r="A1251" s="59"/>
      <c r="B1251" s="59"/>
    </row>
    <row r="1252" spans="1:2" x14ac:dyDescent="0.25">
      <c r="A1252" s="59"/>
      <c r="B1252" s="59"/>
    </row>
    <row r="1253" spans="1:2" x14ac:dyDescent="0.25">
      <c r="A1253" s="59"/>
      <c r="B1253" s="59"/>
    </row>
    <row r="1254" spans="1:2" x14ac:dyDescent="0.25">
      <c r="A1254" s="59"/>
      <c r="B1254" s="59"/>
    </row>
    <row r="1255" spans="1:2" x14ac:dyDescent="0.25">
      <c r="A1255" s="59"/>
      <c r="B1255" s="59"/>
    </row>
    <row r="1256" spans="1:2" x14ac:dyDescent="0.25">
      <c r="A1256" s="59"/>
      <c r="B1256" s="59"/>
    </row>
    <row r="1257" spans="1:2" x14ac:dyDescent="0.25">
      <c r="A1257" s="59"/>
      <c r="B1257" s="59"/>
    </row>
    <row r="1258" spans="1:2" x14ac:dyDescent="0.25">
      <c r="A1258" s="59"/>
      <c r="B1258" s="59"/>
    </row>
    <row r="1259" spans="1:2" x14ac:dyDescent="0.25">
      <c r="A1259" s="59"/>
      <c r="B1259" s="59"/>
    </row>
    <row r="1260" spans="1:2" x14ac:dyDescent="0.25">
      <c r="A1260" s="59"/>
      <c r="B1260" s="59"/>
    </row>
    <row r="1261" spans="1:2" x14ac:dyDescent="0.25">
      <c r="A1261" s="59"/>
      <c r="B1261" s="59"/>
    </row>
    <row r="1262" spans="1:2" x14ac:dyDescent="0.25">
      <c r="A1262" s="59"/>
      <c r="B1262" s="59"/>
    </row>
    <row r="1263" spans="1:2" x14ac:dyDescent="0.25">
      <c r="A1263" s="59"/>
      <c r="B1263" s="59"/>
    </row>
    <row r="1264" spans="1:2" x14ac:dyDescent="0.25">
      <c r="A1264" s="59"/>
      <c r="B1264" s="59"/>
    </row>
    <row r="1265" spans="1:2" x14ac:dyDescent="0.25">
      <c r="A1265" s="59"/>
      <c r="B1265" s="59"/>
    </row>
    <row r="1266" spans="1:2" x14ac:dyDescent="0.25">
      <c r="A1266" s="59"/>
      <c r="B1266" s="59"/>
    </row>
    <row r="1267" spans="1:2" x14ac:dyDescent="0.25">
      <c r="A1267" s="59"/>
      <c r="B1267" s="59"/>
    </row>
    <row r="1268" spans="1:2" x14ac:dyDescent="0.25">
      <c r="A1268" s="59"/>
      <c r="B1268" s="59"/>
    </row>
    <row r="1269" spans="1:2" x14ac:dyDescent="0.25">
      <c r="A1269" s="59"/>
      <c r="B1269" s="59"/>
    </row>
    <row r="1270" spans="1:2" x14ac:dyDescent="0.25">
      <c r="A1270" s="59"/>
      <c r="B1270" s="59"/>
    </row>
    <row r="1271" spans="1:2" x14ac:dyDescent="0.25">
      <c r="A1271" s="59"/>
      <c r="B1271" s="59"/>
    </row>
    <row r="1272" spans="1:2" x14ac:dyDescent="0.25">
      <c r="A1272" s="59"/>
      <c r="B1272" s="59"/>
    </row>
    <row r="1273" spans="1:2" x14ac:dyDescent="0.25">
      <c r="A1273" s="59"/>
      <c r="B1273" s="59"/>
    </row>
    <row r="1274" spans="1:2" x14ac:dyDescent="0.25">
      <c r="A1274" s="59"/>
      <c r="B1274" s="59"/>
    </row>
    <row r="1275" spans="1:2" x14ac:dyDescent="0.25">
      <c r="A1275" s="59"/>
      <c r="B1275" s="59"/>
    </row>
    <row r="1276" spans="1:2" x14ac:dyDescent="0.25">
      <c r="A1276" s="59"/>
      <c r="B1276" s="59"/>
    </row>
    <row r="1277" spans="1:2" x14ac:dyDescent="0.25">
      <c r="A1277" s="59"/>
      <c r="B1277" s="59"/>
    </row>
    <row r="1278" spans="1:2" x14ac:dyDescent="0.25">
      <c r="A1278" s="59"/>
      <c r="B1278" s="59"/>
    </row>
    <row r="1279" spans="1:2" x14ac:dyDescent="0.25">
      <c r="A1279" s="59"/>
      <c r="B1279" s="59"/>
    </row>
    <row r="1280" spans="1:2" x14ac:dyDescent="0.25">
      <c r="A1280" s="59"/>
      <c r="B1280" s="59"/>
    </row>
    <row r="1281" spans="1:2" x14ac:dyDescent="0.25">
      <c r="A1281" s="59"/>
      <c r="B1281" s="59"/>
    </row>
    <row r="1282" spans="1:2" x14ac:dyDescent="0.25">
      <c r="A1282" s="59"/>
      <c r="B1282" s="59"/>
    </row>
    <row r="1283" spans="1:2" x14ac:dyDescent="0.25">
      <c r="A1283" s="59"/>
      <c r="B1283" s="59"/>
    </row>
    <row r="1284" spans="1:2" x14ac:dyDescent="0.25">
      <c r="A1284" s="59"/>
      <c r="B1284" s="59"/>
    </row>
    <row r="1285" spans="1:2" x14ac:dyDescent="0.25">
      <c r="A1285" s="59"/>
      <c r="B1285" s="59"/>
    </row>
    <row r="1286" spans="1:2" x14ac:dyDescent="0.25">
      <c r="A1286" s="59"/>
      <c r="B1286" s="59"/>
    </row>
    <row r="1287" spans="1:2" x14ac:dyDescent="0.25">
      <c r="A1287" s="59"/>
      <c r="B1287" s="59"/>
    </row>
    <row r="1288" spans="1:2" x14ac:dyDescent="0.25">
      <c r="A1288" s="59"/>
      <c r="B1288" s="59"/>
    </row>
    <row r="1289" spans="1:2" x14ac:dyDescent="0.25">
      <c r="A1289" s="59"/>
      <c r="B1289" s="59"/>
    </row>
    <row r="1290" spans="1:2" x14ac:dyDescent="0.25">
      <c r="A1290" s="59"/>
      <c r="B1290" s="59"/>
    </row>
    <row r="1291" spans="1:2" x14ac:dyDescent="0.25">
      <c r="A1291" s="59"/>
      <c r="B1291" s="59"/>
    </row>
    <row r="1292" spans="1:2" x14ac:dyDescent="0.25">
      <c r="A1292" s="59"/>
      <c r="B1292" s="59"/>
    </row>
    <row r="1293" spans="1:2" x14ac:dyDescent="0.25">
      <c r="A1293" s="59"/>
      <c r="B1293" s="59"/>
    </row>
    <row r="1294" spans="1:2" x14ac:dyDescent="0.25">
      <c r="A1294" s="59"/>
      <c r="B1294" s="59"/>
    </row>
    <row r="1295" spans="1:2" x14ac:dyDescent="0.25">
      <c r="A1295" s="59"/>
      <c r="B1295" s="59"/>
    </row>
    <row r="1296" spans="1:2" x14ac:dyDescent="0.25">
      <c r="A1296" s="59"/>
      <c r="B1296" s="59"/>
    </row>
    <row r="1297" spans="1:2" x14ac:dyDescent="0.25">
      <c r="A1297" s="59"/>
      <c r="B1297" s="59"/>
    </row>
    <row r="1298" spans="1:2" x14ac:dyDescent="0.25">
      <c r="A1298" s="59"/>
      <c r="B1298" s="59"/>
    </row>
    <row r="1299" spans="1:2" x14ac:dyDescent="0.25">
      <c r="A1299" s="59"/>
      <c r="B1299" s="59"/>
    </row>
    <row r="1300" spans="1:2" x14ac:dyDescent="0.25">
      <c r="A1300" s="59"/>
      <c r="B1300" s="59"/>
    </row>
    <row r="1301" spans="1:2" x14ac:dyDescent="0.25">
      <c r="A1301" s="59"/>
      <c r="B1301" s="59"/>
    </row>
    <row r="1302" spans="1:2" x14ac:dyDescent="0.25">
      <c r="A1302" s="59"/>
      <c r="B1302" s="59"/>
    </row>
    <row r="1303" spans="1:2" x14ac:dyDescent="0.25">
      <c r="A1303" s="59"/>
      <c r="B1303" s="59"/>
    </row>
    <row r="1304" spans="1:2" x14ac:dyDescent="0.25">
      <c r="A1304" s="59"/>
      <c r="B1304" s="59"/>
    </row>
    <row r="1305" spans="1:2" x14ac:dyDescent="0.25">
      <c r="A1305" s="59"/>
      <c r="B1305" s="59"/>
    </row>
    <row r="1306" spans="1:2" x14ac:dyDescent="0.25">
      <c r="A1306" s="59"/>
      <c r="B1306" s="59"/>
    </row>
    <row r="1307" spans="1:2" x14ac:dyDescent="0.25">
      <c r="A1307" s="59"/>
      <c r="B1307" s="59"/>
    </row>
    <row r="1308" spans="1:2" x14ac:dyDescent="0.25">
      <c r="A1308" s="59"/>
      <c r="B1308" s="59"/>
    </row>
    <row r="1309" spans="1:2" x14ac:dyDescent="0.25">
      <c r="A1309" s="59"/>
      <c r="B1309" s="59"/>
    </row>
    <row r="1310" spans="1:2" x14ac:dyDescent="0.25">
      <c r="A1310" s="59"/>
      <c r="B1310" s="59"/>
    </row>
    <row r="1311" spans="1:2" x14ac:dyDescent="0.25">
      <c r="A1311" s="59"/>
      <c r="B1311" s="59"/>
    </row>
    <row r="1312" spans="1:2" x14ac:dyDescent="0.25">
      <c r="A1312" s="59"/>
      <c r="B1312" s="59"/>
    </row>
    <row r="1313" spans="1:2" x14ac:dyDescent="0.25">
      <c r="A1313" s="59"/>
      <c r="B1313" s="59"/>
    </row>
    <row r="1314" spans="1:2" x14ac:dyDescent="0.25">
      <c r="A1314" s="59"/>
      <c r="B1314" s="59"/>
    </row>
    <row r="1315" spans="1:2" x14ac:dyDescent="0.25">
      <c r="A1315" s="59"/>
      <c r="B1315" s="59"/>
    </row>
    <row r="1316" spans="1:2" x14ac:dyDescent="0.25">
      <c r="A1316" s="59"/>
      <c r="B1316" s="59"/>
    </row>
    <row r="1317" spans="1:2" x14ac:dyDescent="0.25">
      <c r="A1317" s="59"/>
      <c r="B1317" s="59"/>
    </row>
    <row r="1318" spans="1:2" x14ac:dyDescent="0.25">
      <c r="A1318" s="59"/>
      <c r="B1318" s="59"/>
    </row>
    <row r="1319" spans="1:2" x14ac:dyDescent="0.25">
      <c r="A1319" s="59"/>
      <c r="B1319" s="59"/>
    </row>
    <row r="1320" spans="1:2" x14ac:dyDescent="0.25">
      <c r="A1320" s="59"/>
      <c r="B1320" s="59"/>
    </row>
    <row r="1321" spans="1:2" x14ac:dyDescent="0.25">
      <c r="A1321" s="59"/>
      <c r="B1321" s="59"/>
    </row>
    <row r="1322" spans="1:2" x14ac:dyDescent="0.25">
      <c r="A1322" s="59"/>
      <c r="B1322" s="59"/>
    </row>
    <row r="1323" spans="1:2" x14ac:dyDescent="0.25">
      <c r="A1323" s="59"/>
      <c r="B1323" s="59"/>
    </row>
    <row r="1324" spans="1:2" x14ac:dyDescent="0.25">
      <c r="A1324" s="59"/>
      <c r="B1324" s="59"/>
    </row>
    <row r="1325" spans="1:2" x14ac:dyDescent="0.25">
      <c r="A1325" s="59"/>
      <c r="B1325" s="59"/>
    </row>
    <row r="1326" spans="1:2" x14ac:dyDescent="0.25">
      <c r="A1326" s="59"/>
      <c r="B1326" s="59"/>
    </row>
    <row r="1327" spans="1:2" x14ac:dyDescent="0.25">
      <c r="A1327" s="59"/>
      <c r="B1327" s="59"/>
    </row>
    <row r="1328" spans="1:2" x14ac:dyDescent="0.25">
      <c r="A1328" s="59"/>
      <c r="B1328" s="59"/>
    </row>
    <row r="1329" spans="1:2" x14ac:dyDescent="0.25">
      <c r="A1329" s="59"/>
      <c r="B1329" s="59"/>
    </row>
    <row r="1330" spans="1:2" x14ac:dyDescent="0.25">
      <c r="A1330" s="59"/>
      <c r="B1330" s="59"/>
    </row>
    <row r="1331" spans="1:2" x14ac:dyDescent="0.25">
      <c r="A1331" s="59"/>
      <c r="B1331" s="59"/>
    </row>
    <row r="1332" spans="1:2" x14ac:dyDescent="0.25">
      <c r="A1332" s="59"/>
      <c r="B1332" s="59"/>
    </row>
    <row r="1333" spans="1:2" x14ac:dyDescent="0.25">
      <c r="A1333" s="59"/>
      <c r="B1333" s="59"/>
    </row>
    <row r="1334" spans="1:2" x14ac:dyDescent="0.25">
      <c r="A1334" s="59"/>
      <c r="B1334" s="59"/>
    </row>
    <row r="1335" spans="1:2" x14ac:dyDescent="0.25">
      <c r="A1335" s="59"/>
      <c r="B1335" s="59"/>
    </row>
    <row r="1336" spans="1:2" x14ac:dyDescent="0.25">
      <c r="A1336" s="59"/>
      <c r="B1336" s="59"/>
    </row>
    <row r="1337" spans="1:2" x14ac:dyDescent="0.25">
      <c r="A1337" s="59"/>
      <c r="B1337" s="59"/>
    </row>
    <row r="1338" spans="1:2" x14ac:dyDescent="0.25">
      <c r="A1338" s="59"/>
      <c r="B1338" s="59"/>
    </row>
    <row r="1339" spans="1:2" x14ac:dyDescent="0.25">
      <c r="A1339" s="59"/>
      <c r="B1339" s="59"/>
    </row>
    <row r="1340" spans="1:2" x14ac:dyDescent="0.25">
      <c r="A1340" s="59"/>
      <c r="B1340" s="59"/>
    </row>
    <row r="1341" spans="1:2" x14ac:dyDescent="0.25">
      <c r="A1341" s="59"/>
      <c r="B1341" s="59"/>
    </row>
    <row r="1342" spans="1:2" x14ac:dyDescent="0.25">
      <c r="A1342" s="59"/>
      <c r="B1342" s="59"/>
    </row>
    <row r="1343" spans="1:2" x14ac:dyDescent="0.25">
      <c r="A1343" s="59"/>
      <c r="B1343" s="59"/>
    </row>
    <row r="1344" spans="1:2" x14ac:dyDescent="0.25">
      <c r="A1344" s="59"/>
      <c r="B1344" s="59"/>
    </row>
    <row r="1345" spans="1:2" x14ac:dyDescent="0.25">
      <c r="A1345" s="59"/>
      <c r="B1345" s="59"/>
    </row>
    <row r="1346" spans="1:2" x14ac:dyDescent="0.25">
      <c r="A1346" s="59"/>
      <c r="B1346" s="59"/>
    </row>
    <row r="1347" spans="1:2" x14ac:dyDescent="0.25">
      <c r="A1347" s="59"/>
      <c r="B1347" s="59"/>
    </row>
    <row r="1348" spans="1:2" x14ac:dyDescent="0.25">
      <c r="A1348" s="59"/>
      <c r="B1348" s="59"/>
    </row>
    <row r="1349" spans="1:2" x14ac:dyDescent="0.25">
      <c r="A1349" s="59"/>
      <c r="B1349" s="59"/>
    </row>
    <row r="1350" spans="1:2" x14ac:dyDescent="0.25">
      <c r="A1350" s="59"/>
      <c r="B1350" s="59"/>
    </row>
    <row r="1351" spans="1:2" x14ac:dyDescent="0.25">
      <c r="A1351" s="59"/>
      <c r="B1351" s="59"/>
    </row>
    <row r="1352" spans="1:2" x14ac:dyDescent="0.25">
      <c r="A1352" s="59"/>
      <c r="B1352" s="59"/>
    </row>
    <row r="1353" spans="1:2" x14ac:dyDescent="0.25">
      <c r="A1353" s="59"/>
      <c r="B1353" s="59"/>
    </row>
    <row r="1354" spans="1:2" x14ac:dyDescent="0.25">
      <c r="A1354" s="59"/>
      <c r="B1354" s="59"/>
    </row>
    <row r="1355" spans="1:2" x14ac:dyDescent="0.25">
      <c r="A1355" s="59"/>
      <c r="B1355" s="59"/>
    </row>
    <row r="1356" spans="1:2" x14ac:dyDescent="0.25">
      <c r="A1356" s="59"/>
      <c r="B1356" s="59"/>
    </row>
    <row r="1357" spans="1:2" x14ac:dyDescent="0.25">
      <c r="A1357" s="59"/>
      <c r="B1357" s="59"/>
    </row>
    <row r="1358" spans="1:2" x14ac:dyDescent="0.25">
      <c r="A1358" s="59"/>
      <c r="B1358" s="59"/>
    </row>
    <row r="1359" spans="1:2" x14ac:dyDescent="0.25">
      <c r="A1359" s="59"/>
      <c r="B1359" s="59"/>
    </row>
    <row r="1360" spans="1:2" x14ac:dyDescent="0.25">
      <c r="A1360" s="59"/>
      <c r="B1360" s="59"/>
    </row>
    <row r="1361" spans="1:2" x14ac:dyDescent="0.25">
      <c r="A1361" s="59"/>
      <c r="B1361" s="59"/>
    </row>
    <row r="1362" spans="1:2" x14ac:dyDescent="0.25">
      <c r="A1362" s="59"/>
      <c r="B1362" s="59"/>
    </row>
    <row r="1363" spans="1:2" x14ac:dyDescent="0.25">
      <c r="A1363" s="59"/>
      <c r="B1363" s="59"/>
    </row>
    <row r="1364" spans="1:2" x14ac:dyDescent="0.25">
      <c r="A1364" s="59"/>
      <c r="B1364" s="59"/>
    </row>
    <row r="1365" spans="1:2" x14ac:dyDescent="0.25">
      <c r="A1365" s="59"/>
      <c r="B1365" s="59"/>
    </row>
    <row r="1366" spans="1:2" x14ac:dyDescent="0.25">
      <c r="A1366" s="59"/>
      <c r="B1366" s="59"/>
    </row>
    <row r="1367" spans="1:2" x14ac:dyDescent="0.25">
      <c r="A1367" s="59"/>
      <c r="B1367" s="59"/>
    </row>
    <row r="1368" spans="1:2" x14ac:dyDescent="0.25">
      <c r="A1368" s="59"/>
      <c r="B1368" s="59"/>
    </row>
    <row r="1369" spans="1:2" x14ac:dyDescent="0.25">
      <c r="A1369" s="59"/>
      <c r="B1369" s="59"/>
    </row>
    <row r="1370" spans="1:2" x14ac:dyDescent="0.25">
      <c r="A1370" s="59"/>
      <c r="B1370" s="59"/>
    </row>
    <row r="1371" spans="1:2" x14ac:dyDescent="0.25">
      <c r="A1371" s="59"/>
      <c r="B1371" s="59"/>
    </row>
    <row r="1372" spans="1:2" x14ac:dyDescent="0.25">
      <c r="A1372" s="59"/>
      <c r="B1372" s="59"/>
    </row>
    <row r="1373" spans="1:2" x14ac:dyDescent="0.25">
      <c r="A1373" s="59"/>
      <c r="B1373" s="59"/>
    </row>
    <row r="1374" spans="1:2" x14ac:dyDescent="0.25">
      <c r="A1374" s="59"/>
      <c r="B1374" s="59"/>
    </row>
    <row r="1375" spans="1:2" x14ac:dyDescent="0.25">
      <c r="A1375" s="59"/>
      <c r="B1375" s="59"/>
    </row>
    <row r="1376" spans="1:2" x14ac:dyDescent="0.25">
      <c r="A1376" s="59"/>
      <c r="B1376" s="59"/>
    </row>
    <row r="1377" spans="1:2" x14ac:dyDescent="0.25">
      <c r="A1377" s="59"/>
      <c r="B1377" s="59"/>
    </row>
    <row r="1378" spans="1:2" x14ac:dyDescent="0.25">
      <c r="A1378" s="59"/>
      <c r="B1378" s="59"/>
    </row>
    <row r="1379" spans="1:2" x14ac:dyDescent="0.25">
      <c r="A1379" s="59"/>
      <c r="B1379" s="59"/>
    </row>
    <row r="1380" spans="1:2" x14ac:dyDescent="0.25">
      <c r="A1380" s="59"/>
      <c r="B1380" s="59"/>
    </row>
    <row r="1381" spans="1:2" x14ac:dyDescent="0.25">
      <c r="A1381" s="59"/>
      <c r="B1381" s="59"/>
    </row>
    <row r="1382" spans="1:2" x14ac:dyDescent="0.25">
      <c r="A1382" s="59"/>
      <c r="B1382" s="59"/>
    </row>
    <row r="1383" spans="1:2" x14ac:dyDescent="0.25">
      <c r="A1383" s="59"/>
      <c r="B1383" s="59"/>
    </row>
    <row r="1384" spans="1:2" x14ac:dyDescent="0.25">
      <c r="A1384" s="59"/>
      <c r="B1384" s="59"/>
    </row>
    <row r="1385" spans="1:2" x14ac:dyDescent="0.25">
      <c r="A1385" s="59"/>
      <c r="B1385" s="59"/>
    </row>
    <row r="1386" spans="1:2" x14ac:dyDescent="0.25">
      <c r="A1386" s="59"/>
      <c r="B1386" s="59"/>
    </row>
    <row r="1387" spans="1:2" x14ac:dyDescent="0.25">
      <c r="A1387" s="59"/>
      <c r="B1387" s="59"/>
    </row>
    <row r="1388" spans="1:2" x14ac:dyDescent="0.25">
      <c r="A1388" s="59"/>
      <c r="B1388" s="59"/>
    </row>
    <row r="1389" spans="1:2" x14ac:dyDescent="0.25">
      <c r="A1389" s="59"/>
      <c r="B1389" s="59"/>
    </row>
    <row r="1390" spans="1:2" x14ac:dyDescent="0.25">
      <c r="A1390" s="59"/>
      <c r="B1390" s="59"/>
    </row>
    <row r="1391" spans="1:2" x14ac:dyDescent="0.25">
      <c r="A1391" s="59"/>
      <c r="B1391" s="59"/>
    </row>
    <row r="1392" spans="1:2" x14ac:dyDescent="0.25">
      <c r="A1392" s="59"/>
      <c r="B1392" s="59"/>
    </row>
    <row r="1393" spans="1:2" x14ac:dyDescent="0.25">
      <c r="A1393" s="59"/>
      <c r="B1393" s="59"/>
    </row>
    <row r="1394" spans="1:2" x14ac:dyDescent="0.25">
      <c r="A1394" s="59"/>
      <c r="B1394" s="59"/>
    </row>
    <row r="1395" spans="1:2" x14ac:dyDescent="0.25">
      <c r="A1395" s="59"/>
      <c r="B1395" s="59"/>
    </row>
    <row r="1396" spans="1:2" x14ac:dyDescent="0.25">
      <c r="A1396" s="59"/>
      <c r="B1396" s="59"/>
    </row>
    <row r="1397" spans="1:2" x14ac:dyDescent="0.25">
      <c r="A1397" s="59"/>
      <c r="B1397" s="59"/>
    </row>
    <row r="1398" spans="1:2" x14ac:dyDescent="0.25">
      <c r="A1398" s="59"/>
      <c r="B1398" s="59"/>
    </row>
    <row r="1399" spans="1:2" x14ac:dyDescent="0.25">
      <c r="A1399" s="59"/>
      <c r="B1399" s="59"/>
    </row>
    <row r="1400" spans="1:2" x14ac:dyDescent="0.25">
      <c r="A1400" s="59"/>
      <c r="B1400" s="59"/>
    </row>
    <row r="1401" spans="1:2" x14ac:dyDescent="0.25">
      <c r="A1401" s="59"/>
      <c r="B1401" s="59"/>
    </row>
    <row r="1402" spans="1:2" x14ac:dyDescent="0.25">
      <c r="A1402" s="59"/>
      <c r="B1402" s="59"/>
    </row>
    <row r="1403" spans="1:2" x14ac:dyDescent="0.25">
      <c r="A1403" s="59"/>
      <c r="B1403" s="59"/>
    </row>
    <row r="1404" spans="1:2" x14ac:dyDescent="0.25">
      <c r="A1404" s="59"/>
      <c r="B1404" s="59"/>
    </row>
    <row r="1405" spans="1:2" x14ac:dyDescent="0.25">
      <c r="A1405" s="59"/>
      <c r="B1405" s="59"/>
    </row>
    <row r="1406" spans="1:2" x14ac:dyDescent="0.25">
      <c r="A1406" s="59"/>
      <c r="B1406" s="59"/>
    </row>
    <row r="1407" spans="1:2" x14ac:dyDescent="0.25">
      <c r="A1407" s="59"/>
      <c r="B1407" s="59"/>
    </row>
    <row r="1408" spans="1:2" x14ac:dyDescent="0.25">
      <c r="A1408" s="59"/>
      <c r="B1408" s="59"/>
    </row>
    <row r="1409" spans="1:2" x14ac:dyDescent="0.25">
      <c r="A1409" s="59"/>
      <c r="B1409" s="59"/>
    </row>
    <row r="1410" spans="1:2" x14ac:dyDescent="0.25">
      <c r="A1410" s="59"/>
      <c r="B1410" s="59"/>
    </row>
    <row r="1411" spans="1:2" x14ac:dyDescent="0.25">
      <c r="A1411" s="59"/>
      <c r="B1411" s="59"/>
    </row>
    <row r="1412" spans="1:2" x14ac:dyDescent="0.25">
      <c r="A1412" s="59"/>
      <c r="B1412" s="59"/>
    </row>
    <row r="1413" spans="1:2" x14ac:dyDescent="0.25">
      <c r="A1413" s="59"/>
      <c r="B1413" s="59"/>
    </row>
    <row r="1414" spans="1:2" x14ac:dyDescent="0.25">
      <c r="A1414" s="59"/>
      <c r="B1414" s="59"/>
    </row>
    <row r="1415" spans="1:2" x14ac:dyDescent="0.25">
      <c r="A1415" s="59"/>
      <c r="B1415" s="59"/>
    </row>
    <row r="1416" spans="1:2" x14ac:dyDescent="0.25">
      <c r="A1416" s="59"/>
      <c r="B1416" s="59"/>
    </row>
    <row r="1417" spans="1:2" x14ac:dyDescent="0.25">
      <c r="A1417" s="59"/>
      <c r="B1417" s="59"/>
    </row>
    <row r="1418" spans="1:2" x14ac:dyDescent="0.25">
      <c r="A1418" s="59"/>
      <c r="B1418" s="59"/>
    </row>
    <row r="1419" spans="1:2" x14ac:dyDescent="0.25">
      <c r="A1419" s="59"/>
      <c r="B1419" s="59"/>
    </row>
    <row r="1420" spans="1:2" x14ac:dyDescent="0.25">
      <c r="A1420" s="59"/>
      <c r="B1420" s="59"/>
    </row>
    <row r="1421" spans="1:2" x14ac:dyDescent="0.25">
      <c r="A1421" s="59"/>
      <c r="B1421" s="59"/>
    </row>
    <row r="1422" spans="1:2" x14ac:dyDescent="0.25">
      <c r="A1422" s="59"/>
      <c r="B1422" s="59"/>
    </row>
    <row r="1423" spans="1:2" x14ac:dyDescent="0.25">
      <c r="A1423" s="59"/>
      <c r="B1423" s="59"/>
    </row>
    <row r="1424" spans="1:2" x14ac:dyDescent="0.25">
      <c r="A1424" s="59"/>
      <c r="B1424" s="59"/>
    </row>
    <row r="1425" spans="1:2" x14ac:dyDescent="0.25">
      <c r="A1425" s="59"/>
      <c r="B1425" s="59"/>
    </row>
    <row r="1426" spans="1:2" x14ac:dyDescent="0.25">
      <c r="A1426" s="59"/>
      <c r="B1426" s="59"/>
    </row>
    <row r="1427" spans="1:2" x14ac:dyDescent="0.25">
      <c r="A1427" s="59"/>
      <c r="B1427" s="59"/>
    </row>
    <row r="1428" spans="1:2" x14ac:dyDescent="0.25">
      <c r="A1428" s="59"/>
      <c r="B1428" s="59"/>
    </row>
    <row r="1429" spans="1:2" x14ac:dyDescent="0.25">
      <c r="A1429" s="59"/>
      <c r="B1429" s="59"/>
    </row>
    <row r="1430" spans="1:2" x14ac:dyDescent="0.25">
      <c r="A1430" s="59"/>
      <c r="B1430" s="59"/>
    </row>
    <row r="1431" spans="1:2" x14ac:dyDescent="0.25">
      <c r="A1431" s="59"/>
      <c r="B1431" s="59"/>
    </row>
    <row r="1432" spans="1:2" x14ac:dyDescent="0.25">
      <c r="A1432" s="59"/>
      <c r="B1432" s="59"/>
    </row>
    <row r="1433" spans="1:2" x14ac:dyDescent="0.25">
      <c r="A1433" s="59"/>
      <c r="B1433" s="59"/>
    </row>
    <row r="1434" spans="1:2" x14ac:dyDescent="0.25">
      <c r="A1434" s="59"/>
      <c r="B1434" s="59"/>
    </row>
    <row r="1435" spans="1:2" x14ac:dyDescent="0.25">
      <c r="A1435" s="59"/>
      <c r="B1435" s="59"/>
    </row>
    <row r="1436" spans="1:2" x14ac:dyDescent="0.25">
      <c r="A1436" s="59"/>
      <c r="B1436" s="59"/>
    </row>
    <row r="1437" spans="1:2" x14ac:dyDescent="0.25">
      <c r="A1437" s="59"/>
      <c r="B1437" s="59"/>
    </row>
    <row r="1438" spans="1:2" x14ac:dyDescent="0.25">
      <c r="A1438" s="59"/>
      <c r="B1438" s="59"/>
    </row>
    <row r="1439" spans="1:2" x14ac:dyDescent="0.25">
      <c r="A1439" s="59"/>
      <c r="B1439" s="59"/>
    </row>
    <row r="1440" spans="1:2" x14ac:dyDescent="0.25">
      <c r="A1440" s="59"/>
      <c r="B1440" s="59"/>
    </row>
    <row r="1441" spans="1:2" x14ac:dyDescent="0.25">
      <c r="A1441" s="59"/>
      <c r="B1441" s="59"/>
    </row>
    <row r="1442" spans="1:2" x14ac:dyDescent="0.25">
      <c r="A1442" s="59"/>
      <c r="B1442" s="59"/>
    </row>
    <row r="1443" spans="1:2" x14ac:dyDescent="0.25">
      <c r="A1443" s="59"/>
      <c r="B1443" s="59"/>
    </row>
    <row r="1444" spans="1:2" x14ac:dyDescent="0.25">
      <c r="A1444" s="59"/>
      <c r="B1444" s="59"/>
    </row>
    <row r="1445" spans="1:2" x14ac:dyDescent="0.25">
      <c r="A1445" s="59"/>
      <c r="B1445" s="59"/>
    </row>
    <row r="1446" spans="1:2" x14ac:dyDescent="0.25">
      <c r="A1446" s="59"/>
      <c r="B1446" s="59"/>
    </row>
    <row r="1447" spans="1:2" x14ac:dyDescent="0.25">
      <c r="A1447" s="59"/>
      <c r="B1447" s="59"/>
    </row>
    <row r="1448" spans="1:2" x14ac:dyDescent="0.25">
      <c r="A1448" s="59"/>
      <c r="B1448" s="59"/>
    </row>
    <row r="1449" spans="1:2" x14ac:dyDescent="0.25">
      <c r="A1449" s="59"/>
      <c r="B1449" s="59"/>
    </row>
    <row r="1450" spans="1:2" x14ac:dyDescent="0.25">
      <c r="A1450" s="59"/>
      <c r="B1450" s="59"/>
    </row>
    <row r="1451" spans="1:2" x14ac:dyDescent="0.25">
      <c r="A1451" s="59"/>
      <c r="B1451" s="59"/>
    </row>
    <row r="1452" spans="1:2" x14ac:dyDescent="0.25">
      <c r="A1452" s="59"/>
      <c r="B1452" s="59"/>
    </row>
    <row r="1453" spans="1:2" x14ac:dyDescent="0.25">
      <c r="A1453" s="59"/>
      <c r="B1453" s="59"/>
    </row>
    <row r="1454" spans="1:2" x14ac:dyDescent="0.25">
      <c r="A1454" s="59"/>
      <c r="B1454" s="59"/>
    </row>
    <row r="1455" spans="1:2" x14ac:dyDescent="0.25">
      <c r="A1455" s="59"/>
      <c r="B1455" s="59"/>
    </row>
    <row r="1456" spans="1:2" x14ac:dyDescent="0.25">
      <c r="A1456" s="59"/>
      <c r="B1456" s="59"/>
    </row>
    <row r="1457" spans="1:2" x14ac:dyDescent="0.25">
      <c r="A1457" s="59"/>
      <c r="B1457" s="59"/>
    </row>
    <row r="1458" spans="1:2" x14ac:dyDescent="0.25">
      <c r="A1458" s="59"/>
      <c r="B1458" s="59"/>
    </row>
    <row r="1459" spans="1:2" x14ac:dyDescent="0.25">
      <c r="A1459" s="59"/>
      <c r="B1459" s="59"/>
    </row>
    <row r="1460" spans="1:2" x14ac:dyDescent="0.25">
      <c r="A1460" s="59"/>
      <c r="B1460" s="59"/>
    </row>
    <row r="1461" spans="1:2" x14ac:dyDescent="0.25">
      <c r="A1461" s="59"/>
      <c r="B1461" s="59"/>
    </row>
    <row r="1462" spans="1:2" x14ac:dyDescent="0.25">
      <c r="A1462" s="59"/>
      <c r="B1462" s="59"/>
    </row>
    <row r="1463" spans="1:2" x14ac:dyDescent="0.25">
      <c r="A1463" s="59"/>
      <c r="B1463" s="59"/>
    </row>
    <row r="1464" spans="1:2" x14ac:dyDescent="0.25">
      <c r="A1464" s="59"/>
      <c r="B1464" s="59"/>
    </row>
    <row r="1465" spans="1:2" x14ac:dyDescent="0.25">
      <c r="A1465" s="59"/>
      <c r="B1465" s="59"/>
    </row>
    <row r="1466" spans="1:2" x14ac:dyDescent="0.25">
      <c r="A1466" s="59"/>
      <c r="B1466" s="59"/>
    </row>
    <row r="1467" spans="1:2" x14ac:dyDescent="0.25">
      <c r="A1467" s="59"/>
      <c r="B1467" s="59"/>
    </row>
    <row r="1468" spans="1:2" x14ac:dyDescent="0.25">
      <c r="A1468" s="59"/>
      <c r="B1468" s="59"/>
    </row>
    <row r="1469" spans="1:2" x14ac:dyDescent="0.25">
      <c r="A1469" s="59"/>
      <c r="B1469" s="59"/>
    </row>
    <row r="1470" spans="1:2" x14ac:dyDescent="0.25">
      <c r="A1470" s="59"/>
      <c r="B1470" s="59"/>
    </row>
    <row r="1471" spans="1:2" x14ac:dyDescent="0.25">
      <c r="A1471" s="59"/>
      <c r="B1471" s="59"/>
    </row>
    <row r="1472" spans="1:2" x14ac:dyDescent="0.25">
      <c r="A1472" s="59"/>
      <c r="B1472" s="59"/>
    </row>
    <row r="1473" spans="1:2" x14ac:dyDescent="0.25">
      <c r="A1473" s="59"/>
      <c r="B1473" s="59"/>
    </row>
    <row r="1474" spans="1:2" x14ac:dyDescent="0.25">
      <c r="A1474" s="59"/>
      <c r="B1474" s="59"/>
    </row>
    <row r="1475" spans="1:2" x14ac:dyDescent="0.25">
      <c r="A1475" s="59"/>
      <c r="B1475" s="59"/>
    </row>
    <row r="1476" spans="1:2" x14ac:dyDescent="0.25">
      <c r="A1476" s="59"/>
      <c r="B1476" s="59"/>
    </row>
    <row r="1477" spans="1:2" x14ac:dyDescent="0.25">
      <c r="A1477" s="59"/>
      <c r="B1477" s="59"/>
    </row>
    <row r="1478" spans="1:2" x14ac:dyDescent="0.25">
      <c r="A1478" s="59"/>
      <c r="B1478" s="59"/>
    </row>
    <row r="1479" spans="1:2" x14ac:dyDescent="0.25">
      <c r="A1479" s="59"/>
      <c r="B1479" s="59"/>
    </row>
    <row r="1480" spans="1:2" x14ac:dyDescent="0.25">
      <c r="A1480" s="59"/>
      <c r="B1480" s="59"/>
    </row>
    <row r="1481" spans="1:2" x14ac:dyDescent="0.25">
      <c r="A1481" s="59"/>
      <c r="B1481" s="59"/>
    </row>
    <row r="1482" spans="1:2" x14ac:dyDescent="0.25">
      <c r="A1482" s="59"/>
      <c r="B1482" s="59"/>
    </row>
    <row r="1483" spans="1:2" x14ac:dyDescent="0.25">
      <c r="A1483" s="59"/>
      <c r="B1483" s="59"/>
    </row>
    <row r="1484" spans="1:2" x14ac:dyDescent="0.25">
      <c r="A1484" s="59"/>
      <c r="B1484" s="59"/>
    </row>
    <row r="1485" spans="1:2" x14ac:dyDescent="0.25">
      <c r="A1485" s="59"/>
      <c r="B1485" s="59"/>
    </row>
    <row r="1486" spans="1:2" x14ac:dyDescent="0.25">
      <c r="A1486" s="59"/>
      <c r="B1486" s="59"/>
    </row>
    <row r="1487" spans="1:2" x14ac:dyDescent="0.25">
      <c r="A1487" s="59"/>
      <c r="B1487" s="59"/>
    </row>
    <row r="1488" spans="1:2" x14ac:dyDescent="0.25">
      <c r="A1488" s="59"/>
      <c r="B1488" s="59"/>
    </row>
    <row r="1489" spans="1:2" x14ac:dyDescent="0.25">
      <c r="A1489" s="59"/>
      <c r="B1489" s="59"/>
    </row>
    <row r="1490" spans="1:2" x14ac:dyDescent="0.25">
      <c r="A1490" s="59"/>
      <c r="B1490" s="59"/>
    </row>
    <row r="1491" spans="1:2" x14ac:dyDescent="0.25">
      <c r="A1491" s="59"/>
      <c r="B1491" s="59"/>
    </row>
    <row r="1492" spans="1:2" x14ac:dyDescent="0.25">
      <c r="A1492" s="59"/>
      <c r="B1492" s="59"/>
    </row>
    <row r="1493" spans="1:2" x14ac:dyDescent="0.25">
      <c r="A1493" s="59"/>
      <c r="B1493" s="59"/>
    </row>
    <row r="1494" spans="1:2" x14ac:dyDescent="0.25">
      <c r="A1494" s="59"/>
      <c r="B1494" s="59"/>
    </row>
    <row r="1495" spans="1:2" x14ac:dyDescent="0.25">
      <c r="A1495" s="59"/>
      <c r="B1495" s="59"/>
    </row>
    <row r="1496" spans="1:2" x14ac:dyDescent="0.25">
      <c r="A1496" s="59"/>
      <c r="B1496" s="59"/>
    </row>
    <row r="1497" spans="1:2" x14ac:dyDescent="0.25">
      <c r="A1497" s="59"/>
      <c r="B1497" s="59"/>
    </row>
    <row r="1498" spans="1:2" x14ac:dyDescent="0.25">
      <c r="A1498" s="59"/>
      <c r="B1498" s="59"/>
    </row>
    <row r="1499" spans="1:2" x14ac:dyDescent="0.25">
      <c r="A1499" s="59"/>
      <c r="B1499" s="59"/>
    </row>
    <row r="1500" spans="1:2" x14ac:dyDescent="0.25">
      <c r="A1500" s="59"/>
      <c r="B1500" s="59"/>
    </row>
    <row r="1501" spans="1:2" x14ac:dyDescent="0.25">
      <c r="A1501" s="59"/>
      <c r="B1501" s="59"/>
    </row>
    <row r="1502" spans="1:2" x14ac:dyDescent="0.25">
      <c r="A1502" s="59"/>
      <c r="B1502" s="59"/>
    </row>
    <row r="1503" spans="1:2" x14ac:dyDescent="0.25">
      <c r="A1503" s="59"/>
      <c r="B1503" s="59"/>
    </row>
    <row r="1504" spans="1:2" x14ac:dyDescent="0.25">
      <c r="A1504" s="59"/>
      <c r="B1504" s="59"/>
    </row>
    <row r="1505" spans="1:2" x14ac:dyDescent="0.25">
      <c r="A1505" s="59"/>
      <c r="B1505" s="59"/>
    </row>
    <row r="1506" spans="1:2" x14ac:dyDescent="0.25">
      <c r="A1506" s="59"/>
      <c r="B1506" s="59"/>
    </row>
    <row r="1507" spans="1:2" x14ac:dyDescent="0.25">
      <c r="A1507" s="59"/>
      <c r="B1507" s="59"/>
    </row>
    <row r="1508" spans="1:2" x14ac:dyDescent="0.25">
      <c r="A1508" s="59"/>
      <c r="B1508" s="59"/>
    </row>
    <row r="1509" spans="1:2" x14ac:dyDescent="0.25">
      <c r="A1509" s="59"/>
      <c r="B1509" s="59"/>
    </row>
    <row r="1510" spans="1:2" x14ac:dyDescent="0.25">
      <c r="A1510" s="59"/>
      <c r="B1510" s="59"/>
    </row>
    <row r="1511" spans="1:2" x14ac:dyDescent="0.25">
      <c r="A1511" s="59"/>
      <c r="B1511" s="59"/>
    </row>
    <row r="1512" spans="1:2" x14ac:dyDescent="0.25">
      <c r="A1512" s="59"/>
      <c r="B1512" s="59"/>
    </row>
    <row r="1513" spans="1:2" x14ac:dyDescent="0.25">
      <c r="A1513" s="59"/>
      <c r="B1513" s="59"/>
    </row>
    <row r="1514" spans="1:2" x14ac:dyDescent="0.25">
      <c r="A1514" s="59"/>
      <c r="B1514" s="59"/>
    </row>
    <row r="1515" spans="1:2" x14ac:dyDescent="0.25">
      <c r="A1515" s="59"/>
      <c r="B1515" s="59"/>
    </row>
    <row r="1516" spans="1:2" x14ac:dyDescent="0.25">
      <c r="A1516" s="59"/>
      <c r="B1516" s="59"/>
    </row>
    <row r="1517" spans="1:2" x14ac:dyDescent="0.25">
      <c r="A1517" s="59"/>
      <c r="B1517" s="59"/>
    </row>
    <row r="1518" spans="1:2" x14ac:dyDescent="0.25">
      <c r="A1518" s="59"/>
      <c r="B1518" s="59"/>
    </row>
    <row r="1519" spans="1:2" x14ac:dyDescent="0.25">
      <c r="A1519" s="59"/>
      <c r="B1519" s="59"/>
    </row>
    <row r="1520" spans="1:2" x14ac:dyDescent="0.25">
      <c r="A1520" s="59"/>
      <c r="B1520" s="59"/>
    </row>
    <row r="1521" spans="1:2" x14ac:dyDescent="0.25">
      <c r="A1521" s="59"/>
      <c r="B1521" s="59"/>
    </row>
    <row r="1522" spans="1:2" x14ac:dyDescent="0.25">
      <c r="A1522" s="59"/>
      <c r="B1522" s="59"/>
    </row>
    <row r="1523" spans="1:2" x14ac:dyDescent="0.25">
      <c r="A1523" s="59"/>
      <c r="B1523" s="59"/>
    </row>
    <row r="1524" spans="1:2" x14ac:dyDescent="0.25">
      <c r="A1524" s="59"/>
      <c r="B1524" s="59"/>
    </row>
    <row r="1525" spans="1:2" x14ac:dyDescent="0.25">
      <c r="A1525" s="59"/>
      <c r="B1525" s="59"/>
    </row>
    <row r="1526" spans="1:2" x14ac:dyDescent="0.25">
      <c r="A1526" s="59"/>
      <c r="B1526" s="59"/>
    </row>
    <row r="1527" spans="1:2" x14ac:dyDescent="0.25">
      <c r="A1527" s="59"/>
      <c r="B1527" s="59"/>
    </row>
    <row r="1528" spans="1:2" x14ac:dyDescent="0.25">
      <c r="A1528" s="59"/>
      <c r="B1528" s="59"/>
    </row>
    <row r="1529" spans="1:2" x14ac:dyDescent="0.25">
      <c r="A1529" s="59"/>
      <c r="B1529" s="59"/>
    </row>
    <row r="1530" spans="1:2" x14ac:dyDescent="0.25">
      <c r="A1530" s="59"/>
      <c r="B1530" s="59"/>
    </row>
    <row r="1531" spans="1:2" x14ac:dyDescent="0.25">
      <c r="A1531" s="59"/>
      <c r="B1531" s="59"/>
    </row>
    <row r="1532" spans="1:2" x14ac:dyDescent="0.25">
      <c r="A1532" s="59"/>
      <c r="B1532" s="59"/>
    </row>
    <row r="1533" spans="1:2" x14ac:dyDescent="0.25">
      <c r="A1533" s="59"/>
      <c r="B1533" s="59"/>
    </row>
    <row r="1534" spans="1:2" x14ac:dyDescent="0.25">
      <c r="A1534" s="59"/>
      <c r="B1534" s="59"/>
    </row>
    <row r="1535" spans="1:2" x14ac:dyDescent="0.25">
      <c r="A1535" s="59"/>
      <c r="B1535" s="59"/>
    </row>
    <row r="1536" spans="1:2" x14ac:dyDescent="0.25">
      <c r="A1536" s="59"/>
      <c r="B1536" s="59"/>
    </row>
    <row r="1537" spans="1:2" x14ac:dyDescent="0.25">
      <c r="A1537" s="59"/>
      <c r="B1537" s="59"/>
    </row>
    <row r="1538" spans="1:2" x14ac:dyDescent="0.25">
      <c r="A1538" s="59"/>
      <c r="B1538" s="59"/>
    </row>
    <row r="1539" spans="1:2" x14ac:dyDescent="0.25">
      <c r="A1539" s="59"/>
      <c r="B1539" s="59"/>
    </row>
    <row r="1540" spans="1:2" x14ac:dyDescent="0.25">
      <c r="A1540" s="59"/>
      <c r="B1540" s="59"/>
    </row>
    <row r="1541" spans="1:2" x14ac:dyDescent="0.25">
      <c r="A1541" s="59"/>
      <c r="B1541" s="59"/>
    </row>
    <row r="1542" spans="1:2" x14ac:dyDescent="0.25">
      <c r="A1542" s="59"/>
      <c r="B1542" s="59"/>
    </row>
    <row r="1543" spans="1:2" x14ac:dyDescent="0.25">
      <c r="A1543" s="59"/>
      <c r="B1543" s="59"/>
    </row>
    <row r="1544" spans="1:2" x14ac:dyDescent="0.25">
      <c r="A1544" s="59"/>
      <c r="B1544" s="59"/>
    </row>
    <row r="1545" spans="1:2" x14ac:dyDescent="0.25">
      <c r="A1545" s="59"/>
      <c r="B1545" s="59"/>
    </row>
    <row r="1546" spans="1:2" x14ac:dyDescent="0.25">
      <c r="A1546" s="59"/>
      <c r="B1546" s="59"/>
    </row>
    <row r="1547" spans="1:2" x14ac:dyDescent="0.25">
      <c r="A1547" s="59"/>
      <c r="B1547" s="59"/>
    </row>
    <row r="1548" spans="1:2" x14ac:dyDescent="0.25">
      <c r="A1548" s="59"/>
      <c r="B1548" s="59"/>
    </row>
    <row r="1549" spans="1:2" x14ac:dyDescent="0.25">
      <c r="A1549" s="59"/>
      <c r="B1549" s="59"/>
    </row>
    <row r="1550" spans="1:2" x14ac:dyDescent="0.25">
      <c r="A1550" s="59"/>
      <c r="B1550" s="59"/>
    </row>
    <row r="1551" spans="1:2" x14ac:dyDescent="0.25">
      <c r="A1551" s="59"/>
      <c r="B1551" s="59"/>
    </row>
    <row r="1552" spans="1:2" x14ac:dyDescent="0.25">
      <c r="A1552" s="59"/>
      <c r="B1552" s="59"/>
    </row>
    <row r="1553" spans="1:2" x14ac:dyDescent="0.25">
      <c r="A1553" s="59"/>
      <c r="B1553" s="59"/>
    </row>
    <row r="1554" spans="1:2" x14ac:dyDescent="0.25">
      <c r="A1554" s="59"/>
      <c r="B1554" s="59"/>
    </row>
    <row r="1555" spans="1:2" x14ac:dyDescent="0.25">
      <c r="A1555" s="59"/>
      <c r="B1555" s="59"/>
    </row>
    <row r="1556" spans="1:2" x14ac:dyDescent="0.25">
      <c r="A1556" s="59"/>
      <c r="B1556" s="59"/>
    </row>
    <row r="1557" spans="1:2" x14ac:dyDescent="0.25">
      <c r="A1557" s="59"/>
      <c r="B1557" s="59"/>
    </row>
    <row r="1558" spans="1:2" x14ac:dyDescent="0.25">
      <c r="A1558" s="59"/>
      <c r="B1558" s="59"/>
    </row>
    <row r="1559" spans="1:2" x14ac:dyDescent="0.25">
      <c r="A1559" s="59"/>
      <c r="B1559" s="59"/>
    </row>
    <row r="1560" spans="1:2" x14ac:dyDescent="0.25">
      <c r="A1560" s="59"/>
      <c r="B1560" s="59"/>
    </row>
    <row r="1561" spans="1:2" x14ac:dyDescent="0.25">
      <c r="A1561" s="59"/>
      <c r="B1561" s="59"/>
    </row>
    <row r="1562" spans="1:2" x14ac:dyDescent="0.25">
      <c r="A1562" s="59"/>
      <c r="B1562" s="59"/>
    </row>
    <row r="1563" spans="1:2" x14ac:dyDescent="0.25">
      <c r="A1563" s="59"/>
      <c r="B1563" s="59"/>
    </row>
    <row r="1564" spans="1:2" x14ac:dyDescent="0.25">
      <c r="A1564" s="59"/>
      <c r="B1564" s="59"/>
    </row>
    <row r="1565" spans="1:2" x14ac:dyDescent="0.25">
      <c r="A1565" s="59"/>
      <c r="B1565" s="59"/>
    </row>
    <row r="1566" spans="1:2" x14ac:dyDescent="0.25">
      <c r="A1566" s="59"/>
      <c r="B1566" s="59"/>
    </row>
    <row r="1567" spans="1:2" x14ac:dyDescent="0.25">
      <c r="A1567" s="59"/>
      <c r="B1567" s="59"/>
    </row>
    <row r="1568" spans="1:2" x14ac:dyDescent="0.25">
      <c r="A1568" s="59"/>
      <c r="B1568" s="59"/>
    </row>
    <row r="1569" spans="1:2" x14ac:dyDescent="0.25">
      <c r="A1569" s="59"/>
      <c r="B1569" s="59"/>
    </row>
    <row r="1570" spans="1:2" x14ac:dyDescent="0.25">
      <c r="A1570" s="59"/>
      <c r="B1570" s="59"/>
    </row>
    <row r="1571" spans="1:2" x14ac:dyDescent="0.25">
      <c r="A1571" s="59"/>
      <c r="B1571" s="59"/>
    </row>
    <row r="1572" spans="1:2" x14ac:dyDescent="0.25">
      <c r="A1572" s="59"/>
      <c r="B1572" s="59"/>
    </row>
    <row r="1573" spans="1:2" x14ac:dyDescent="0.25">
      <c r="A1573" s="59"/>
      <c r="B1573" s="59"/>
    </row>
    <row r="1574" spans="1:2" x14ac:dyDescent="0.25">
      <c r="A1574" s="59"/>
      <c r="B1574" s="59"/>
    </row>
    <row r="1575" spans="1:2" x14ac:dyDescent="0.25">
      <c r="A1575" s="59"/>
      <c r="B1575" s="59"/>
    </row>
    <row r="1576" spans="1:2" x14ac:dyDescent="0.25">
      <c r="A1576" s="59"/>
      <c r="B1576" s="59"/>
    </row>
    <row r="1577" spans="1:2" x14ac:dyDescent="0.25">
      <c r="A1577" s="59"/>
      <c r="B1577" s="59"/>
    </row>
    <row r="1578" spans="1:2" x14ac:dyDescent="0.25">
      <c r="A1578" s="59"/>
      <c r="B1578" s="59"/>
    </row>
    <row r="1579" spans="1:2" x14ac:dyDescent="0.25">
      <c r="A1579" s="59"/>
      <c r="B1579" s="59"/>
    </row>
    <row r="1580" spans="1:2" x14ac:dyDescent="0.25">
      <c r="A1580" s="59"/>
      <c r="B1580" s="59"/>
    </row>
    <row r="1581" spans="1:2" x14ac:dyDescent="0.25">
      <c r="A1581" s="59"/>
      <c r="B1581" s="59"/>
    </row>
    <row r="1582" spans="1:2" x14ac:dyDescent="0.25">
      <c r="A1582" s="59"/>
      <c r="B1582" s="59"/>
    </row>
    <row r="1583" spans="1:2" x14ac:dyDescent="0.25">
      <c r="A1583" s="59"/>
      <c r="B1583" s="59"/>
    </row>
    <row r="1584" spans="1:2" x14ac:dyDescent="0.25">
      <c r="A1584" s="59"/>
      <c r="B1584" s="59"/>
    </row>
    <row r="1585" spans="1:2" x14ac:dyDescent="0.25">
      <c r="A1585" s="59"/>
      <c r="B1585" s="59"/>
    </row>
    <row r="1586" spans="1:2" x14ac:dyDescent="0.25">
      <c r="A1586" s="59"/>
      <c r="B1586" s="59"/>
    </row>
    <row r="1587" spans="1:2" x14ac:dyDescent="0.25">
      <c r="A1587" s="59"/>
      <c r="B1587" s="59"/>
    </row>
    <row r="1588" spans="1:2" x14ac:dyDescent="0.25">
      <c r="A1588" s="59"/>
      <c r="B1588" s="59"/>
    </row>
    <row r="1589" spans="1:2" x14ac:dyDescent="0.25">
      <c r="A1589" s="59"/>
      <c r="B1589" s="59"/>
    </row>
    <row r="1590" spans="1:2" x14ac:dyDescent="0.25">
      <c r="A1590" s="59"/>
      <c r="B1590" s="59"/>
    </row>
    <row r="1591" spans="1:2" x14ac:dyDescent="0.25">
      <c r="A1591" s="59"/>
      <c r="B1591" s="59"/>
    </row>
    <row r="1592" spans="1:2" x14ac:dyDescent="0.25">
      <c r="A1592" s="59"/>
      <c r="B1592" s="59"/>
    </row>
    <row r="1593" spans="1:2" x14ac:dyDescent="0.25">
      <c r="A1593" s="59"/>
      <c r="B1593" s="59"/>
    </row>
    <row r="1594" spans="1:2" x14ac:dyDescent="0.25">
      <c r="A1594" s="59"/>
      <c r="B1594" s="59"/>
    </row>
    <row r="1595" spans="1:2" x14ac:dyDescent="0.25">
      <c r="A1595" s="59"/>
      <c r="B1595" s="59"/>
    </row>
    <row r="1596" spans="1:2" x14ac:dyDescent="0.25">
      <c r="A1596" s="59"/>
      <c r="B1596" s="59"/>
    </row>
    <row r="1597" spans="1:2" x14ac:dyDescent="0.25">
      <c r="A1597" s="59"/>
      <c r="B1597" s="59"/>
    </row>
    <row r="1598" spans="1:2" x14ac:dyDescent="0.25">
      <c r="A1598" s="59"/>
      <c r="B1598" s="59"/>
    </row>
    <row r="1599" spans="1:2" x14ac:dyDescent="0.25">
      <c r="A1599" s="59"/>
      <c r="B1599" s="59"/>
    </row>
    <row r="1600" spans="1:2" x14ac:dyDescent="0.25">
      <c r="A1600" s="59"/>
      <c r="B1600" s="59"/>
    </row>
    <row r="1601" spans="1:2" x14ac:dyDescent="0.25">
      <c r="A1601" s="59"/>
      <c r="B1601" s="59"/>
    </row>
    <row r="1602" spans="1:2" x14ac:dyDescent="0.25">
      <c r="A1602" s="59"/>
      <c r="B1602" s="59"/>
    </row>
    <row r="1603" spans="1:2" x14ac:dyDescent="0.25">
      <c r="A1603" s="59"/>
      <c r="B1603" s="59"/>
    </row>
    <row r="1604" spans="1:2" x14ac:dyDescent="0.25">
      <c r="A1604" s="59"/>
      <c r="B1604" s="59"/>
    </row>
    <row r="1605" spans="1:2" x14ac:dyDescent="0.25">
      <c r="A1605" s="59"/>
      <c r="B1605" s="59"/>
    </row>
    <row r="1606" spans="1:2" x14ac:dyDescent="0.25">
      <c r="A1606" s="59"/>
      <c r="B1606" s="59"/>
    </row>
    <row r="1607" spans="1:2" x14ac:dyDescent="0.25">
      <c r="A1607" s="59"/>
      <c r="B1607" s="59"/>
    </row>
    <row r="1608" spans="1:2" x14ac:dyDescent="0.25">
      <c r="A1608" s="59"/>
      <c r="B1608" s="59"/>
    </row>
    <row r="1609" spans="1:2" x14ac:dyDescent="0.25">
      <c r="A1609" s="59"/>
      <c r="B1609" s="59"/>
    </row>
    <row r="1610" spans="1:2" x14ac:dyDescent="0.25">
      <c r="A1610" s="59"/>
      <c r="B1610" s="59"/>
    </row>
    <row r="1611" spans="1:2" x14ac:dyDescent="0.25">
      <c r="A1611" s="59"/>
      <c r="B1611" s="59"/>
    </row>
    <row r="1612" spans="1:2" x14ac:dyDescent="0.25">
      <c r="A1612" s="59"/>
      <c r="B1612" s="59"/>
    </row>
    <row r="1613" spans="1:2" x14ac:dyDescent="0.25">
      <c r="A1613" s="59"/>
      <c r="B1613" s="59"/>
    </row>
    <row r="1614" spans="1:2" x14ac:dyDescent="0.25">
      <c r="A1614" s="59"/>
      <c r="B1614" s="59"/>
    </row>
    <row r="1615" spans="1:2" x14ac:dyDescent="0.25">
      <c r="A1615" s="59"/>
      <c r="B1615" s="59"/>
    </row>
    <row r="1616" spans="1:2" x14ac:dyDescent="0.25">
      <c r="A1616" s="59"/>
      <c r="B1616" s="59"/>
    </row>
    <row r="1617" spans="1:2" x14ac:dyDescent="0.25">
      <c r="A1617" s="59"/>
      <c r="B1617" s="59"/>
    </row>
    <row r="1618" spans="1:2" x14ac:dyDescent="0.25">
      <c r="A1618" s="59"/>
      <c r="B1618" s="59"/>
    </row>
    <row r="1619" spans="1:2" x14ac:dyDescent="0.25">
      <c r="A1619" s="59"/>
      <c r="B1619" s="59"/>
    </row>
    <row r="1620" spans="1:2" x14ac:dyDescent="0.25">
      <c r="A1620" s="59"/>
      <c r="B1620" s="59"/>
    </row>
    <row r="1621" spans="1:2" x14ac:dyDescent="0.25">
      <c r="A1621" s="59"/>
      <c r="B1621" s="59"/>
    </row>
    <row r="1622" spans="1:2" x14ac:dyDescent="0.25">
      <c r="A1622" s="59"/>
      <c r="B1622" s="59"/>
    </row>
    <row r="1623" spans="1:2" x14ac:dyDescent="0.25">
      <c r="A1623" s="59"/>
      <c r="B1623" s="59"/>
    </row>
    <row r="1624" spans="1:2" x14ac:dyDescent="0.25">
      <c r="A1624" s="59"/>
      <c r="B1624" s="59"/>
    </row>
    <row r="1625" spans="1:2" x14ac:dyDescent="0.25">
      <c r="A1625" s="59"/>
      <c r="B1625" s="59"/>
    </row>
    <row r="1626" spans="1:2" x14ac:dyDescent="0.25">
      <c r="A1626" s="59"/>
      <c r="B1626" s="59"/>
    </row>
    <row r="1627" spans="1:2" x14ac:dyDescent="0.25">
      <c r="A1627" s="59"/>
      <c r="B1627" s="59"/>
    </row>
    <row r="1628" spans="1:2" x14ac:dyDescent="0.25">
      <c r="A1628" s="59"/>
      <c r="B1628" s="59"/>
    </row>
    <row r="1629" spans="1:2" x14ac:dyDescent="0.25">
      <c r="A1629" s="59"/>
      <c r="B1629" s="59"/>
    </row>
    <row r="1630" spans="1:2" x14ac:dyDescent="0.25">
      <c r="A1630" s="59"/>
      <c r="B1630" s="59"/>
    </row>
    <row r="1631" spans="1:2" x14ac:dyDescent="0.25">
      <c r="A1631" s="59"/>
      <c r="B1631" s="59"/>
    </row>
    <row r="1632" spans="1:2" x14ac:dyDescent="0.25">
      <c r="A1632" s="59"/>
      <c r="B1632" s="59"/>
    </row>
    <row r="1633" spans="1:2" x14ac:dyDescent="0.25">
      <c r="A1633" s="59"/>
      <c r="B1633" s="59"/>
    </row>
    <row r="1634" spans="1:2" x14ac:dyDescent="0.25">
      <c r="A1634" s="59"/>
      <c r="B1634" s="59"/>
    </row>
    <row r="1635" spans="1:2" x14ac:dyDescent="0.25">
      <c r="A1635" s="59"/>
      <c r="B1635" s="59"/>
    </row>
    <row r="1636" spans="1:2" x14ac:dyDescent="0.25">
      <c r="A1636" s="59"/>
      <c r="B1636" s="59"/>
    </row>
    <row r="1637" spans="1:2" x14ac:dyDescent="0.25">
      <c r="A1637" s="59"/>
      <c r="B1637" s="59"/>
    </row>
    <row r="1638" spans="1:2" x14ac:dyDescent="0.25">
      <c r="A1638" s="59"/>
      <c r="B1638" s="59"/>
    </row>
    <row r="1639" spans="1:2" x14ac:dyDescent="0.25">
      <c r="A1639" s="59"/>
      <c r="B1639" s="59"/>
    </row>
    <row r="1640" spans="1:2" x14ac:dyDescent="0.25">
      <c r="A1640" s="59"/>
      <c r="B1640" s="59"/>
    </row>
    <row r="1641" spans="1:2" x14ac:dyDescent="0.25">
      <c r="A1641" s="59"/>
      <c r="B1641" s="59"/>
    </row>
    <row r="1642" spans="1:2" x14ac:dyDescent="0.25">
      <c r="A1642" s="59"/>
      <c r="B1642" s="59"/>
    </row>
    <row r="1643" spans="1:2" x14ac:dyDescent="0.25">
      <c r="A1643" s="59"/>
      <c r="B1643" s="59"/>
    </row>
    <row r="1644" spans="1:2" x14ac:dyDescent="0.25">
      <c r="A1644" s="59"/>
      <c r="B1644" s="59"/>
    </row>
    <row r="1645" spans="1:2" x14ac:dyDescent="0.25">
      <c r="A1645" s="59"/>
      <c r="B1645" s="59"/>
    </row>
    <row r="1646" spans="1:2" x14ac:dyDescent="0.25">
      <c r="A1646" s="59"/>
      <c r="B1646" s="59"/>
    </row>
    <row r="1647" spans="1:2" x14ac:dyDescent="0.25">
      <c r="A1647" s="59"/>
      <c r="B1647" s="59"/>
    </row>
    <row r="1648" spans="1:2" x14ac:dyDescent="0.25">
      <c r="A1648" s="59"/>
      <c r="B1648" s="59"/>
    </row>
    <row r="1649" spans="1:2" x14ac:dyDescent="0.25">
      <c r="A1649" s="59"/>
      <c r="B1649" s="59"/>
    </row>
    <row r="1650" spans="1:2" x14ac:dyDescent="0.25">
      <c r="A1650" s="59"/>
      <c r="B1650" s="59"/>
    </row>
    <row r="1651" spans="1:2" x14ac:dyDescent="0.25">
      <c r="A1651" s="59"/>
      <c r="B1651" s="59"/>
    </row>
    <row r="1652" spans="1:2" x14ac:dyDescent="0.25">
      <c r="A1652" s="59"/>
      <c r="B1652" s="59"/>
    </row>
    <row r="1653" spans="1:2" x14ac:dyDescent="0.25">
      <c r="A1653" s="59"/>
      <c r="B1653" s="59"/>
    </row>
    <row r="1654" spans="1:2" x14ac:dyDescent="0.25">
      <c r="A1654" s="59"/>
      <c r="B1654" s="59"/>
    </row>
    <row r="1655" spans="1:2" x14ac:dyDescent="0.25">
      <c r="A1655" s="59"/>
      <c r="B1655" s="59"/>
    </row>
    <row r="1656" spans="1:2" x14ac:dyDescent="0.25">
      <c r="A1656" s="59"/>
      <c r="B1656" s="59"/>
    </row>
    <row r="1657" spans="1:2" x14ac:dyDescent="0.25">
      <c r="A1657" s="59"/>
      <c r="B1657" s="59"/>
    </row>
    <row r="1658" spans="1:2" x14ac:dyDescent="0.25">
      <c r="A1658" s="59"/>
      <c r="B1658" s="59"/>
    </row>
    <row r="1659" spans="1:2" x14ac:dyDescent="0.25">
      <c r="A1659" s="59"/>
      <c r="B1659" s="59"/>
    </row>
    <row r="1660" spans="1:2" x14ac:dyDescent="0.25">
      <c r="A1660" s="59"/>
      <c r="B1660" s="59"/>
    </row>
    <row r="1661" spans="1:2" x14ac:dyDescent="0.25">
      <c r="A1661" s="59"/>
      <c r="B1661" s="59"/>
    </row>
    <row r="1662" spans="1:2" x14ac:dyDescent="0.25">
      <c r="A1662" s="59"/>
      <c r="B1662" s="59"/>
    </row>
    <row r="1663" spans="1:2" x14ac:dyDescent="0.25">
      <c r="A1663" s="59"/>
      <c r="B1663" s="59"/>
    </row>
    <row r="1664" spans="1:2" x14ac:dyDescent="0.25">
      <c r="A1664" s="59"/>
      <c r="B1664" s="59"/>
    </row>
    <row r="1665" spans="1:2" x14ac:dyDescent="0.25">
      <c r="A1665" s="59"/>
      <c r="B1665" s="59"/>
    </row>
    <row r="1666" spans="1:2" x14ac:dyDescent="0.25">
      <c r="A1666" s="59"/>
      <c r="B1666" s="59"/>
    </row>
    <row r="1667" spans="1:2" x14ac:dyDescent="0.25">
      <c r="A1667" s="59"/>
      <c r="B1667" s="59"/>
    </row>
    <row r="1668" spans="1:2" x14ac:dyDescent="0.25">
      <c r="A1668" s="59"/>
      <c r="B1668" s="59"/>
    </row>
    <row r="1669" spans="1:2" x14ac:dyDescent="0.25">
      <c r="A1669" s="59"/>
      <c r="B1669" s="59"/>
    </row>
    <row r="1670" spans="1:2" x14ac:dyDescent="0.25">
      <c r="A1670" s="59"/>
      <c r="B1670" s="59"/>
    </row>
    <row r="1671" spans="1:2" x14ac:dyDescent="0.25">
      <c r="A1671" s="59"/>
      <c r="B1671" s="59"/>
    </row>
    <row r="1672" spans="1:2" x14ac:dyDescent="0.25">
      <c r="A1672" s="59"/>
      <c r="B1672" s="59"/>
    </row>
    <row r="1673" spans="1:2" x14ac:dyDescent="0.25">
      <c r="A1673" s="59"/>
      <c r="B1673" s="59"/>
    </row>
    <row r="1674" spans="1:2" x14ac:dyDescent="0.25">
      <c r="A1674" s="59"/>
      <c r="B1674" s="59"/>
    </row>
    <row r="1675" spans="1:2" x14ac:dyDescent="0.25">
      <c r="A1675" s="59"/>
      <c r="B1675" s="59"/>
    </row>
    <row r="1676" spans="1:2" x14ac:dyDescent="0.25">
      <c r="A1676" s="59"/>
      <c r="B1676" s="59"/>
    </row>
    <row r="1677" spans="1:2" x14ac:dyDescent="0.25">
      <c r="A1677" s="59"/>
      <c r="B1677" s="59"/>
    </row>
    <row r="1678" spans="1:2" x14ac:dyDescent="0.25">
      <c r="A1678" s="59"/>
      <c r="B1678" s="59"/>
    </row>
    <row r="1679" spans="1:2" x14ac:dyDescent="0.25">
      <c r="A1679" s="59"/>
      <c r="B1679" s="59"/>
    </row>
    <row r="1680" spans="1:2" x14ac:dyDescent="0.25">
      <c r="A1680" s="59"/>
      <c r="B1680" s="59"/>
    </row>
    <row r="1681" spans="1:2" x14ac:dyDescent="0.25">
      <c r="A1681" s="59"/>
      <c r="B1681" s="59"/>
    </row>
    <row r="1682" spans="1:2" x14ac:dyDescent="0.25">
      <c r="A1682" s="59"/>
      <c r="B1682" s="59"/>
    </row>
    <row r="1683" spans="1:2" x14ac:dyDescent="0.25">
      <c r="A1683" s="59"/>
      <c r="B1683" s="59"/>
    </row>
    <row r="1684" spans="1:2" x14ac:dyDescent="0.25">
      <c r="A1684" s="59"/>
      <c r="B1684" s="59"/>
    </row>
    <row r="1685" spans="1:2" x14ac:dyDescent="0.25">
      <c r="A1685" s="59"/>
      <c r="B1685" s="59"/>
    </row>
    <row r="1686" spans="1:2" x14ac:dyDescent="0.25">
      <c r="A1686" s="59"/>
      <c r="B1686" s="59"/>
    </row>
    <row r="1687" spans="1:2" x14ac:dyDescent="0.25">
      <c r="A1687" s="59"/>
      <c r="B1687" s="59"/>
    </row>
    <row r="1688" spans="1:2" x14ac:dyDescent="0.25">
      <c r="A1688" s="59"/>
      <c r="B1688" s="59"/>
    </row>
    <row r="1689" spans="1:2" x14ac:dyDescent="0.25">
      <c r="A1689" s="59"/>
      <c r="B1689" s="59"/>
    </row>
    <row r="1690" spans="1:2" x14ac:dyDescent="0.25">
      <c r="A1690" s="59"/>
      <c r="B1690" s="59"/>
    </row>
    <row r="1691" spans="1:2" x14ac:dyDescent="0.25">
      <c r="A1691" s="59"/>
      <c r="B1691" s="59"/>
    </row>
    <row r="1692" spans="1:2" x14ac:dyDescent="0.25">
      <c r="A1692" s="59"/>
      <c r="B1692" s="59"/>
    </row>
    <row r="1693" spans="1:2" x14ac:dyDescent="0.25">
      <c r="A1693" s="59"/>
      <c r="B1693" s="59"/>
    </row>
    <row r="1694" spans="1:2" x14ac:dyDescent="0.25">
      <c r="A1694" s="59"/>
      <c r="B1694" s="59"/>
    </row>
    <row r="1695" spans="1:2" x14ac:dyDescent="0.25">
      <c r="A1695" s="59"/>
      <c r="B1695" s="59"/>
    </row>
    <row r="1696" spans="1:2" x14ac:dyDescent="0.25">
      <c r="A1696" s="59"/>
      <c r="B1696" s="59"/>
    </row>
    <row r="1697" spans="1:2" x14ac:dyDescent="0.25">
      <c r="A1697" s="59"/>
      <c r="B1697" s="59"/>
    </row>
    <row r="1698" spans="1:2" x14ac:dyDescent="0.25">
      <c r="A1698" s="59"/>
      <c r="B1698" s="59"/>
    </row>
    <row r="1699" spans="1:2" x14ac:dyDescent="0.25">
      <c r="A1699" s="59"/>
      <c r="B1699" s="59"/>
    </row>
    <row r="1700" spans="1:2" x14ac:dyDescent="0.25">
      <c r="A1700" s="59"/>
      <c r="B1700" s="59"/>
    </row>
    <row r="1701" spans="1:2" x14ac:dyDescent="0.25">
      <c r="A1701" s="59"/>
      <c r="B1701" s="59"/>
    </row>
    <row r="1702" spans="1:2" x14ac:dyDescent="0.25">
      <c r="A1702" s="59"/>
      <c r="B1702" s="59"/>
    </row>
    <row r="1703" spans="1:2" x14ac:dyDescent="0.25">
      <c r="A1703" s="59"/>
      <c r="B1703" s="59"/>
    </row>
    <row r="1704" spans="1:2" x14ac:dyDescent="0.25">
      <c r="A1704" s="59"/>
      <c r="B1704" s="59"/>
    </row>
    <row r="1705" spans="1:2" x14ac:dyDescent="0.25">
      <c r="A1705" s="59"/>
      <c r="B1705" s="59"/>
    </row>
    <row r="1706" spans="1:2" x14ac:dyDescent="0.25">
      <c r="A1706" s="59"/>
      <c r="B1706" s="59"/>
    </row>
    <row r="1707" spans="1:2" x14ac:dyDescent="0.25">
      <c r="A1707" s="59"/>
      <c r="B1707" s="59"/>
    </row>
    <row r="1708" spans="1:2" x14ac:dyDescent="0.25">
      <c r="A1708" s="59"/>
      <c r="B1708" s="59"/>
    </row>
    <row r="1709" spans="1:2" x14ac:dyDescent="0.25">
      <c r="A1709" s="59"/>
      <c r="B1709" s="59"/>
    </row>
    <row r="1710" spans="1:2" x14ac:dyDescent="0.25">
      <c r="A1710" s="59"/>
      <c r="B1710" s="59"/>
    </row>
    <row r="1711" spans="1:2" x14ac:dyDescent="0.25">
      <c r="A1711" s="59"/>
      <c r="B1711" s="59"/>
    </row>
    <row r="1712" spans="1:2" x14ac:dyDescent="0.25">
      <c r="A1712" s="59"/>
      <c r="B1712" s="59"/>
    </row>
    <row r="1713" spans="1:2" x14ac:dyDescent="0.25">
      <c r="A1713" s="59"/>
      <c r="B1713" s="59"/>
    </row>
    <row r="1714" spans="1:2" x14ac:dyDescent="0.25">
      <c r="A1714" s="59"/>
      <c r="B1714" s="59"/>
    </row>
    <row r="1715" spans="1:2" x14ac:dyDescent="0.25">
      <c r="A1715" s="59"/>
      <c r="B1715" s="59"/>
    </row>
    <row r="1716" spans="1:2" x14ac:dyDescent="0.25">
      <c r="A1716" s="59"/>
      <c r="B1716" s="59"/>
    </row>
    <row r="1717" spans="1:2" x14ac:dyDescent="0.25">
      <c r="A1717" s="59"/>
      <c r="B1717" s="59"/>
    </row>
    <row r="1718" spans="1:2" x14ac:dyDescent="0.25">
      <c r="A1718" s="59"/>
      <c r="B1718" s="59"/>
    </row>
    <row r="1719" spans="1:2" x14ac:dyDescent="0.25">
      <c r="A1719" s="59"/>
      <c r="B1719" s="59"/>
    </row>
    <row r="1720" spans="1:2" x14ac:dyDescent="0.25">
      <c r="A1720" s="59"/>
      <c r="B1720" s="59"/>
    </row>
    <row r="1721" spans="1:2" x14ac:dyDescent="0.25">
      <c r="A1721" s="59"/>
      <c r="B1721" s="59"/>
    </row>
    <row r="1722" spans="1:2" x14ac:dyDescent="0.25">
      <c r="A1722" s="59"/>
      <c r="B1722" s="59"/>
    </row>
    <row r="1723" spans="1:2" x14ac:dyDescent="0.25">
      <c r="A1723" s="59"/>
      <c r="B1723" s="59"/>
    </row>
    <row r="1724" spans="1:2" x14ac:dyDescent="0.25">
      <c r="A1724" s="59"/>
      <c r="B1724" s="59"/>
    </row>
    <row r="1725" spans="1:2" x14ac:dyDescent="0.25">
      <c r="A1725" s="59"/>
      <c r="B1725" s="59"/>
    </row>
    <row r="1726" spans="1:2" x14ac:dyDescent="0.25">
      <c r="A1726" s="59"/>
      <c r="B1726" s="59"/>
    </row>
    <row r="1727" spans="1:2" x14ac:dyDescent="0.25">
      <c r="A1727" s="59"/>
      <c r="B1727" s="59"/>
    </row>
    <row r="1728" spans="1:2" x14ac:dyDescent="0.25">
      <c r="A1728" s="59"/>
      <c r="B1728" s="59"/>
    </row>
    <row r="1729" spans="1:2" x14ac:dyDescent="0.25">
      <c r="A1729" s="59"/>
      <c r="B1729" s="59"/>
    </row>
    <row r="1730" spans="1:2" x14ac:dyDescent="0.25">
      <c r="A1730" s="59"/>
      <c r="B1730" s="59"/>
    </row>
    <row r="1731" spans="1:2" x14ac:dyDescent="0.25">
      <c r="A1731" s="59"/>
      <c r="B1731" s="59"/>
    </row>
    <row r="1732" spans="1:2" x14ac:dyDescent="0.25">
      <c r="A1732" s="59"/>
      <c r="B1732" s="59"/>
    </row>
    <row r="1733" spans="1:2" x14ac:dyDescent="0.25">
      <c r="A1733" s="59"/>
      <c r="B1733" s="59"/>
    </row>
    <row r="1734" spans="1:2" x14ac:dyDescent="0.25">
      <c r="A1734" s="59"/>
      <c r="B1734" s="59"/>
    </row>
    <row r="1735" spans="1:2" x14ac:dyDescent="0.25">
      <c r="A1735" s="59"/>
      <c r="B1735" s="59"/>
    </row>
    <row r="1736" spans="1:2" x14ac:dyDescent="0.25">
      <c r="A1736" s="59"/>
      <c r="B1736" s="59"/>
    </row>
    <row r="1737" spans="1:2" x14ac:dyDescent="0.25">
      <c r="A1737" s="59"/>
      <c r="B1737" s="59"/>
    </row>
    <row r="1738" spans="1:2" x14ac:dyDescent="0.25">
      <c r="A1738" s="59"/>
      <c r="B1738" s="59"/>
    </row>
    <row r="1739" spans="1:2" x14ac:dyDescent="0.25">
      <c r="A1739" s="59"/>
      <c r="B1739" s="59"/>
    </row>
    <row r="1740" spans="1:2" x14ac:dyDescent="0.25">
      <c r="A1740" s="59"/>
      <c r="B1740" s="59"/>
    </row>
    <row r="1741" spans="1:2" x14ac:dyDescent="0.25">
      <c r="A1741" s="59"/>
      <c r="B1741" s="59"/>
    </row>
    <row r="1742" spans="1:2" x14ac:dyDescent="0.25">
      <c r="A1742" s="59"/>
      <c r="B1742" s="59"/>
    </row>
    <row r="1743" spans="1:2" x14ac:dyDescent="0.25">
      <c r="A1743" s="59"/>
      <c r="B1743" s="59"/>
    </row>
    <row r="1744" spans="1:2" x14ac:dyDescent="0.25">
      <c r="A1744" s="59"/>
      <c r="B1744" s="59"/>
    </row>
    <row r="1745" spans="1:2" x14ac:dyDescent="0.25">
      <c r="A1745" s="59"/>
      <c r="B1745" s="59"/>
    </row>
    <row r="1746" spans="1:2" x14ac:dyDescent="0.25">
      <c r="A1746" s="59"/>
      <c r="B1746" s="59"/>
    </row>
    <row r="1747" spans="1:2" x14ac:dyDescent="0.25">
      <c r="A1747" s="59"/>
      <c r="B1747" s="59"/>
    </row>
    <row r="1748" spans="1:2" x14ac:dyDescent="0.25">
      <c r="A1748" s="59"/>
      <c r="B1748" s="59"/>
    </row>
    <row r="1749" spans="1:2" x14ac:dyDescent="0.25">
      <c r="A1749" s="59"/>
      <c r="B1749" s="59"/>
    </row>
    <row r="1750" spans="1:2" x14ac:dyDescent="0.25">
      <c r="A1750" s="59"/>
      <c r="B1750" s="59"/>
    </row>
    <row r="1751" spans="1:2" x14ac:dyDescent="0.25">
      <c r="A1751" s="59"/>
      <c r="B1751" s="59"/>
    </row>
    <row r="1752" spans="1:2" x14ac:dyDescent="0.25">
      <c r="A1752" s="59"/>
      <c r="B1752" s="59"/>
    </row>
    <row r="1753" spans="1:2" x14ac:dyDescent="0.25">
      <c r="A1753" s="59"/>
      <c r="B1753" s="59"/>
    </row>
    <row r="1754" spans="1:2" x14ac:dyDescent="0.25">
      <c r="A1754" s="59"/>
      <c r="B1754" s="59"/>
    </row>
    <row r="1755" spans="1:2" x14ac:dyDescent="0.25">
      <c r="A1755" s="59"/>
      <c r="B1755" s="59"/>
    </row>
    <row r="1756" spans="1:2" x14ac:dyDescent="0.25">
      <c r="A1756" s="59"/>
      <c r="B1756" s="59"/>
    </row>
    <row r="1757" spans="1:2" x14ac:dyDescent="0.25">
      <c r="A1757" s="59"/>
      <c r="B1757" s="59"/>
    </row>
    <row r="1758" spans="1:2" x14ac:dyDescent="0.25">
      <c r="A1758" s="59"/>
      <c r="B1758" s="59"/>
    </row>
    <row r="1759" spans="1:2" x14ac:dyDescent="0.25">
      <c r="A1759" s="59"/>
      <c r="B1759" s="59"/>
    </row>
    <row r="1760" spans="1:2" x14ac:dyDescent="0.25">
      <c r="A1760" s="59"/>
      <c r="B1760" s="59"/>
    </row>
    <row r="1761" spans="1:2" x14ac:dyDescent="0.25">
      <c r="A1761" s="59"/>
      <c r="B1761" s="59"/>
    </row>
    <row r="1762" spans="1:2" x14ac:dyDescent="0.25">
      <c r="A1762" s="59"/>
      <c r="B1762" s="59"/>
    </row>
    <row r="1763" spans="1:2" x14ac:dyDescent="0.25">
      <c r="A1763" s="59"/>
      <c r="B1763" s="59"/>
    </row>
    <row r="1764" spans="1:2" x14ac:dyDescent="0.25">
      <c r="A1764" s="59"/>
      <c r="B1764" s="59"/>
    </row>
    <row r="1765" spans="1:2" x14ac:dyDescent="0.25">
      <c r="A1765" s="59"/>
      <c r="B1765" s="59"/>
    </row>
    <row r="1766" spans="1:2" x14ac:dyDescent="0.25">
      <c r="A1766" s="59"/>
      <c r="B1766" s="59"/>
    </row>
    <row r="1767" spans="1:2" x14ac:dyDescent="0.25">
      <c r="A1767" s="59"/>
      <c r="B1767" s="59"/>
    </row>
    <row r="1768" spans="1:2" x14ac:dyDescent="0.25">
      <c r="A1768" s="59"/>
      <c r="B1768" s="59"/>
    </row>
    <row r="1769" spans="1:2" x14ac:dyDescent="0.25">
      <c r="A1769" s="59"/>
      <c r="B1769" s="59"/>
    </row>
    <row r="1770" spans="1:2" x14ac:dyDescent="0.25">
      <c r="A1770" s="59"/>
      <c r="B1770" s="59"/>
    </row>
    <row r="1771" spans="1:2" x14ac:dyDescent="0.25">
      <c r="A1771" s="59"/>
      <c r="B1771" s="59"/>
    </row>
    <row r="1772" spans="1:2" x14ac:dyDescent="0.25">
      <c r="A1772" s="59"/>
      <c r="B1772" s="59"/>
    </row>
    <row r="1773" spans="1:2" x14ac:dyDescent="0.25">
      <c r="A1773" s="59"/>
      <c r="B1773" s="59"/>
    </row>
    <row r="1774" spans="1:2" x14ac:dyDescent="0.25">
      <c r="A1774" s="59"/>
      <c r="B1774" s="59"/>
    </row>
    <row r="1775" spans="1:2" x14ac:dyDescent="0.25">
      <c r="A1775" s="59"/>
      <c r="B1775" s="59"/>
    </row>
    <row r="1776" spans="1:2" x14ac:dyDescent="0.25">
      <c r="A1776" s="59"/>
      <c r="B1776" s="59"/>
    </row>
    <row r="1777" spans="1:2" x14ac:dyDescent="0.25">
      <c r="A1777" s="59"/>
      <c r="B1777" s="59"/>
    </row>
    <row r="1778" spans="1:2" x14ac:dyDescent="0.25">
      <c r="A1778" s="59"/>
      <c r="B1778" s="59"/>
    </row>
    <row r="1779" spans="1:2" x14ac:dyDescent="0.25">
      <c r="A1779" s="59"/>
      <c r="B1779" s="59"/>
    </row>
    <row r="1780" spans="1:2" x14ac:dyDescent="0.25">
      <c r="A1780" s="59"/>
      <c r="B1780" s="59"/>
    </row>
    <row r="1781" spans="1:2" x14ac:dyDescent="0.25">
      <c r="A1781" s="59"/>
      <c r="B1781" s="59"/>
    </row>
    <row r="1782" spans="1:2" x14ac:dyDescent="0.25">
      <c r="A1782" s="59"/>
      <c r="B1782" s="59"/>
    </row>
    <row r="1783" spans="1:2" x14ac:dyDescent="0.25">
      <c r="A1783" s="59"/>
      <c r="B1783" s="59"/>
    </row>
    <row r="1784" spans="1:2" x14ac:dyDescent="0.25">
      <c r="A1784" s="59"/>
      <c r="B1784" s="59"/>
    </row>
    <row r="1785" spans="1:2" x14ac:dyDescent="0.25">
      <c r="A1785" s="59"/>
      <c r="B1785" s="59"/>
    </row>
    <row r="1786" spans="1:2" x14ac:dyDescent="0.25">
      <c r="A1786" s="59"/>
      <c r="B1786" s="59"/>
    </row>
    <row r="1787" spans="1:2" x14ac:dyDescent="0.25">
      <c r="A1787" s="59"/>
      <c r="B1787" s="59"/>
    </row>
    <row r="1788" spans="1:2" x14ac:dyDescent="0.25">
      <c r="A1788" s="59"/>
      <c r="B1788" s="59"/>
    </row>
    <row r="1789" spans="1:2" x14ac:dyDescent="0.25">
      <c r="A1789" s="59"/>
      <c r="B1789" s="59"/>
    </row>
  </sheetData>
  <autoFilter ref="A4:AD410" xr:uid="{00000000-0009-0000-0000-000001000000}">
    <filterColumn colId="28" showButton="0"/>
  </autoFilter>
  <mergeCells count="15">
    <mergeCell ref="AC4:AD4"/>
    <mergeCell ref="A2:M2"/>
    <mergeCell ref="N2:T2"/>
    <mergeCell ref="U2:AA2"/>
    <mergeCell ref="AB2:AD2"/>
    <mergeCell ref="G3:H3"/>
    <mergeCell ref="L3:L4"/>
    <mergeCell ref="N3:N4"/>
    <mergeCell ref="O3:P3"/>
    <mergeCell ref="Q3:R3"/>
    <mergeCell ref="S3:T3"/>
    <mergeCell ref="U3:U4"/>
    <mergeCell ref="V3:W3"/>
    <mergeCell ref="X3:Y3"/>
    <mergeCell ref="Z3:AA3"/>
  </mergeCells>
  <pageMargins left="0.7" right="0.7" top="0.78740157499999996" bottom="0.78740157499999996" header="0.3" footer="0.3"/>
  <pageSetup paperSize="8" scale="44" fitToHeight="0" orientation="landscape" r:id="rId1"/>
  <headerFooter>
    <oddHeader>&amp;L&amp;"Arial Narrow,Fett"D4 Angebotsblätter Los 2
&amp;"Arial Narrow,Standard"Stand: &amp;D
Angebotsblatt UR&amp;R&amp;G</oddHeader>
  </headerFooter>
  <ignoredErrors>
    <ignoredError sqref="B88:C106 B408:C409 B264:B265 B5:C87" numberStoredAsText="1"/>
    <ignoredError sqref="M5:M9 Q5:Q9 S5:S9 T5:T9 Y5:Y9 AA5:AA9 AB5 AC5 AD5 M10 AA10 P10:Q10 W10 U13:W14 N13:P13 U15:V15 U16:W21 P16:P21 M16:M21 Q16:Q21 S16:S21 T16:T21 AA16:AA21 M15 AA15 P15:Q15 W15 M13:M14 Q13:Q14 S13:S14 T13:T14 AA13:AA14 M11:M12 P11:Q12 W11:W12 AA11:AA12 T329 T327 T304 T314 T322 T306 T309:T313 T321 T305 T323 T320 T318 T316 T325 T324 T308 T315 T317 T319 T328 T307 S329 S327 S304 S314 S322 S306 S309:S313 S321 S305 S323 S320 S318 S316 S325 S324 S308 S315 S317 S319 S328 S307 Q329 Q327 Q304 Q314 Q322 Q306 Q309:Q313 Q321 Q305 Q323 Q320 Q318 Q316 Q325 Q324 Q308 Q315 Q317 Q319 Q328 Q307 M329 M327 M304 M314 M322 M306 M309:M313 M321 M305 M324 M323 M320 M319 M318 M317 M316 M325 M308 M328 M315 M307 W391:W395 W363 W361 W357:W358 P391:P395 P363:Q363 P361:Q361 P357:Q358 W307 W328 W330 P307 P328 P330:Q330 M330 V356 V354 V349 V344:V345 V336:V342 V331:V334 W319 W317 W315 W308 W324 W325 W353 W316 W318 W320 W323 W350 P319 P317 P315 P308 P324 P325 P353:Q353 P316 P318 P320 P323 P350:Q350 N356:O356 N331:O334 M353 N354:O354 M350 N314:O314 V314 M357:M358 N336:O342 N349:O349 N344:O345 V399:W403 V383:W383 V359:W359 V377:W378 V406:W406 W367 W365 V404:W404 V360:W360 V390:W390 V384:W384 V387:W387 V382:W382 V385:W386 V388:W388 V389:W389 V405:W405 V362:W362 V364:W364 V366:W366 V368:W368 V379:W381 W407 N399:P403 N383:P383 N359:P359 N377:P378 N406:P406 P367 P365 P404 N360:P360 N390:P390 P384 P387 P382 P385:P386 P388 P389 P405 N362:P362 N364:P364 N366:P366 N368:P368 P379:P381 P407 M361 M363 M407 M379:M381 M368 M366 M364 M362 M405 M389 M388 M385:M386 M382 M387 M384 M390:M395 M360 M404 M365 M367 M406 M377:M378 M359 M383 M399:M403 Q407 Q379:Q381 Q368 Q366 Q364 Q362 Q405 Q389 Q388 Q385:Q386 Q382 Q387 Q384 Q390:Q395 Q360 Q404 Q365 Q367 Q406 Q377:Q378 Q359 Q383 Q399:Q403 S407 S379:S381 S368 S366 S364 S362 S405 S389 S388 S385:S386 S382 S387 S384 S390:S395 S360 S404 S365 S367 S406 S377:S378 S359 S383 S399:S403 T407 T379:T381 T368 T366 T364 T362 T405 T389 T388 T385:T386 T382 T387 T384 T390:T395 T360 T404 T365 T367 T406 T377:T378 T359 T383 T399:T403 T343 T346:T348 T335 T355 T352 T351 S343 S346:S348 S335 S355 S352 S351 Q343 Q346:Q348 Q335 Q355 Q352 Q351 M343 M346:M348 M335 M355 M352 M351 M354 M331:M334 M336:M342 M349 M344:M345 M356 P304 P351 P352 N322:P322 P355 N306:P306 N335:P335 N309:P310 P321 P305 N346:P348 P343 V304:W304 V351:W351 V352:W352 V322:W322 V355:W355 V306:W306 V335:W335 V309:W313 V321:W321 V305:W305 V346:W348 V343:W343 P314 P331:Q334 P336:Q342 P344:Q345 P349:Q349 P354:Q354 P356:Q356 W314 W331:W334 W336:W342 W344:W345 W349 W354 W356 T408:T409 S408:S409 Q408:Q409 M408:M409 M410 P408:P409 V408:W409 N357:O358 W326 P326:Q326 N307:O307 N315:O315 N327:P327 M326 N308:O308 N325:O325 N353:O353 N316:O316 N317:O317 N318:O318 N319:O319 N320:O320 N323:O323 N324:O324 N350:O350 N361:O361 N363:O363 V367 V365 V391:V395 V407 N367:O367 N365:O365 N391:O395 N407:O407 M369:M371 M396 M397:M398 M372:M374 M375:M376 P396:Q396 P397:Q398 P372:Q374 P369:Q371 P375:Q376 W396 W397:W398 W372:W374 W369:W371 W375:W376 V350 V323 V320 V318 V316 V353 V325 V324 V308 V315 V317 V319 N330:O330 V330 N329:P329 N328:O328 V328 V307 V357:V358 V361 V363 V327:W327 V329:W329 P410:Q410 W410 V256:W256 V259 V257 V258 N257:O257 N259:O259 N258:O258 M261 N256:P256 P261:Q261 W261 V260:W260 W262 W254:W255 P260 P262 P254:P255 M254:M255 Q254:Q255 S254:S255 T254:T255 T244:T252 T253 S244:S252 S253 Q244:Q252 Q253 M244:M252 M253 N253:P253 N244:P252 V253:W253 V244:W252 V254:V255 N254:O255 P258 P257 W258 W257 P259 W259 M258 M259 M257 M260 M262 M256 Q259 Q257 Q258 Q260 Q262 Q256 S259 S257 S258 S260 S262 S256 T259 T257 T258 T260 T262 T256 M263:M264 V261 P263:Q263 W263 AA263 T83 S83 Q83 M83 W194 V242 V209:V210 V208 V161 V195 V162:V163 V149 V124:V125 V160 V158 V218:V220 V239:V241 V107:V108 M94 P194:Q194 P94:Q94 V95:V96 W94 W234:W236 W217 W201 W190:W192 W154:W156 W130:W132 W123 W106 P234:Q236 P217:Q217 P201:Q201 P190:Q192 P154:Q156 P130:Q132 P123:Q123 P106:Q106 V199:W199 V159:W159 V110:W112 V202:W206 V237:W238 V222:W226 V228:W233 V127:W129 V98:W98 V133:W136 V151:W153 V200:W200 V197:W198 V164:W165 V212:W216 V105:W105 V138:W142 V145:W148 V157:W157 V167:W184 V187:W187 V144:W144 V137:W137 V103:W104 V101:W101 V188:W188 W193 V185:W185 V189:W189 V207:W207 W95:W96 V113:W119 V120:W120 V121:W122 V99:W100 V186:W186 V102:W102 V143:W143 W227 W243 N110:P112 P202:P206 N237:P238 N222:P226 N228:P233 N127:P129 N98:P98 P133:P136 N151:P153 P200 N197:P198 N164:P165 N212:P213 P105 P138:P142 N148:P148 N157:P157 N167:P184 N187:P187 P144 N137:P137 N103:P104 N101:P101 N188:P188 P193 P185 N189:P189 N207:P207 N159:P159 P95:P96 N113:P119 N120:P120 N121:P122 N99:P100 N186:P186 N102:P102 P143 P243 M201 M190:M192 M217 M154:M156 M130:M132 M123 M106 M234:M236 M107:M108 M143 M102 M186 M99:M100 M121:M122 M120 M113:M119 M95:M96 M159 M207 M189 M185 M193:M194 M188 M101 M103:M104 M137 M144 M187 M167:M184 M157 M145:M148 M138:M142 M105 M212:M216 M164:M165 M197:M199 M200 M151:M153 M133:M136 M98 M127:M129 M228:M233 M222:M226 M237:M238 M202:M206 M110:M112 Q107:Q108 Q243 Q227 Q143 Q102 Q186 Q99:Q100 Q121:Q122 Q120 Q113:Q119 Q95:Q96 Q207 Q189 Q185 Q193 Q188 Q101 Q103:Q104 Q137 Q144 Q187 Q167:Q184 Q157 Q145:Q148 Q138:Q142 Q105 Q212:Q216 Q164:Q165 Q197:Q199 Q200 Q151:Q153 Q133:Q136 Q98 Q127:Q129 Q228:Q233 Q222:Q226 Q237:Q238 Q202:Q206 Q110:Q112 S107:S108 S243 S227 S143 S102 S186 S99:S100 S121:S122 S120 S113:S119 S95:S96 S207 S189 S185 S193 S188 S101 S103:S104 S137 S144 S187 S167:S184 S157 S145:S148 S138:S142 S105 S212:S216 S164:S165 S197:S199 S200 S151:S153 S133:S136 S98 S127:S129 S228:S233 S222:S226 S237:S238 S202:S206 S110:S112 T107:T108 T243 T227 T143 T102 T186 T99:T100 T121:T122 T120 T113:T119 T95:T96 T159 T207 T189 T185 T193 T188 T101 T103:T104 T137 T144 T187 T167:T184 T157 T145:T148 T138:T142 T105 T212:T216 T164:T165 T197:T199 T200 T151:T153 T133:T136 T98 T127:T129 T228:T233 T222:T226 T237:T238 T202:T206 T110:T112 N234:O236 N130:O132 N154:O156 N201:O201 N217:O217 N106:O106 N190:O192 M239:M241 M242 M218:M220 M158 M161 M160 N123:O123 M124:M125 M149 M208 M162:M163 M195 M209:M210 P239:Q241 P218:Q220 P158:Q158 P160:Q160 P124:Q125 P149:Q149 P162:Q163 P195:Q195 P161:Q161 W239:W241 W218:W220 W158 W160 W124:W125 W149 W162:W163 W195 W161 V106 V123 V130:V132 V154:V156 V190:V192 V201 V217 V234:V236 W208 W209:W210 W242 P208:Q208 P209:Q210 P242:Q242 P107:P108 W107:W108 W83 W67 W45 P83 P67 P45 W23 P23:Q23 V90:V92 U53:V54 U32:V33 N90:O92 N32:O33 M23 N53:O54 W52 W31 P52:Q52 P31:Q31 U34:W35 N34:P34 U25:W30 U37:W37 U38:W43 U47:W51 W46 W44 U36:W36 W24 N25:P25 P37 P38:P43 N47:P47 P46 P44 P36 P24 M52 M31 M24 M36 M44 M45:M46 M47:M51 M37:M43 M25:M30 Q24 Q36 Q44 Q45:Q46 Q47:Q51 Q37:Q43 Q25:Q30 S24 S36 S44 S45:S46 S47:S51 S37:S43 S25:S30 T24 T36 T44 T45:T46 T47:T51 T37:T43 T25:T30 M34:M35 Q34:Q35 S34:S35 T34:T35 W74 P74:Q74 M74 T69 T77:T80 T55 T58:T65 T57 T75:T76 T93 T88 T89 T81 T66 T67:T68 T73 T56 T70:T72 S69 S77:S80 S55 S58:S65 S57 S75:S76 S93 S88 S89 S81 S66 S67:S68 S73 S56 S70:S72 Q69 Q77:Q80 Q55 Q58:Q65 Q57 Q75:Q76 Q93 Q88 Q89 Q81 Q66 Q67:Q68 Q73 Q56 Q70:Q72 M69 M85:M87 M77:M80 M55 M58:M65 M57 M75:M76 M93 M88 M89 M81 M66 M67:M68 M73 M56 M70:M72 N74:O74 M90:M92 N70:P72 P56 N73:P73 P68 P66 N81:P81 N89:P89 N88:P88 P93 N75:P76 P57 P58:P65 N55:P55 N77:P80 N85:O87 N69:P69 U70:W72 U56:W56 U73:W73 W68 W66 U81:W81 V89:W89 V88:W88 W93 U75:W76 U57:W57 U58:W65 U55:W55 U77:W80 U69:W69 U74:V74 M53:M54 N31:O31 N52:O52 M32:M33 P32:Q33 W32:W33 U31:V31 U52:V52 P53:Q54 P90:Q92 W53:W54 W90:W92 M22 V93 M82 U67:V67 U45:V45 U23:V23 M84 P84:Q84 U83:V83 W84 N194:O194 N193:O193 M109 M243 M221 M227 M97 N94:O94 M126 M150 M196 M211 M166 P109:Q109 P221:Q221 P227 P97:Q97 P126:Q126 P150:Q150 P196:Q196 P211:Q211 P166:Q166 W109 W221 W97 W126 W150 W196 W211 W166 P22:Q22 P82:Q82 W22 W82 M266:Q276 P14 P26:P30 P35 P48:P51 P145:P147 P199 P214:P216 P311:P313 S10:T10 S15:T15 S11:T12 S363:T363 S361:T361 S357:T358 S330:T330 S353:T353 S350:T350 S331:T334 S336:T342 S344:T345 S349:T349 S354:T354 S356:T356 S326:T326 S396:T396 S397:T398 S372:T374 S369:T371 S375:T376 S410:T410 S261:T261 S263:T263 S194:T194 S94:T94 S234:T236 S217:T217 S201:T201 S190:T192 S154:T156 S130:T132 S123:T123 S106:T106 S239:T241 S218:T220 S158:T158 S160:T160 S124:T125 S149:T149 S162:T163 S195:T195 S161:T161 S208:T208 S209:T210 S242:T242 S23:T23 S52:T52 S31:T31 S74:T74 S32:T33 S53:T54 S90:T92 S84:T84 S109:T109 S221:T221 S97:T97 S126:T126 S150:T150 S196:T196 S211:T211 S166:T166 S22:T22 S82:T82 S266:S276" evalError="1"/>
    <ignoredError sqref="X5:X9 Z5:Z9 X10:Z10 X11:Z12 Y16:Y21 Y13:Y14 X16:X21 Z16:Z21 X15:Z15 X13:X14 Z13:Z14 X375:AA376 X369:AA371 X372:AA374 X397:AA398 X396:AA396 X326:AA326 X410:AA410 Y408:Y409 AA408:AA409 AA399:AA403 AA383 AA377:AA378 AA406 AA367 AA365 AA404 AA390:AA395 AA384 AA387 AA382 AA385:AA386 AA388 AA389 AA405 AA362 AA364 AA366 AA368 AA379:AA381 AA407 Y399:Y403 Y383 Y377:Y378 Y406 Y404 Y390:Y395 Y384 Y387 Y382 Y385:Y386 Y388 Y389 Y405 Y368 Y379:Y381 Y407 AA363 AA361 AA357:AA358 AA350 AA353 AA330 Y329 Y327 AA307 AA328 AA319 AA317 AA315 AA308 AA324 AA325 AA316 AA318 AA320 AA323 AA305 AA321 AA309:AA313 AA306 AA322 AA314 AA304 AA327 AA329 X408:X409 Z408:Z409 AA360 AA359 AA343 AA346:AA348 AA335 AA355 AA352 AA351 AA354 AA331:AA334 AA336:AA342 AA349 AA344:AA345 AA356 Z407 Z379:Z381 Z405 Z388 Z385:Z386 Z382 Z387 Z384 Z389 Z390:Z395 Z404 Z368 Z399:Z403 Z406 Z377:Z378 Z383 X407 X379:X381 X405 X388 X385:X386 X382 X387 X384 X389 X390:X395 X404 X368 X399:X403 X406 X377:X378 X383 X330:Z330 X353:Z353 X350:Z350 X357:Z358 X361:Z361 X363:Z363 Y366 Y364 Y362 Y365 Y367 X366 X364 X362 X365 X367 Z366 Z364 Z362 Z365 Z367 X356:Z356 X344:Z345 X349:Z349 X336:Z342 X331:Z334 X354:Z354 Y351 Y352 Y355 Y335 Y346:Y348 Y343 Y359 Y360 X346:X348 X343 X335 X355 X352 X351 Z346:Z348 Z343 Z335 Z355 Z352 Z351 Z360 Z359 X360 X359 Y304 Y314 Y322 Y306 Y309:Y313 Y321 Y305 Y323 Y320 Y318 Y316 Y325 Y324 Y308 Y315 Y317 Y319 Y328 Y307 X327 X329 X307 X328 X319 X317 X315 X308 X324 X325 X316 X318 X320 X323 X314 X322 X306 X304 X305 X309:X313 X321 Z327 Z329 Z307 Z328 Z319 Z317 Z315 Z308 Z324 Z325 Z316 Z318 Z320 Z323 Z314 Z322 Z306 Z304 Z305 Z309:Z313 Z321 AA256 AA262 AA260 AA258 AA257 AA259 AA253 AA244:AA252 AA254:AA255 AA261 X263:Z263 X261:Z261 Y256 Y253 Y244:Y252 Y254:Y255 X244:X252 X253 Z244:Z252 Z253 Z254:Z255 X254:X255 Y262 Y260 Y258 Y257 Y259 X256 X259 X257 X258 X262 X260 Z256 Z259 Z257 Z258 Z262 Z260 Z243 Z227 Z228:Z233 Z222:Z226 Z237:Z238 X243 X227 X228:X233 X222:X226 X237:X238 Y237:Y238 Y222:Y226 Y228:Y233 Y227 Y243 X234:Z236 X239:Z241 X242:Z242 S159 Q159 AA242 AA239:AA241 AA237:AA238 AA222:AA226 AA228:AA233 AA227 AA243 AA234:AA236 X82:AA82 X22:AA22 X166:AA166 X211:AA211 X196:AA196 X150:AA150 X126:AA126 X97:AA97 X221:AA221 X109:AA109 X84:AA84 AA94 AA194 X23:AA23 AA52 AA31 AA24 AA36 AA44 AA45:AA46 AA47:AA51 AA37:AA43 AA25:AA30 AA34:AA35 AA74 AA75:AA76 AA69 AA77:AA80 AA55 AA58:AA65 AA57 AA93 AA88 AA89 AA81 AA66 AA67:AA68 AA73 AA56 AA70:AA72 AA90:AA92 AA53:AA54 AA32:AA33 X32:Z33 X53:Z54 X90:Z92 Y70:Y72 Y56 Y73 Y67:Y68 Y66 Y81 Y89 Y88 Y93 Y75:Y76 Y57 Y58:Y65 Y55 Y77:Y80 Y69 X69 X77:X80 X58:X65 X55 X57 X73 X66 X67:X68 X93 X89 X88 X81 X75:X76 X56 X70:X72 Z69 Z77:Z80 Z58:Z65 Z55 Z57 Z73 Z66 Z67:Z68 Z93 Z89 Z88 Z81 Z75:Z76 Z56 Z70:Z72 X74:Z74 X52:Z52 X31:Z31 Y24 Y36 Y44 Y45:Y46 Y47:Y51 Y37:Y43 Y25:Y30 Y34:Y35 X25:X30 X47:X51 X37:X43 X36 X44 X45:X46 X24 Z25:Z30 Z47:Z51 Z37:Z43 Z36 Z44 Z45:Z46 Z24 X34:X35 Z34:Z35 AA201 AA190:AA192 AA217 AA154:AA156 AA130:AA132 AA123 AA106 AA107:AA108 AA143 AA102 AA186 AA99:AA100 AA121:AA122 AA120 AA113:AA119 AA95:AA96 AA159 AA207 AA189 AA185 AA193 AA188 AA101 AA103:AA104 AA137 AA144 AA187 AA167:AA184 AA157 AA145:AA148 AA138:AA142 AA105 AA212:AA216 AA164:AA165 AA197:AA199 AA200 AA151:AA153 AA133:AA136 AA98 AA127:AA129 AA202:AA206 AA110:AA112 AA218:AA220 AA158 AA160 AA124:AA125 AA149 AA162:AA163 AA195 AA161 AA208 AA209:AA210 X194:Z194 X94:Z94 X209:Z210 X208:Z208 X161:Z161 X195:Z195 X162:Z163 X149:Z149 X124:Z125 X160:Z160 X158:Z158 X218:Z220 X201:Z201 X190:Z192 X217:Z217 X154:Z156 X130:Z132 X123:Z123 X106:Z106 Y107:Y108 Y143 Y102 Y186 Y99:Y100 Y121:Y122 Y120 Y113:Y119 Y95:Y96 Y159 Y207 Y189 Y185 Y193 Y188 Y101 Y103:Y104 Y137 Y144 Y187 Y167:Y184 Y157 Y145:Y148 Y138:Y142 Y105 Y212:Y216 Y164:Y165 Y197:Y199 Y200 Y151:Y153 Y133:Y136 Y98 Y127:Y129 Y202:Y206 Y110:Y112 X110:X112 X202:X206 X167:X184 X138:X142 X199:X200 X197:X198 X212:X216 X151:X153 X98 X127:X129 X133:X136 X157 X164:X165 X105 X145:X148 X143 X102 X186 X99:X100 X95:X96 X121:X122 X120 X113:X119 X159 X188 X193 X185 X189 X207 X101 X103:X104 X137 X144 X187 X107:X108 Z110:Z112 Z202:Z206 Z167:Z184 Z138:Z142 Z199:Z200 Z197:Z198 Z212:Z216 Z151:Z153 Z98 Z127:Z129 Z133:Z136 Z157 Z164:Z165 Z105 Z145:Z148 Z143 Z102 Z186 Z99:Z100 Z95:Z96 Z121:Z122 Z120 Z113:Z119 Z159 Z188 Z193 Z185 Z189 Z207 Z101 Z103:Z104 Z137 Z144 Z187 Z107:Z108 X83 Y83 Z83 AA83" evalError="1" formula="1"/>
    <ignoredError sqref="B304:C407 B410:C410 B107:C263" twoDigitTextYear="1" numberStoredAsText="1"/>
  </ignoredErrors>
  <legacyDrawingHF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9"/>
  <sheetViews>
    <sheetView view="pageLayout" zoomScaleNormal="100" workbookViewId="0">
      <selection activeCell="A5" sqref="A5:E6"/>
    </sheetView>
  </sheetViews>
  <sheetFormatPr defaultColWidth="11.42578125" defaultRowHeight="15" x14ac:dyDescent="0.25"/>
  <cols>
    <col min="1" max="1" width="40.140625" bestFit="1" customWidth="1"/>
    <col min="2" max="2" width="28.42578125" customWidth="1"/>
    <col min="3" max="3" width="17.7109375" customWidth="1"/>
    <col min="4" max="4" width="19" customWidth="1"/>
    <col min="5" max="5" width="25.28515625" customWidth="1"/>
  </cols>
  <sheetData>
    <row r="1" spans="1:11" ht="28.5" customHeight="1" thickBot="1" x14ac:dyDescent="0.3">
      <c r="A1" s="178" t="s">
        <v>59</v>
      </c>
      <c r="B1" s="178"/>
      <c r="C1" s="178"/>
      <c r="D1" s="178"/>
      <c r="E1" s="178"/>
      <c r="F1" s="6"/>
      <c r="G1" s="6"/>
      <c r="H1" s="6"/>
      <c r="I1" s="6"/>
      <c r="J1" s="31"/>
      <c r="K1" s="31"/>
    </row>
    <row r="2" spans="1:11" ht="18" customHeight="1" thickBot="1" x14ac:dyDescent="0.3">
      <c r="A2" s="174" t="s">
        <v>60</v>
      </c>
      <c r="B2" s="175"/>
      <c r="C2" s="33" t="s">
        <v>65</v>
      </c>
      <c r="D2" s="34" t="s">
        <v>61</v>
      </c>
      <c r="E2" s="35" t="s">
        <v>62</v>
      </c>
      <c r="F2" s="43"/>
      <c r="G2" s="43"/>
      <c r="H2" s="32"/>
      <c r="I2" s="44"/>
    </row>
    <row r="3" spans="1:11" ht="52.5" customHeight="1" thickBot="1" x14ac:dyDescent="0.3">
      <c r="A3" s="176"/>
      <c r="B3" s="177"/>
      <c r="C3" s="40" t="s">
        <v>66</v>
      </c>
      <c r="D3" s="41" t="s">
        <v>67</v>
      </c>
      <c r="E3" s="42" t="s">
        <v>68</v>
      </c>
      <c r="F3" s="44"/>
      <c r="G3" s="44"/>
      <c r="H3" s="44"/>
      <c r="I3" s="44"/>
    </row>
    <row r="4" spans="1:11" ht="42.75" customHeight="1" thickBot="1" x14ac:dyDescent="0.3">
      <c r="A4" s="39" t="s">
        <v>63</v>
      </c>
      <c r="B4" s="45" t="s">
        <v>64</v>
      </c>
      <c r="C4" s="36">
        <v>300</v>
      </c>
      <c r="D4" s="37">
        <v>22.85</v>
      </c>
      <c r="E4" s="38">
        <f>(C4*D4)</f>
        <v>6855</v>
      </c>
    </row>
    <row r="5" spans="1:11" ht="18" customHeight="1" x14ac:dyDescent="0.25">
      <c r="A5" s="179" t="s">
        <v>69</v>
      </c>
      <c r="B5" s="180"/>
      <c r="C5" s="180"/>
      <c r="D5" s="180"/>
      <c r="E5" s="181"/>
    </row>
    <row r="6" spans="1:11" x14ac:dyDescent="0.25">
      <c r="A6" s="182"/>
      <c r="B6" s="183"/>
      <c r="C6" s="183"/>
      <c r="D6" s="183"/>
      <c r="E6" s="184"/>
    </row>
    <row r="7" spans="1:11" ht="15.75" customHeight="1" x14ac:dyDescent="0.25">
      <c r="A7" s="168" t="s">
        <v>70</v>
      </c>
      <c r="B7" s="169"/>
      <c r="C7" s="169"/>
      <c r="D7" s="169"/>
      <c r="E7" s="170"/>
    </row>
    <row r="8" spans="1:11" x14ac:dyDescent="0.25">
      <c r="A8" s="168"/>
      <c r="B8" s="169"/>
      <c r="C8" s="169"/>
      <c r="D8" s="169"/>
      <c r="E8" s="170"/>
    </row>
    <row r="9" spans="1:11" ht="48.75" customHeight="1" thickBot="1" x14ac:dyDescent="0.3">
      <c r="A9" s="171"/>
      <c r="B9" s="172"/>
      <c r="C9" s="172"/>
      <c r="D9" s="172"/>
      <c r="E9" s="173"/>
    </row>
  </sheetData>
  <mergeCells count="4">
    <mergeCell ref="A7:E9"/>
    <mergeCell ref="A2:B3"/>
    <mergeCell ref="A1:E1"/>
    <mergeCell ref="A5:E6"/>
  </mergeCells>
  <pageMargins left="0.7" right="0.7" top="1.1041666666666667" bottom="0.78740157499999996" header="0.3" footer="0.3"/>
  <pageSetup paperSize="9" orientation="landscape" horizontalDpi="1200" verticalDpi="1200" r:id="rId1"/>
  <headerFooter>
    <oddHeader>&amp;L&amp;"Arial Narrow,Fett"D4 Angebotsblätter Los 2&amp;"Arial Narrow,Standard"
Stand: &amp;D
Sonderreinigung&amp;R&amp;G</oddHeader>
    <oddFooter>&amp;C&amp;"Arial Narrow,Standard"Seite &amp;P von &amp;N</oddFooter>
  </headerFooter>
  <colBreaks count="1" manualBreakCount="1">
    <brk id="5" max="1048575" man="1"/>
  </colBreaks>
  <legacyDrawingHF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9"/>
  <sheetViews>
    <sheetView view="pageLayout" zoomScaleNormal="100" workbookViewId="0">
      <selection activeCell="A5" sqref="A5:E6"/>
    </sheetView>
  </sheetViews>
  <sheetFormatPr defaultColWidth="11.42578125" defaultRowHeight="15" x14ac:dyDescent="0.25"/>
  <cols>
    <col min="1" max="1" width="40.140625" bestFit="1" customWidth="1"/>
    <col min="2" max="2" width="28.42578125" customWidth="1"/>
    <col min="3" max="3" width="17.7109375" customWidth="1"/>
    <col min="4" max="4" width="19" customWidth="1"/>
    <col min="5" max="5" width="25.28515625" customWidth="1"/>
  </cols>
  <sheetData>
    <row r="1" spans="1:11" ht="28.5" customHeight="1" thickBot="1" x14ac:dyDescent="0.3">
      <c r="A1" s="178" t="s">
        <v>71</v>
      </c>
      <c r="B1" s="178"/>
      <c r="C1" s="178"/>
      <c r="D1" s="178"/>
      <c r="E1" s="178"/>
      <c r="F1" s="6"/>
      <c r="G1" s="6"/>
      <c r="H1" s="6"/>
      <c r="I1" s="6"/>
      <c r="J1" s="31"/>
      <c r="K1" s="31"/>
    </row>
    <row r="2" spans="1:11" ht="18" customHeight="1" thickBot="1" x14ac:dyDescent="0.3">
      <c r="A2" s="174" t="s">
        <v>60</v>
      </c>
      <c r="B2" s="175"/>
      <c r="C2" s="33" t="s">
        <v>65</v>
      </c>
      <c r="D2" s="34" t="s">
        <v>61</v>
      </c>
      <c r="E2" s="35" t="s">
        <v>62</v>
      </c>
      <c r="F2" s="43"/>
      <c r="G2" s="43"/>
      <c r="H2" s="32"/>
      <c r="I2" s="44"/>
    </row>
    <row r="3" spans="1:11" ht="52.5" customHeight="1" thickBot="1" x14ac:dyDescent="0.3">
      <c r="A3" s="176"/>
      <c r="B3" s="177"/>
      <c r="C3" s="40" t="s">
        <v>66</v>
      </c>
      <c r="D3" s="41" t="s">
        <v>67</v>
      </c>
      <c r="E3" s="42" t="s">
        <v>68</v>
      </c>
      <c r="F3" s="44"/>
      <c r="G3" s="44"/>
      <c r="H3" s="44"/>
      <c r="I3" s="44"/>
    </row>
    <row r="4" spans="1:11" ht="42.75" customHeight="1" thickBot="1" x14ac:dyDescent="0.3">
      <c r="A4" s="39" t="s">
        <v>63</v>
      </c>
      <c r="B4" s="45" t="s">
        <v>64</v>
      </c>
      <c r="C4" s="36">
        <v>300</v>
      </c>
      <c r="D4" s="37">
        <v>22.85</v>
      </c>
      <c r="E4" s="38">
        <f>(C4*D4)</f>
        <v>6855</v>
      </c>
    </row>
    <row r="5" spans="1:11" ht="18" customHeight="1" x14ac:dyDescent="0.25">
      <c r="A5" s="179" t="s">
        <v>69</v>
      </c>
      <c r="B5" s="180"/>
      <c r="C5" s="180"/>
      <c r="D5" s="180"/>
      <c r="E5" s="181"/>
    </row>
    <row r="6" spans="1:11" x14ac:dyDescent="0.25">
      <c r="A6" s="182"/>
      <c r="B6" s="183"/>
      <c r="C6" s="183"/>
      <c r="D6" s="183"/>
      <c r="E6" s="184"/>
    </row>
    <row r="7" spans="1:11" ht="15.75" customHeight="1" x14ac:dyDescent="0.25">
      <c r="A7" s="168" t="s">
        <v>70</v>
      </c>
      <c r="B7" s="169"/>
      <c r="C7" s="169"/>
      <c r="D7" s="169"/>
      <c r="E7" s="170"/>
    </row>
    <row r="8" spans="1:11" x14ac:dyDescent="0.25">
      <c r="A8" s="168"/>
      <c r="B8" s="169"/>
      <c r="C8" s="169"/>
      <c r="D8" s="169"/>
      <c r="E8" s="170"/>
    </row>
    <row r="9" spans="1:11" ht="48.75" customHeight="1" thickBot="1" x14ac:dyDescent="0.3">
      <c r="A9" s="171"/>
      <c r="B9" s="172"/>
      <c r="C9" s="172"/>
      <c r="D9" s="172"/>
      <c r="E9" s="173"/>
    </row>
  </sheetData>
  <mergeCells count="4">
    <mergeCell ref="A1:E1"/>
    <mergeCell ref="A2:B3"/>
    <mergeCell ref="A5:E6"/>
    <mergeCell ref="A7:E9"/>
  </mergeCells>
  <pageMargins left="0.7" right="0.7" top="1.1041666666666667" bottom="0.78740157499999996" header="0.3" footer="0.3"/>
  <pageSetup paperSize="9" orientation="landscape" horizontalDpi="1200" verticalDpi="1200" r:id="rId1"/>
  <headerFooter>
    <oddHeader>&amp;L&amp;"Arial Narrow,Fett"D4 Angebotsblätter Los 2&amp;"Arial Narrow,Standard"
Stand: &amp;D
Vertretungsreinigung&amp;R&amp;G</oddHeader>
    <oddFooter>&amp;C&amp;"Arial Narrow,Standard"Seite &amp;P von &amp;N</oddFooter>
  </headerFooter>
  <colBreaks count="1" manualBreakCount="1">
    <brk id="5" max="1048575" man="1"/>
  </colBreaks>
  <legacyDrawingHF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13"/>
  <sheetViews>
    <sheetView view="pageLayout" zoomScaleNormal="100" workbookViewId="0">
      <selection activeCell="A14" sqref="A14"/>
    </sheetView>
  </sheetViews>
  <sheetFormatPr defaultColWidth="11.42578125" defaultRowHeight="15" x14ac:dyDescent="0.25"/>
  <cols>
    <col min="1" max="1" width="17.42578125" bestFit="1" customWidth="1"/>
    <col min="2" max="3" width="16.42578125" customWidth="1"/>
    <col min="4" max="4" width="17.85546875" customWidth="1"/>
    <col min="5" max="5" width="16.85546875" customWidth="1"/>
    <col min="6" max="7" width="17.140625" customWidth="1"/>
  </cols>
  <sheetData>
    <row r="1" spans="1:8" ht="36.75" customHeight="1" thickBot="1" x14ac:dyDescent="0.35">
      <c r="A1" s="46" t="s">
        <v>18</v>
      </c>
      <c r="B1" s="147" t="s">
        <v>21</v>
      </c>
      <c r="C1" s="149"/>
      <c r="D1" s="187" t="s">
        <v>19</v>
      </c>
      <c r="E1" s="188"/>
      <c r="F1" s="144" t="s">
        <v>72</v>
      </c>
      <c r="G1" s="146"/>
      <c r="H1" s="114"/>
    </row>
    <row r="2" spans="1:8" ht="16.5" x14ac:dyDescent="0.25">
      <c r="A2" s="47"/>
      <c r="B2" s="189" t="s">
        <v>531</v>
      </c>
      <c r="C2" s="189" t="s">
        <v>371</v>
      </c>
      <c r="D2" s="191" t="s">
        <v>73</v>
      </c>
      <c r="E2" s="191" t="s">
        <v>74</v>
      </c>
      <c r="F2" s="193" t="s">
        <v>75</v>
      </c>
      <c r="G2" s="193" t="s">
        <v>76</v>
      </c>
      <c r="H2" s="185" t="s">
        <v>530</v>
      </c>
    </row>
    <row r="3" spans="1:8" ht="45" customHeight="1" thickBot="1" x14ac:dyDescent="0.3">
      <c r="A3" s="48" t="s">
        <v>22</v>
      </c>
      <c r="B3" s="190"/>
      <c r="C3" s="190"/>
      <c r="D3" s="192"/>
      <c r="E3" s="192"/>
      <c r="F3" s="194"/>
      <c r="G3" s="194"/>
      <c r="H3" s="186"/>
    </row>
    <row r="4" spans="1:8" ht="16.5" x14ac:dyDescent="0.3">
      <c r="A4" s="50" t="s">
        <v>372</v>
      </c>
      <c r="B4" s="96">
        <f>SUM('Angebotsblatt UR'!AB5:AB87)</f>
        <v>20691.63167411778</v>
      </c>
      <c r="C4" s="96">
        <f>SUM('Angebotsblatt UR'!AC5:AC87)</f>
        <v>1724.302639509815</v>
      </c>
      <c r="D4" s="96">
        <f>SUM('Angebotsblatt UR'!T5:T87)</f>
        <v>17727.786805009513</v>
      </c>
      <c r="E4" s="72">
        <f>SUM('Angebotsblatt UR'!R5:R87)</f>
        <v>1071.9794821829425</v>
      </c>
      <c r="F4" s="96">
        <f>SUM('Angebotsblatt UR'!AA5:AA87)</f>
        <v>2963.844869108269</v>
      </c>
      <c r="G4" s="72">
        <f>SUM('Angebotsblatt UR'!Y5:Y87)</f>
        <v>179.22039129889842</v>
      </c>
      <c r="H4" s="50">
        <v>1042800</v>
      </c>
    </row>
    <row r="5" spans="1:8" ht="16.5" x14ac:dyDescent="0.3">
      <c r="A5" s="49" t="s">
        <v>382</v>
      </c>
      <c r="B5" s="97">
        <f>SUM('Angebotsblatt UR'!AB88:AB184)</f>
        <v>33221.886495863931</v>
      </c>
      <c r="C5" s="97">
        <f>SUM('Angebotsblatt UR'!AC88:AC184)</f>
        <v>2768.4905413219935</v>
      </c>
      <c r="D5" s="97">
        <f>SUM('Angebotsblatt UR'!T88:T184)</f>
        <v>28909.528936225051</v>
      </c>
      <c r="E5" s="73">
        <f>SUM('Angebotsblatt UR'!R88:R184)</f>
        <v>1748.1269489573313</v>
      </c>
      <c r="F5" s="97">
        <f>SUM('Angebotsblatt UR'!AA88:AA184)</f>
        <v>4312.3575596388828</v>
      </c>
      <c r="G5" s="73">
        <f>SUM('Angebotsblatt UR'!Y88:Y184)</f>
        <v>260.76344862535734</v>
      </c>
      <c r="H5" s="49">
        <v>1043720</v>
      </c>
    </row>
    <row r="6" spans="1:8" ht="16.5" x14ac:dyDescent="0.3">
      <c r="A6" s="49" t="s">
        <v>438</v>
      </c>
      <c r="B6" s="97">
        <f>SUM('Angebotsblatt UR'!AB185:AB252)</f>
        <v>22208.060018047403</v>
      </c>
      <c r="C6" s="97">
        <f>SUM('Angebotsblatt UR'!AC185:AC252)</f>
        <v>1850.6716681706162</v>
      </c>
      <c r="D6" s="97">
        <f>SUM('Angebotsblatt UR'!T185:T252)</f>
        <v>18182.825690295482</v>
      </c>
      <c r="E6" s="73">
        <f>SUM('Angebotsblatt UR'!R185:R252)</f>
        <v>1099.4951757090009</v>
      </c>
      <c r="F6" s="97">
        <f>SUM('Angebotsblatt UR'!AA185:AA252)</f>
        <v>4025.2343277519121</v>
      </c>
      <c r="G6" s="73">
        <f>SUM('Angebotsblatt UR'!Y185:Y252)</f>
        <v>243.40142725030833</v>
      </c>
      <c r="H6" s="49">
        <v>1043730</v>
      </c>
    </row>
    <row r="7" spans="1:8" ht="16.5" x14ac:dyDescent="0.3">
      <c r="A7" s="49" t="s">
        <v>455</v>
      </c>
      <c r="B7" s="97">
        <f>SUM('Angebotsblatt UR'!AB253:AB303)</f>
        <v>26765.648062191201</v>
      </c>
      <c r="C7" s="97">
        <f>SUM('Angebotsblatt UR'!AC253:AC303)</f>
        <v>2230.470671849268</v>
      </c>
      <c r="D7" s="97">
        <f>SUM('Angebotsblatt UR'!T253:T303)</f>
        <v>21738.990851969538</v>
      </c>
      <c r="E7" s="73">
        <f>SUM('Angebotsblatt UR'!R253:R303)</f>
        <v>1314.5325140129087</v>
      </c>
      <c r="F7" s="97">
        <f>SUM('Angebotsblatt UR'!AA253:AA303)</f>
        <v>5026.6572102216714</v>
      </c>
      <c r="G7" s="73">
        <f>SUM('Angebotsblatt UR'!Y253:Y303)</f>
        <v>303.95635126895309</v>
      </c>
      <c r="H7" s="49">
        <v>1043740</v>
      </c>
    </row>
    <row r="8" spans="1:8" ht="16.5" x14ac:dyDescent="0.3">
      <c r="A8" s="49" t="s">
        <v>460</v>
      </c>
      <c r="B8" s="97">
        <f>SUM('Angebotsblatt UR'!AB304:AB403)</f>
        <v>21024.005055828344</v>
      </c>
      <c r="C8" s="97">
        <f>SUM('Angebotsblatt UR'!AC304:AC403)</f>
        <v>1752.0004213190296</v>
      </c>
      <c r="D8" s="97">
        <f>SUM('Angebotsblatt UR'!T304:T403)</f>
        <v>18125.846842163079</v>
      </c>
      <c r="E8" s="73">
        <f>SUM('Angebotsblatt UR'!R304:R403)</f>
        <v>1096.0497283563129</v>
      </c>
      <c r="F8" s="97">
        <f>SUM('Angebotsblatt UR'!AA304:AA403)</f>
        <v>2898.1582136652642</v>
      </c>
      <c r="G8" s="73">
        <f>SUM('Angebotsblatt UR'!Y304:Y403)</f>
        <v>175.24839255688826</v>
      </c>
      <c r="H8" s="49">
        <v>1043920</v>
      </c>
    </row>
    <row r="9" spans="1:8" ht="16.5" x14ac:dyDescent="0.3">
      <c r="A9" s="49" t="s">
        <v>489</v>
      </c>
      <c r="B9" s="97">
        <f>SUM('Angebotsblatt UR'!AB404:AB410)</f>
        <v>507.9537514376326</v>
      </c>
      <c r="C9" s="97">
        <f>SUM('Angebotsblatt UR'!AC404:AC410)</f>
        <v>42.329479286469386</v>
      </c>
      <c r="D9" s="97">
        <f>SUM('Angebotsblatt UR'!T404:T410)</f>
        <v>423.29479286469376</v>
      </c>
      <c r="E9" s="73">
        <f>SUM('Angebotsblatt UR'!R404:R410)</f>
        <v>25.596163686806406</v>
      </c>
      <c r="F9" s="97">
        <f>SUM('Angebotsblatt UR'!AA404:AA410)</f>
        <v>84.658958572938772</v>
      </c>
      <c r="G9" s="73">
        <f>SUM('Angebotsblatt UR'!Y404:Y410)</f>
        <v>5.1192327373612825</v>
      </c>
      <c r="H9" s="49">
        <v>1043940</v>
      </c>
    </row>
    <row r="10" spans="1:8" ht="16.5" x14ac:dyDescent="0.3">
      <c r="A10" s="49" t="s">
        <v>77</v>
      </c>
      <c r="B10" s="98">
        <f>'Angebotsblatt SR'!E4</f>
        <v>6855</v>
      </c>
      <c r="C10" s="98" t="s">
        <v>78</v>
      </c>
      <c r="D10" s="98" t="s">
        <v>78</v>
      </c>
      <c r="E10" s="101" t="s">
        <v>78</v>
      </c>
      <c r="F10" s="98" t="s">
        <v>78</v>
      </c>
      <c r="G10" s="101" t="s">
        <v>78</v>
      </c>
      <c r="H10" s="49"/>
    </row>
    <row r="11" spans="1:8" ht="17.25" thickBot="1" x14ac:dyDescent="0.35">
      <c r="A11" s="51" t="s">
        <v>79</v>
      </c>
      <c r="B11" s="99">
        <f>'Angebotsblatt VR'!E4</f>
        <v>6855</v>
      </c>
      <c r="C11" s="99" t="s">
        <v>78</v>
      </c>
      <c r="D11" s="99" t="s">
        <v>78</v>
      </c>
      <c r="E11" s="102" t="s">
        <v>78</v>
      </c>
      <c r="F11" s="99" t="s">
        <v>78</v>
      </c>
      <c r="G11" s="102" t="s">
        <v>78</v>
      </c>
      <c r="H11" s="49"/>
    </row>
    <row r="12" spans="1:8" ht="17.25" thickBot="1" x14ac:dyDescent="0.35">
      <c r="A12" s="52" t="s">
        <v>21</v>
      </c>
      <c r="B12" s="100">
        <f t="shared" ref="B12:G12" si="0">SUM(B4:B9)</f>
        <v>124419.18505748629</v>
      </c>
      <c r="C12" s="100">
        <f t="shared" si="0"/>
        <v>10368.265421457192</v>
      </c>
      <c r="D12" s="100">
        <f t="shared" si="0"/>
        <v>105108.27391852735</v>
      </c>
      <c r="E12" s="95">
        <f t="shared" si="0"/>
        <v>6355.7800129053021</v>
      </c>
      <c r="F12" s="100">
        <f t="shared" si="0"/>
        <v>19310.911138958938</v>
      </c>
      <c r="G12" s="95">
        <f t="shared" si="0"/>
        <v>1167.7092437377667</v>
      </c>
      <c r="H12" s="1"/>
    </row>
    <row r="13" spans="1:8" ht="16.5" x14ac:dyDescent="0.3">
      <c r="A13" s="1"/>
    </row>
  </sheetData>
  <mergeCells count="10">
    <mergeCell ref="H2:H3"/>
    <mergeCell ref="D1:E1"/>
    <mergeCell ref="F1:G1"/>
    <mergeCell ref="B2:B3"/>
    <mergeCell ref="D2:D3"/>
    <mergeCell ref="E2:E3"/>
    <mergeCell ref="F2:F3"/>
    <mergeCell ref="G2:G3"/>
    <mergeCell ref="B1:C1"/>
    <mergeCell ref="C2:C3"/>
  </mergeCells>
  <pageMargins left="0.7" right="0.7" top="1.1145833333333333" bottom="0.78740157499999996" header="0.3" footer="0.3"/>
  <pageSetup paperSize="9" orientation="landscape" horizontalDpi="1200" verticalDpi="1200" r:id="rId1"/>
  <headerFooter>
    <oddHeader>&amp;L&amp;"Arial Narrow,Fett"D4 Angebotsblätter Los 2&amp;"Arial Narrow,Standard"
&amp;D
Kostenübersicht&amp;R&amp;G</oddHeader>
    <oddFooter>&amp;C&amp;"Arial Narrow,Standard"Seite &amp;P von &amp;N</oddFooter>
  </headerFooter>
  <ignoredErrors>
    <ignoredError sqref="B5:G6 B12:G12 B8:G9 B7:G7 B4:D4 E4:G4" evalError="1"/>
  </ignoredErrors>
  <legacyDrawingHF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Legende</vt:lpstr>
      <vt:lpstr>Angebotsblatt UR</vt:lpstr>
      <vt:lpstr>Angebotsblatt SR</vt:lpstr>
      <vt:lpstr>Angebotsblatt VR</vt:lpstr>
      <vt:lpstr>Kostenübersicht</vt:lpstr>
    </vt:vector>
  </TitlesOfParts>
  <Company>Technische Hochschule Mittelhessen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Sina Catharina Höres</dc:creator>
  <cp:lastModifiedBy>James Antrim</cp:lastModifiedBy>
  <cp:lastPrinted>2021-04-13T10:40:28Z</cp:lastPrinted>
  <dcterms:created xsi:type="dcterms:W3CDTF">2019-10-28T14:23:43Z</dcterms:created>
  <dcterms:modified xsi:type="dcterms:W3CDTF">2022-02-04T12:17:44Z</dcterms:modified>
</cp:coreProperties>
</file>