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results\"/>
    </mc:Choice>
  </mc:AlternateContent>
  <xr:revisionPtr revIDLastSave="0" documentId="10_ncr:100000_{F3648E49-1634-4889-87CB-A561E38AE339}" xr6:coauthVersionLast="31" xr6:coauthVersionMax="31" xr10:uidLastSave="{00000000-0000-0000-0000-000000000000}"/>
  <bookViews>
    <workbookView xWindow="0" yWindow="0" windowWidth="23256" windowHeight="12300" xr2:uid="{00000000-000D-0000-FFFF-FFFF00000000}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79017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<sst xmlns="http://schemas.openxmlformats.org/spreadsheetml/2006/main" count="82" uniqueCount="37">
  <si>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</si>
  <si>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</si>
  <si>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</si>
  <si>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</si>
  <si>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</si>
  <si>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</si>
  <si>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</si>
  <si>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</si>
  <si>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</si>
  <si>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</si>
  <si>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</si>
  <si>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</si>
  <si>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</si>
  <si>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</si>
  <si>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</si>
  <si>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 xml:space="preserve"> Manure N2O (vol) 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</si>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</sst>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1.8301717450444712</c:v>
                </c:pt>
                <c:pt idx="1">
                  <c:v>1.3317816014662649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F-410A-834D-A3475C992902}"/>
            </c:ext>
          </c:extLst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spPr>
            <a:solidFill>
              <a:srgbClr val="CC33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0.93357475678555657</c:v>
                </c:pt>
                <c:pt idx="1">
                  <c:v>0.70454554022408677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F-410A-834D-A3475C992902}"/>
            </c:ext>
          </c:extLst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0.14919771565027598</c:v>
                </c:pt>
                <c:pt idx="1">
                  <c:v>0.79287349317001343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F-410A-834D-A3475C992902}"/>
            </c:ext>
          </c:extLst>
        </c:ser>
        <c:ser>
          <c:idx val="2"/>
          <c:order val="3"/>
          <c:tx>
            <c:strRef>
              <c:f>greenhouse_gases!$A$7</c:f>
              <c:strCache>
                <c:ptCount val="1"/>
                <c:pt idx="0">
                  <c:v>Fossil fuel CO2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greenhouse_gases!$B$7:$I$7</c:f>
              <c:numCache>
                <c:formatCode>General</c:formatCode>
                <c:ptCount val="8"/>
                <c:pt idx="0">
                  <c:v>2.5302485735046433E-2</c:v>
                </c:pt>
                <c:pt idx="1">
                  <c:v>5.4612845766508346E-4</c:v>
                </c:pt>
                <c:pt idx="2">
                  <c:v>2.620930978153576E-2</c:v>
                </c:pt>
                <c:pt idx="3">
                  <c:v>2E-3</c:v>
                </c:pt>
                <c:pt idx="4">
                  <c:v>3.4895893858729481E-2</c:v>
                </c:pt>
                <c:pt idx="5">
                  <c:v>1.8444863250097428E-2</c:v>
                </c:pt>
                <c:pt idx="6">
                  <c:v>1.7176714145357937E-2</c:v>
                </c:pt>
                <c:pt idx="7">
                  <c:v>1.2873007249982334E-2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F-410A-834D-A3475C99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228137472"/>
        <c:axId val="152066240"/>
      </c:barChart>
      <c:catAx>
        <c:axId val="22813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/>
        </c:spPr>
        <c:crossAx val="152066240"/>
        <c:crosses val="autoZero"/>
        <c:auto val="1"/>
        <c:lblAlgn val="ctr"/>
        <c:lblOffset val="100"/>
        <c:tickLblSkip val="1"/>
        <c:noMultiLvlLbl val="0"/>
      </c:catAx>
      <c:valAx>
        <c:axId val="1520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Greenhouse  gas emissions intensity (kg CO2eq/kg FPCM)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28137472"/>
        <c:crossesAt val="1"/>
        <c:crossBetween val="between"/>
        <c:majorUnit val="0.2"/>
        <c:min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161925</xdr:rowOff>
    </xdr:from>
    <xdr:to>
      <xdr:col>7</xdr:col>
      <xdr:colOff>403860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2" sqref="B2:B8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18</v>
      </c>
      <c r="C1" s="12" t="s">
        <v>19</v>
      </c>
      <c r="D1" s="12" t="s">
        <v>20</v>
      </c>
      <c r="E1" s="12" t="s">
        <v>24</v>
      </c>
      <c r="F1" s="12" t="s">
        <v>21</v>
      </c>
      <c r="G1" s="12" t="s">
        <v>22</v>
      </c>
      <c r="H1" s="12" t="s">
        <v>23</v>
      </c>
      <c r="I1" s="12" t="s">
        <v>25</v>
      </c>
    </row>
    <row r="2" spans="1:10" x14ac:dyDescent="0.3">
      <c r="A2" s="1" t="s">
        <v>10</v>
      </c>
      <c r="B2" s="44">
        <v>1.8301717450444712</v>
      </c>
      <c r="C2" s="49">
        <v>1.3317816014662649</v>
      </c>
      <c r="D2" s="56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63">
        <v>0.97716406727427751</v>
      </c>
    </row>
    <row r="3" spans="1:10" x14ac:dyDescent="0.3">
      <c r="A3" s="1" t="s">
        <v>11</v>
      </c>
      <c r="B3" s="44">
        <v>0.93357475678555657</v>
      </c>
      <c r="C3" s="49">
        <v>0.70454554022408677</v>
      </c>
      <c r="D3" s="56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63">
        <v>2.490799042039572E-2</v>
      </c>
    </row>
    <row r="4" spans="1:10" x14ac:dyDescent="0.3">
      <c r="A4" s="8" t="s">
        <v>16</v>
      </c>
      <c r="J4" s="63">
        <v>0</v>
      </c>
    </row>
    <row r="5" spans="1:10" x14ac:dyDescent="0.3">
      <c r="A5" s="8" t="s">
        <v>14</v>
      </c>
      <c r="J5" s="63">
        <v>0</v>
      </c>
    </row>
    <row r="6" spans="1:10" x14ac:dyDescent="0.3">
      <c r="A6" s="8" t="s">
        <v>15</v>
      </c>
      <c r="J6" s="63">
        <v>0</v>
      </c>
    </row>
    <row r="7" spans="1:10" x14ac:dyDescent="0.3">
      <c r="A7" s="1" t="s">
        <v>12</v>
      </c>
      <c r="B7" s="45">
        <v>2.5302485735046433E-2</v>
      </c>
      <c r="C7" s="50">
        <v>5.4612845766508346E-4</v>
      </c>
      <c r="D7" s="57">
        <v>2.620930978153576E-2</v>
      </c>
      <c r="E7" s="40">
        <v>2E-3</v>
      </c>
      <c r="F7" s="16">
        <v>3.4895893858729481E-2</v>
      </c>
      <c r="G7" s="16">
        <v>1.8444863250097428E-2</v>
      </c>
      <c r="H7" s="28">
        <v>1.7176714145357937E-2</v>
      </c>
      <c r="I7" s="28">
        <v>1.2873007249982334E-2</v>
      </c>
      <c r="J7" s="63">
        <v>0</v>
      </c>
    </row>
    <row r="8" spans="1:10" x14ac:dyDescent="0.3">
      <c r="A8" s="1" t="s">
        <v>13</v>
      </c>
      <c r="B8" s="45">
        <v>0.14919771565027598</v>
      </c>
      <c r="C8" s="50">
        <v>0.79287349317001343</v>
      </c>
      <c r="D8" s="57">
        <v>0.13577567430451196</v>
      </c>
      <c r="E8" s="39">
        <v>0.85</v>
      </c>
      <c r="F8" s="15">
        <v>0.12169427172132412</v>
      </c>
      <c r="G8" s="15">
        <v>0.14320904858377323</v>
      </c>
      <c r="H8" s="27">
        <v>0.14924370976787441</v>
      </c>
      <c r="I8" s="27">
        <v>0.15685684010167808</v>
      </c>
      <c r="J8" s="63">
        <v>0.25</v>
      </c>
    </row>
    <row r="9" spans="1:10" x14ac:dyDescent="0.3">
      <c r="A9" s="8" t="s">
        <v>17</v>
      </c>
      <c r="E9" s="11"/>
      <c r="F9">
        <v>0</v>
      </c>
      <c r="G9" s="10">
        <v>0</v>
      </c>
      <c r="I9" s="7"/>
      <c r="J9" s="9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18</v>
      </c>
      <c r="C1" s="18" t="s">
        <v>19</v>
      </c>
      <c r="D1" s="18" t="s">
        <v>20</v>
      </c>
      <c r="E1" s="18" t="s">
        <v>24</v>
      </c>
      <c r="F1" s="18" t="s">
        <v>21</v>
      </c>
      <c r="G1" s="18" t="s">
        <v>22</v>
      </c>
      <c r="H1" s="18" t="s">
        <v>23</v>
      </c>
      <c r="I1" s="18" t="s">
        <v>25</v>
      </c>
    </row>
    <row r="2" spans="1:9" x14ac:dyDescent="0.3">
      <c r="A2" s="1" t="s">
        <v>4</v>
      </c>
      <c r="B2" s="46">
        <v>3.6012935323479938</v>
      </c>
      <c r="C2" s="52">
        <v>5.9343548142775937</v>
      </c>
      <c r="D2" s="59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6">
        <v>2.2627789899713155</v>
      </c>
      <c r="C3" s="52">
        <v>2.0091394262476494</v>
      </c>
      <c r="D3" s="59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6">
        <v>1.131453982271297</v>
      </c>
      <c r="C4" s="52">
        <v>1.4047263422045435</v>
      </c>
      <c r="D4" s="59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6">
        <v>1.1313250077000185</v>
      </c>
      <c r="C5" s="52">
        <v>0.60441308404310568</v>
      </c>
      <c r="D5" s="59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52">
        <v>0.81229445829667268</v>
      </c>
      <c r="D6" s="59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6">
        <v>1.8207983931591958</v>
      </c>
      <c r="C7" s="52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7"/>
    </row>
    <row r="10" spans="1:9" x14ac:dyDescent="0.3">
      <c r="A10" s="47"/>
    </row>
    <row r="11" spans="1:9" x14ac:dyDescent="0.3">
      <c r="A11" s="47"/>
    </row>
    <row r="12" spans="1:9" x14ac:dyDescent="0.3">
      <c r="A12" s="47"/>
    </row>
    <row r="13" spans="1:9" x14ac:dyDescent="0.3">
      <c r="A13" s="47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18</v>
      </c>
      <c r="C1" s="23" t="s">
        <v>19</v>
      </c>
      <c r="D1" s="23" t="s">
        <v>20</v>
      </c>
      <c r="E1" s="23" t="s">
        <v>24</v>
      </c>
      <c r="F1" s="23" t="s">
        <v>21</v>
      </c>
      <c r="G1" s="23" t="s">
        <v>22</v>
      </c>
      <c r="H1" s="23" t="s">
        <v>23</v>
      </c>
      <c r="I1" s="23" t="s">
        <v>25</v>
      </c>
    </row>
    <row r="2" spans="1:9" x14ac:dyDescent="0.3">
      <c r="A2" t="s">
        <v>2</v>
      </c>
      <c r="B2" s="48">
        <v>1581.5373495241231</v>
      </c>
      <c r="C2" s="51">
        <v>1316.0661081667665</v>
      </c>
      <c r="D2" s="60">
        <v>1550.2821682892015</v>
      </c>
      <c r="E2" s="62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26</v>
      </c>
      <c r="B3" s="48">
        <v>434.65329150271015</v>
      </c>
      <c r="C3" s="51">
        <v>877.78609274215034</v>
      </c>
      <c r="D3" s="60">
        <v>426.35188047778723</v>
      </c>
      <c r="E3" s="62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18</v>
      </c>
      <c r="C1" s="24" t="s">
        <v>19</v>
      </c>
      <c r="D1" s="24" t="s">
        <v>20</v>
      </c>
      <c r="E1" s="24" t="s">
        <v>24</v>
      </c>
      <c r="F1" s="24" t="s">
        <v>21</v>
      </c>
      <c r="G1" s="24" t="s">
        <v>22</v>
      </c>
      <c r="H1" s="24" t="s">
        <v>23</v>
      </c>
      <c r="I1" s="24" t="s">
        <v>25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61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18</v>
      </c>
      <c r="C1" s="17" t="s">
        <v>19</v>
      </c>
      <c r="D1" s="17" t="s">
        <v>20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25</v>
      </c>
      <c r="L1" s="55" t="s">
        <v>31</v>
      </c>
      <c r="M1" s="55" t="s">
        <v>32</v>
      </c>
      <c r="N1" s="55" t="s">
        <v>33</v>
      </c>
    </row>
    <row r="2" spans="1:14" x14ac:dyDescent="0.3">
      <c r="A2" t="s">
        <v>28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5" t="s">
        <v>34</v>
      </c>
      <c r="M2" s="55">
        <v>0.14000000000000001</v>
      </c>
      <c r="N2" s="55">
        <v>0.14000000000000001</v>
      </c>
    </row>
    <row r="3" spans="1:14" x14ac:dyDescent="0.3">
      <c r="A3" t="s">
        <v>27</v>
      </c>
      <c r="B3" s="1">
        <v>2.19</v>
      </c>
      <c r="C3" s="1">
        <v>0</v>
      </c>
      <c r="D3" s="58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5" t="s">
        <v>35</v>
      </c>
      <c r="M3" s="55">
        <v>1.1000000000000001</v>
      </c>
      <c r="N3" s="55">
        <v>1.3</v>
      </c>
    </row>
    <row r="4" spans="1:14" x14ac:dyDescent="0.3">
      <c r="A4" t="s">
        <v>29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5" t="s">
        <v>36</v>
      </c>
      <c r="M4" s="55">
        <v>1.4</v>
      </c>
      <c r="N4" s="55">
        <v>1.8</v>
      </c>
    </row>
    <row r="5" spans="1:14" x14ac:dyDescent="0.3">
      <c r="A5" t="s">
        <v>30</v>
      </c>
      <c r="B5">
        <v>0</v>
      </c>
      <c r="C5" s="53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8"/>
      <c r="H6" s="1"/>
    </row>
    <row r="7" spans="1:14" x14ac:dyDescent="0.3">
      <c r="D7" s="58"/>
      <c r="H7" s="1"/>
    </row>
    <row r="8" spans="1:14" x14ac:dyDescent="0.3">
      <c r="D8" s="58"/>
    </row>
    <row r="9" spans="1:14" x14ac:dyDescent="0.3">
      <c r="D9" s="58"/>
    </row>
    <row r="10" spans="1:14" x14ac:dyDescent="0.3">
      <c r="I10" s="1"/>
      <c r="J10" s="1"/>
      <c r="K10" s="1"/>
      <c r="L10" s="1"/>
    </row>
    <row r="11" spans="1:14" x14ac:dyDescent="0.3">
      <c r="D11" s="58"/>
      <c r="I11" s="1"/>
      <c r="J11" s="1"/>
      <c r="K11" s="1"/>
      <c r="L11" s="1"/>
    </row>
    <row r="12" spans="1:14" x14ac:dyDescent="0.3">
      <c r="A12" s="55" t="s">
        <v>1</v>
      </c>
      <c r="B12" s="55" t="s">
        <v>18</v>
      </c>
      <c r="C12" s="55" t="s">
        <v>19</v>
      </c>
      <c r="D12" s="55" t="s">
        <v>20</v>
      </c>
      <c r="E12" s="55" t="s">
        <v>24</v>
      </c>
      <c r="F12" s="55" t="s">
        <v>21</v>
      </c>
      <c r="G12" s="55" t="s">
        <v>22</v>
      </c>
      <c r="H12" s="55" t="s">
        <v>23</v>
      </c>
      <c r="I12" s="55" t="s">
        <v>25</v>
      </c>
      <c r="J12" s="1"/>
      <c r="K12" s="1"/>
      <c r="L12" s="1"/>
    </row>
    <row r="13" spans="1:14" x14ac:dyDescent="0.3">
      <c r="A13" s="55" t="s">
        <v>28</v>
      </c>
      <c r="B13" s="55">
        <f>2.42*0.5</f>
        <v>1.21</v>
      </c>
      <c r="C13" s="55">
        <v>0</v>
      </c>
      <c r="D13" s="55">
        <f>2.42*2.4</f>
        <v>5.8079999999999998</v>
      </c>
      <c r="E13" s="55">
        <v>0</v>
      </c>
      <c r="F13" s="55">
        <f>2.42*2.48</f>
        <v>6.0015999999999998</v>
      </c>
      <c r="G13" s="55">
        <v>0</v>
      </c>
      <c r="H13" s="55">
        <f>2.42*2.46</f>
        <v>5.9531999999999998</v>
      </c>
      <c r="I13" s="55">
        <v>0</v>
      </c>
      <c r="J13" s="1"/>
      <c r="K13" s="1"/>
      <c r="L13" s="1"/>
    </row>
    <row r="14" spans="1:14" x14ac:dyDescent="0.3">
      <c r="A14" s="55" t="s">
        <v>27</v>
      </c>
      <c r="B14" s="54">
        <f>2.19*1.4</f>
        <v>3.0659999999999998</v>
      </c>
      <c r="C14" s="54">
        <v>0</v>
      </c>
      <c r="D14" s="55">
        <f>1.4*2.19</f>
        <v>3.0659999999999998</v>
      </c>
      <c r="E14" s="55">
        <v>0</v>
      </c>
      <c r="F14" s="55">
        <f>1.4*2.3</f>
        <v>3.2199999999999998</v>
      </c>
      <c r="G14" s="55">
        <v>0</v>
      </c>
      <c r="H14" s="55">
        <f>1.4*2.32624269238496</f>
        <v>3.2567397693389442</v>
      </c>
      <c r="I14" s="55">
        <v>0</v>
      </c>
      <c r="J14" s="1"/>
      <c r="K14" s="1"/>
      <c r="L14" s="1"/>
    </row>
    <row r="15" spans="1:14" x14ac:dyDescent="0.3">
      <c r="A15" s="55" t="s">
        <v>29</v>
      </c>
      <c r="B15" s="55">
        <v>0</v>
      </c>
      <c r="C15" s="55">
        <f>0.6*1.83</f>
        <v>1.0980000000000001</v>
      </c>
      <c r="D15" s="55">
        <v>0</v>
      </c>
      <c r="E15" s="55">
        <f>0.6*2.06</f>
        <v>1.236</v>
      </c>
      <c r="F15" s="55">
        <v>0</v>
      </c>
      <c r="G15" s="55">
        <f>0.6*2.5</f>
        <v>1.5</v>
      </c>
      <c r="H15" s="54">
        <f>0.6*0.1</f>
        <v>0.06</v>
      </c>
      <c r="I15" s="55">
        <f>0.6*2.55</f>
        <v>1.5299999999999998</v>
      </c>
      <c r="J15" s="1"/>
      <c r="K15" s="1"/>
    </row>
    <row r="16" spans="1:14" x14ac:dyDescent="0.25">
      <c r="A16" s="55" t="s">
        <v>30</v>
      </c>
      <c r="B16" s="55">
        <v>0</v>
      </c>
      <c r="C16" s="55">
        <f>1.8*1.21877354141998</f>
        <v>2.1937923745559642</v>
      </c>
      <c r="D16" s="55">
        <v>0</v>
      </c>
      <c r="E16" s="54">
        <f>1.8*1.2</f>
        <v>2.16</v>
      </c>
      <c r="F16" s="55">
        <v>0</v>
      </c>
      <c r="G16" s="55">
        <f>1.8*2.38</f>
        <v>4.2839999999999998</v>
      </c>
      <c r="H16" s="54">
        <f>1.8*0.57</f>
        <v>1.026</v>
      </c>
      <c r="I16" s="55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2018-09-18T12:53:29Z</dcterms:modified>
</cp:coreProperties>
</file>