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00. EMAP\189. Big Data\Sythenic\NN_v5_multi\Prediction Tables\"/>
    </mc:Choice>
  </mc:AlternateContent>
  <xr:revisionPtr revIDLastSave="0" documentId="13_ncr:40009_{C0319677-EE90-4E3F-8976-0AB93251F5E0}" xr6:coauthVersionLast="47" xr6:coauthVersionMax="47" xr10:uidLastSave="{00000000-0000-0000-0000-000000000000}"/>
  <bookViews>
    <workbookView xWindow="-120" yWindow="-120" windowWidth="29040" windowHeight="15840"/>
  </bookViews>
  <sheets>
    <sheet name="error_totals_auto" sheetId="1" r:id="rId1"/>
  </sheets>
  <calcPr calcId="0"/>
</workbook>
</file>

<file path=xl/calcChain.xml><?xml version="1.0" encoding="utf-8"?>
<calcChain xmlns="http://schemas.openxmlformats.org/spreadsheetml/2006/main">
  <c r="AM28" i="1" l="1" a="1"/>
  <c r="AM28" i="1" s="1"/>
  <c r="AL28" i="1" a="1"/>
  <c r="AL28" i="1" s="1"/>
  <c r="AK28" i="1" a="1"/>
  <c r="AK28" i="1" s="1"/>
  <c r="AJ28" i="1" a="1"/>
  <c r="AJ28" i="1" s="1"/>
  <c r="AI28" i="1" a="1"/>
  <c r="AI28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M26" i="1" a="1"/>
  <c r="AM26" i="1" s="1"/>
  <c r="AL26" i="1" a="1"/>
  <c r="AL26" i="1" s="1"/>
  <c r="AK26" i="1" a="1"/>
  <c r="AK26" i="1" s="1"/>
  <c r="AJ26" i="1" a="1"/>
  <c r="AJ26" i="1" s="1"/>
  <c r="AI26" i="1" a="1"/>
  <c r="AI26" i="1" s="1"/>
  <c r="AM25" i="1" a="1"/>
  <c r="AM25" i="1" s="1"/>
  <c r="AL25" i="1" a="1"/>
  <c r="AL25" i="1" s="1"/>
  <c r="AK25" i="1" a="1"/>
  <c r="AK25" i="1" s="1"/>
  <c r="AJ25" i="1" a="1"/>
  <c r="AJ25" i="1" s="1"/>
  <c r="AI25" i="1" a="1"/>
  <c r="AI25" i="1" s="1"/>
  <c r="AM24" i="1" a="1"/>
  <c r="AM24" i="1" s="1"/>
  <c r="AL24" i="1" a="1"/>
  <c r="AL24" i="1" s="1"/>
  <c r="AK24" i="1" a="1"/>
  <c r="AK24" i="1" s="1"/>
  <c r="AJ24" i="1" a="1"/>
  <c r="AJ24" i="1" s="1"/>
  <c r="AI24" i="1" a="1"/>
  <c r="AI24" i="1" s="1"/>
  <c r="AM23" i="1" a="1"/>
  <c r="AM23" i="1" s="1"/>
  <c r="AL23" i="1" a="1"/>
  <c r="AL23" i="1" s="1"/>
  <c r="AK23" i="1" a="1"/>
  <c r="AK23" i="1" s="1"/>
  <c r="AJ23" i="1" a="1"/>
  <c r="AJ23" i="1" s="1"/>
  <c r="AI23" i="1" a="1"/>
  <c r="AI23" i="1" s="1"/>
  <c r="AM22" i="1" a="1"/>
  <c r="AM22" i="1" s="1"/>
  <c r="AL22" i="1" a="1"/>
  <c r="AL22" i="1" s="1"/>
  <c r="AK22" i="1" a="1"/>
  <c r="AK22" i="1" s="1"/>
  <c r="AJ22" i="1" a="1"/>
  <c r="AJ22" i="1" s="1"/>
  <c r="AI22" i="1" a="1"/>
  <c r="AI22" i="1" s="1"/>
  <c r="AM21" i="1" a="1"/>
  <c r="AM21" i="1" s="1"/>
  <c r="AL21" i="1" a="1"/>
  <c r="AL21" i="1" s="1"/>
  <c r="AK21" i="1" a="1"/>
  <c r="AK21" i="1" s="1"/>
  <c r="AJ21" i="1" a="1"/>
  <c r="AJ21" i="1" s="1"/>
  <c r="AI21" i="1" a="1"/>
  <c r="AI21" i="1" s="1"/>
  <c r="AM20" i="1" a="1"/>
  <c r="AM20" i="1" s="1"/>
  <c r="AL20" i="1" a="1"/>
  <c r="AL20" i="1" s="1"/>
  <c r="AK20" i="1" a="1"/>
  <c r="AK20" i="1" s="1"/>
  <c r="AJ20" i="1" a="1"/>
  <c r="AJ20" i="1" s="1"/>
  <c r="AI20" i="1" a="1"/>
  <c r="AI20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AH28" i="1" a="1"/>
  <c r="AH28" i="1" s="1"/>
  <c r="AH27" i="1" a="1"/>
  <c r="AH27" i="1" s="1"/>
  <c r="AH26" i="1" a="1"/>
  <c r="AH26" i="1" s="1"/>
  <c r="AH25" i="1" a="1"/>
  <c r="AH25" i="1" s="1"/>
  <c r="AH24" i="1" a="1"/>
  <c r="AH24" i="1" s="1"/>
  <c r="AH23" i="1" a="1"/>
  <c r="AH23" i="1" s="1"/>
  <c r="AH22" i="1" a="1"/>
  <c r="AH22" i="1" s="1"/>
  <c r="AH21" i="1" a="1"/>
  <c r="AH21" i="1" s="1"/>
  <c r="AH20" i="1" a="1"/>
  <c r="AH20" i="1" s="1"/>
  <c r="AH19" i="1" a="1"/>
  <c r="AH19" i="1" s="1"/>
  <c r="AG22" i="1"/>
  <c r="AG23" i="1" s="1"/>
  <c r="AG24" i="1" s="1"/>
  <c r="AG25" i="1" s="1"/>
  <c r="AG26" i="1" s="1"/>
  <c r="AG27" i="1" s="1"/>
  <c r="AG28" i="1" s="1"/>
  <c r="AF22" i="1"/>
  <c r="AF23" i="1" s="1"/>
  <c r="AF24" i="1" s="1"/>
  <c r="AF25" i="1" s="1"/>
  <c r="AF26" i="1" s="1"/>
  <c r="AF27" i="1" s="1"/>
  <c r="AF28" i="1" s="1"/>
  <c r="AG21" i="1"/>
  <c r="AF21" i="1"/>
  <c r="AG20" i="1"/>
  <c r="AF20" i="1"/>
  <c r="AM16" i="1"/>
  <c r="AL16" i="1"/>
  <c r="AK16" i="1"/>
  <c r="AJ16" i="1"/>
  <c r="AM15" i="1"/>
  <c r="AL15" i="1"/>
  <c r="AK15" i="1"/>
  <c r="AJ15" i="1"/>
  <c r="AM14" i="1"/>
  <c r="AL14" i="1"/>
  <c r="AK14" i="1"/>
  <c r="AJ14" i="1"/>
  <c r="AM13" i="1"/>
  <c r="AL13" i="1"/>
  <c r="AK13" i="1"/>
  <c r="AJ13" i="1"/>
  <c r="AM12" i="1"/>
  <c r="AL12" i="1"/>
  <c r="AK12" i="1"/>
  <c r="AJ12" i="1"/>
  <c r="AM11" i="1"/>
  <c r="AL11" i="1"/>
  <c r="AK11" i="1"/>
  <c r="AJ11" i="1"/>
  <c r="AB54" i="1"/>
  <c r="AB46" i="1"/>
  <c r="AB30" i="1"/>
  <c r="AB22" i="1"/>
  <c r="AA15" i="1"/>
  <c r="AA21" i="1" s="1"/>
  <c r="AA27" i="1" s="1"/>
  <c r="AA33" i="1" s="1"/>
  <c r="AA39" i="1" s="1"/>
  <c r="AA45" i="1" s="1"/>
  <c r="AA51" i="1" s="1"/>
  <c r="AA57" i="1" s="1"/>
  <c r="AA13" i="1"/>
  <c r="AA19" i="1" s="1"/>
  <c r="AA25" i="1" s="1"/>
  <c r="AA31" i="1" s="1"/>
  <c r="AA37" i="1" s="1"/>
  <c r="AA43" i="1" s="1"/>
  <c r="AA49" i="1" s="1"/>
  <c r="AA55" i="1" s="1"/>
  <c r="AA61" i="1" s="1"/>
  <c r="Z13" i="1"/>
  <c r="AB13" i="1" s="1"/>
  <c r="AC13" i="1" s="1"/>
  <c r="AA12" i="1"/>
  <c r="AA18" i="1" s="1"/>
  <c r="AA24" i="1" s="1"/>
  <c r="AA30" i="1" s="1"/>
  <c r="AA36" i="1" s="1"/>
  <c r="AA42" i="1" s="1"/>
  <c r="AA48" i="1" s="1"/>
  <c r="AA54" i="1" s="1"/>
  <c r="AA60" i="1" s="1"/>
  <c r="Z12" i="1"/>
  <c r="Z18" i="1" s="1"/>
  <c r="Z24" i="1" s="1"/>
  <c r="Z30" i="1" s="1"/>
  <c r="Z36" i="1" s="1"/>
  <c r="Z42" i="1" s="1"/>
  <c r="Z48" i="1" s="1"/>
  <c r="Z54" i="1" s="1"/>
  <c r="Z60" i="1" s="1"/>
  <c r="AB60" i="1" s="1"/>
  <c r="AC60" i="1" s="1"/>
  <c r="AA11" i="1"/>
  <c r="AA17" i="1" s="1"/>
  <c r="AA23" i="1" s="1"/>
  <c r="AA29" i="1" s="1"/>
  <c r="AA35" i="1" s="1"/>
  <c r="AA41" i="1" s="1"/>
  <c r="AA47" i="1" s="1"/>
  <c r="AA53" i="1" s="1"/>
  <c r="AA59" i="1" s="1"/>
  <c r="Z11" i="1"/>
  <c r="Z17" i="1" s="1"/>
  <c r="Z23" i="1" s="1"/>
  <c r="Z29" i="1" s="1"/>
  <c r="Z35" i="1" s="1"/>
  <c r="Z41" i="1" s="1"/>
  <c r="Z47" i="1" s="1"/>
  <c r="Z53" i="1" s="1"/>
  <c r="Z59" i="1" s="1"/>
  <c r="AB59" i="1" s="1"/>
  <c r="AA10" i="1"/>
  <c r="AA16" i="1" s="1"/>
  <c r="AA22" i="1" s="1"/>
  <c r="AA28" i="1" s="1"/>
  <c r="AA34" i="1" s="1"/>
  <c r="AA40" i="1" s="1"/>
  <c r="AA46" i="1" s="1"/>
  <c r="AA52" i="1" s="1"/>
  <c r="AA58" i="1" s="1"/>
  <c r="Z10" i="1"/>
  <c r="Z16" i="1" s="1"/>
  <c r="Z22" i="1" s="1"/>
  <c r="Z28" i="1" s="1"/>
  <c r="Z34" i="1" s="1"/>
  <c r="Z40" i="1" s="1"/>
  <c r="Z46" i="1" s="1"/>
  <c r="Z52" i="1" s="1"/>
  <c r="Z58" i="1" s="1"/>
  <c r="AB58" i="1" s="1"/>
  <c r="AA9" i="1"/>
  <c r="Z9" i="1"/>
  <c r="Z15" i="1" s="1"/>
  <c r="Z8" i="1"/>
  <c r="Z14" i="1" s="1"/>
  <c r="AB7" i="1"/>
  <c r="AC7" i="1" s="1"/>
  <c r="AB6" i="1"/>
  <c r="AB5" i="1"/>
  <c r="AB4" i="1"/>
  <c r="AC4" i="1" s="1"/>
  <c r="AB3" i="1"/>
  <c r="AB2" i="1"/>
  <c r="AA8" i="1"/>
  <c r="AA14" i="1" s="1"/>
  <c r="AA20" i="1" s="1"/>
  <c r="AA26" i="1" s="1"/>
  <c r="AA32" i="1" s="1"/>
  <c r="AA38" i="1" s="1"/>
  <c r="AA44" i="1" s="1"/>
  <c r="AA50" i="1" s="1"/>
  <c r="AA56" i="1" s="1"/>
  <c r="X39" i="1"/>
  <c r="W61" i="1"/>
  <c r="X61" i="1" s="1"/>
  <c r="W60" i="1"/>
  <c r="X60" i="1" s="1"/>
  <c r="W59" i="1"/>
  <c r="X59" i="1" s="1"/>
  <c r="W58" i="1"/>
  <c r="X58" i="1" s="1"/>
  <c r="W57" i="1"/>
  <c r="X57" i="1" s="1"/>
  <c r="W56" i="1"/>
  <c r="X56" i="1" s="1"/>
  <c r="W55" i="1"/>
  <c r="X55" i="1" s="1"/>
  <c r="W54" i="1"/>
  <c r="X54" i="1" s="1"/>
  <c r="W53" i="1"/>
  <c r="X53" i="1" s="1"/>
  <c r="W52" i="1"/>
  <c r="X52" i="1" s="1"/>
  <c r="W51" i="1"/>
  <c r="X51" i="1" s="1"/>
  <c r="W50" i="1"/>
  <c r="X50" i="1" s="1"/>
  <c r="W49" i="1"/>
  <c r="X49" i="1" s="1"/>
  <c r="W48" i="1"/>
  <c r="X48" i="1" s="1"/>
  <c r="W47" i="1"/>
  <c r="X47" i="1" s="1"/>
  <c r="W46" i="1"/>
  <c r="X46" i="1" s="1"/>
  <c r="W45" i="1"/>
  <c r="X45" i="1" s="1"/>
  <c r="W44" i="1"/>
  <c r="X44" i="1" s="1"/>
  <c r="W43" i="1"/>
  <c r="X43" i="1" s="1"/>
  <c r="W42" i="1"/>
  <c r="X42" i="1" s="1"/>
  <c r="W41" i="1"/>
  <c r="X41" i="1" s="1"/>
  <c r="W40" i="1"/>
  <c r="X40" i="1" s="1"/>
  <c r="W39" i="1"/>
  <c r="W38" i="1"/>
  <c r="X38" i="1" s="1"/>
  <c r="W37" i="1"/>
  <c r="X37" i="1" s="1"/>
  <c r="W36" i="1"/>
  <c r="X36" i="1" s="1"/>
  <c r="W35" i="1"/>
  <c r="X35" i="1" s="1"/>
  <c r="W34" i="1"/>
  <c r="X34" i="1" s="1"/>
  <c r="W33" i="1"/>
  <c r="X33" i="1" s="1"/>
  <c r="W32" i="1"/>
  <c r="X32" i="1" s="1"/>
  <c r="W31" i="1"/>
  <c r="X31" i="1" s="1"/>
  <c r="W30" i="1"/>
  <c r="X30" i="1" s="1"/>
  <c r="W29" i="1"/>
  <c r="X29" i="1" s="1"/>
  <c r="W28" i="1"/>
  <c r="X28" i="1" s="1"/>
  <c r="W27" i="1"/>
  <c r="X27" i="1" s="1"/>
  <c r="W26" i="1"/>
  <c r="X26" i="1" s="1"/>
  <c r="W25" i="1"/>
  <c r="X25" i="1" s="1"/>
  <c r="W24" i="1"/>
  <c r="X24" i="1" s="1"/>
  <c r="W23" i="1"/>
  <c r="X23" i="1" s="1"/>
  <c r="W22" i="1"/>
  <c r="X22" i="1" s="1"/>
  <c r="W21" i="1"/>
  <c r="X21" i="1" s="1"/>
  <c r="W20" i="1"/>
  <c r="X20" i="1" s="1"/>
  <c r="W19" i="1"/>
  <c r="X19" i="1" s="1"/>
  <c r="W18" i="1"/>
  <c r="X18" i="1" s="1"/>
  <c r="W17" i="1"/>
  <c r="X17" i="1" s="1"/>
  <c r="W16" i="1"/>
  <c r="X16" i="1" s="1"/>
  <c r="W15" i="1"/>
  <c r="X15" i="1" s="1"/>
  <c r="W14" i="1"/>
  <c r="X14" i="1" s="1"/>
  <c r="W13" i="1"/>
  <c r="X13" i="1" s="1"/>
  <c r="W12" i="1"/>
  <c r="X12" i="1" s="1"/>
  <c r="W11" i="1"/>
  <c r="X11" i="1" s="1"/>
  <c r="W10" i="1"/>
  <c r="X10" i="1" s="1"/>
  <c r="W9" i="1"/>
  <c r="X9" i="1" s="1"/>
  <c r="W8" i="1"/>
  <c r="X8" i="1" s="1"/>
  <c r="W7" i="1"/>
  <c r="X7" i="1" s="1"/>
  <c r="W6" i="1"/>
  <c r="X6" i="1" s="1"/>
  <c r="W5" i="1"/>
  <c r="X5" i="1" s="1"/>
  <c r="W4" i="1"/>
  <c r="X4" i="1" s="1"/>
  <c r="W3" i="1"/>
  <c r="X3" i="1" s="1"/>
  <c r="W2" i="1"/>
  <c r="X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  <c r="AK30" i="1" l="1"/>
  <c r="AK32" i="1" s="1"/>
  <c r="AK31" i="1"/>
  <c r="AM30" i="1"/>
  <c r="AM32" i="1" s="1"/>
  <c r="AM31" i="1"/>
  <c r="AL30" i="1"/>
  <c r="AL32" i="1" s="1"/>
  <c r="AL31" i="1"/>
  <c r="AI30" i="1"/>
  <c r="AI32" i="1" s="1"/>
  <c r="AI31" i="1"/>
  <c r="AJ30" i="1"/>
  <c r="AJ32" i="1" s="1"/>
  <c r="AJ31" i="1"/>
  <c r="AH31" i="1"/>
  <c r="AH30" i="1"/>
  <c r="AH32" i="1" s="1"/>
  <c r="Z21" i="1"/>
  <c r="AB15" i="1"/>
  <c r="AC15" i="1" s="1"/>
  <c r="AC3" i="1"/>
  <c r="AC58" i="1"/>
  <c r="AC22" i="1"/>
  <c r="AC2" i="1"/>
  <c r="AC59" i="1"/>
  <c r="AC30" i="1"/>
  <c r="Z20" i="1"/>
  <c r="AB14" i="1"/>
  <c r="AC14" i="1" s="1"/>
  <c r="AC5" i="1"/>
  <c r="AC6" i="1"/>
  <c r="AC46" i="1"/>
  <c r="AC54" i="1"/>
  <c r="AH3" i="1"/>
  <c r="AB8" i="1"/>
  <c r="AC8" i="1" s="1"/>
  <c r="Z19" i="1"/>
  <c r="AB23" i="1"/>
  <c r="AC23" i="1" s="1"/>
  <c r="AB47" i="1"/>
  <c r="AC47" i="1" s="1"/>
  <c r="AI3" i="1"/>
  <c r="AK4" i="1"/>
  <c r="AM5" i="1"/>
  <c r="AI7" i="1"/>
  <c r="AB16" i="1"/>
  <c r="AC16" i="1" s="1"/>
  <c r="AB24" i="1"/>
  <c r="AC24" i="1" s="1"/>
  <c r="AB40" i="1"/>
  <c r="AC40" i="1" s="1"/>
  <c r="AB48" i="1"/>
  <c r="AC48" i="1" s="1"/>
  <c r="AH2" i="1"/>
  <c r="AH11" i="1" s="1"/>
  <c r="AJ3" i="1"/>
  <c r="AL4" i="1"/>
  <c r="AH6" i="1"/>
  <c r="AJ7" i="1"/>
  <c r="AL5" i="1"/>
  <c r="AB9" i="1"/>
  <c r="AC9" i="1" s="1"/>
  <c r="AB17" i="1"/>
  <c r="AC17" i="1" s="1"/>
  <c r="AB41" i="1"/>
  <c r="AC41" i="1" s="1"/>
  <c r="AI2" i="1"/>
  <c r="AI11" i="1" s="1"/>
  <c r="AK3" i="1"/>
  <c r="AM4" i="1"/>
  <c r="AI6" i="1"/>
  <c r="AK7" i="1"/>
  <c r="AH7" i="1"/>
  <c r="AB10" i="1"/>
  <c r="AC10" i="1" s="1"/>
  <c r="AB18" i="1"/>
  <c r="AC18" i="1" s="1"/>
  <c r="AB34" i="1"/>
  <c r="AC34" i="1" s="1"/>
  <c r="AB42" i="1"/>
  <c r="AC42" i="1" s="1"/>
  <c r="AJ2" i="1"/>
  <c r="AL3" i="1"/>
  <c r="AH5" i="1"/>
  <c r="AJ6" i="1"/>
  <c r="AL7" i="1"/>
  <c r="AB11" i="1"/>
  <c r="AC11" i="1" s="1"/>
  <c r="AB35" i="1"/>
  <c r="AC35" i="1" s="1"/>
  <c r="AK2" i="1"/>
  <c r="AM3" i="1"/>
  <c r="AI5" i="1"/>
  <c r="AK6" i="1"/>
  <c r="AM7" i="1"/>
  <c r="AJ4" i="1"/>
  <c r="AB12" i="1"/>
  <c r="AC12" i="1" s="1"/>
  <c r="AB28" i="1"/>
  <c r="AC28" i="1" s="1"/>
  <c r="AB36" i="1"/>
  <c r="AC36" i="1" s="1"/>
  <c r="AB52" i="1"/>
  <c r="AC52" i="1" s="1"/>
  <c r="AL2" i="1"/>
  <c r="AH4" i="1"/>
  <c r="AJ5" i="1"/>
  <c r="AL6" i="1"/>
  <c r="AB29" i="1"/>
  <c r="AC29" i="1" s="1"/>
  <c r="AB53" i="1"/>
  <c r="AC53" i="1" s="1"/>
  <c r="AM2" i="1"/>
  <c r="AI4" i="1"/>
  <c r="AK5" i="1"/>
  <c r="AM6" i="1"/>
  <c r="AI12" i="1" l="1"/>
  <c r="AH16" i="1"/>
  <c r="AH13" i="1"/>
  <c r="AH14" i="1"/>
  <c r="Z25" i="1"/>
  <c r="AB19" i="1"/>
  <c r="AC19" i="1" s="1"/>
  <c r="AI14" i="1"/>
  <c r="AI15" i="1"/>
  <c r="Z26" i="1"/>
  <c r="AB20" i="1"/>
  <c r="AC20" i="1" s="1"/>
  <c r="Z27" i="1"/>
  <c r="AB21" i="1"/>
  <c r="AC21" i="1" s="1"/>
  <c r="AI13" i="1"/>
  <c r="AH15" i="1"/>
  <c r="AI16" i="1"/>
  <c r="AH12" i="1"/>
  <c r="Z33" i="1" l="1"/>
  <c r="AB27" i="1"/>
  <c r="AC27" i="1" s="1"/>
  <c r="Z32" i="1"/>
  <c r="AB26" i="1"/>
  <c r="AC26" i="1" s="1"/>
  <c r="Z31" i="1"/>
  <c r="AB25" i="1"/>
  <c r="AC25" i="1" s="1"/>
  <c r="Z38" i="1" l="1"/>
  <c r="AB32" i="1"/>
  <c r="AC32" i="1" s="1"/>
  <c r="Z39" i="1"/>
  <c r="AB33" i="1"/>
  <c r="AC33" i="1" s="1"/>
  <c r="Z37" i="1"/>
  <c r="AB31" i="1"/>
  <c r="AC31" i="1" s="1"/>
  <c r="Z43" i="1" l="1"/>
  <c r="AB37" i="1"/>
  <c r="AC37" i="1" s="1"/>
  <c r="Z45" i="1"/>
  <c r="AB39" i="1"/>
  <c r="AC39" i="1" s="1"/>
  <c r="Z44" i="1"/>
  <c r="AB38" i="1"/>
  <c r="AC38" i="1" s="1"/>
  <c r="Z50" i="1" l="1"/>
  <c r="AB44" i="1"/>
  <c r="AC44" i="1" s="1"/>
  <c r="Z49" i="1"/>
  <c r="AB43" i="1"/>
  <c r="AC43" i="1" s="1"/>
  <c r="Z51" i="1"/>
  <c r="AB45" i="1"/>
  <c r="AC45" i="1" s="1"/>
  <c r="Z57" i="1" l="1"/>
  <c r="AB57" i="1" s="1"/>
  <c r="AC57" i="1" s="1"/>
  <c r="AB51" i="1"/>
  <c r="AC51" i="1" s="1"/>
  <c r="Z55" i="1"/>
  <c r="AB49" i="1"/>
  <c r="AC49" i="1" s="1"/>
  <c r="Z56" i="1"/>
  <c r="AB56" i="1" s="1"/>
  <c r="AC56" i="1" s="1"/>
  <c r="AB50" i="1"/>
  <c r="AC50" i="1" s="1"/>
  <c r="Z61" i="1" l="1"/>
  <c r="AB55" i="1"/>
  <c r="AC55" i="1" s="1"/>
  <c r="AG6" i="1"/>
  <c r="AB61" i="1" l="1"/>
  <c r="AC61" i="1" s="1"/>
  <c r="AG4" i="1"/>
  <c r="AG5" i="1"/>
  <c r="AG7" i="1" l="1"/>
  <c r="AG2" i="1"/>
  <c r="AG13" i="1" s="1"/>
  <c r="AG3" i="1"/>
  <c r="AG12" i="1" s="1"/>
  <c r="AG16" i="1" l="1"/>
  <c r="AG11" i="1"/>
  <c r="AG15" i="1"/>
  <c r="AG14" i="1"/>
</calcChain>
</file>

<file path=xl/sharedStrings.xml><?xml version="1.0" encoding="utf-8"?>
<sst xmlns="http://schemas.openxmlformats.org/spreadsheetml/2006/main" count="178" uniqueCount="22">
  <si>
    <t>model_name</t>
  </si>
  <si>
    <t>MSE_GDP</t>
  </si>
  <si>
    <t>MAE_GDP</t>
  </si>
  <si>
    <t>pred_GDP</t>
  </si>
  <si>
    <t>MSE_Auto</t>
  </si>
  <si>
    <t>MAE_Auto</t>
  </si>
  <si>
    <t>pred_Auto</t>
  </si>
  <si>
    <t>run</t>
  </si>
  <si>
    <t>Base Model - MSE, ND</t>
  </si>
  <si>
    <t>Wide Model - MSE, ND</t>
  </si>
  <si>
    <t>Wide Model - MAE, ND</t>
  </si>
  <si>
    <t>Base Model - MAE, ND</t>
  </si>
  <si>
    <t>Deep Model - MAE, ND</t>
  </si>
  <si>
    <t>Deep Model - MSE, ND</t>
  </si>
  <si>
    <t>Model</t>
  </si>
  <si>
    <t>Model Types</t>
  </si>
  <si>
    <t>Pred_ID</t>
  </si>
  <si>
    <t>Run</t>
  </si>
  <si>
    <t>Score</t>
  </si>
  <si>
    <t>Var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</si>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</sst>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abSelected="1" topLeftCell="O1" workbookViewId="0">
      <selection activeCell="AG30" sqref="AG30:AL32"/>
    </sheetView>
  </sheetViews>
  <sheetFormatPr defaultRowHeight="15" x14ac:dyDescent="0.25"/>
  <cols>
    <col min="14" max="14" width="21.5703125" bestFit="1" customWidth="1"/>
    <col min="34" max="34" width="12" bestFit="1" customWidth="1"/>
  </cols>
  <sheetData>
    <row r="1" spans="1:39" x14ac:dyDescent="0.25">
      <c r="A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16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14</v>
      </c>
      <c r="X1" t="s">
        <v>16</v>
      </c>
      <c r="Z1" t="s">
        <v>14</v>
      </c>
      <c r="AA1" t="s">
        <v>17</v>
      </c>
      <c r="AB1" t="s">
        <v>16</v>
      </c>
      <c r="AC1" t="s">
        <v>18</v>
      </c>
      <c r="AF1" t="s">
        <v>14</v>
      </c>
      <c r="AG1" t="s">
        <v>18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</row>
    <row r="2" spans="1:39" x14ac:dyDescent="0.25">
      <c r="A2" t="s">
        <v>8</v>
      </c>
      <c r="C2">
        <v>1</v>
      </c>
      <c r="D2" t="s">
        <v>8</v>
      </c>
      <c r="E2">
        <v>5.0780456544857399E+19</v>
      </c>
      <c r="F2">
        <v>5187272801.81744</v>
      </c>
      <c r="G2">
        <v>1497513941864.1299</v>
      </c>
      <c r="H2">
        <v>309233918.50878203</v>
      </c>
      <c r="I2">
        <v>13201.1000439861</v>
      </c>
      <c r="J2">
        <v>94524.424519220804</v>
      </c>
      <c r="K2">
        <v>8</v>
      </c>
      <c r="L2">
        <f>MATCH(D2,$A$2:$A$7,0)</f>
        <v>1</v>
      </c>
      <c r="M2" t="str">
        <f>L2&amp;"_"&amp;K2</f>
        <v>1_8</v>
      </c>
      <c r="O2" t="s">
        <v>8</v>
      </c>
      <c r="P2">
        <v>5.0780456544857399E+19</v>
      </c>
      <c r="Q2">
        <v>5187272801.81744</v>
      </c>
      <c r="R2">
        <v>1497513941864.1299</v>
      </c>
      <c r="S2">
        <v>309233918.50878203</v>
      </c>
      <c r="T2">
        <v>13201.1000439861</v>
      </c>
      <c r="U2">
        <v>94524.424519220804</v>
      </c>
      <c r="V2">
        <v>8</v>
      </c>
      <c r="W2">
        <f>MATCH(O2,$A$2:$A$7,0)</f>
        <v>1</v>
      </c>
      <c r="X2" t="str">
        <f>W2&amp;"_"&amp;V2</f>
        <v>1_8</v>
      </c>
      <c r="Z2">
        <v>1</v>
      </c>
      <c r="AA2">
        <v>1</v>
      </c>
      <c r="AB2" t="str">
        <f>Z2&amp;"_"&amp;AA2</f>
        <v>1_1</v>
      </c>
      <c r="AC2">
        <f>MATCH(AB2,$M$2:$M$61,0)+MATCH(AB2,$X$2:$X$61,0)</f>
        <v>55</v>
      </c>
      <c r="AF2">
        <v>1</v>
      </c>
      <c r="AG2">
        <f>SUMIFS($AC$2:$AC$61,$Z$2:$Z$61,AF2)</f>
        <v>391</v>
      </c>
      <c r="AH2">
        <f>SUMIFS($P$2:$P$61,$W$2:$W$61,$AF2)</f>
        <v>3.1601421606069836E+21</v>
      </c>
      <c r="AI2">
        <f t="shared" ref="AI2:AM7" si="0">SUMIFS($P$2:$P$61,$W$2:$W$61,$AF2)</f>
        <v>3.1601421606069836E+21</v>
      </c>
      <c r="AJ2">
        <f t="shared" si="0"/>
        <v>3.1601421606069836E+21</v>
      </c>
      <c r="AK2">
        <f t="shared" si="0"/>
        <v>3.1601421606069836E+21</v>
      </c>
      <c r="AL2">
        <f t="shared" si="0"/>
        <v>3.1601421606069836E+21</v>
      </c>
      <c r="AM2">
        <f t="shared" si="0"/>
        <v>3.1601421606069836E+21</v>
      </c>
    </row>
    <row r="3" spans="1:39" x14ac:dyDescent="0.25">
      <c r="A3" t="s">
        <v>13</v>
      </c>
      <c r="C3">
        <v>2</v>
      </c>
      <c r="D3" t="s">
        <v>9</v>
      </c>
      <c r="E3" s="1">
        <v>6.7277056177366801E+20</v>
      </c>
      <c r="F3">
        <v>20683041282.432499</v>
      </c>
      <c r="G3">
        <v>1459464802706.8</v>
      </c>
      <c r="H3">
        <v>331033470.21247602</v>
      </c>
      <c r="I3">
        <v>14962.9006995373</v>
      </c>
      <c r="J3">
        <v>147093.05960936099</v>
      </c>
      <c r="K3">
        <v>10</v>
      </c>
      <c r="L3">
        <f>MATCH(D3,$A$2:$A$7,0)</f>
        <v>3</v>
      </c>
      <c r="M3" t="str">
        <f t="shared" ref="M3:M61" si="1">L3&amp;"_"&amp;K3</f>
        <v>3_10</v>
      </c>
      <c r="O3" t="s">
        <v>8</v>
      </c>
      <c r="P3">
        <v>6.5225863573625299E+19</v>
      </c>
      <c r="Q3">
        <v>5880499955.5616999</v>
      </c>
      <c r="R3">
        <v>1541068638149.54</v>
      </c>
      <c r="S3">
        <v>1917563552.54656</v>
      </c>
      <c r="T3">
        <v>29899.235911284701</v>
      </c>
      <c r="U3">
        <v>104991.81589529201</v>
      </c>
      <c r="V3">
        <v>9</v>
      </c>
      <c r="W3">
        <f>MATCH(O3,$A$2:$A$7,0)</f>
        <v>1</v>
      </c>
      <c r="X3" t="str">
        <f t="shared" ref="X3:X61" si="2">W3&amp;"_"&amp;V3</f>
        <v>1_9</v>
      </c>
      <c r="Z3">
        <v>2</v>
      </c>
      <c r="AA3">
        <v>1</v>
      </c>
      <c r="AB3" t="str">
        <f t="shared" ref="AB3:AB61" si="3">Z3&amp;"_"&amp;AA3</f>
        <v>2_1</v>
      </c>
      <c r="AC3">
        <f t="shared" ref="AC3:AC61" si="4">MATCH(AB3,$M$2:$M$61,0)+MATCH(AB3,$X$2:$X$61,0)</f>
        <v>82</v>
      </c>
      <c r="AF3">
        <v>2</v>
      </c>
      <c r="AG3">
        <f t="shared" ref="AG3:AG7" si="5">SUMIFS($AC$2:$AC$61,$Z$2:$Z$61,AF3)</f>
        <v>694</v>
      </c>
      <c r="AH3">
        <f t="shared" ref="AH3:AH7" si="6">SUMIFS($P$2:$P$61,$W$2:$W$61,$AF3)</f>
        <v>4.7879388234757083E+21</v>
      </c>
      <c r="AI3">
        <f t="shared" si="0"/>
        <v>4.7879388234757083E+21</v>
      </c>
      <c r="AJ3">
        <f t="shared" si="0"/>
        <v>4.7879388234757083E+21</v>
      </c>
      <c r="AK3">
        <f t="shared" si="0"/>
        <v>4.7879388234757083E+21</v>
      </c>
      <c r="AL3">
        <f t="shared" si="0"/>
        <v>4.7879388234757083E+21</v>
      </c>
      <c r="AM3">
        <f t="shared" si="0"/>
        <v>4.7879388234757083E+21</v>
      </c>
    </row>
    <row r="4" spans="1:39" x14ac:dyDescent="0.25">
      <c r="A4" t="s">
        <v>9</v>
      </c>
      <c r="C4">
        <v>3</v>
      </c>
      <c r="D4" t="s">
        <v>10</v>
      </c>
      <c r="E4" s="1">
        <v>1.1796030668895401E+20</v>
      </c>
      <c r="F4">
        <v>8057652019.8955698</v>
      </c>
      <c r="G4">
        <v>1560649735843.9299</v>
      </c>
      <c r="H4">
        <v>374581254.29702502</v>
      </c>
      <c r="I4">
        <v>14993.2061650957</v>
      </c>
      <c r="J4">
        <v>100214.070034447</v>
      </c>
      <c r="K4">
        <v>6</v>
      </c>
      <c r="L4">
        <f>MATCH(D4,$A$2:$A$7,0)</f>
        <v>6</v>
      </c>
      <c r="M4" t="str">
        <f t="shared" si="1"/>
        <v>6_6</v>
      </c>
      <c r="O4" t="s">
        <v>12</v>
      </c>
      <c r="P4" s="1">
        <v>6.7966766621171999E+19</v>
      </c>
      <c r="Q4">
        <v>6077449210.7441101</v>
      </c>
      <c r="R4">
        <v>1535093124604.28</v>
      </c>
      <c r="S4">
        <v>2145492233.5966301</v>
      </c>
      <c r="T4">
        <v>41275.678783366297</v>
      </c>
      <c r="U4">
        <v>118127.27910831101</v>
      </c>
      <c r="V4">
        <v>5</v>
      </c>
      <c r="W4">
        <f>MATCH(O4,$A$2:$A$7,0)</f>
        <v>5</v>
      </c>
      <c r="X4" t="str">
        <f t="shared" si="2"/>
        <v>5_5</v>
      </c>
      <c r="Z4">
        <v>3</v>
      </c>
      <c r="AA4">
        <v>1</v>
      </c>
      <c r="AB4" t="str">
        <f t="shared" si="3"/>
        <v>3_1</v>
      </c>
      <c r="AC4">
        <f t="shared" si="4"/>
        <v>53</v>
      </c>
      <c r="AF4">
        <v>3</v>
      </c>
      <c r="AG4">
        <f t="shared" si="5"/>
        <v>564</v>
      </c>
      <c r="AH4">
        <f t="shared" si="6"/>
        <v>5.3799104758657004E+21</v>
      </c>
      <c r="AI4">
        <f t="shared" si="0"/>
        <v>5.3799104758657004E+21</v>
      </c>
      <c r="AJ4">
        <f t="shared" si="0"/>
        <v>5.3799104758657004E+21</v>
      </c>
      <c r="AK4">
        <f t="shared" si="0"/>
        <v>5.3799104758657004E+21</v>
      </c>
      <c r="AL4">
        <f t="shared" si="0"/>
        <v>5.3799104758657004E+21</v>
      </c>
      <c r="AM4">
        <f t="shared" si="0"/>
        <v>5.3799104758657004E+21</v>
      </c>
    </row>
    <row r="5" spans="1:39" x14ac:dyDescent="0.25">
      <c r="A5" t="s">
        <v>11</v>
      </c>
      <c r="C5">
        <v>4</v>
      </c>
      <c r="D5" t="s">
        <v>10</v>
      </c>
      <c r="E5" s="1">
        <v>1.6702202517676501E+21</v>
      </c>
      <c r="F5">
        <v>32757386319.123299</v>
      </c>
      <c r="G5">
        <v>1641915149933.79</v>
      </c>
      <c r="H5">
        <v>693964363.97590601</v>
      </c>
      <c r="I5">
        <v>22388.673048019598</v>
      </c>
      <c r="J5">
        <v>141718.44115688899</v>
      </c>
      <c r="K5">
        <v>10</v>
      </c>
      <c r="L5">
        <f>MATCH(D5,$A$2:$A$7,0)</f>
        <v>6</v>
      </c>
      <c r="M5" t="str">
        <f t="shared" si="1"/>
        <v>6_10</v>
      </c>
      <c r="O5" t="s">
        <v>8</v>
      </c>
      <c r="P5">
        <v>7.4590974029247693E+19</v>
      </c>
      <c r="Q5">
        <v>6847070671.8827801</v>
      </c>
      <c r="R5">
        <v>1557326401719.8</v>
      </c>
      <c r="S5">
        <v>3305018141.87501</v>
      </c>
      <c r="T5">
        <v>52838.9775071271</v>
      </c>
      <c r="U5">
        <v>217153.57729670501</v>
      </c>
      <c r="V5">
        <v>10</v>
      </c>
      <c r="W5">
        <f>MATCH(O5,$A$2:$A$7,0)</f>
        <v>1</v>
      </c>
      <c r="X5" t="str">
        <f t="shared" si="2"/>
        <v>1_10</v>
      </c>
      <c r="Z5">
        <v>4</v>
      </c>
      <c r="AA5">
        <v>1</v>
      </c>
      <c r="AB5" t="str">
        <f t="shared" si="3"/>
        <v>4_1</v>
      </c>
      <c r="AC5">
        <f t="shared" si="4"/>
        <v>93</v>
      </c>
      <c r="AF5">
        <v>4</v>
      </c>
      <c r="AG5">
        <f t="shared" si="5"/>
        <v>815</v>
      </c>
      <c r="AH5">
        <f t="shared" si="6"/>
        <v>6.3230780226845698E+21</v>
      </c>
      <c r="AI5">
        <f t="shared" si="0"/>
        <v>6.3230780226845698E+21</v>
      </c>
      <c r="AJ5">
        <f t="shared" si="0"/>
        <v>6.3230780226845698E+21</v>
      </c>
      <c r="AK5">
        <f t="shared" si="0"/>
        <v>6.3230780226845698E+21</v>
      </c>
      <c r="AL5">
        <f t="shared" si="0"/>
        <v>6.3230780226845698E+21</v>
      </c>
      <c r="AM5">
        <f t="shared" si="0"/>
        <v>6.3230780226845698E+21</v>
      </c>
    </row>
    <row r="6" spans="1:39" x14ac:dyDescent="0.25">
      <c r="A6" t="s">
        <v>12</v>
      </c>
      <c r="C6">
        <v>5</v>
      </c>
      <c r="D6" t="s">
        <v>9</v>
      </c>
      <c r="E6" s="1">
        <v>4.5660002791422099E+20</v>
      </c>
      <c r="F6">
        <v>16616193297.6451</v>
      </c>
      <c r="G6">
        <v>1473315741225.8301</v>
      </c>
      <c r="H6">
        <v>1001211511.82581</v>
      </c>
      <c r="I6">
        <v>27899.185729906701</v>
      </c>
      <c r="J6">
        <v>196731.05422479101</v>
      </c>
      <c r="K6">
        <v>4</v>
      </c>
      <c r="L6">
        <f>MATCH(D6,$A$2:$A$7,0)</f>
        <v>3</v>
      </c>
      <c r="M6" t="str">
        <f t="shared" si="1"/>
        <v>3_4</v>
      </c>
      <c r="O6" t="s">
        <v>9</v>
      </c>
      <c r="P6">
        <v>9.8959998031867199E+19</v>
      </c>
      <c r="Q6">
        <v>8141548325.7942801</v>
      </c>
      <c r="R6">
        <v>1508941050573.6201</v>
      </c>
      <c r="S6">
        <v>15436036292.712099</v>
      </c>
      <c r="T6">
        <v>121607.248618055</v>
      </c>
      <c r="U6">
        <v>-4192.8508839784199</v>
      </c>
      <c r="V6">
        <v>1</v>
      </c>
      <c r="W6">
        <f>MATCH(O6,$A$2:$A$7,0)</f>
        <v>3</v>
      </c>
      <c r="X6" t="str">
        <f t="shared" si="2"/>
        <v>3_1</v>
      </c>
      <c r="Z6">
        <v>5</v>
      </c>
      <c r="AA6">
        <v>1</v>
      </c>
      <c r="AB6" t="str">
        <f t="shared" si="3"/>
        <v>5_1</v>
      </c>
      <c r="AC6">
        <f t="shared" si="4"/>
        <v>79</v>
      </c>
      <c r="AF6">
        <v>5</v>
      </c>
      <c r="AG6">
        <f t="shared" si="5"/>
        <v>611</v>
      </c>
      <c r="AH6">
        <f t="shared" si="6"/>
        <v>4.8794096261381688E+21</v>
      </c>
      <c r="AI6">
        <f t="shared" si="0"/>
        <v>4.8794096261381688E+21</v>
      </c>
      <c r="AJ6">
        <f t="shared" si="0"/>
        <v>4.8794096261381688E+21</v>
      </c>
      <c r="AK6">
        <f t="shared" si="0"/>
        <v>4.8794096261381688E+21</v>
      </c>
      <c r="AL6">
        <f t="shared" si="0"/>
        <v>4.8794096261381688E+21</v>
      </c>
      <c r="AM6">
        <f t="shared" si="0"/>
        <v>4.8794096261381688E+21</v>
      </c>
    </row>
    <row r="7" spans="1:39" x14ac:dyDescent="0.25">
      <c r="A7" t="s">
        <v>10</v>
      </c>
      <c r="C7">
        <v>6</v>
      </c>
      <c r="D7" t="s">
        <v>8</v>
      </c>
      <c r="E7" s="1">
        <v>6.2629084633769404E+20</v>
      </c>
      <c r="F7">
        <v>20766674424.891499</v>
      </c>
      <c r="G7">
        <v>1429243836625.1499</v>
      </c>
      <c r="H7">
        <v>1149852864.1437299</v>
      </c>
      <c r="I7">
        <v>28864.452891944398</v>
      </c>
      <c r="J7">
        <v>117541.348522499</v>
      </c>
      <c r="K7">
        <v>7</v>
      </c>
      <c r="L7">
        <f>MATCH(D7,$A$2:$A$7,0)</f>
        <v>1</v>
      </c>
      <c r="M7" t="str">
        <f t="shared" si="1"/>
        <v>1_7</v>
      </c>
      <c r="O7" t="s">
        <v>10</v>
      </c>
      <c r="P7" s="1">
        <v>1.09536645743469E+20</v>
      </c>
      <c r="Q7">
        <v>8519548993.2292995</v>
      </c>
      <c r="R7">
        <v>1548939115745.8899</v>
      </c>
      <c r="S7">
        <v>11083526813.0399</v>
      </c>
      <c r="T7">
        <v>102446.49287385499</v>
      </c>
      <c r="U7">
        <v>17605.678796588902</v>
      </c>
      <c r="V7">
        <v>3</v>
      </c>
      <c r="W7">
        <f>MATCH(O7,$A$2:$A$7,0)</f>
        <v>6</v>
      </c>
      <c r="X7" t="str">
        <f t="shared" si="2"/>
        <v>6_3</v>
      </c>
      <c r="Z7">
        <v>6</v>
      </c>
      <c r="AA7">
        <v>1</v>
      </c>
      <c r="AB7" t="str">
        <f t="shared" si="3"/>
        <v>6_1</v>
      </c>
      <c r="AC7">
        <f t="shared" si="4"/>
        <v>62</v>
      </c>
      <c r="AF7">
        <v>6</v>
      </c>
      <c r="AG7">
        <f t="shared" si="5"/>
        <v>585</v>
      </c>
      <c r="AH7">
        <f t="shared" si="6"/>
        <v>5.2739736561502703E+21</v>
      </c>
      <c r="AI7">
        <f t="shared" si="0"/>
        <v>5.2739736561502703E+21</v>
      </c>
      <c r="AJ7">
        <f t="shared" si="0"/>
        <v>5.2739736561502703E+21</v>
      </c>
      <c r="AK7">
        <f t="shared" si="0"/>
        <v>5.2739736561502703E+21</v>
      </c>
      <c r="AL7">
        <f t="shared" si="0"/>
        <v>5.2739736561502703E+21</v>
      </c>
      <c r="AM7">
        <f t="shared" si="0"/>
        <v>5.2739736561502703E+21</v>
      </c>
    </row>
    <row r="8" spans="1:39" x14ac:dyDescent="0.25">
      <c r="C8">
        <v>7</v>
      </c>
      <c r="D8" t="s">
        <v>9</v>
      </c>
      <c r="E8" s="1">
        <v>1.2091860194467199E+20</v>
      </c>
      <c r="F8">
        <v>8496362318.7474899</v>
      </c>
      <c r="G8">
        <v>1497083934778.98</v>
      </c>
      <c r="H8">
        <v>1155791232.4975901</v>
      </c>
      <c r="I8">
        <v>30648.654268854702</v>
      </c>
      <c r="J8">
        <v>201541.86311404</v>
      </c>
      <c r="K8">
        <v>8</v>
      </c>
      <c r="L8">
        <f>MATCH(D8,$A$2:$A$7,0)</f>
        <v>3</v>
      </c>
      <c r="M8" t="str">
        <f t="shared" si="1"/>
        <v>3_8</v>
      </c>
      <c r="O8" t="s">
        <v>9</v>
      </c>
      <c r="P8" s="1">
        <v>1.1255937760160199E+20</v>
      </c>
      <c r="Q8">
        <v>8372039419.1921101</v>
      </c>
      <c r="R8">
        <v>1497812413884.99</v>
      </c>
      <c r="S8">
        <v>10033331254.2166</v>
      </c>
      <c r="T8">
        <v>92828.799241498695</v>
      </c>
      <c r="U8">
        <v>285294.34573980799</v>
      </c>
      <c r="V8">
        <v>5</v>
      </c>
      <c r="W8">
        <f>MATCH(O8,$A$2:$A$7,0)</f>
        <v>3</v>
      </c>
      <c r="X8" t="str">
        <f t="shared" si="2"/>
        <v>3_5</v>
      </c>
      <c r="Z8">
        <f>Z2</f>
        <v>1</v>
      </c>
      <c r="AA8">
        <f>AA2+1</f>
        <v>2</v>
      </c>
      <c r="AB8" t="str">
        <f t="shared" si="3"/>
        <v>1_2</v>
      </c>
      <c r="AC8">
        <f t="shared" si="4"/>
        <v>40</v>
      </c>
    </row>
    <row r="9" spans="1:39" x14ac:dyDescent="0.25">
      <c r="C9">
        <v>8</v>
      </c>
      <c r="D9" t="s">
        <v>11</v>
      </c>
      <c r="E9" s="1">
        <v>1.25127445514607E+21</v>
      </c>
      <c r="F9">
        <v>28935928056.647701</v>
      </c>
      <c r="G9">
        <v>1450375359452.24</v>
      </c>
      <c r="H9">
        <v>1186379300.7091899</v>
      </c>
      <c r="I9">
        <v>29732.198058627499</v>
      </c>
      <c r="J9">
        <v>191911.51543198599</v>
      </c>
      <c r="K9">
        <v>7</v>
      </c>
      <c r="L9">
        <f>MATCH(D9,$A$2:$A$7,0)</f>
        <v>4</v>
      </c>
      <c r="M9" t="str">
        <f t="shared" si="1"/>
        <v>4_7</v>
      </c>
      <c r="O9" t="s">
        <v>12</v>
      </c>
      <c r="P9" s="1">
        <v>1.13594268241487E+20</v>
      </c>
      <c r="Q9">
        <v>9181957901.1187305</v>
      </c>
      <c r="R9">
        <v>1463495922864.3401</v>
      </c>
      <c r="S9">
        <v>5016234283.9733</v>
      </c>
      <c r="T9">
        <v>53991.884954777699</v>
      </c>
      <c r="U9">
        <v>108004.027640795</v>
      </c>
      <c r="V9">
        <v>3</v>
      </c>
      <c r="W9">
        <f>MATCH(O9,$A$2:$A$7,0)</f>
        <v>5</v>
      </c>
      <c r="X9" t="str">
        <f t="shared" si="2"/>
        <v>5_3</v>
      </c>
      <c r="Z9">
        <f t="shared" ref="Z9:Z61" si="7">Z3</f>
        <v>2</v>
      </c>
      <c r="AA9">
        <f t="shared" ref="AA9:AA61" si="8">AA3+1</f>
        <v>2</v>
      </c>
      <c r="AB9" t="str">
        <f t="shared" si="3"/>
        <v>2_2</v>
      </c>
      <c r="AC9">
        <f t="shared" si="4"/>
        <v>55</v>
      </c>
    </row>
    <row r="10" spans="1:39" x14ac:dyDescent="0.25">
      <c r="C10">
        <v>9</v>
      </c>
      <c r="D10" t="s">
        <v>8</v>
      </c>
      <c r="E10" s="1">
        <v>1.6348499158541301E+20</v>
      </c>
      <c r="F10">
        <v>9944850930.1881104</v>
      </c>
      <c r="G10">
        <v>1535386204872.51</v>
      </c>
      <c r="H10">
        <v>1247560078.0617299</v>
      </c>
      <c r="I10">
        <v>32563.502451551401</v>
      </c>
      <c r="J10">
        <v>217064.61918443901</v>
      </c>
      <c r="K10">
        <v>6</v>
      </c>
      <c r="L10">
        <f>MATCH(D10,$A$2:$A$7,0)</f>
        <v>1</v>
      </c>
      <c r="M10" t="str">
        <f t="shared" si="1"/>
        <v>1_6</v>
      </c>
      <c r="O10" t="s">
        <v>8</v>
      </c>
      <c r="P10" s="1">
        <v>1.17352133254035E+20</v>
      </c>
      <c r="Q10">
        <v>8901748219.9008007</v>
      </c>
      <c r="R10">
        <v>1537603992706.3501</v>
      </c>
      <c r="S10">
        <v>4245952567.1658201</v>
      </c>
      <c r="T10">
        <v>52709.680530873797</v>
      </c>
      <c r="U10">
        <v>48711.194211158399</v>
      </c>
      <c r="V10">
        <v>5</v>
      </c>
      <c r="W10">
        <f>MATCH(O10,$A$2:$A$7,0)</f>
        <v>1</v>
      </c>
      <c r="X10" t="str">
        <f t="shared" si="2"/>
        <v>1_5</v>
      </c>
      <c r="Z10">
        <f t="shared" si="7"/>
        <v>3</v>
      </c>
      <c r="AA10">
        <f t="shared" si="8"/>
        <v>2</v>
      </c>
      <c r="AB10" t="str">
        <f t="shared" si="3"/>
        <v>3_2</v>
      </c>
      <c r="AC10">
        <f t="shared" si="4"/>
        <v>61</v>
      </c>
      <c r="AF10" t="s">
        <v>14</v>
      </c>
      <c r="AG10" t="s">
        <v>18</v>
      </c>
      <c r="AH10" t="s">
        <v>1</v>
      </c>
      <c r="AI10" t="s">
        <v>2</v>
      </c>
      <c r="AJ10" t="s">
        <v>3</v>
      </c>
      <c r="AK10" t="s">
        <v>4</v>
      </c>
      <c r="AL10" t="s">
        <v>5</v>
      </c>
      <c r="AM10" t="s">
        <v>6</v>
      </c>
    </row>
    <row r="11" spans="1:39" x14ac:dyDescent="0.25">
      <c r="C11">
        <v>10</v>
      </c>
      <c r="D11" t="s">
        <v>12</v>
      </c>
      <c r="E11" s="1">
        <v>4.6203170681609499E+20</v>
      </c>
      <c r="F11">
        <v>18893816975.316299</v>
      </c>
      <c r="G11">
        <v>1498971344451.3701</v>
      </c>
      <c r="H11">
        <v>1341764641.1568999</v>
      </c>
      <c r="I11">
        <v>33191.279163294901</v>
      </c>
      <c r="J11">
        <v>114265.857106367</v>
      </c>
      <c r="K11">
        <v>10</v>
      </c>
      <c r="L11">
        <f>MATCH(D11,$A$2:$A$7,0)</f>
        <v>5</v>
      </c>
      <c r="M11" t="str">
        <f t="shared" si="1"/>
        <v>5_10</v>
      </c>
      <c r="O11" t="s">
        <v>10</v>
      </c>
      <c r="P11" s="1">
        <v>1.1796030668895401E+20</v>
      </c>
      <c r="Q11">
        <v>8057652019.8955698</v>
      </c>
      <c r="R11">
        <v>1560649735843.9299</v>
      </c>
      <c r="S11">
        <v>374581254.29702502</v>
      </c>
      <c r="T11">
        <v>14993.2061650957</v>
      </c>
      <c r="U11">
        <v>100214.070034447</v>
      </c>
      <c r="V11">
        <v>6</v>
      </c>
      <c r="W11">
        <f>MATCH(O11,$A$2:$A$7,0)</f>
        <v>6</v>
      </c>
      <c r="X11" t="str">
        <f t="shared" si="2"/>
        <v>6_6</v>
      </c>
      <c r="Z11">
        <f t="shared" si="7"/>
        <v>4</v>
      </c>
      <c r="AA11">
        <f t="shared" si="8"/>
        <v>2</v>
      </c>
      <c r="AB11" t="str">
        <f t="shared" si="3"/>
        <v>4_2</v>
      </c>
      <c r="AC11">
        <f t="shared" si="4"/>
        <v>79</v>
      </c>
      <c r="AF11">
        <v>1</v>
      </c>
      <c r="AG11">
        <f>_xlfn.RANK.AVG(AG2,AG$2:AG$7,1)</f>
        <v>1</v>
      </c>
      <c r="AH11">
        <f>_xlfn.RANK.AVG(AH2,AH$2:AH$7,1)</f>
        <v>1</v>
      </c>
      <c r="AI11">
        <f>_xlfn.RANK.AVG(AI2,AI$2:AI$7,1)</f>
        <v>1</v>
      </c>
      <c r="AJ11">
        <f t="shared" ref="AJ11:AM11" si="9">_xlfn.RANK.AVG(AJ2,AJ$2:AJ$7,1)</f>
        <v>1</v>
      </c>
      <c r="AK11">
        <f t="shared" si="9"/>
        <v>1</v>
      </c>
      <c r="AL11">
        <f t="shared" si="9"/>
        <v>1</v>
      </c>
      <c r="AM11">
        <f t="shared" si="9"/>
        <v>1</v>
      </c>
    </row>
    <row r="12" spans="1:39" x14ac:dyDescent="0.25">
      <c r="C12">
        <v>11</v>
      </c>
      <c r="D12" t="s">
        <v>13</v>
      </c>
      <c r="E12" s="1">
        <v>3.6941542611885097E+20</v>
      </c>
      <c r="F12">
        <v>17266310489.632401</v>
      </c>
      <c r="G12">
        <v>1569886445045.46</v>
      </c>
      <c r="H12">
        <v>1344826564.2430501</v>
      </c>
      <c r="I12">
        <v>32609.740686767502</v>
      </c>
      <c r="J12">
        <v>118446.335357323</v>
      </c>
      <c r="K12">
        <v>10</v>
      </c>
      <c r="L12">
        <f>MATCH(D12,$A$2:$A$7,0)</f>
        <v>2</v>
      </c>
      <c r="M12" t="str">
        <f t="shared" si="1"/>
        <v>2_10</v>
      </c>
      <c r="O12" t="s">
        <v>9</v>
      </c>
      <c r="P12" s="1">
        <v>1.2091860194467199E+20</v>
      </c>
      <c r="Q12">
        <v>8496362318.7474899</v>
      </c>
      <c r="R12">
        <v>1497083934778.98</v>
      </c>
      <c r="S12">
        <v>1155791232.4975901</v>
      </c>
      <c r="T12">
        <v>30648.654268854702</v>
      </c>
      <c r="U12">
        <v>201541.86311404</v>
      </c>
      <c r="V12">
        <v>8</v>
      </c>
      <c r="W12">
        <f>MATCH(O12,$A$2:$A$7,0)</f>
        <v>3</v>
      </c>
      <c r="X12" t="str">
        <f t="shared" si="2"/>
        <v>3_8</v>
      </c>
      <c r="Z12">
        <f t="shared" si="7"/>
        <v>5</v>
      </c>
      <c r="AA12">
        <f t="shared" si="8"/>
        <v>2</v>
      </c>
      <c r="AB12" t="str">
        <f t="shared" si="3"/>
        <v>5_2</v>
      </c>
      <c r="AC12">
        <f t="shared" si="4"/>
        <v>95</v>
      </c>
      <c r="AF12">
        <v>2</v>
      </c>
      <c r="AG12">
        <f>_xlfn.RANK.AVG(AG3,AG$2:AG$7,1)</f>
        <v>5</v>
      </c>
      <c r="AH12">
        <f>_xlfn.RANK.AVG(AH3,AH$2:AH$7,1)</f>
        <v>2</v>
      </c>
      <c r="AI12">
        <f>_xlfn.RANK.AVG(AI3,AI$2:AI$7,1)</f>
        <v>2</v>
      </c>
      <c r="AJ12">
        <f t="shared" ref="AJ12:AM12" si="10">_xlfn.RANK.AVG(AJ3,AJ$2:AJ$7,1)</f>
        <v>2</v>
      </c>
      <c r="AK12">
        <f t="shared" si="10"/>
        <v>2</v>
      </c>
      <c r="AL12">
        <f t="shared" si="10"/>
        <v>2</v>
      </c>
      <c r="AM12">
        <f t="shared" si="10"/>
        <v>2</v>
      </c>
    </row>
    <row r="13" spans="1:39" x14ac:dyDescent="0.25">
      <c r="C13">
        <v>12</v>
      </c>
      <c r="D13" t="s">
        <v>8</v>
      </c>
      <c r="E13" s="1">
        <v>3.6939231702099401E+20</v>
      </c>
      <c r="F13">
        <v>14683323845.4275</v>
      </c>
      <c r="G13">
        <v>1579014430443.8601</v>
      </c>
      <c r="H13">
        <v>1381876955.4930601</v>
      </c>
      <c r="I13">
        <v>30478.321935675402</v>
      </c>
      <c r="J13">
        <v>79575.511475862004</v>
      </c>
      <c r="K13">
        <v>2</v>
      </c>
      <c r="L13">
        <f>MATCH(D13,$A$2:$A$7,0)</f>
        <v>1</v>
      </c>
      <c r="M13" t="str">
        <f t="shared" si="1"/>
        <v>1_2</v>
      </c>
      <c r="O13" t="s">
        <v>9</v>
      </c>
      <c r="P13" s="1">
        <v>1.4409412417873201E+20</v>
      </c>
      <c r="Q13">
        <v>9202223184.1792393</v>
      </c>
      <c r="R13">
        <v>1540821565528.8</v>
      </c>
      <c r="S13">
        <v>15443864103.5958</v>
      </c>
      <c r="T13">
        <v>122621.098668787</v>
      </c>
      <c r="U13">
        <v>274376.43603762798</v>
      </c>
      <c r="V13">
        <v>2</v>
      </c>
      <c r="W13">
        <f>MATCH(O13,$A$2:$A$7,0)</f>
        <v>3</v>
      </c>
      <c r="X13" t="str">
        <f t="shared" si="2"/>
        <v>3_2</v>
      </c>
      <c r="Z13">
        <f t="shared" si="7"/>
        <v>6</v>
      </c>
      <c r="AA13">
        <f t="shared" si="8"/>
        <v>2</v>
      </c>
      <c r="AB13" t="str">
        <f t="shared" si="3"/>
        <v>6_2</v>
      </c>
      <c r="AC13">
        <f t="shared" si="4"/>
        <v>85</v>
      </c>
      <c r="AF13">
        <v>3</v>
      </c>
      <c r="AG13">
        <f>_xlfn.RANK.AVG(AG4,AG$2:AG$7,1)</f>
        <v>2</v>
      </c>
      <c r="AH13">
        <f>_xlfn.RANK.AVG(AH4,AH$2:AH$7,1)</f>
        <v>5</v>
      </c>
      <c r="AI13">
        <f>_xlfn.RANK.AVG(AI4,AI$2:AI$7,1)</f>
        <v>5</v>
      </c>
      <c r="AJ13">
        <f t="shared" ref="AJ13:AM13" si="11">_xlfn.RANK.AVG(AJ4,AJ$2:AJ$7,1)</f>
        <v>5</v>
      </c>
      <c r="AK13">
        <f t="shared" si="11"/>
        <v>5</v>
      </c>
      <c r="AL13">
        <f t="shared" si="11"/>
        <v>5</v>
      </c>
      <c r="AM13">
        <f t="shared" si="11"/>
        <v>5</v>
      </c>
    </row>
    <row r="14" spans="1:39" x14ac:dyDescent="0.25">
      <c r="C14">
        <v>13</v>
      </c>
      <c r="D14" t="s">
        <v>10</v>
      </c>
      <c r="E14" s="1">
        <v>2.0028087496283999E+20</v>
      </c>
      <c r="F14">
        <v>11462114474.2337</v>
      </c>
      <c r="G14">
        <v>1523311656284.1101</v>
      </c>
      <c r="H14">
        <v>1727330032.6719201</v>
      </c>
      <c r="I14">
        <v>36891.757585465501</v>
      </c>
      <c r="J14">
        <v>117106.03839941999</v>
      </c>
      <c r="K14">
        <v>9</v>
      </c>
      <c r="L14">
        <f>MATCH(D14,$A$2:$A$7,0)</f>
        <v>6</v>
      </c>
      <c r="M14" t="str">
        <f t="shared" si="1"/>
        <v>6_9</v>
      </c>
      <c r="O14" t="s">
        <v>8</v>
      </c>
      <c r="P14" s="1">
        <v>1.5949658507181398E+20</v>
      </c>
      <c r="Q14">
        <v>10815054582.206499</v>
      </c>
      <c r="R14">
        <v>1455677540855.95</v>
      </c>
      <c r="S14">
        <v>13126377006.7799</v>
      </c>
      <c r="T14">
        <v>109341.005805234</v>
      </c>
      <c r="U14">
        <v>38601.965891890701</v>
      </c>
      <c r="V14">
        <v>3</v>
      </c>
      <c r="W14">
        <f>MATCH(O14,$A$2:$A$7,0)</f>
        <v>1</v>
      </c>
      <c r="X14" t="str">
        <f t="shared" si="2"/>
        <v>1_3</v>
      </c>
      <c r="Z14">
        <f t="shared" si="7"/>
        <v>1</v>
      </c>
      <c r="AA14">
        <f t="shared" si="8"/>
        <v>3</v>
      </c>
      <c r="AB14" t="str">
        <f t="shared" si="3"/>
        <v>1_3</v>
      </c>
      <c r="AC14">
        <f t="shared" si="4"/>
        <v>60</v>
      </c>
      <c r="AF14">
        <v>4</v>
      </c>
      <c r="AG14">
        <f>_xlfn.RANK.AVG(AG5,AG$2:AG$7,1)</f>
        <v>6</v>
      </c>
      <c r="AH14">
        <f>_xlfn.RANK.AVG(AH5,AH$2:AH$7,1)</f>
        <v>6</v>
      </c>
      <c r="AI14">
        <f>_xlfn.RANK.AVG(AI5,AI$2:AI$7,1)</f>
        <v>6</v>
      </c>
      <c r="AJ14">
        <f t="shared" ref="AJ14:AM14" si="12">_xlfn.RANK.AVG(AJ5,AJ$2:AJ$7,1)</f>
        <v>6</v>
      </c>
      <c r="AK14">
        <f t="shared" si="12"/>
        <v>6</v>
      </c>
      <c r="AL14">
        <f t="shared" si="12"/>
        <v>6</v>
      </c>
      <c r="AM14">
        <f t="shared" si="12"/>
        <v>6</v>
      </c>
    </row>
    <row r="15" spans="1:39" x14ac:dyDescent="0.25">
      <c r="C15">
        <v>14</v>
      </c>
      <c r="D15" t="s">
        <v>8</v>
      </c>
      <c r="E15" s="1">
        <v>5.2255636448288303E+20</v>
      </c>
      <c r="F15">
        <v>17164898738.939199</v>
      </c>
      <c r="G15">
        <v>1581977672517.01</v>
      </c>
      <c r="H15">
        <v>1881434302.2793601</v>
      </c>
      <c r="I15">
        <v>39386.733723073601</v>
      </c>
      <c r="J15">
        <v>40399.812500940403</v>
      </c>
      <c r="K15">
        <v>1</v>
      </c>
      <c r="L15">
        <f>MATCH(D15,$A$2:$A$7,0)</f>
        <v>1</v>
      </c>
      <c r="M15" t="str">
        <f t="shared" si="1"/>
        <v>1_1</v>
      </c>
      <c r="O15" t="s">
        <v>8</v>
      </c>
      <c r="P15" s="1">
        <v>1.6348499158541301E+20</v>
      </c>
      <c r="Q15">
        <v>9944850930.1881104</v>
      </c>
      <c r="R15">
        <v>1535386204872.51</v>
      </c>
      <c r="S15">
        <v>1247560078.0617299</v>
      </c>
      <c r="T15">
        <v>32563.502451551401</v>
      </c>
      <c r="U15">
        <v>217064.61918443901</v>
      </c>
      <c r="V15">
        <v>6</v>
      </c>
      <c r="W15">
        <f>MATCH(O15,$A$2:$A$7,0)</f>
        <v>1</v>
      </c>
      <c r="X15" t="str">
        <f t="shared" si="2"/>
        <v>1_6</v>
      </c>
      <c r="Z15">
        <f t="shared" si="7"/>
        <v>2</v>
      </c>
      <c r="AA15">
        <f t="shared" si="8"/>
        <v>3</v>
      </c>
      <c r="AB15" t="str">
        <f t="shared" si="3"/>
        <v>2_3</v>
      </c>
      <c r="AC15">
        <f t="shared" si="4"/>
        <v>51</v>
      </c>
      <c r="AF15">
        <v>5</v>
      </c>
      <c r="AG15">
        <f>_xlfn.RANK.AVG(AG6,AG$2:AG$7,1)</f>
        <v>4</v>
      </c>
      <c r="AH15">
        <f>_xlfn.RANK.AVG(AH6,AH$2:AH$7,1)</f>
        <v>3</v>
      </c>
      <c r="AI15">
        <f>_xlfn.RANK.AVG(AI6,AI$2:AI$7,1)</f>
        <v>3</v>
      </c>
      <c r="AJ15">
        <f t="shared" ref="AJ15:AM15" si="13">_xlfn.RANK.AVG(AJ6,AJ$2:AJ$7,1)</f>
        <v>3</v>
      </c>
      <c r="AK15">
        <f t="shared" si="13"/>
        <v>3</v>
      </c>
      <c r="AL15">
        <f t="shared" si="13"/>
        <v>3</v>
      </c>
      <c r="AM15">
        <f t="shared" si="13"/>
        <v>3</v>
      </c>
    </row>
    <row r="16" spans="1:39" x14ac:dyDescent="0.25">
      <c r="C16">
        <v>15</v>
      </c>
      <c r="D16" t="s">
        <v>12</v>
      </c>
      <c r="E16" s="1">
        <v>2.4231048456251802E+20</v>
      </c>
      <c r="F16">
        <v>12979762144.192801</v>
      </c>
      <c r="G16">
        <v>1519824051454.7</v>
      </c>
      <c r="H16">
        <v>1913100437.4197199</v>
      </c>
      <c r="I16">
        <v>37792.710611934701</v>
      </c>
      <c r="J16">
        <v>100552.640185529</v>
      </c>
      <c r="K16">
        <v>6</v>
      </c>
      <c r="L16">
        <f>MATCH(D16,$A$2:$A$7,0)</f>
        <v>5</v>
      </c>
      <c r="M16" t="str">
        <f t="shared" si="1"/>
        <v>5_6</v>
      </c>
      <c r="O16" t="s">
        <v>9</v>
      </c>
      <c r="P16" s="1">
        <v>1.6738431205314E+20</v>
      </c>
      <c r="Q16">
        <v>9911110763.3001099</v>
      </c>
      <c r="R16">
        <v>1518531260260.4099</v>
      </c>
      <c r="S16">
        <v>2181690250.8131199</v>
      </c>
      <c r="T16">
        <v>40974.622259434997</v>
      </c>
      <c r="U16">
        <v>207110.47503424701</v>
      </c>
      <c r="V16">
        <v>7</v>
      </c>
      <c r="W16">
        <f>MATCH(O16,$A$2:$A$7,0)</f>
        <v>3</v>
      </c>
      <c r="X16" t="str">
        <f t="shared" si="2"/>
        <v>3_7</v>
      </c>
      <c r="Z16">
        <f t="shared" si="7"/>
        <v>3</v>
      </c>
      <c r="AA16">
        <f t="shared" si="8"/>
        <v>3</v>
      </c>
      <c r="AB16" t="str">
        <f t="shared" si="3"/>
        <v>3_3</v>
      </c>
      <c r="AC16">
        <f t="shared" si="4"/>
        <v>35</v>
      </c>
      <c r="AF16">
        <v>6</v>
      </c>
      <c r="AG16">
        <f>_xlfn.RANK.AVG(AG7,AG$2:AG$7,1)</f>
        <v>3</v>
      </c>
      <c r="AH16">
        <f>_xlfn.RANK.AVG(AH7,AH$2:AH$7,1)</f>
        <v>4</v>
      </c>
      <c r="AI16">
        <f>_xlfn.RANK.AVG(AI7,AI$2:AI$7,1)</f>
        <v>4</v>
      </c>
      <c r="AJ16">
        <f t="shared" ref="AJ16:AM16" si="14">_xlfn.RANK.AVG(AJ7,AJ$2:AJ$7,1)</f>
        <v>4</v>
      </c>
      <c r="AK16">
        <f t="shared" si="14"/>
        <v>4</v>
      </c>
      <c r="AL16">
        <f t="shared" si="14"/>
        <v>4</v>
      </c>
      <c r="AM16">
        <f t="shared" si="14"/>
        <v>4</v>
      </c>
    </row>
    <row r="17" spans="3:39" x14ac:dyDescent="0.25">
      <c r="C17">
        <v>16</v>
      </c>
      <c r="D17" t="s">
        <v>8</v>
      </c>
      <c r="E17">
        <v>6.5225863573625299E+19</v>
      </c>
      <c r="F17">
        <v>5880499955.5616999</v>
      </c>
      <c r="G17">
        <v>1541068638149.54</v>
      </c>
      <c r="H17">
        <v>1917563552.54656</v>
      </c>
      <c r="I17">
        <v>29899.235911284701</v>
      </c>
      <c r="J17">
        <v>104991.81589529201</v>
      </c>
      <c r="K17">
        <v>9</v>
      </c>
      <c r="L17">
        <f>MATCH(D17,$A$2:$A$7,0)</f>
        <v>1</v>
      </c>
      <c r="M17" t="str">
        <f t="shared" si="1"/>
        <v>1_9</v>
      </c>
      <c r="O17" t="s">
        <v>10</v>
      </c>
      <c r="P17" s="1">
        <v>2.0028087496283999E+20</v>
      </c>
      <c r="Q17">
        <v>11462114474.2337</v>
      </c>
      <c r="R17">
        <v>1523311656284.1101</v>
      </c>
      <c r="S17">
        <v>1727330032.6719201</v>
      </c>
      <c r="T17">
        <v>36891.757585465501</v>
      </c>
      <c r="U17">
        <v>117106.03839941999</v>
      </c>
      <c r="V17">
        <v>9</v>
      </c>
      <c r="W17">
        <f>MATCH(O17,$A$2:$A$7,0)</f>
        <v>6</v>
      </c>
      <c r="X17" t="str">
        <f t="shared" si="2"/>
        <v>6_9</v>
      </c>
      <c r="Z17">
        <f t="shared" si="7"/>
        <v>4</v>
      </c>
      <c r="AA17">
        <f t="shared" si="8"/>
        <v>3</v>
      </c>
      <c r="AB17" t="str">
        <f t="shared" si="3"/>
        <v>4_3</v>
      </c>
      <c r="AC17">
        <f t="shared" si="4"/>
        <v>88</v>
      </c>
    </row>
    <row r="18" spans="3:39" x14ac:dyDescent="0.25">
      <c r="C18">
        <v>17</v>
      </c>
      <c r="D18" t="s">
        <v>9</v>
      </c>
      <c r="E18" s="1">
        <v>2.21128816227898E+20</v>
      </c>
      <c r="F18">
        <v>11599119503.289101</v>
      </c>
      <c r="G18">
        <v>1473786230893.27</v>
      </c>
      <c r="H18">
        <v>2027611959.21509</v>
      </c>
      <c r="I18">
        <v>38794.634852383802</v>
      </c>
      <c r="J18">
        <v>120278.82506782</v>
      </c>
      <c r="K18">
        <v>3</v>
      </c>
      <c r="L18">
        <f>MATCH(D18,$A$2:$A$7,0)</f>
        <v>3</v>
      </c>
      <c r="M18" t="str">
        <f t="shared" si="1"/>
        <v>3_3</v>
      </c>
      <c r="O18" t="s">
        <v>13</v>
      </c>
      <c r="P18" s="1">
        <v>2.20099813108365E+20</v>
      </c>
      <c r="Q18">
        <v>12488845128.8494</v>
      </c>
      <c r="R18">
        <v>1491359048856.2</v>
      </c>
      <c r="S18">
        <v>67056997246.560303</v>
      </c>
      <c r="T18">
        <v>253690.47823760999</v>
      </c>
      <c r="U18">
        <v>323566.67745477398</v>
      </c>
      <c r="V18">
        <v>9</v>
      </c>
      <c r="W18">
        <f>MATCH(O18,$A$2:$A$7,0)</f>
        <v>2</v>
      </c>
      <c r="X18" t="str">
        <f t="shared" si="2"/>
        <v>2_9</v>
      </c>
      <c r="Z18">
        <f t="shared" si="7"/>
        <v>5</v>
      </c>
      <c r="AA18">
        <f t="shared" si="8"/>
        <v>3</v>
      </c>
      <c r="AB18" t="str">
        <f t="shared" si="3"/>
        <v>5_3</v>
      </c>
      <c r="AC18">
        <f t="shared" si="4"/>
        <v>39</v>
      </c>
      <c r="AF18" t="s">
        <v>14</v>
      </c>
      <c r="AG18" t="s">
        <v>17</v>
      </c>
      <c r="AH18" t="s">
        <v>1</v>
      </c>
      <c r="AI18" t="s">
        <v>2</v>
      </c>
      <c r="AJ18" t="s">
        <v>3</v>
      </c>
      <c r="AK18" t="s">
        <v>4</v>
      </c>
      <c r="AL18" t="s">
        <v>5</v>
      </c>
      <c r="AM18" t="s">
        <v>6</v>
      </c>
    </row>
    <row r="19" spans="3:39" x14ac:dyDescent="0.25">
      <c r="C19">
        <v>18</v>
      </c>
      <c r="D19" t="s">
        <v>12</v>
      </c>
      <c r="E19" s="1">
        <v>6.7966766621171999E+19</v>
      </c>
      <c r="F19">
        <v>6077449210.7441101</v>
      </c>
      <c r="G19">
        <v>1535093124604.28</v>
      </c>
      <c r="H19">
        <v>2145492233.5966301</v>
      </c>
      <c r="I19">
        <v>41275.678783366297</v>
      </c>
      <c r="J19">
        <v>118127.27910831101</v>
      </c>
      <c r="K19">
        <v>5</v>
      </c>
      <c r="L19">
        <f>MATCH(D19,$A$2:$A$7,0)</f>
        <v>5</v>
      </c>
      <c r="M19" t="str">
        <f t="shared" si="1"/>
        <v>5_5</v>
      </c>
      <c r="O19" t="s">
        <v>9</v>
      </c>
      <c r="P19" s="1">
        <v>2.21128816227898E+20</v>
      </c>
      <c r="Q19">
        <v>11599119503.289101</v>
      </c>
      <c r="R19">
        <v>1473786230893.27</v>
      </c>
      <c r="S19">
        <v>2027611959.21509</v>
      </c>
      <c r="T19">
        <v>38794.634852383802</v>
      </c>
      <c r="U19">
        <v>120278.82506782</v>
      </c>
      <c r="V19">
        <v>3</v>
      </c>
      <c r="W19">
        <f>MATCH(O19,$A$2:$A$7,0)</f>
        <v>3</v>
      </c>
      <c r="X19" t="str">
        <f t="shared" si="2"/>
        <v>3_3</v>
      </c>
      <c r="Z19">
        <f t="shared" si="7"/>
        <v>6</v>
      </c>
      <c r="AA19">
        <f t="shared" si="8"/>
        <v>3</v>
      </c>
      <c r="AB19" t="str">
        <f t="shared" si="3"/>
        <v>6_3</v>
      </c>
      <c r="AC19">
        <f t="shared" si="4"/>
        <v>49</v>
      </c>
      <c r="AF19">
        <v>1</v>
      </c>
      <c r="AG19">
        <v>1</v>
      </c>
      <c r="AH19">
        <f t="array" ref="AH19">INDEX(P$2:P$61,MATCH(1,($AF19=$W$2:$W$61)*($AG19=$V$2:$V$61),0))</f>
        <v>5.2255636448288303E+20</v>
      </c>
      <c r="AI19">
        <f t="array" ref="AI19">INDEX(Q$2:Q$61,MATCH(1,($AF19=$W$2:$W$61)*($AG19=$V$2:$V$61),0))</f>
        <v>17164898738.939199</v>
      </c>
      <c r="AJ19">
        <f t="array" ref="AJ19">INDEX(R$2:R$61,MATCH(1,($AF19=$W$2:$W$61)*($AG19=$V$2:$V$61),0))</f>
        <v>1581977672517.01</v>
      </c>
      <c r="AK19">
        <f t="array" ref="AK19">INDEX(S$2:S$61,MATCH(1,($AF19=$W$2:$W$61)*($AG19=$V$2:$V$61),0))</f>
        <v>1881434302.2793601</v>
      </c>
      <c r="AL19">
        <f t="array" ref="AL19">INDEX(T$2:T$61,MATCH(1,($AF19=$W$2:$W$61)*($AG19=$V$2:$V$61),0))</f>
        <v>39386.733723073601</v>
      </c>
      <c r="AM19">
        <f t="array" ref="AM19">INDEX(U$2:U$61,MATCH(1,($AF19=$W$2:$W$61)*($AG19=$V$2:$V$61),0))</f>
        <v>40399.812500940403</v>
      </c>
    </row>
    <row r="20" spans="3:39" x14ac:dyDescent="0.25">
      <c r="C20">
        <v>19</v>
      </c>
      <c r="D20" t="s">
        <v>9</v>
      </c>
      <c r="E20" s="1">
        <v>1.6738431205314E+20</v>
      </c>
      <c r="F20">
        <v>9911110763.3001099</v>
      </c>
      <c r="G20">
        <v>1518531260260.4099</v>
      </c>
      <c r="H20">
        <v>2181690250.8131199</v>
      </c>
      <c r="I20">
        <v>40974.622259434997</v>
      </c>
      <c r="J20">
        <v>207110.47503424701</v>
      </c>
      <c r="K20">
        <v>7</v>
      </c>
      <c r="L20">
        <f>MATCH(D20,$A$2:$A$7,0)</f>
        <v>3</v>
      </c>
      <c r="M20" t="str">
        <f t="shared" si="1"/>
        <v>3_7</v>
      </c>
      <c r="O20" t="s">
        <v>13</v>
      </c>
      <c r="P20" s="1">
        <v>2.2453211054162398E+20</v>
      </c>
      <c r="Q20">
        <v>12007291528.032</v>
      </c>
      <c r="R20">
        <v>1538063180430.76</v>
      </c>
      <c r="S20">
        <v>5327306956.5274</v>
      </c>
      <c r="T20">
        <v>62208.400238018497</v>
      </c>
      <c r="U20">
        <v>99494.149254671793</v>
      </c>
      <c r="V20">
        <v>3</v>
      </c>
      <c r="W20">
        <f>MATCH(O20,$A$2:$A$7,0)</f>
        <v>2</v>
      </c>
      <c r="X20" t="str">
        <f t="shared" si="2"/>
        <v>2_3</v>
      </c>
      <c r="Z20">
        <f t="shared" si="7"/>
        <v>1</v>
      </c>
      <c r="AA20">
        <f t="shared" si="8"/>
        <v>4</v>
      </c>
      <c r="AB20" t="str">
        <f t="shared" si="3"/>
        <v>1_4</v>
      </c>
      <c r="AC20">
        <f t="shared" si="4"/>
        <v>77</v>
      </c>
      <c r="AF20">
        <f>AF19</f>
        <v>1</v>
      </c>
      <c r="AG20">
        <f>AG19+1</f>
        <v>2</v>
      </c>
      <c r="AH20">
        <f t="array" ref="AH20">INDEX(P$2:P$61,MATCH(1,($AF20=$W$2:$W$61)*($AG20=$V$2:$V$61),0))</f>
        <v>3.6939231702099401E+20</v>
      </c>
      <c r="AI20">
        <f t="array" ref="AI20">INDEX(Q$2:Q$61,MATCH(1,($AF20=$W$2:$W$61)*($AG20=$V$2:$V$61),0))</f>
        <v>14683323845.4275</v>
      </c>
      <c r="AJ20">
        <f t="array" ref="AJ20">INDEX(R$2:R$61,MATCH(1,($AF20=$W$2:$W$61)*($AG20=$V$2:$V$61),0))</f>
        <v>1579014430443.8601</v>
      </c>
      <c r="AK20">
        <f t="array" ref="AK20">INDEX(S$2:S$61,MATCH(1,($AF20=$W$2:$W$61)*($AG20=$V$2:$V$61),0))</f>
        <v>1381876955.4930601</v>
      </c>
      <c r="AL20">
        <f t="array" ref="AL20">INDEX(T$2:T$61,MATCH(1,($AF20=$W$2:$W$61)*($AG20=$V$2:$V$61),0))</f>
        <v>30478.321935675402</v>
      </c>
      <c r="AM20">
        <f t="array" ref="AM20">INDEX(U$2:U$61,MATCH(1,($AF20=$W$2:$W$61)*($AG20=$V$2:$V$61),0))</f>
        <v>79575.511475862004</v>
      </c>
    </row>
    <row r="21" spans="3:39" x14ac:dyDescent="0.25">
      <c r="C21">
        <v>20</v>
      </c>
      <c r="D21" t="s">
        <v>10</v>
      </c>
      <c r="E21" s="1">
        <v>4.3871888928073699E+20</v>
      </c>
      <c r="F21">
        <v>16722673285.9391</v>
      </c>
      <c r="G21">
        <v>1587901283036.9099</v>
      </c>
      <c r="H21">
        <v>2414669111.4061098</v>
      </c>
      <c r="I21">
        <v>45134.569301144496</v>
      </c>
      <c r="J21">
        <v>111708.113869578</v>
      </c>
      <c r="K21">
        <v>7</v>
      </c>
      <c r="L21">
        <f>MATCH(D21,$A$2:$A$7,0)</f>
        <v>6</v>
      </c>
      <c r="M21" t="str">
        <f t="shared" si="1"/>
        <v>6_7</v>
      </c>
      <c r="O21" t="s">
        <v>12</v>
      </c>
      <c r="P21" s="1">
        <v>2.4231048456251802E+20</v>
      </c>
      <c r="Q21">
        <v>12979762144.192801</v>
      </c>
      <c r="R21">
        <v>1519824051454.7</v>
      </c>
      <c r="S21">
        <v>1913100437.4197199</v>
      </c>
      <c r="T21">
        <v>37792.710611934701</v>
      </c>
      <c r="U21">
        <v>100552.640185529</v>
      </c>
      <c r="V21">
        <v>6</v>
      </c>
      <c r="W21">
        <f>MATCH(O21,$A$2:$A$7,0)</f>
        <v>5</v>
      </c>
      <c r="X21" t="str">
        <f t="shared" si="2"/>
        <v>5_6</v>
      </c>
      <c r="Z21">
        <f t="shared" si="7"/>
        <v>2</v>
      </c>
      <c r="AA21">
        <f t="shared" si="8"/>
        <v>4</v>
      </c>
      <c r="AB21" t="str">
        <f t="shared" si="3"/>
        <v>2_4</v>
      </c>
      <c r="AC21">
        <f t="shared" si="4"/>
        <v>61</v>
      </c>
      <c r="AF21">
        <f t="shared" ref="AF21:AF33" si="15">AF20</f>
        <v>1</v>
      </c>
      <c r="AG21">
        <f t="shared" ref="AG21:AG33" si="16">AG20+1</f>
        <v>3</v>
      </c>
      <c r="AH21">
        <f t="array" ref="AH21">INDEX(P$2:P$61,MATCH(1,($AF21=$W$2:$W$61)*($AG21=$V$2:$V$61),0))</f>
        <v>1.5949658507181398E+20</v>
      </c>
      <c r="AI21">
        <f t="array" ref="AI21">INDEX(Q$2:Q$61,MATCH(1,($AF21=$W$2:$W$61)*($AG21=$V$2:$V$61),0))</f>
        <v>10815054582.206499</v>
      </c>
      <c r="AJ21">
        <f t="array" ref="AJ21">INDEX(R$2:R$61,MATCH(1,($AF21=$W$2:$W$61)*($AG21=$V$2:$V$61),0))</f>
        <v>1455677540855.95</v>
      </c>
      <c r="AK21">
        <f t="array" ref="AK21">INDEX(S$2:S$61,MATCH(1,($AF21=$W$2:$W$61)*($AG21=$V$2:$V$61),0))</f>
        <v>13126377006.7799</v>
      </c>
      <c r="AL21">
        <f t="array" ref="AL21">INDEX(T$2:T$61,MATCH(1,($AF21=$W$2:$W$61)*($AG21=$V$2:$V$61),0))</f>
        <v>109341.005805234</v>
      </c>
      <c r="AM21">
        <f t="array" ref="AM21">INDEX(U$2:U$61,MATCH(1,($AF21=$W$2:$W$61)*($AG21=$V$2:$V$61),0))</f>
        <v>38601.965891890701</v>
      </c>
    </row>
    <row r="22" spans="3:39" x14ac:dyDescent="0.25">
      <c r="C22">
        <v>21</v>
      </c>
      <c r="D22" t="s">
        <v>12</v>
      </c>
      <c r="E22" s="1">
        <v>3.0251770122102997E+20</v>
      </c>
      <c r="F22">
        <v>14163675849.0308</v>
      </c>
      <c r="G22">
        <v>1562483731615.22</v>
      </c>
      <c r="H22">
        <v>2453158077.2839799</v>
      </c>
      <c r="I22">
        <v>44142.438179729201</v>
      </c>
      <c r="J22">
        <v>151155.62490955499</v>
      </c>
      <c r="K22">
        <v>4</v>
      </c>
      <c r="L22">
        <f>MATCH(D22,$A$2:$A$7,0)</f>
        <v>5</v>
      </c>
      <c r="M22" t="str">
        <f t="shared" si="1"/>
        <v>5_4</v>
      </c>
      <c r="O22" t="s">
        <v>11</v>
      </c>
      <c r="P22" s="1">
        <v>2.5221497385003601E+20</v>
      </c>
      <c r="Q22">
        <v>13075354315.9902</v>
      </c>
      <c r="R22">
        <v>1559634279222.6699</v>
      </c>
      <c r="S22">
        <v>78052023004.178207</v>
      </c>
      <c r="T22">
        <v>278283.62026497599</v>
      </c>
      <c r="U22">
        <v>-183834.949698752</v>
      </c>
      <c r="V22">
        <v>8</v>
      </c>
      <c r="W22">
        <f>MATCH(O22,$A$2:$A$7,0)</f>
        <v>4</v>
      </c>
      <c r="X22" t="str">
        <f t="shared" si="2"/>
        <v>4_8</v>
      </c>
      <c r="Z22">
        <f t="shared" si="7"/>
        <v>3</v>
      </c>
      <c r="AA22">
        <f t="shared" si="8"/>
        <v>4</v>
      </c>
      <c r="AB22" t="str">
        <f t="shared" si="3"/>
        <v>3_4</v>
      </c>
      <c r="AC22">
        <f t="shared" si="4"/>
        <v>40</v>
      </c>
      <c r="AF22">
        <f t="shared" si="15"/>
        <v>1</v>
      </c>
      <c r="AG22">
        <f t="shared" si="16"/>
        <v>4</v>
      </c>
      <c r="AH22">
        <f t="array" ref="AH22">INDEX(P$2:P$61,MATCH(1,($AF22=$W$2:$W$61)*($AG22=$V$2:$V$61),0))</f>
        <v>1.01097162870642E+21</v>
      </c>
      <c r="AI22">
        <f t="array" ref="AI22">INDEX(Q$2:Q$61,MATCH(1,($AF22=$W$2:$W$61)*($AG22=$V$2:$V$61),0))</f>
        <v>26469339208.047501</v>
      </c>
      <c r="AJ22">
        <f t="array" ref="AJ22">INDEX(R$2:R$61,MATCH(1,($AF22=$W$2:$W$61)*($AG22=$V$2:$V$61),0))</f>
        <v>1451024517581.99</v>
      </c>
      <c r="AK22">
        <f t="array" ref="AK22">INDEX(S$2:S$61,MATCH(1,($AF22=$W$2:$W$61)*($AG22=$V$2:$V$61),0))</f>
        <v>2920397427.7244</v>
      </c>
      <c r="AL22">
        <f t="array" ref="AL22">INDEX(T$2:T$61,MATCH(1,($AF22=$W$2:$W$61)*($AG22=$V$2:$V$61),0))</f>
        <v>44718.8643713696</v>
      </c>
      <c r="AM22">
        <f t="array" ref="AM22">INDEX(U$2:U$61,MATCH(1,($AF22=$W$2:$W$61)*($AG22=$V$2:$V$61),0))</f>
        <v>31993.586906374901</v>
      </c>
    </row>
    <row r="23" spans="3:39" x14ac:dyDescent="0.25">
      <c r="C23">
        <v>22</v>
      </c>
      <c r="D23" t="s">
        <v>10</v>
      </c>
      <c r="E23" s="1">
        <v>5.8017375656666602E+20</v>
      </c>
      <c r="F23">
        <v>20499106913.986099</v>
      </c>
      <c r="G23">
        <v>1462219440240.51</v>
      </c>
      <c r="H23">
        <v>2727001640.1275802</v>
      </c>
      <c r="I23">
        <v>49481.195259698303</v>
      </c>
      <c r="J23">
        <v>49197.8567081043</v>
      </c>
      <c r="K23">
        <v>4</v>
      </c>
      <c r="L23">
        <f>MATCH(D23,$A$2:$A$7,0)</f>
        <v>6</v>
      </c>
      <c r="M23" t="str">
        <f t="shared" si="1"/>
        <v>6_4</v>
      </c>
      <c r="O23" t="s">
        <v>10</v>
      </c>
      <c r="P23" s="1">
        <v>2.6314166176043001E+20</v>
      </c>
      <c r="Q23">
        <v>14293531805.9736</v>
      </c>
      <c r="R23">
        <v>1528663015211.8501</v>
      </c>
      <c r="S23">
        <v>18425125622.047298</v>
      </c>
      <c r="T23">
        <v>133843.288468171</v>
      </c>
      <c r="U23">
        <v>290542.87436352501</v>
      </c>
      <c r="V23">
        <v>5</v>
      </c>
      <c r="W23">
        <f>MATCH(O23,$A$2:$A$7,0)</f>
        <v>6</v>
      </c>
      <c r="X23" t="str">
        <f t="shared" si="2"/>
        <v>6_5</v>
      </c>
      <c r="Z23">
        <f t="shared" si="7"/>
        <v>4</v>
      </c>
      <c r="AA23">
        <f t="shared" si="8"/>
        <v>4</v>
      </c>
      <c r="AB23" t="str">
        <f t="shared" si="3"/>
        <v>4_4</v>
      </c>
      <c r="AC23">
        <f t="shared" si="4"/>
        <v>61</v>
      </c>
      <c r="AF23">
        <f t="shared" si="15"/>
        <v>1</v>
      </c>
      <c r="AG23">
        <f t="shared" si="16"/>
        <v>5</v>
      </c>
      <c r="AH23">
        <f t="array" ref="AH23">INDEX(P$2:P$61,MATCH(1,($AF23=$W$2:$W$61)*($AG23=$V$2:$V$61),0))</f>
        <v>1.17352133254035E+20</v>
      </c>
      <c r="AI23">
        <f t="array" ref="AI23">INDEX(Q$2:Q$61,MATCH(1,($AF23=$W$2:$W$61)*($AG23=$V$2:$V$61),0))</f>
        <v>8901748219.9008007</v>
      </c>
      <c r="AJ23">
        <f t="array" ref="AJ23">INDEX(R$2:R$61,MATCH(1,($AF23=$W$2:$W$61)*($AG23=$V$2:$V$61),0))</f>
        <v>1537603992706.3501</v>
      </c>
      <c r="AK23">
        <f t="array" ref="AK23">INDEX(S$2:S$61,MATCH(1,($AF23=$W$2:$W$61)*($AG23=$V$2:$V$61),0))</f>
        <v>4245952567.1658201</v>
      </c>
      <c r="AL23">
        <f t="array" ref="AL23">INDEX(T$2:T$61,MATCH(1,($AF23=$W$2:$W$61)*($AG23=$V$2:$V$61),0))</f>
        <v>52709.680530873797</v>
      </c>
      <c r="AM23">
        <f t="array" ref="AM23">INDEX(U$2:U$61,MATCH(1,($AF23=$W$2:$W$61)*($AG23=$V$2:$V$61),0))</f>
        <v>48711.194211158399</v>
      </c>
    </row>
    <row r="24" spans="3:39" x14ac:dyDescent="0.25">
      <c r="C24">
        <v>23</v>
      </c>
      <c r="D24" t="s">
        <v>8</v>
      </c>
      <c r="E24" s="1">
        <v>1.01097162870642E+21</v>
      </c>
      <c r="F24">
        <v>26469339208.047501</v>
      </c>
      <c r="G24">
        <v>1451024517581.99</v>
      </c>
      <c r="H24">
        <v>2920397427.7244</v>
      </c>
      <c r="I24">
        <v>44718.8643713696</v>
      </c>
      <c r="J24">
        <v>31993.586906374901</v>
      </c>
      <c r="K24">
        <v>4</v>
      </c>
      <c r="L24">
        <f>MATCH(D24,$A$2:$A$7,0)</f>
        <v>1</v>
      </c>
      <c r="M24" t="str">
        <f t="shared" si="1"/>
        <v>1_4</v>
      </c>
      <c r="O24" t="s">
        <v>13</v>
      </c>
      <c r="P24" s="1">
        <v>2.9835897190545903E+20</v>
      </c>
      <c r="Q24">
        <v>14956531670.7265</v>
      </c>
      <c r="R24">
        <v>1514059453200.01</v>
      </c>
      <c r="S24">
        <v>17360034050.339699</v>
      </c>
      <c r="T24">
        <v>118476.33253744501</v>
      </c>
      <c r="U24">
        <v>105399.672249266</v>
      </c>
      <c r="V24">
        <v>7</v>
      </c>
      <c r="W24">
        <f>MATCH(O24,$A$2:$A$7,0)</f>
        <v>2</v>
      </c>
      <c r="X24" t="str">
        <f t="shared" si="2"/>
        <v>2_7</v>
      </c>
      <c r="Z24">
        <f t="shared" si="7"/>
        <v>5</v>
      </c>
      <c r="AA24">
        <f t="shared" si="8"/>
        <v>4</v>
      </c>
      <c r="AB24" t="str">
        <f t="shared" si="3"/>
        <v>5_4</v>
      </c>
      <c r="AC24">
        <f t="shared" si="4"/>
        <v>46</v>
      </c>
      <c r="AF24">
        <f t="shared" si="15"/>
        <v>1</v>
      </c>
      <c r="AG24">
        <f t="shared" si="16"/>
        <v>6</v>
      </c>
      <c r="AH24">
        <f t="array" ref="AH24">INDEX(P$2:P$61,MATCH(1,($AF24=$W$2:$W$61)*($AG24=$V$2:$V$61),0))</f>
        <v>1.6348499158541301E+20</v>
      </c>
      <c r="AI24">
        <f t="array" ref="AI24">INDEX(Q$2:Q$61,MATCH(1,($AF24=$W$2:$W$61)*($AG24=$V$2:$V$61),0))</f>
        <v>9944850930.1881104</v>
      </c>
      <c r="AJ24">
        <f t="array" ref="AJ24">INDEX(R$2:R$61,MATCH(1,($AF24=$W$2:$W$61)*($AG24=$V$2:$V$61),0))</f>
        <v>1535386204872.51</v>
      </c>
      <c r="AK24">
        <f t="array" ref="AK24">INDEX(S$2:S$61,MATCH(1,($AF24=$W$2:$W$61)*($AG24=$V$2:$V$61),0))</f>
        <v>1247560078.0617299</v>
      </c>
      <c r="AL24">
        <f t="array" ref="AL24">INDEX(T$2:T$61,MATCH(1,($AF24=$W$2:$W$61)*($AG24=$V$2:$V$61),0))</f>
        <v>32563.502451551401</v>
      </c>
      <c r="AM24">
        <f t="array" ref="AM24">INDEX(U$2:U$61,MATCH(1,($AF24=$W$2:$W$61)*($AG24=$V$2:$V$61),0))</f>
        <v>217064.61918443901</v>
      </c>
    </row>
    <row r="25" spans="3:39" x14ac:dyDescent="0.25">
      <c r="C25">
        <v>24</v>
      </c>
      <c r="D25" t="s">
        <v>8</v>
      </c>
      <c r="E25">
        <v>7.4590974029247693E+19</v>
      </c>
      <c r="F25">
        <v>6847070671.8827801</v>
      </c>
      <c r="G25">
        <v>1557326401719.8</v>
      </c>
      <c r="H25">
        <v>3305018141.87501</v>
      </c>
      <c r="I25">
        <v>52838.9775071271</v>
      </c>
      <c r="J25">
        <v>217153.57729670501</v>
      </c>
      <c r="K25">
        <v>10</v>
      </c>
      <c r="L25">
        <f>MATCH(D25,$A$2:$A$7,0)</f>
        <v>1</v>
      </c>
      <c r="M25" t="str">
        <f t="shared" si="1"/>
        <v>1_10</v>
      </c>
      <c r="O25" t="s">
        <v>12</v>
      </c>
      <c r="P25" s="1">
        <v>3.0035583564178601E+20</v>
      </c>
      <c r="Q25">
        <v>14307617576.828501</v>
      </c>
      <c r="R25">
        <v>1565781603039.4099</v>
      </c>
      <c r="S25">
        <v>22958175109.567902</v>
      </c>
      <c r="T25">
        <v>147750.99016070701</v>
      </c>
      <c r="U25">
        <v>255305.54694769401</v>
      </c>
      <c r="V25">
        <v>1</v>
      </c>
      <c r="W25">
        <f>MATCH(O25,$A$2:$A$7,0)</f>
        <v>5</v>
      </c>
      <c r="X25" t="str">
        <f t="shared" si="2"/>
        <v>5_1</v>
      </c>
      <c r="Z25">
        <f t="shared" si="7"/>
        <v>6</v>
      </c>
      <c r="AA25">
        <f t="shared" si="8"/>
        <v>4</v>
      </c>
      <c r="AB25" t="str">
        <f t="shared" si="3"/>
        <v>6_4</v>
      </c>
      <c r="AC25">
        <f t="shared" si="4"/>
        <v>65</v>
      </c>
      <c r="AF25">
        <f t="shared" si="15"/>
        <v>1</v>
      </c>
      <c r="AG25">
        <f t="shared" si="16"/>
        <v>7</v>
      </c>
      <c r="AH25">
        <f t="array" ref="AH25">INDEX(P$2:P$61,MATCH(1,($AF25=$W$2:$W$61)*($AG25=$V$2:$V$61),0))</f>
        <v>6.2629084633769404E+20</v>
      </c>
      <c r="AI25">
        <f t="array" ref="AI25">INDEX(Q$2:Q$61,MATCH(1,($AF25=$W$2:$W$61)*($AG25=$V$2:$V$61),0))</f>
        <v>20766674424.891499</v>
      </c>
      <c r="AJ25">
        <f t="array" ref="AJ25">INDEX(R$2:R$61,MATCH(1,($AF25=$W$2:$W$61)*($AG25=$V$2:$V$61),0))</f>
        <v>1429243836625.1499</v>
      </c>
      <c r="AK25">
        <f t="array" ref="AK25">INDEX(S$2:S$61,MATCH(1,($AF25=$W$2:$W$61)*($AG25=$V$2:$V$61),0))</f>
        <v>1149852864.1437299</v>
      </c>
      <c r="AL25">
        <f t="array" ref="AL25">INDEX(T$2:T$61,MATCH(1,($AF25=$W$2:$W$61)*($AG25=$V$2:$V$61),0))</f>
        <v>28864.452891944398</v>
      </c>
      <c r="AM25">
        <f t="array" ref="AM25">INDEX(U$2:U$61,MATCH(1,($AF25=$W$2:$W$61)*($AG25=$V$2:$V$61),0))</f>
        <v>117541.348522499</v>
      </c>
    </row>
    <row r="26" spans="3:39" x14ac:dyDescent="0.25">
      <c r="C26">
        <v>25</v>
      </c>
      <c r="D26" t="s">
        <v>13</v>
      </c>
      <c r="E26" s="1">
        <v>3.8998382991801503E+20</v>
      </c>
      <c r="F26">
        <v>14617363369.6047</v>
      </c>
      <c r="G26">
        <v>1437322518823.25</v>
      </c>
      <c r="H26">
        <v>3784906193.8777299</v>
      </c>
      <c r="I26">
        <v>54960.554714443198</v>
      </c>
      <c r="J26">
        <v>57573.626394784798</v>
      </c>
      <c r="K26">
        <v>2</v>
      </c>
      <c r="L26">
        <f>MATCH(D26,$A$2:$A$7,0)</f>
        <v>2</v>
      </c>
      <c r="M26" t="str">
        <f t="shared" si="1"/>
        <v>2_2</v>
      </c>
      <c r="O26" t="s">
        <v>12</v>
      </c>
      <c r="P26" s="1">
        <v>3.0251770122102997E+20</v>
      </c>
      <c r="Q26">
        <v>14163675849.0308</v>
      </c>
      <c r="R26">
        <v>1562483731615.22</v>
      </c>
      <c r="S26">
        <v>2453158077.2839799</v>
      </c>
      <c r="T26">
        <v>44142.438179729201</v>
      </c>
      <c r="U26">
        <v>151155.62490955499</v>
      </c>
      <c r="V26">
        <v>4</v>
      </c>
      <c r="W26">
        <f>MATCH(O26,$A$2:$A$7,0)</f>
        <v>5</v>
      </c>
      <c r="X26" t="str">
        <f t="shared" si="2"/>
        <v>5_4</v>
      </c>
      <c r="Z26">
        <f t="shared" si="7"/>
        <v>1</v>
      </c>
      <c r="AA26">
        <f t="shared" si="8"/>
        <v>5</v>
      </c>
      <c r="AB26" t="str">
        <f t="shared" si="3"/>
        <v>1_5</v>
      </c>
      <c r="AC26">
        <f t="shared" si="4"/>
        <v>36</v>
      </c>
      <c r="AF26">
        <f t="shared" si="15"/>
        <v>1</v>
      </c>
      <c r="AG26">
        <f t="shared" si="16"/>
        <v>8</v>
      </c>
      <c r="AH26">
        <f t="array" ref="AH26">INDEX(P$2:P$61,MATCH(1,($AF26=$W$2:$W$61)*($AG26=$V$2:$V$61),0))</f>
        <v>5.0780456544857399E+19</v>
      </c>
      <c r="AI26">
        <f t="array" ref="AI26">INDEX(Q$2:Q$61,MATCH(1,($AF26=$W$2:$W$61)*($AG26=$V$2:$V$61),0))</f>
        <v>5187272801.81744</v>
      </c>
      <c r="AJ26">
        <f t="array" ref="AJ26">INDEX(R$2:R$61,MATCH(1,($AF26=$W$2:$W$61)*($AG26=$V$2:$V$61),0))</f>
        <v>1497513941864.1299</v>
      </c>
      <c r="AK26">
        <f t="array" ref="AK26">INDEX(S$2:S$61,MATCH(1,($AF26=$W$2:$W$61)*($AG26=$V$2:$V$61),0))</f>
        <v>309233918.50878203</v>
      </c>
      <c r="AL26">
        <f t="array" ref="AL26">INDEX(T$2:T$61,MATCH(1,($AF26=$W$2:$W$61)*($AG26=$V$2:$V$61),0))</f>
        <v>13201.1000439861</v>
      </c>
      <c r="AM26">
        <f t="array" ref="AM26">INDEX(U$2:U$61,MATCH(1,($AF26=$W$2:$W$61)*($AG26=$V$2:$V$61),0))</f>
        <v>94524.424519220804</v>
      </c>
    </row>
    <row r="27" spans="3:39" x14ac:dyDescent="0.25">
      <c r="C27">
        <v>26</v>
      </c>
      <c r="D27" t="s">
        <v>13</v>
      </c>
      <c r="E27" s="1">
        <v>6.3609061080431906E+20</v>
      </c>
      <c r="F27">
        <v>20208991207.9664</v>
      </c>
      <c r="G27">
        <v>1370753393040.5601</v>
      </c>
      <c r="H27">
        <v>3981807253.5272598</v>
      </c>
      <c r="I27">
        <v>54592.263889993999</v>
      </c>
      <c r="J27">
        <v>171311.62916110401</v>
      </c>
      <c r="K27">
        <v>6</v>
      </c>
      <c r="L27">
        <f>MATCH(D27,$A$2:$A$7,0)</f>
        <v>2</v>
      </c>
      <c r="M27" t="str">
        <f t="shared" si="1"/>
        <v>2_6</v>
      </c>
      <c r="O27" t="s">
        <v>11</v>
      </c>
      <c r="P27" s="1">
        <v>3.1542781974253502E+20</v>
      </c>
      <c r="Q27">
        <v>14541667372.390301</v>
      </c>
      <c r="R27">
        <v>1516000247148.49</v>
      </c>
      <c r="S27">
        <v>6970740366.9684896</v>
      </c>
      <c r="T27">
        <v>74464.108984516206</v>
      </c>
      <c r="U27">
        <v>198814.30152705801</v>
      </c>
      <c r="V27">
        <v>4</v>
      </c>
      <c r="W27">
        <f>MATCH(O27,$A$2:$A$7,0)</f>
        <v>4</v>
      </c>
      <c r="X27" t="str">
        <f t="shared" si="2"/>
        <v>4_4</v>
      </c>
      <c r="Z27">
        <f t="shared" si="7"/>
        <v>2</v>
      </c>
      <c r="AA27">
        <f t="shared" si="8"/>
        <v>5</v>
      </c>
      <c r="AB27" t="str">
        <f t="shared" si="3"/>
        <v>2_5</v>
      </c>
      <c r="AC27">
        <f t="shared" si="4"/>
        <v>85</v>
      </c>
      <c r="AF27">
        <f t="shared" si="15"/>
        <v>1</v>
      </c>
      <c r="AG27">
        <f t="shared" si="16"/>
        <v>9</v>
      </c>
      <c r="AH27">
        <f t="array" ref="AH27">INDEX(P$2:P$61,MATCH(1,($AF27=$W$2:$W$61)*($AG27=$V$2:$V$61),0))</f>
        <v>6.5225863573625299E+19</v>
      </c>
      <c r="AI27">
        <f t="array" ref="AI27">INDEX(Q$2:Q$61,MATCH(1,($AF27=$W$2:$W$61)*($AG27=$V$2:$V$61),0))</f>
        <v>5880499955.5616999</v>
      </c>
      <c r="AJ27">
        <f t="array" ref="AJ27">INDEX(R$2:R$61,MATCH(1,($AF27=$W$2:$W$61)*($AG27=$V$2:$V$61),0))</f>
        <v>1541068638149.54</v>
      </c>
      <c r="AK27">
        <f t="array" ref="AK27">INDEX(S$2:S$61,MATCH(1,($AF27=$W$2:$W$61)*($AG27=$V$2:$V$61),0))</f>
        <v>1917563552.54656</v>
      </c>
      <c r="AL27">
        <f t="array" ref="AL27">INDEX(T$2:T$61,MATCH(1,($AF27=$W$2:$W$61)*($AG27=$V$2:$V$61),0))</f>
        <v>29899.235911284701</v>
      </c>
      <c r="AM27">
        <f t="array" ref="AM27">INDEX(U$2:U$61,MATCH(1,($AF27=$W$2:$W$61)*($AG27=$V$2:$V$61),0))</f>
        <v>104991.81589529201</v>
      </c>
    </row>
    <row r="28" spans="3:39" x14ac:dyDescent="0.25">
      <c r="C28">
        <v>27</v>
      </c>
      <c r="D28" t="s">
        <v>8</v>
      </c>
      <c r="E28" s="1">
        <v>1.17352133254035E+20</v>
      </c>
      <c r="F28">
        <v>8901748219.9008007</v>
      </c>
      <c r="G28">
        <v>1537603992706.3501</v>
      </c>
      <c r="H28">
        <v>4245952567.1658201</v>
      </c>
      <c r="I28">
        <v>52709.680530873797</v>
      </c>
      <c r="J28">
        <v>48711.194211158399</v>
      </c>
      <c r="K28">
        <v>5</v>
      </c>
      <c r="L28">
        <f>MATCH(D28,$A$2:$A$7,0)</f>
        <v>1</v>
      </c>
      <c r="M28" t="str">
        <f t="shared" si="1"/>
        <v>1_5</v>
      </c>
      <c r="O28" t="s">
        <v>13</v>
      </c>
      <c r="P28" s="1">
        <v>3.2023842783702798E+20</v>
      </c>
      <c r="Q28">
        <v>14537815615.572001</v>
      </c>
      <c r="R28">
        <v>1524967531655.8501</v>
      </c>
      <c r="S28">
        <v>5989471252.7796097</v>
      </c>
      <c r="T28">
        <v>71582.724818028903</v>
      </c>
      <c r="U28">
        <v>219769.42771961499</v>
      </c>
      <c r="V28">
        <v>4</v>
      </c>
      <c r="W28">
        <f>MATCH(O28,$A$2:$A$7,0)</f>
        <v>2</v>
      </c>
      <c r="X28" t="str">
        <f t="shared" si="2"/>
        <v>2_4</v>
      </c>
      <c r="Z28">
        <f t="shared" si="7"/>
        <v>3</v>
      </c>
      <c r="AA28">
        <f t="shared" si="8"/>
        <v>5</v>
      </c>
      <c r="AB28" t="str">
        <f t="shared" si="3"/>
        <v>3_5</v>
      </c>
      <c r="AC28">
        <f t="shared" si="4"/>
        <v>47</v>
      </c>
      <c r="AF28">
        <f t="shared" si="15"/>
        <v>1</v>
      </c>
      <c r="AG28">
        <f t="shared" si="16"/>
        <v>10</v>
      </c>
      <c r="AH28">
        <f t="array" ref="AH28">INDEX(P$2:P$61,MATCH(1,($AF28=$W$2:$W$61)*($AG28=$V$2:$V$61),0))</f>
        <v>7.4590974029247693E+19</v>
      </c>
      <c r="AI28">
        <f t="array" ref="AI28">INDEX(Q$2:Q$61,MATCH(1,($AF28=$W$2:$W$61)*($AG28=$V$2:$V$61),0))</f>
        <v>6847070671.8827801</v>
      </c>
      <c r="AJ28">
        <f t="array" ref="AJ28">INDEX(R$2:R$61,MATCH(1,($AF28=$W$2:$W$61)*($AG28=$V$2:$V$61),0))</f>
        <v>1557326401719.8</v>
      </c>
      <c r="AK28">
        <f t="array" ref="AK28">INDEX(S$2:S$61,MATCH(1,($AF28=$W$2:$W$61)*($AG28=$V$2:$V$61),0))</f>
        <v>3305018141.87501</v>
      </c>
      <c r="AL28">
        <f t="array" ref="AL28">INDEX(T$2:T$61,MATCH(1,($AF28=$W$2:$W$61)*($AG28=$V$2:$V$61),0))</f>
        <v>52838.9775071271</v>
      </c>
      <c r="AM28">
        <f t="array" ref="AM28">INDEX(U$2:U$61,MATCH(1,($AF28=$W$2:$W$61)*($AG28=$V$2:$V$61),0))</f>
        <v>217153.57729670501</v>
      </c>
    </row>
    <row r="29" spans="3:39" x14ac:dyDescent="0.25">
      <c r="C29">
        <v>28</v>
      </c>
      <c r="D29" t="s">
        <v>10</v>
      </c>
      <c r="E29" s="1">
        <v>4.5572300247296501E+20</v>
      </c>
      <c r="F29">
        <v>18261259567.346001</v>
      </c>
      <c r="G29">
        <v>1545298290341.6001</v>
      </c>
      <c r="H29">
        <v>4509901644.0190201</v>
      </c>
      <c r="I29">
        <v>65358.636878384001</v>
      </c>
      <c r="J29">
        <v>178873.18720922599</v>
      </c>
      <c r="K29">
        <v>1</v>
      </c>
      <c r="L29">
        <f>MATCH(D29,$A$2:$A$7,0)</f>
        <v>6</v>
      </c>
      <c r="M29" t="str">
        <f t="shared" si="1"/>
        <v>6_1</v>
      </c>
      <c r="O29" t="s">
        <v>8</v>
      </c>
      <c r="P29" s="1">
        <v>3.6939231702099401E+20</v>
      </c>
      <c r="Q29">
        <v>14683323845.4275</v>
      </c>
      <c r="R29">
        <v>1579014430443.8601</v>
      </c>
      <c r="S29">
        <v>1381876955.4930601</v>
      </c>
      <c r="T29">
        <v>30478.321935675402</v>
      </c>
      <c r="U29">
        <v>79575.511475862004</v>
      </c>
      <c r="V29">
        <v>2</v>
      </c>
      <c r="W29">
        <f>MATCH(O29,$A$2:$A$7,0)</f>
        <v>1</v>
      </c>
      <c r="X29" t="str">
        <f t="shared" si="2"/>
        <v>1_2</v>
      </c>
      <c r="Z29">
        <f t="shared" si="7"/>
        <v>4</v>
      </c>
      <c r="AA29">
        <f t="shared" si="8"/>
        <v>5</v>
      </c>
      <c r="AB29" t="str">
        <f t="shared" si="3"/>
        <v>4_5</v>
      </c>
      <c r="AC29">
        <f t="shared" si="4"/>
        <v>93</v>
      </c>
    </row>
    <row r="30" spans="3:39" x14ac:dyDescent="0.25">
      <c r="C30">
        <v>29</v>
      </c>
      <c r="D30" t="s">
        <v>11</v>
      </c>
      <c r="E30" s="1">
        <v>8.0021234079585206E+20</v>
      </c>
      <c r="F30">
        <v>24300853710.642399</v>
      </c>
      <c r="G30">
        <v>1592614830215.45</v>
      </c>
      <c r="H30">
        <v>4584810155.0515404</v>
      </c>
      <c r="I30">
        <v>63315.720940514897</v>
      </c>
      <c r="J30">
        <v>232475.86159989701</v>
      </c>
      <c r="K30">
        <v>10</v>
      </c>
      <c r="L30">
        <f>MATCH(D30,$A$2:$A$7,0)</f>
        <v>4</v>
      </c>
      <c r="M30" t="str">
        <f t="shared" si="1"/>
        <v>4_10</v>
      </c>
      <c r="O30" t="s">
        <v>13</v>
      </c>
      <c r="P30" s="1">
        <v>3.6941542611885097E+20</v>
      </c>
      <c r="Q30">
        <v>17266310489.632401</v>
      </c>
      <c r="R30">
        <v>1569886445045.46</v>
      </c>
      <c r="S30">
        <v>1344826564.2430501</v>
      </c>
      <c r="T30">
        <v>32609.740686767502</v>
      </c>
      <c r="U30">
        <v>118446.335357323</v>
      </c>
      <c r="V30">
        <v>10</v>
      </c>
      <c r="W30">
        <f>MATCH(O30,$A$2:$A$7,0)</f>
        <v>2</v>
      </c>
      <c r="X30" t="str">
        <f t="shared" si="2"/>
        <v>2_10</v>
      </c>
      <c r="Z30">
        <f t="shared" si="7"/>
        <v>5</v>
      </c>
      <c r="AA30">
        <f t="shared" si="8"/>
        <v>5</v>
      </c>
      <c r="AB30" t="str">
        <f t="shared" si="3"/>
        <v>5_5</v>
      </c>
      <c r="AC30">
        <f t="shared" si="4"/>
        <v>21</v>
      </c>
      <c r="AG30" t="s">
        <v>19</v>
      </c>
      <c r="AH30">
        <f>_xlfn.VAR.P(AH19:AH28)</f>
        <v>9.0350475642181292E+40</v>
      </c>
      <c r="AI30">
        <f t="shared" ref="AI30:AM30" si="17">_xlfn.VAR.P(AI19:AI28)</f>
        <v>4.4129733728458629E+19</v>
      </c>
      <c r="AJ30">
        <f t="shared" si="17"/>
        <v>2.7228308610559362E+21</v>
      </c>
      <c r="AK30">
        <f t="shared" si="17"/>
        <v>1.2275017224808583E+19</v>
      </c>
      <c r="AL30">
        <f t="shared" si="17"/>
        <v>613175216.60394108</v>
      </c>
      <c r="AM30">
        <f t="shared" si="17"/>
        <v>4277724388.6253295</v>
      </c>
    </row>
    <row r="31" spans="3:39" x14ac:dyDescent="0.25">
      <c r="C31">
        <v>30</v>
      </c>
      <c r="D31" t="s">
        <v>13</v>
      </c>
      <c r="E31" s="1">
        <v>1.0160797384069701E+21</v>
      </c>
      <c r="F31">
        <v>26951559586.165501</v>
      </c>
      <c r="G31">
        <v>1601701370218.5901</v>
      </c>
      <c r="H31">
        <v>4788463177.8649797</v>
      </c>
      <c r="I31">
        <v>62308.5206619206</v>
      </c>
      <c r="J31">
        <v>182323.31619832799</v>
      </c>
      <c r="K31">
        <v>5</v>
      </c>
      <c r="L31">
        <f>MATCH(D31,$A$2:$A$7,0)</f>
        <v>2</v>
      </c>
      <c r="M31" t="str">
        <f t="shared" si="1"/>
        <v>2_5</v>
      </c>
      <c r="O31" t="s">
        <v>13</v>
      </c>
      <c r="P31" s="1">
        <v>3.8998382991801503E+20</v>
      </c>
      <c r="Q31">
        <v>14617363369.6047</v>
      </c>
      <c r="R31">
        <v>1437322518823.25</v>
      </c>
      <c r="S31">
        <v>3784906193.8777299</v>
      </c>
      <c r="T31">
        <v>54960.554714443198</v>
      </c>
      <c r="U31">
        <v>57573.626394784798</v>
      </c>
      <c r="V31">
        <v>2</v>
      </c>
      <c r="W31">
        <f>MATCH(O31,$A$2:$A$7,0)</f>
        <v>2</v>
      </c>
      <c r="X31" t="str">
        <f t="shared" si="2"/>
        <v>2_2</v>
      </c>
      <c r="Z31">
        <f t="shared" si="7"/>
        <v>6</v>
      </c>
      <c r="AA31">
        <f t="shared" si="8"/>
        <v>5</v>
      </c>
      <c r="AB31" t="str">
        <f t="shared" si="3"/>
        <v>6_5</v>
      </c>
      <c r="AC31">
        <f t="shared" si="4"/>
        <v>75</v>
      </c>
      <c r="AG31" t="s">
        <v>20</v>
      </c>
      <c r="AH31">
        <f>AVERAGE(AH19:AH28)</f>
        <v>3.160142160606983E+20</v>
      </c>
      <c r="AI31">
        <f>AVERAGE(AI19:AI28)</f>
        <v>12666073337.886303</v>
      </c>
      <c r="AJ31">
        <f t="shared" ref="AI31:AM31" si="18">AVERAGE(AJ19:AJ28)</f>
        <v>1516583717733.6289</v>
      </c>
      <c r="AK31">
        <f t="shared" si="18"/>
        <v>3148526681.4578352</v>
      </c>
      <c r="AL31">
        <f t="shared" si="18"/>
        <v>43400.187517212005</v>
      </c>
      <c r="AM31">
        <f t="shared" si="18"/>
        <v>99055.785640438218</v>
      </c>
    </row>
    <row r="32" spans="3:39" x14ac:dyDescent="0.25">
      <c r="C32">
        <v>31</v>
      </c>
      <c r="D32" t="s">
        <v>12</v>
      </c>
      <c r="E32" s="1">
        <v>1.13594268241487E+20</v>
      </c>
      <c r="F32">
        <v>9181957901.1187305</v>
      </c>
      <c r="G32">
        <v>1463495922864.3401</v>
      </c>
      <c r="H32">
        <v>5016234283.9733</v>
      </c>
      <c r="I32">
        <v>53991.884954777699</v>
      </c>
      <c r="J32">
        <v>108004.027640795</v>
      </c>
      <c r="K32">
        <v>3</v>
      </c>
      <c r="L32">
        <f>MATCH(D32,$A$2:$A$7,0)</f>
        <v>5</v>
      </c>
      <c r="M32" t="str">
        <f t="shared" si="1"/>
        <v>5_3</v>
      </c>
      <c r="O32" t="s">
        <v>10</v>
      </c>
      <c r="P32" s="1">
        <v>4.3179208407739898E+20</v>
      </c>
      <c r="Q32">
        <v>16205067679.120199</v>
      </c>
      <c r="R32">
        <v>1479488157429.8301</v>
      </c>
      <c r="S32">
        <v>19254686236.5854</v>
      </c>
      <c r="T32">
        <v>136895.19214226399</v>
      </c>
      <c r="U32">
        <v>341146.68862589798</v>
      </c>
      <c r="V32">
        <v>2</v>
      </c>
      <c r="W32">
        <f>MATCH(O32,$A$2:$A$7,0)</f>
        <v>6</v>
      </c>
      <c r="X32" t="str">
        <f t="shared" si="2"/>
        <v>6_2</v>
      </c>
      <c r="Z32">
        <f t="shared" si="7"/>
        <v>1</v>
      </c>
      <c r="AA32">
        <f t="shared" si="8"/>
        <v>6</v>
      </c>
      <c r="AB32" t="str">
        <f t="shared" si="3"/>
        <v>1_6</v>
      </c>
      <c r="AC32">
        <f t="shared" si="4"/>
        <v>23</v>
      </c>
      <c r="AG32" t="s">
        <v>21</v>
      </c>
      <c r="AH32">
        <f>SQRT(AH30)</f>
        <v>3.0058355850275861E+20</v>
      </c>
      <c r="AI32">
        <f t="shared" ref="AI32:AM32" si="19">SQRT(AI30)</f>
        <v>6643021430.6788616</v>
      </c>
      <c r="AJ32">
        <f t="shared" si="19"/>
        <v>52180751825.322868</v>
      </c>
      <c r="AK32">
        <f t="shared" si="19"/>
        <v>3503572066.4499798</v>
      </c>
      <c r="AL32">
        <f t="shared" si="19"/>
        <v>24762.375019451207</v>
      </c>
      <c r="AM32">
        <f t="shared" si="19"/>
        <v>65404.314755414489</v>
      </c>
    </row>
    <row r="33" spans="3:29" x14ac:dyDescent="0.25">
      <c r="C33">
        <v>32</v>
      </c>
      <c r="D33" t="s">
        <v>13</v>
      </c>
      <c r="E33" s="1">
        <v>2.2453211054162398E+20</v>
      </c>
      <c r="F33">
        <v>12007291528.032</v>
      </c>
      <c r="G33">
        <v>1538063180430.76</v>
      </c>
      <c r="H33">
        <v>5327306956.5274</v>
      </c>
      <c r="I33">
        <v>62208.400238018497</v>
      </c>
      <c r="J33">
        <v>99494.149254671793</v>
      </c>
      <c r="K33">
        <v>3</v>
      </c>
      <c r="L33">
        <f>MATCH(D33,$A$2:$A$7,0)</f>
        <v>2</v>
      </c>
      <c r="M33" t="str">
        <f t="shared" si="1"/>
        <v>2_3</v>
      </c>
      <c r="O33" t="s">
        <v>12</v>
      </c>
      <c r="P33" s="1">
        <v>4.3570504181228798E+20</v>
      </c>
      <c r="Q33">
        <v>17856026926.1968</v>
      </c>
      <c r="R33">
        <v>1487538369989.01</v>
      </c>
      <c r="S33">
        <v>11271852785.3692</v>
      </c>
      <c r="T33">
        <v>92841.790150480796</v>
      </c>
      <c r="U33">
        <v>45012.993754456802</v>
      </c>
      <c r="V33">
        <v>7</v>
      </c>
      <c r="W33">
        <f>MATCH(O33,$A$2:$A$7,0)</f>
        <v>5</v>
      </c>
      <c r="X33" t="str">
        <f t="shared" si="2"/>
        <v>5_7</v>
      </c>
      <c r="Z33">
        <f t="shared" si="7"/>
        <v>2</v>
      </c>
      <c r="AA33">
        <f t="shared" si="8"/>
        <v>6</v>
      </c>
      <c r="AB33" t="str">
        <f t="shared" si="3"/>
        <v>2_6</v>
      </c>
      <c r="AC33">
        <f t="shared" si="4"/>
        <v>73</v>
      </c>
    </row>
    <row r="34" spans="3:29" x14ac:dyDescent="0.25">
      <c r="C34">
        <v>33</v>
      </c>
      <c r="D34" t="s">
        <v>12</v>
      </c>
      <c r="E34" s="1">
        <v>5.9810920772487099E+20</v>
      </c>
      <c r="F34">
        <v>19364562358.238499</v>
      </c>
      <c r="G34">
        <v>1564585641204.9299</v>
      </c>
      <c r="H34">
        <v>5926006241.7799997</v>
      </c>
      <c r="I34">
        <v>67724.014418357503</v>
      </c>
      <c r="J34">
        <v>-18794.4638726995</v>
      </c>
      <c r="K34">
        <v>9</v>
      </c>
      <c r="L34">
        <f>MATCH(D34,$A$2:$A$7,0)</f>
        <v>5</v>
      </c>
      <c r="M34" t="str">
        <f t="shared" si="1"/>
        <v>5_9</v>
      </c>
      <c r="O34" t="s">
        <v>10</v>
      </c>
      <c r="P34" s="1">
        <v>4.3871888928073699E+20</v>
      </c>
      <c r="Q34">
        <v>16722673285.9391</v>
      </c>
      <c r="R34">
        <v>1587901283036.9099</v>
      </c>
      <c r="S34">
        <v>2414669111.4061098</v>
      </c>
      <c r="T34">
        <v>45134.569301144496</v>
      </c>
      <c r="U34">
        <v>111708.113869578</v>
      </c>
      <c r="V34">
        <v>7</v>
      </c>
      <c r="W34">
        <f>MATCH(O34,$A$2:$A$7,0)</f>
        <v>6</v>
      </c>
      <c r="X34" t="str">
        <f t="shared" si="2"/>
        <v>6_7</v>
      </c>
      <c r="Z34">
        <f t="shared" si="7"/>
        <v>3</v>
      </c>
      <c r="AA34">
        <f t="shared" si="8"/>
        <v>6</v>
      </c>
      <c r="AB34" t="str">
        <f t="shared" si="3"/>
        <v>3_6</v>
      </c>
      <c r="AC34">
        <f t="shared" si="4"/>
        <v>118</v>
      </c>
    </row>
    <row r="35" spans="3:29" x14ac:dyDescent="0.25">
      <c r="C35">
        <v>34</v>
      </c>
      <c r="D35" t="s">
        <v>13</v>
      </c>
      <c r="E35" s="1">
        <v>3.2023842783702798E+20</v>
      </c>
      <c r="F35">
        <v>14537815615.572001</v>
      </c>
      <c r="G35">
        <v>1524967531655.8501</v>
      </c>
      <c r="H35">
        <v>5989471252.7796097</v>
      </c>
      <c r="I35">
        <v>71582.724818028903</v>
      </c>
      <c r="J35">
        <v>219769.42771961499</v>
      </c>
      <c r="K35">
        <v>4</v>
      </c>
      <c r="L35">
        <f>MATCH(D35,$A$2:$A$7,0)</f>
        <v>2</v>
      </c>
      <c r="M35" t="str">
        <f t="shared" si="1"/>
        <v>2_4</v>
      </c>
      <c r="O35" t="s">
        <v>10</v>
      </c>
      <c r="P35" s="1">
        <v>4.5572300247296501E+20</v>
      </c>
      <c r="Q35">
        <v>18261259567.346001</v>
      </c>
      <c r="R35">
        <v>1545298290341.6001</v>
      </c>
      <c r="S35">
        <v>4509901644.0190201</v>
      </c>
      <c r="T35">
        <v>65358.636878384001</v>
      </c>
      <c r="U35">
        <v>178873.18720922599</v>
      </c>
      <c r="V35">
        <v>1</v>
      </c>
      <c r="W35">
        <f>MATCH(O35,$A$2:$A$7,0)</f>
        <v>6</v>
      </c>
      <c r="X35" t="str">
        <f t="shared" si="2"/>
        <v>6_1</v>
      </c>
      <c r="Z35">
        <f t="shared" si="7"/>
        <v>4</v>
      </c>
      <c r="AA35">
        <f t="shared" si="8"/>
        <v>6</v>
      </c>
      <c r="AB35" t="str">
        <f t="shared" si="3"/>
        <v>4_6</v>
      </c>
      <c r="AC35">
        <f t="shared" si="4"/>
        <v>90</v>
      </c>
    </row>
    <row r="36" spans="3:29" x14ac:dyDescent="0.25">
      <c r="C36">
        <v>35</v>
      </c>
      <c r="D36" t="s">
        <v>11</v>
      </c>
      <c r="E36" s="1">
        <v>3.1542781974253502E+20</v>
      </c>
      <c r="F36">
        <v>14541667372.390301</v>
      </c>
      <c r="G36">
        <v>1516000247148.49</v>
      </c>
      <c r="H36">
        <v>6970740366.9684896</v>
      </c>
      <c r="I36">
        <v>74464.108984516206</v>
      </c>
      <c r="J36">
        <v>198814.30152705801</v>
      </c>
      <c r="K36">
        <v>4</v>
      </c>
      <c r="L36">
        <f>MATCH(D36,$A$2:$A$7,0)</f>
        <v>4</v>
      </c>
      <c r="M36" t="str">
        <f t="shared" si="1"/>
        <v>4_4</v>
      </c>
      <c r="O36" t="s">
        <v>9</v>
      </c>
      <c r="P36" s="1">
        <v>4.5660002791422099E+20</v>
      </c>
      <c r="Q36">
        <v>16616193297.6451</v>
      </c>
      <c r="R36">
        <v>1473315741225.8301</v>
      </c>
      <c r="S36">
        <v>1001211511.82581</v>
      </c>
      <c r="T36">
        <v>27899.185729906701</v>
      </c>
      <c r="U36">
        <v>196731.05422479101</v>
      </c>
      <c r="V36">
        <v>4</v>
      </c>
      <c r="W36">
        <f>MATCH(O36,$A$2:$A$7,0)</f>
        <v>3</v>
      </c>
      <c r="X36" t="str">
        <f t="shared" si="2"/>
        <v>3_4</v>
      </c>
      <c r="Z36">
        <f t="shared" si="7"/>
        <v>5</v>
      </c>
      <c r="AA36">
        <f t="shared" si="8"/>
        <v>6</v>
      </c>
      <c r="AB36" t="str">
        <f t="shared" si="3"/>
        <v>5_6</v>
      </c>
      <c r="AC36">
        <f t="shared" si="4"/>
        <v>35</v>
      </c>
    </row>
    <row r="37" spans="3:29" x14ac:dyDescent="0.25">
      <c r="C37">
        <v>36</v>
      </c>
      <c r="D37" t="s">
        <v>12</v>
      </c>
      <c r="E37" s="1">
        <v>1.84733825242917E+21</v>
      </c>
      <c r="F37">
        <v>34637435707.700203</v>
      </c>
      <c r="G37">
        <v>1602949427641.02</v>
      </c>
      <c r="H37">
        <v>7665670425.2473297</v>
      </c>
      <c r="I37">
        <v>85877.490090851104</v>
      </c>
      <c r="J37">
        <v>213875.044239968</v>
      </c>
      <c r="K37">
        <v>2</v>
      </c>
      <c r="L37">
        <f>MATCH(D37,$A$2:$A$7,0)</f>
        <v>5</v>
      </c>
      <c r="M37" t="str">
        <f t="shared" si="1"/>
        <v>5_2</v>
      </c>
      <c r="O37" t="s">
        <v>11</v>
      </c>
      <c r="P37" s="1">
        <v>4.5747756782872199E+20</v>
      </c>
      <c r="Q37">
        <v>17605379038.3922</v>
      </c>
      <c r="R37">
        <v>1593640803716.8501</v>
      </c>
      <c r="S37">
        <v>32235979968.309299</v>
      </c>
      <c r="T37">
        <v>178144.25061861801</v>
      </c>
      <c r="U37">
        <v>291346.93403278902</v>
      </c>
      <c r="V37">
        <v>1</v>
      </c>
      <c r="W37">
        <f>MATCH(O37,$A$2:$A$7,0)</f>
        <v>4</v>
      </c>
      <c r="X37" t="str">
        <f t="shared" si="2"/>
        <v>4_1</v>
      </c>
      <c r="Z37">
        <f t="shared" si="7"/>
        <v>6</v>
      </c>
      <c r="AA37">
        <f t="shared" si="8"/>
        <v>6</v>
      </c>
      <c r="AB37" t="str">
        <f t="shared" si="3"/>
        <v>6_6</v>
      </c>
      <c r="AC37">
        <f t="shared" si="4"/>
        <v>13</v>
      </c>
    </row>
    <row r="38" spans="3:29" x14ac:dyDescent="0.25">
      <c r="C38">
        <v>37</v>
      </c>
      <c r="D38" t="s">
        <v>11</v>
      </c>
      <c r="E38" s="1">
        <v>5.3115619870518903E+20</v>
      </c>
      <c r="F38">
        <v>18164494525.882999</v>
      </c>
      <c r="G38">
        <v>1461308115545.1399</v>
      </c>
      <c r="H38">
        <v>8128411795.1256104</v>
      </c>
      <c r="I38">
        <v>78293.725957720104</v>
      </c>
      <c r="J38">
        <v>96535.462483467098</v>
      </c>
      <c r="K38">
        <v>2</v>
      </c>
      <c r="L38">
        <f>MATCH(D38,$A$2:$A$7,0)</f>
        <v>4</v>
      </c>
      <c r="M38" t="str">
        <f t="shared" si="1"/>
        <v>4_2</v>
      </c>
      <c r="O38" t="s">
        <v>12</v>
      </c>
      <c r="P38" s="1">
        <v>4.6203170681609499E+20</v>
      </c>
      <c r="Q38">
        <v>18893816975.316299</v>
      </c>
      <c r="R38">
        <v>1498971344451.3701</v>
      </c>
      <c r="S38">
        <v>1341764641.1568999</v>
      </c>
      <c r="T38">
        <v>33191.279163294901</v>
      </c>
      <c r="U38">
        <v>114265.857106367</v>
      </c>
      <c r="V38">
        <v>10</v>
      </c>
      <c r="W38">
        <f>MATCH(O38,$A$2:$A$7,0)</f>
        <v>5</v>
      </c>
      <c r="X38" t="str">
        <f t="shared" si="2"/>
        <v>5_10</v>
      </c>
      <c r="Z38">
        <f t="shared" si="7"/>
        <v>1</v>
      </c>
      <c r="AA38">
        <f t="shared" si="8"/>
        <v>7</v>
      </c>
      <c r="AB38" t="str">
        <f t="shared" si="3"/>
        <v>1_7</v>
      </c>
      <c r="AC38">
        <f t="shared" si="4"/>
        <v>52</v>
      </c>
    </row>
    <row r="39" spans="3:29" x14ac:dyDescent="0.25">
      <c r="C39">
        <v>38</v>
      </c>
      <c r="D39" t="s">
        <v>11</v>
      </c>
      <c r="E39" s="1">
        <v>8.5105619997435494E+20</v>
      </c>
      <c r="F39">
        <v>24142572710.7048</v>
      </c>
      <c r="G39">
        <v>1474218459854.5</v>
      </c>
      <c r="H39">
        <v>8459327421.5609503</v>
      </c>
      <c r="I39">
        <v>90326.057359757106</v>
      </c>
      <c r="J39">
        <v>224267.184637411</v>
      </c>
      <c r="K39">
        <v>6</v>
      </c>
      <c r="L39">
        <f>MATCH(D39,$A$2:$A$7,0)</f>
        <v>4</v>
      </c>
      <c r="M39" t="str">
        <f t="shared" si="1"/>
        <v>4_6</v>
      </c>
      <c r="O39" t="s">
        <v>11</v>
      </c>
      <c r="P39" s="1">
        <v>4.971746379115E+20</v>
      </c>
      <c r="Q39">
        <v>20003276133.102299</v>
      </c>
      <c r="R39">
        <v>1558402234120.5701</v>
      </c>
      <c r="S39">
        <v>15616523697.688801</v>
      </c>
      <c r="T39">
        <v>123690.343971786</v>
      </c>
      <c r="U39">
        <v>271298.76976635802</v>
      </c>
      <c r="V39">
        <v>3</v>
      </c>
      <c r="W39">
        <f>MATCH(O39,$A$2:$A$7,0)</f>
        <v>4</v>
      </c>
      <c r="X39" t="str">
        <f t="shared" si="2"/>
        <v>4_3</v>
      </c>
      <c r="Z39">
        <f t="shared" si="7"/>
        <v>2</v>
      </c>
      <c r="AA39">
        <f t="shared" si="8"/>
        <v>7</v>
      </c>
      <c r="AB39" t="str">
        <f t="shared" si="3"/>
        <v>2_7</v>
      </c>
      <c r="AC39">
        <f t="shared" si="4"/>
        <v>75</v>
      </c>
    </row>
    <row r="40" spans="3:29" x14ac:dyDescent="0.25">
      <c r="C40">
        <v>39</v>
      </c>
      <c r="D40" t="s">
        <v>10</v>
      </c>
      <c r="E40" s="1">
        <v>1.00642618282916E+21</v>
      </c>
      <c r="F40">
        <v>24006222319.895901</v>
      </c>
      <c r="G40">
        <v>1451936449590.1599</v>
      </c>
      <c r="H40">
        <v>9588644007.0447006</v>
      </c>
      <c r="I40">
        <v>89827.864146292195</v>
      </c>
      <c r="J40">
        <v>44956.743154160198</v>
      </c>
      <c r="K40">
        <v>8</v>
      </c>
      <c r="L40">
        <f>MATCH(D40,$A$2:$A$7,0)</f>
        <v>6</v>
      </c>
      <c r="M40" t="str">
        <f t="shared" si="1"/>
        <v>6_8</v>
      </c>
      <c r="O40" t="s">
        <v>12</v>
      </c>
      <c r="P40" s="1">
        <v>5.09480361067752E+20</v>
      </c>
      <c r="Q40">
        <v>19040024593.445702</v>
      </c>
      <c r="R40">
        <v>1561116774197.1799</v>
      </c>
      <c r="S40">
        <v>24031950546.285702</v>
      </c>
      <c r="T40">
        <v>154220.93252796301</v>
      </c>
      <c r="U40">
        <v>284863.578326724</v>
      </c>
      <c r="V40">
        <v>8</v>
      </c>
      <c r="W40">
        <f>MATCH(O40,$A$2:$A$7,0)</f>
        <v>5</v>
      </c>
      <c r="X40" t="str">
        <f t="shared" si="2"/>
        <v>5_8</v>
      </c>
      <c r="Z40">
        <f t="shared" si="7"/>
        <v>3</v>
      </c>
      <c r="AA40">
        <f t="shared" si="8"/>
        <v>7</v>
      </c>
      <c r="AB40" t="str">
        <f t="shared" si="3"/>
        <v>3_7</v>
      </c>
      <c r="AC40">
        <f t="shared" si="4"/>
        <v>34</v>
      </c>
    </row>
    <row r="41" spans="3:29" x14ac:dyDescent="0.25">
      <c r="C41">
        <v>40</v>
      </c>
      <c r="D41" t="s">
        <v>9</v>
      </c>
      <c r="E41" s="1">
        <v>1.1255937760160199E+20</v>
      </c>
      <c r="F41">
        <v>8372039419.1921101</v>
      </c>
      <c r="G41">
        <v>1497812413884.99</v>
      </c>
      <c r="H41">
        <v>10033331254.2166</v>
      </c>
      <c r="I41">
        <v>92828.799241498695</v>
      </c>
      <c r="J41">
        <v>285294.34573980799</v>
      </c>
      <c r="K41">
        <v>5</v>
      </c>
      <c r="L41">
        <f>MATCH(D41,$A$2:$A$7,0)</f>
        <v>3</v>
      </c>
      <c r="M41" t="str">
        <f t="shared" si="1"/>
        <v>3_5</v>
      </c>
      <c r="O41" t="s">
        <v>13</v>
      </c>
      <c r="P41" s="1">
        <v>5.1380449798230599E+20</v>
      </c>
      <c r="Q41">
        <v>17664016279.3587</v>
      </c>
      <c r="R41">
        <v>1433890075770.8</v>
      </c>
      <c r="S41">
        <v>10483719964.176901</v>
      </c>
      <c r="T41">
        <v>97505.639035519402</v>
      </c>
      <c r="U41">
        <v>-50139.3208513106</v>
      </c>
      <c r="V41">
        <v>1</v>
      </c>
      <c r="W41">
        <f>MATCH(O41,$A$2:$A$7,0)</f>
        <v>2</v>
      </c>
      <c r="X41" t="str">
        <f t="shared" si="2"/>
        <v>2_1</v>
      </c>
      <c r="Z41">
        <f t="shared" si="7"/>
        <v>4</v>
      </c>
      <c r="AA41">
        <f t="shared" si="8"/>
        <v>7</v>
      </c>
      <c r="AB41" t="str">
        <f t="shared" si="3"/>
        <v>4_7</v>
      </c>
      <c r="AC41">
        <f t="shared" si="4"/>
        <v>64</v>
      </c>
    </row>
    <row r="42" spans="3:29" x14ac:dyDescent="0.25">
      <c r="C42">
        <v>41</v>
      </c>
      <c r="D42" t="s">
        <v>11</v>
      </c>
      <c r="E42" s="1">
        <v>6.0950087978634799E+20</v>
      </c>
      <c r="F42">
        <v>18837486432.8601</v>
      </c>
      <c r="G42">
        <v>1593763614214.3701</v>
      </c>
      <c r="H42">
        <v>10131835036.297899</v>
      </c>
      <c r="I42">
        <v>96824.272037969204</v>
      </c>
      <c r="J42">
        <v>54063.889150171803</v>
      </c>
      <c r="K42">
        <v>9</v>
      </c>
      <c r="L42">
        <f>MATCH(D42,$A$2:$A$7,0)</f>
        <v>4</v>
      </c>
      <c r="M42" t="str">
        <f t="shared" si="1"/>
        <v>4_9</v>
      </c>
      <c r="O42" t="s">
        <v>8</v>
      </c>
      <c r="P42" s="1">
        <v>5.2255636448288303E+20</v>
      </c>
      <c r="Q42">
        <v>17164898738.939199</v>
      </c>
      <c r="R42">
        <v>1581977672517.01</v>
      </c>
      <c r="S42">
        <v>1881434302.2793601</v>
      </c>
      <c r="T42">
        <v>39386.733723073601</v>
      </c>
      <c r="U42">
        <v>40399.812500940403</v>
      </c>
      <c r="V42">
        <v>1</v>
      </c>
      <c r="W42">
        <f>MATCH(O42,$A$2:$A$7,0)</f>
        <v>1</v>
      </c>
      <c r="X42" t="str">
        <f t="shared" si="2"/>
        <v>1_1</v>
      </c>
      <c r="Z42">
        <f t="shared" si="7"/>
        <v>5</v>
      </c>
      <c r="AA42">
        <f t="shared" si="8"/>
        <v>7</v>
      </c>
      <c r="AB42" t="str">
        <f t="shared" si="3"/>
        <v>5_7</v>
      </c>
      <c r="AC42">
        <f t="shared" si="4"/>
        <v>77</v>
      </c>
    </row>
    <row r="43" spans="3:29" x14ac:dyDescent="0.25">
      <c r="C43">
        <v>42</v>
      </c>
      <c r="D43" t="s">
        <v>13</v>
      </c>
      <c r="E43" s="1">
        <v>5.1380449798230599E+20</v>
      </c>
      <c r="F43">
        <v>17664016279.3587</v>
      </c>
      <c r="G43">
        <v>1433890075770.8</v>
      </c>
      <c r="H43">
        <v>10483719964.176901</v>
      </c>
      <c r="I43">
        <v>97505.639035519402</v>
      </c>
      <c r="J43">
        <v>-50139.3208513106</v>
      </c>
      <c r="K43">
        <v>1</v>
      </c>
      <c r="L43">
        <f>MATCH(D43,$A$2:$A$7,0)</f>
        <v>2</v>
      </c>
      <c r="M43" t="str">
        <f t="shared" si="1"/>
        <v>2_1</v>
      </c>
      <c r="O43" t="s">
        <v>11</v>
      </c>
      <c r="P43" s="1">
        <v>5.3115619870518903E+20</v>
      </c>
      <c r="Q43">
        <v>18164494525.882999</v>
      </c>
      <c r="R43">
        <v>1461308115545.1399</v>
      </c>
      <c r="S43">
        <v>8128411795.1256104</v>
      </c>
      <c r="T43">
        <v>78293.725957720104</v>
      </c>
      <c r="U43">
        <v>96535.462483467098</v>
      </c>
      <c r="V43">
        <v>2</v>
      </c>
      <c r="W43">
        <f>MATCH(O43,$A$2:$A$7,0)</f>
        <v>4</v>
      </c>
      <c r="X43" t="str">
        <f t="shared" si="2"/>
        <v>4_2</v>
      </c>
      <c r="Z43">
        <f t="shared" si="7"/>
        <v>6</v>
      </c>
      <c r="AA43">
        <f t="shared" si="8"/>
        <v>7</v>
      </c>
      <c r="AB43" t="str">
        <f t="shared" si="3"/>
        <v>6_7</v>
      </c>
      <c r="AC43">
        <f t="shared" si="4"/>
        <v>53</v>
      </c>
    </row>
    <row r="44" spans="3:29" x14ac:dyDescent="0.25">
      <c r="C44">
        <v>43</v>
      </c>
      <c r="D44" t="s">
        <v>10</v>
      </c>
      <c r="E44" s="1">
        <v>1.09536645743469E+20</v>
      </c>
      <c r="F44">
        <v>8519548993.2292995</v>
      </c>
      <c r="G44">
        <v>1548939115745.8899</v>
      </c>
      <c r="H44">
        <v>11083526813.0399</v>
      </c>
      <c r="I44">
        <v>102446.49287385499</v>
      </c>
      <c r="J44">
        <v>17605.678796588902</v>
      </c>
      <c r="K44">
        <v>3</v>
      </c>
      <c r="L44">
        <f>MATCH(D44,$A$2:$A$7,0)</f>
        <v>6</v>
      </c>
      <c r="M44" t="str">
        <f t="shared" si="1"/>
        <v>6_3</v>
      </c>
      <c r="O44" t="s">
        <v>10</v>
      </c>
      <c r="P44" s="1">
        <v>5.8017375656666602E+20</v>
      </c>
      <c r="Q44">
        <v>20499106913.986099</v>
      </c>
      <c r="R44">
        <v>1462219440240.51</v>
      </c>
      <c r="S44">
        <v>2727001640.1275802</v>
      </c>
      <c r="T44">
        <v>49481.195259698303</v>
      </c>
      <c r="U44">
        <v>49197.8567081043</v>
      </c>
      <c r="V44">
        <v>4</v>
      </c>
      <c r="W44">
        <f>MATCH(O44,$A$2:$A$7,0)</f>
        <v>6</v>
      </c>
      <c r="X44" t="str">
        <f t="shared" si="2"/>
        <v>6_4</v>
      </c>
      <c r="Z44">
        <f t="shared" si="7"/>
        <v>1</v>
      </c>
      <c r="AA44">
        <f t="shared" si="8"/>
        <v>8</v>
      </c>
      <c r="AB44" t="str">
        <f t="shared" si="3"/>
        <v>1_8</v>
      </c>
      <c r="AC44">
        <f t="shared" si="4"/>
        <v>2</v>
      </c>
    </row>
    <row r="45" spans="3:29" x14ac:dyDescent="0.25">
      <c r="C45">
        <v>44</v>
      </c>
      <c r="D45" t="s">
        <v>11</v>
      </c>
      <c r="E45" s="1">
        <v>7.5758294894396296E+20</v>
      </c>
      <c r="F45">
        <v>21162788513.554001</v>
      </c>
      <c r="G45">
        <v>1442544490500.26</v>
      </c>
      <c r="H45">
        <v>11249613251.0697</v>
      </c>
      <c r="I45">
        <v>103563.10086629</v>
      </c>
      <c r="J45">
        <v>13084.299786814499</v>
      </c>
      <c r="K45">
        <v>5</v>
      </c>
      <c r="L45">
        <f>MATCH(D45,$A$2:$A$7,0)</f>
        <v>4</v>
      </c>
      <c r="M45" t="str">
        <f t="shared" si="1"/>
        <v>4_5</v>
      </c>
      <c r="O45" t="s">
        <v>12</v>
      </c>
      <c r="P45" s="1">
        <v>5.9810920772487099E+20</v>
      </c>
      <c r="Q45">
        <v>19364562358.238499</v>
      </c>
      <c r="R45">
        <v>1564585641204.9299</v>
      </c>
      <c r="S45">
        <v>5926006241.7799997</v>
      </c>
      <c r="T45">
        <v>67724.014418357503</v>
      </c>
      <c r="U45">
        <v>-18794.4638726995</v>
      </c>
      <c r="V45">
        <v>9</v>
      </c>
      <c r="W45">
        <f>MATCH(O45,$A$2:$A$7,0)</f>
        <v>5</v>
      </c>
      <c r="X45" t="str">
        <f t="shared" si="2"/>
        <v>5_9</v>
      </c>
      <c r="Z45">
        <f t="shared" si="7"/>
        <v>2</v>
      </c>
      <c r="AA45">
        <f t="shared" si="8"/>
        <v>8</v>
      </c>
      <c r="AB45" t="str">
        <f t="shared" si="3"/>
        <v>2_8</v>
      </c>
      <c r="AC45">
        <f t="shared" si="4"/>
        <v>96</v>
      </c>
    </row>
    <row r="46" spans="3:29" x14ac:dyDescent="0.25">
      <c r="C46">
        <v>45</v>
      </c>
      <c r="D46" t="s">
        <v>12</v>
      </c>
      <c r="E46" s="1">
        <v>4.3570504181228798E+20</v>
      </c>
      <c r="F46">
        <v>17856026926.1968</v>
      </c>
      <c r="G46">
        <v>1487538369989.01</v>
      </c>
      <c r="H46">
        <v>11271852785.3692</v>
      </c>
      <c r="I46">
        <v>92841.790150480796</v>
      </c>
      <c r="J46">
        <v>45012.993754456802</v>
      </c>
      <c r="K46">
        <v>7</v>
      </c>
      <c r="L46">
        <f>MATCH(D46,$A$2:$A$7,0)</f>
        <v>5</v>
      </c>
      <c r="M46" t="str">
        <f t="shared" si="1"/>
        <v>5_7</v>
      </c>
      <c r="O46" t="s">
        <v>11</v>
      </c>
      <c r="P46" s="1">
        <v>6.0950087978634799E+20</v>
      </c>
      <c r="Q46">
        <v>18837486432.8601</v>
      </c>
      <c r="R46">
        <v>1593763614214.3701</v>
      </c>
      <c r="S46">
        <v>10131835036.297899</v>
      </c>
      <c r="T46">
        <v>96824.272037969204</v>
      </c>
      <c r="U46">
        <v>54063.889150171803</v>
      </c>
      <c r="V46">
        <v>9</v>
      </c>
      <c r="W46">
        <f>MATCH(O46,$A$2:$A$7,0)</f>
        <v>4</v>
      </c>
      <c r="X46" t="str">
        <f t="shared" si="2"/>
        <v>4_9</v>
      </c>
      <c r="Z46">
        <f t="shared" si="7"/>
        <v>3</v>
      </c>
      <c r="AA46">
        <f t="shared" si="8"/>
        <v>8</v>
      </c>
      <c r="AB46" t="str">
        <f t="shared" si="3"/>
        <v>3_8</v>
      </c>
      <c r="AC46">
        <f t="shared" si="4"/>
        <v>18</v>
      </c>
    </row>
    <row r="47" spans="3:29" x14ac:dyDescent="0.25">
      <c r="C47">
        <v>46</v>
      </c>
      <c r="D47" t="s">
        <v>13</v>
      </c>
      <c r="E47" s="1">
        <v>7.9933539685277106E+20</v>
      </c>
      <c r="F47">
        <v>22648031614.912601</v>
      </c>
      <c r="G47">
        <v>1439548305411</v>
      </c>
      <c r="H47">
        <v>12125568701.3001</v>
      </c>
      <c r="I47">
        <v>106000.495504463</v>
      </c>
      <c r="J47">
        <v>232627.94363019301</v>
      </c>
      <c r="K47">
        <v>8</v>
      </c>
      <c r="L47">
        <f>MATCH(D47,$A$2:$A$7,0)</f>
        <v>2</v>
      </c>
      <c r="M47" t="str">
        <f t="shared" si="1"/>
        <v>2_8</v>
      </c>
      <c r="O47" t="s">
        <v>8</v>
      </c>
      <c r="P47" s="1">
        <v>6.2629084633769404E+20</v>
      </c>
      <c r="Q47">
        <v>20766674424.891499</v>
      </c>
      <c r="R47">
        <v>1429243836625.1499</v>
      </c>
      <c r="S47">
        <v>1149852864.1437299</v>
      </c>
      <c r="T47">
        <v>28864.452891944398</v>
      </c>
      <c r="U47">
        <v>117541.348522499</v>
      </c>
      <c r="V47">
        <v>7</v>
      </c>
      <c r="W47">
        <f>MATCH(O47,$A$2:$A$7,0)</f>
        <v>1</v>
      </c>
      <c r="X47" t="str">
        <f t="shared" si="2"/>
        <v>1_7</v>
      </c>
      <c r="Z47">
        <f t="shared" si="7"/>
        <v>4</v>
      </c>
      <c r="AA47">
        <f t="shared" si="8"/>
        <v>8</v>
      </c>
      <c r="AB47" t="str">
        <f t="shared" si="3"/>
        <v>4_8</v>
      </c>
      <c r="AC47">
        <f t="shared" si="4"/>
        <v>81</v>
      </c>
    </row>
    <row r="48" spans="3:29" x14ac:dyDescent="0.25">
      <c r="C48">
        <v>47</v>
      </c>
      <c r="D48" t="s">
        <v>8</v>
      </c>
      <c r="E48" s="1">
        <v>1.5949658507181398E+20</v>
      </c>
      <c r="F48">
        <v>10815054582.206499</v>
      </c>
      <c r="G48">
        <v>1455677540855.95</v>
      </c>
      <c r="H48">
        <v>13126377006.7799</v>
      </c>
      <c r="I48">
        <v>109341.005805234</v>
      </c>
      <c r="J48">
        <v>38601.965891890701</v>
      </c>
      <c r="K48">
        <v>3</v>
      </c>
      <c r="L48">
        <f>MATCH(D48,$A$2:$A$7,0)</f>
        <v>1</v>
      </c>
      <c r="M48" t="str">
        <f t="shared" si="1"/>
        <v>1_3</v>
      </c>
      <c r="O48" t="s">
        <v>13</v>
      </c>
      <c r="P48" s="1">
        <v>6.3609061080431906E+20</v>
      </c>
      <c r="Q48">
        <v>20208991207.9664</v>
      </c>
      <c r="R48">
        <v>1370753393040.5601</v>
      </c>
      <c r="S48">
        <v>3981807253.5272598</v>
      </c>
      <c r="T48">
        <v>54592.263889993999</v>
      </c>
      <c r="U48">
        <v>171311.62916110401</v>
      </c>
      <c r="V48">
        <v>6</v>
      </c>
      <c r="W48">
        <f>MATCH(O48,$A$2:$A$7,0)</f>
        <v>2</v>
      </c>
      <c r="X48" t="str">
        <f t="shared" si="2"/>
        <v>2_6</v>
      </c>
      <c r="Z48">
        <f t="shared" si="7"/>
        <v>5</v>
      </c>
      <c r="AA48">
        <f t="shared" si="8"/>
        <v>8</v>
      </c>
      <c r="AB48" t="str">
        <f t="shared" si="3"/>
        <v>5_8</v>
      </c>
      <c r="AC48">
        <f t="shared" si="4"/>
        <v>95</v>
      </c>
    </row>
    <row r="49" spans="3:29" x14ac:dyDescent="0.25">
      <c r="C49">
        <v>48</v>
      </c>
      <c r="D49" t="s">
        <v>9</v>
      </c>
      <c r="E49">
        <v>9.8959998031867199E+19</v>
      </c>
      <c r="F49">
        <v>8141548325.7942801</v>
      </c>
      <c r="G49">
        <v>1508941050573.6201</v>
      </c>
      <c r="H49">
        <v>15436036292.712099</v>
      </c>
      <c r="I49">
        <v>121607.248618055</v>
      </c>
      <c r="J49">
        <v>-4192.8508839784199</v>
      </c>
      <c r="K49">
        <v>1</v>
      </c>
      <c r="L49">
        <f>MATCH(D49,$A$2:$A$7,0)</f>
        <v>3</v>
      </c>
      <c r="M49" t="str">
        <f t="shared" si="1"/>
        <v>3_1</v>
      </c>
      <c r="O49" t="s">
        <v>9</v>
      </c>
      <c r="P49" s="1">
        <v>6.7277056177366801E+20</v>
      </c>
      <c r="Q49">
        <v>20683041282.432499</v>
      </c>
      <c r="R49">
        <v>1459464802706.8</v>
      </c>
      <c r="S49">
        <v>331033470.21247602</v>
      </c>
      <c r="T49">
        <v>14962.9006995373</v>
      </c>
      <c r="U49">
        <v>147093.05960936099</v>
      </c>
      <c r="V49">
        <v>10</v>
      </c>
      <c r="W49">
        <f>MATCH(O49,$A$2:$A$7,0)</f>
        <v>3</v>
      </c>
      <c r="X49" t="str">
        <f t="shared" si="2"/>
        <v>3_10</v>
      </c>
      <c r="Z49">
        <f t="shared" si="7"/>
        <v>6</v>
      </c>
      <c r="AA49">
        <f t="shared" si="8"/>
        <v>8</v>
      </c>
      <c r="AB49" t="str">
        <f t="shared" si="3"/>
        <v>6_8</v>
      </c>
      <c r="AC49">
        <f t="shared" si="4"/>
        <v>92</v>
      </c>
    </row>
    <row r="50" spans="3:29" x14ac:dyDescent="0.25">
      <c r="C50">
        <v>49</v>
      </c>
      <c r="D50" t="s">
        <v>9</v>
      </c>
      <c r="E50" s="1">
        <v>1.4409412417873201E+20</v>
      </c>
      <c r="F50">
        <v>9202223184.1792393</v>
      </c>
      <c r="G50">
        <v>1540821565528.8</v>
      </c>
      <c r="H50">
        <v>15443864103.5958</v>
      </c>
      <c r="I50">
        <v>122621.098668787</v>
      </c>
      <c r="J50">
        <v>274376.43603762798</v>
      </c>
      <c r="K50">
        <v>2</v>
      </c>
      <c r="L50">
        <f>MATCH(D50,$A$2:$A$7,0)</f>
        <v>3</v>
      </c>
      <c r="M50" t="str">
        <f t="shared" si="1"/>
        <v>3_2</v>
      </c>
      <c r="O50" t="s">
        <v>11</v>
      </c>
      <c r="P50" s="1">
        <v>7.5758294894396296E+20</v>
      </c>
      <c r="Q50">
        <v>21162788513.554001</v>
      </c>
      <c r="R50">
        <v>1442544490500.26</v>
      </c>
      <c r="S50">
        <v>11249613251.0697</v>
      </c>
      <c r="T50">
        <v>103563.10086629</v>
      </c>
      <c r="U50">
        <v>13084.299786814499</v>
      </c>
      <c r="V50">
        <v>5</v>
      </c>
      <c r="W50">
        <f>MATCH(O50,$A$2:$A$7,0)</f>
        <v>4</v>
      </c>
      <c r="X50" t="str">
        <f t="shared" si="2"/>
        <v>4_5</v>
      </c>
      <c r="Z50">
        <f t="shared" si="7"/>
        <v>1</v>
      </c>
      <c r="AA50">
        <f t="shared" si="8"/>
        <v>9</v>
      </c>
      <c r="AB50" t="str">
        <f t="shared" si="3"/>
        <v>1_9</v>
      </c>
      <c r="AC50">
        <f t="shared" si="4"/>
        <v>18</v>
      </c>
    </row>
    <row r="51" spans="3:29" x14ac:dyDescent="0.25">
      <c r="C51">
        <v>50</v>
      </c>
      <c r="D51" t="s">
        <v>11</v>
      </c>
      <c r="E51" s="1">
        <v>4.971746379115E+20</v>
      </c>
      <c r="F51">
        <v>20003276133.102299</v>
      </c>
      <c r="G51">
        <v>1558402234120.5701</v>
      </c>
      <c r="H51">
        <v>15616523697.688801</v>
      </c>
      <c r="I51">
        <v>123690.343971786</v>
      </c>
      <c r="J51">
        <v>271298.76976635802</v>
      </c>
      <c r="K51">
        <v>3</v>
      </c>
      <c r="L51">
        <f>MATCH(D51,$A$2:$A$7,0)</f>
        <v>4</v>
      </c>
      <c r="M51" t="str">
        <f t="shared" si="1"/>
        <v>4_3</v>
      </c>
      <c r="O51" t="s">
        <v>13</v>
      </c>
      <c r="P51" s="1">
        <v>7.9933539685277106E+20</v>
      </c>
      <c r="Q51">
        <v>22648031614.912601</v>
      </c>
      <c r="R51">
        <v>1439548305411</v>
      </c>
      <c r="S51">
        <v>12125568701.3001</v>
      </c>
      <c r="T51">
        <v>106000.495504463</v>
      </c>
      <c r="U51">
        <v>232627.94363019301</v>
      </c>
      <c r="V51">
        <v>8</v>
      </c>
      <c r="W51">
        <f>MATCH(O51,$A$2:$A$7,0)</f>
        <v>2</v>
      </c>
      <c r="X51" t="str">
        <f t="shared" si="2"/>
        <v>2_8</v>
      </c>
      <c r="Z51">
        <f t="shared" si="7"/>
        <v>2</v>
      </c>
      <c r="AA51">
        <f t="shared" si="8"/>
        <v>9</v>
      </c>
      <c r="AB51" t="str">
        <f t="shared" si="3"/>
        <v>2_9</v>
      </c>
      <c r="AC51">
        <f t="shared" si="4"/>
        <v>76</v>
      </c>
    </row>
    <row r="52" spans="3:29" x14ac:dyDescent="0.25">
      <c r="C52">
        <v>51</v>
      </c>
      <c r="D52" t="s">
        <v>9</v>
      </c>
      <c r="E52" s="1">
        <v>1.4836669192010599E+21</v>
      </c>
      <c r="F52">
        <v>30123621601.572701</v>
      </c>
      <c r="G52">
        <v>1407767774879.6899</v>
      </c>
      <c r="H52">
        <v>17011076326.1362</v>
      </c>
      <c r="I52">
        <v>127960.806261445</v>
      </c>
      <c r="J52">
        <v>48159.314199402703</v>
      </c>
      <c r="K52">
        <v>9</v>
      </c>
      <c r="L52">
        <f>MATCH(D52,$A$2:$A$7,0)</f>
        <v>3</v>
      </c>
      <c r="M52" t="str">
        <f t="shared" si="1"/>
        <v>3_9</v>
      </c>
      <c r="O52" t="s">
        <v>11</v>
      </c>
      <c r="P52" s="1">
        <v>8.0021234079585206E+20</v>
      </c>
      <c r="Q52">
        <v>24300853710.642399</v>
      </c>
      <c r="R52">
        <v>1592614830215.45</v>
      </c>
      <c r="S52">
        <v>4584810155.0515404</v>
      </c>
      <c r="T52">
        <v>63315.720940514897</v>
      </c>
      <c r="U52">
        <v>232475.86159989701</v>
      </c>
      <c r="V52">
        <v>10</v>
      </c>
      <c r="W52">
        <f>MATCH(O52,$A$2:$A$7,0)</f>
        <v>4</v>
      </c>
      <c r="X52" t="str">
        <f t="shared" si="2"/>
        <v>4_10</v>
      </c>
      <c r="Z52">
        <f t="shared" si="7"/>
        <v>3</v>
      </c>
      <c r="AA52">
        <f t="shared" si="8"/>
        <v>9</v>
      </c>
      <c r="AB52" t="str">
        <f t="shared" si="3"/>
        <v>3_9</v>
      </c>
      <c r="AC52">
        <f t="shared" si="4"/>
        <v>108</v>
      </c>
    </row>
    <row r="53" spans="3:29" x14ac:dyDescent="0.25">
      <c r="C53">
        <v>52</v>
      </c>
      <c r="D53" t="s">
        <v>13</v>
      </c>
      <c r="E53" s="1">
        <v>2.9835897190545903E+20</v>
      </c>
      <c r="F53">
        <v>14956531670.7265</v>
      </c>
      <c r="G53">
        <v>1514059453200.01</v>
      </c>
      <c r="H53">
        <v>17360034050.339699</v>
      </c>
      <c r="I53">
        <v>118476.33253744501</v>
      </c>
      <c r="J53">
        <v>105399.672249266</v>
      </c>
      <c r="K53">
        <v>7</v>
      </c>
      <c r="L53">
        <f>MATCH(D53,$A$2:$A$7,0)</f>
        <v>2</v>
      </c>
      <c r="M53" t="str">
        <f t="shared" si="1"/>
        <v>2_7</v>
      </c>
      <c r="O53" t="s">
        <v>11</v>
      </c>
      <c r="P53" s="1">
        <v>8.5105619997435494E+20</v>
      </c>
      <c r="Q53">
        <v>24142572710.7048</v>
      </c>
      <c r="R53">
        <v>1474218459854.5</v>
      </c>
      <c r="S53">
        <v>8459327421.5609503</v>
      </c>
      <c r="T53">
        <v>90326.057359757106</v>
      </c>
      <c r="U53">
        <v>224267.184637411</v>
      </c>
      <c r="V53">
        <v>6</v>
      </c>
      <c r="W53">
        <f>MATCH(O53,$A$2:$A$7,0)</f>
        <v>4</v>
      </c>
      <c r="X53" t="str">
        <f t="shared" si="2"/>
        <v>4_6</v>
      </c>
      <c r="Z53">
        <f t="shared" si="7"/>
        <v>4</v>
      </c>
      <c r="AA53">
        <f t="shared" si="8"/>
        <v>9</v>
      </c>
      <c r="AB53" t="str">
        <f t="shared" si="3"/>
        <v>4_9</v>
      </c>
      <c r="AC53">
        <f t="shared" si="4"/>
        <v>86</v>
      </c>
    </row>
    <row r="54" spans="3:29" x14ac:dyDescent="0.25">
      <c r="C54">
        <v>53</v>
      </c>
      <c r="D54" t="s">
        <v>10</v>
      </c>
      <c r="E54" s="1">
        <v>2.6314166176043001E+20</v>
      </c>
      <c r="F54">
        <v>14293531805.9736</v>
      </c>
      <c r="G54">
        <v>1528663015211.8501</v>
      </c>
      <c r="H54">
        <v>18425125622.047298</v>
      </c>
      <c r="I54">
        <v>133843.288468171</v>
      </c>
      <c r="J54">
        <v>290542.87436352501</v>
      </c>
      <c r="K54">
        <v>5</v>
      </c>
      <c r="L54">
        <f>MATCH(D54,$A$2:$A$7,0)</f>
        <v>6</v>
      </c>
      <c r="M54" t="str">
        <f t="shared" si="1"/>
        <v>6_5</v>
      </c>
      <c r="O54" t="s">
        <v>10</v>
      </c>
      <c r="P54" s="1">
        <v>1.00642618282916E+21</v>
      </c>
      <c r="Q54">
        <v>24006222319.895901</v>
      </c>
      <c r="R54">
        <v>1451936449590.1599</v>
      </c>
      <c r="S54">
        <v>9588644007.0447006</v>
      </c>
      <c r="T54">
        <v>89827.864146292195</v>
      </c>
      <c r="U54">
        <v>44956.743154160198</v>
      </c>
      <c r="V54">
        <v>8</v>
      </c>
      <c r="W54">
        <f>MATCH(O54,$A$2:$A$7,0)</f>
        <v>6</v>
      </c>
      <c r="X54" t="str">
        <f t="shared" si="2"/>
        <v>6_8</v>
      </c>
      <c r="Z54">
        <f t="shared" si="7"/>
        <v>5</v>
      </c>
      <c r="AA54">
        <f t="shared" si="8"/>
        <v>9</v>
      </c>
      <c r="AB54" t="str">
        <f t="shared" si="3"/>
        <v>5_9</v>
      </c>
      <c r="AC54">
        <f t="shared" si="4"/>
        <v>77</v>
      </c>
    </row>
    <row r="55" spans="3:29" x14ac:dyDescent="0.25">
      <c r="C55">
        <v>54</v>
      </c>
      <c r="D55" t="s">
        <v>10</v>
      </c>
      <c r="E55" s="1">
        <v>4.3179208407739898E+20</v>
      </c>
      <c r="F55">
        <v>16205067679.120199</v>
      </c>
      <c r="G55">
        <v>1479488157429.8301</v>
      </c>
      <c r="H55">
        <v>19254686236.5854</v>
      </c>
      <c r="I55">
        <v>136895.19214226399</v>
      </c>
      <c r="J55">
        <v>341146.68862589798</v>
      </c>
      <c r="K55">
        <v>2</v>
      </c>
      <c r="L55">
        <f>MATCH(D55,$A$2:$A$7,0)</f>
        <v>6</v>
      </c>
      <c r="M55" t="str">
        <f t="shared" si="1"/>
        <v>6_2</v>
      </c>
      <c r="O55" t="s">
        <v>8</v>
      </c>
      <c r="P55" s="1">
        <v>1.01097162870642E+21</v>
      </c>
      <c r="Q55">
        <v>26469339208.047501</v>
      </c>
      <c r="R55">
        <v>1451024517581.99</v>
      </c>
      <c r="S55">
        <v>2920397427.7244</v>
      </c>
      <c r="T55">
        <v>44718.8643713696</v>
      </c>
      <c r="U55">
        <v>31993.586906374901</v>
      </c>
      <c r="V55">
        <v>4</v>
      </c>
      <c r="W55">
        <f>MATCH(O55,$A$2:$A$7,0)</f>
        <v>1</v>
      </c>
      <c r="X55" t="str">
        <f t="shared" si="2"/>
        <v>1_4</v>
      </c>
      <c r="Z55">
        <f t="shared" si="7"/>
        <v>6</v>
      </c>
      <c r="AA55">
        <f t="shared" si="8"/>
        <v>9</v>
      </c>
      <c r="AB55" t="str">
        <f t="shared" si="3"/>
        <v>6_9</v>
      </c>
      <c r="AC55">
        <f t="shared" si="4"/>
        <v>29</v>
      </c>
    </row>
    <row r="56" spans="3:29" x14ac:dyDescent="0.25">
      <c r="C56">
        <v>55</v>
      </c>
      <c r="D56" t="s">
        <v>12</v>
      </c>
      <c r="E56" s="1">
        <v>3.0035583564178601E+20</v>
      </c>
      <c r="F56">
        <v>14307617576.828501</v>
      </c>
      <c r="G56">
        <v>1565781603039.4099</v>
      </c>
      <c r="H56">
        <v>22958175109.567902</v>
      </c>
      <c r="I56">
        <v>147750.99016070701</v>
      </c>
      <c r="J56">
        <v>255305.54694769401</v>
      </c>
      <c r="K56">
        <v>1</v>
      </c>
      <c r="L56">
        <f>MATCH(D56,$A$2:$A$7,0)</f>
        <v>5</v>
      </c>
      <c r="M56" t="str">
        <f t="shared" si="1"/>
        <v>5_1</v>
      </c>
      <c r="O56" t="s">
        <v>13</v>
      </c>
      <c r="P56" s="1">
        <v>1.0160797384069701E+21</v>
      </c>
      <c r="Q56">
        <v>26951559586.165501</v>
      </c>
      <c r="R56">
        <v>1601701370218.5901</v>
      </c>
      <c r="S56">
        <v>4788463177.8649797</v>
      </c>
      <c r="T56">
        <v>62308.5206619206</v>
      </c>
      <c r="U56">
        <v>182323.31619832799</v>
      </c>
      <c r="V56">
        <v>5</v>
      </c>
      <c r="W56">
        <f>MATCH(O56,$A$2:$A$7,0)</f>
        <v>2</v>
      </c>
      <c r="X56" t="str">
        <f t="shared" si="2"/>
        <v>2_5</v>
      </c>
      <c r="Z56">
        <f t="shared" si="7"/>
        <v>1</v>
      </c>
      <c r="AA56">
        <f t="shared" si="8"/>
        <v>10</v>
      </c>
      <c r="AB56" t="str">
        <f t="shared" si="3"/>
        <v>1_10</v>
      </c>
      <c r="AC56">
        <f t="shared" si="4"/>
        <v>28</v>
      </c>
    </row>
    <row r="57" spans="3:29" x14ac:dyDescent="0.25">
      <c r="C57">
        <v>56</v>
      </c>
      <c r="D57" t="s">
        <v>12</v>
      </c>
      <c r="E57" s="1">
        <v>5.09480361067752E+20</v>
      </c>
      <c r="F57">
        <v>19040024593.445702</v>
      </c>
      <c r="G57">
        <v>1561116774197.1799</v>
      </c>
      <c r="H57">
        <v>24031950546.285702</v>
      </c>
      <c r="I57">
        <v>154220.93252796301</v>
      </c>
      <c r="J57">
        <v>284863.578326724</v>
      </c>
      <c r="K57">
        <v>8</v>
      </c>
      <c r="L57">
        <f>MATCH(D57,$A$2:$A$7,0)</f>
        <v>5</v>
      </c>
      <c r="M57" t="str">
        <f t="shared" si="1"/>
        <v>5_8</v>
      </c>
      <c r="O57" t="s">
        <v>11</v>
      </c>
      <c r="P57" s="1">
        <v>1.25127445514607E+21</v>
      </c>
      <c r="Q57">
        <v>28935928056.647701</v>
      </c>
      <c r="R57">
        <v>1450375359452.24</v>
      </c>
      <c r="S57">
        <v>1186379300.7091899</v>
      </c>
      <c r="T57">
        <v>29732.198058627499</v>
      </c>
      <c r="U57">
        <v>191911.51543198599</v>
      </c>
      <c r="V57">
        <v>7</v>
      </c>
      <c r="W57">
        <f>MATCH(O57,$A$2:$A$7,0)</f>
        <v>4</v>
      </c>
      <c r="X57" t="str">
        <f t="shared" si="2"/>
        <v>4_7</v>
      </c>
      <c r="Z57">
        <f t="shared" si="7"/>
        <v>2</v>
      </c>
      <c r="AA57">
        <f t="shared" si="8"/>
        <v>10</v>
      </c>
      <c r="AB57" t="str">
        <f t="shared" si="3"/>
        <v>2_10</v>
      </c>
      <c r="AC57">
        <f t="shared" si="4"/>
        <v>40</v>
      </c>
    </row>
    <row r="58" spans="3:29" x14ac:dyDescent="0.25">
      <c r="C58">
        <v>57</v>
      </c>
      <c r="D58" t="s">
        <v>11</v>
      </c>
      <c r="E58" s="1">
        <v>4.5747756782872199E+20</v>
      </c>
      <c r="F58">
        <v>17605379038.3922</v>
      </c>
      <c r="G58">
        <v>1593640803716.8501</v>
      </c>
      <c r="H58">
        <v>32235979968.309299</v>
      </c>
      <c r="I58">
        <v>178144.25061861801</v>
      </c>
      <c r="J58">
        <v>291346.93403278902</v>
      </c>
      <c r="K58">
        <v>1</v>
      </c>
      <c r="L58">
        <f>MATCH(D58,$A$2:$A$7,0)</f>
        <v>4</v>
      </c>
      <c r="M58" t="str">
        <f t="shared" si="1"/>
        <v>4_1</v>
      </c>
      <c r="O58" t="s">
        <v>9</v>
      </c>
      <c r="P58" s="1">
        <v>1.4836669192010599E+21</v>
      </c>
      <c r="Q58">
        <v>30123621601.572701</v>
      </c>
      <c r="R58">
        <v>1407767774879.6899</v>
      </c>
      <c r="S58">
        <v>17011076326.1362</v>
      </c>
      <c r="T58">
        <v>127960.806261445</v>
      </c>
      <c r="U58">
        <v>48159.314199402703</v>
      </c>
      <c r="V58">
        <v>9</v>
      </c>
      <c r="W58">
        <f>MATCH(O58,$A$2:$A$7,0)</f>
        <v>3</v>
      </c>
      <c r="X58" t="str">
        <f t="shared" si="2"/>
        <v>3_9</v>
      </c>
      <c r="Z58">
        <f t="shared" si="7"/>
        <v>3</v>
      </c>
      <c r="AA58">
        <f t="shared" si="8"/>
        <v>10</v>
      </c>
      <c r="AB58" t="str">
        <f t="shared" si="3"/>
        <v>3_10</v>
      </c>
      <c r="AC58">
        <f t="shared" si="4"/>
        <v>50</v>
      </c>
    </row>
    <row r="59" spans="3:29" x14ac:dyDescent="0.25">
      <c r="C59">
        <v>58</v>
      </c>
      <c r="D59" t="s">
        <v>9</v>
      </c>
      <c r="E59" s="1">
        <v>1.9018277369388401E+21</v>
      </c>
      <c r="F59">
        <v>32107540026.909</v>
      </c>
      <c r="G59">
        <v>1415632994035.96</v>
      </c>
      <c r="H59">
        <v>53506692479.946602</v>
      </c>
      <c r="I59">
        <v>228914.26140750799</v>
      </c>
      <c r="J59">
        <v>390191.08930126397</v>
      </c>
      <c r="K59">
        <v>6</v>
      </c>
      <c r="L59">
        <f>MATCH(D59,$A$2:$A$7,0)</f>
        <v>3</v>
      </c>
      <c r="M59" t="str">
        <f t="shared" si="1"/>
        <v>3_6</v>
      </c>
      <c r="O59" t="s">
        <v>10</v>
      </c>
      <c r="P59" s="1">
        <v>1.6702202517676501E+21</v>
      </c>
      <c r="Q59">
        <v>32757386319.123299</v>
      </c>
      <c r="R59">
        <v>1641915149933.79</v>
      </c>
      <c r="S59">
        <v>693964363.97590601</v>
      </c>
      <c r="T59">
        <v>22388.673048019598</v>
      </c>
      <c r="U59">
        <v>141718.44115688899</v>
      </c>
      <c r="V59">
        <v>10</v>
      </c>
      <c r="W59">
        <f>MATCH(O59,$A$2:$A$7,0)</f>
        <v>6</v>
      </c>
      <c r="X59" t="str">
        <f t="shared" si="2"/>
        <v>6_10</v>
      </c>
      <c r="Z59">
        <f t="shared" si="7"/>
        <v>4</v>
      </c>
      <c r="AA59">
        <f t="shared" si="8"/>
        <v>10</v>
      </c>
      <c r="AB59" t="str">
        <f t="shared" si="3"/>
        <v>4_10</v>
      </c>
      <c r="AC59">
        <f t="shared" si="4"/>
        <v>80</v>
      </c>
    </row>
    <row r="60" spans="3:29" x14ac:dyDescent="0.25">
      <c r="C60">
        <v>59</v>
      </c>
      <c r="D60" t="s">
        <v>13</v>
      </c>
      <c r="E60" s="1">
        <v>2.20099813108365E+20</v>
      </c>
      <c r="F60">
        <v>12488845128.8494</v>
      </c>
      <c r="G60">
        <v>1491359048856.2</v>
      </c>
      <c r="H60">
        <v>67056997246.560303</v>
      </c>
      <c r="I60">
        <v>253690.47823760999</v>
      </c>
      <c r="J60">
        <v>323566.67745477398</v>
      </c>
      <c r="K60">
        <v>9</v>
      </c>
      <c r="L60">
        <f>MATCH(D60,$A$2:$A$7,0)</f>
        <v>2</v>
      </c>
      <c r="M60" t="str">
        <f t="shared" si="1"/>
        <v>2_9</v>
      </c>
      <c r="O60" t="s">
        <v>12</v>
      </c>
      <c r="P60" s="1">
        <v>1.84733825242917E+21</v>
      </c>
      <c r="Q60">
        <v>34637435707.700203</v>
      </c>
      <c r="R60">
        <v>1602949427641.02</v>
      </c>
      <c r="S60">
        <v>7665670425.2473297</v>
      </c>
      <c r="T60">
        <v>85877.490090851104</v>
      </c>
      <c r="U60">
        <v>213875.044239968</v>
      </c>
      <c r="V60">
        <v>2</v>
      </c>
      <c r="W60">
        <f>MATCH(O60,$A$2:$A$7,0)</f>
        <v>5</v>
      </c>
      <c r="X60" t="str">
        <f t="shared" si="2"/>
        <v>5_2</v>
      </c>
      <c r="Z60">
        <f t="shared" si="7"/>
        <v>5</v>
      </c>
      <c r="AA60">
        <f t="shared" si="8"/>
        <v>10</v>
      </c>
      <c r="AB60" t="str">
        <f t="shared" si="3"/>
        <v>5_10</v>
      </c>
      <c r="AC60">
        <f t="shared" si="4"/>
        <v>47</v>
      </c>
    </row>
    <row r="61" spans="3:29" x14ac:dyDescent="0.25">
      <c r="C61">
        <v>60</v>
      </c>
      <c r="D61" t="s">
        <v>11</v>
      </c>
      <c r="E61" s="1">
        <v>2.5221497385003601E+20</v>
      </c>
      <c r="F61">
        <v>13075354315.9902</v>
      </c>
      <c r="G61">
        <v>1559634279222.6699</v>
      </c>
      <c r="H61">
        <v>78052023004.178207</v>
      </c>
      <c r="I61">
        <v>278283.62026497599</v>
      </c>
      <c r="J61">
        <v>-183834.949698752</v>
      </c>
      <c r="K61">
        <v>8</v>
      </c>
      <c r="L61">
        <f>MATCH(D61,$A$2:$A$7,0)</f>
        <v>4</v>
      </c>
      <c r="M61" t="str">
        <f t="shared" si="1"/>
        <v>4_8</v>
      </c>
      <c r="O61" t="s">
        <v>9</v>
      </c>
      <c r="P61" s="1">
        <v>1.9018277369388401E+21</v>
      </c>
      <c r="Q61">
        <v>32107540026.909</v>
      </c>
      <c r="R61">
        <v>1415632994035.96</v>
      </c>
      <c r="S61">
        <v>53506692479.946602</v>
      </c>
      <c r="T61">
        <v>228914.26140750799</v>
      </c>
      <c r="U61">
        <v>390191.08930126397</v>
      </c>
      <c r="V61">
        <v>6</v>
      </c>
      <c r="W61">
        <f>MATCH(O61,$A$2:$A$7,0)</f>
        <v>3</v>
      </c>
      <c r="X61" t="str">
        <f t="shared" si="2"/>
        <v>3_6</v>
      </c>
      <c r="Z61">
        <f t="shared" si="7"/>
        <v>6</v>
      </c>
      <c r="AA61">
        <f t="shared" si="8"/>
        <v>10</v>
      </c>
      <c r="AB61" t="str">
        <f t="shared" si="3"/>
        <v>6_10</v>
      </c>
      <c r="AC61">
        <f t="shared" si="4"/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error_totals_auto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Lambert</cp:lastModifiedBy>
  <dcterms:created xsi:type="dcterms:W3CDTF">2023-02-17T13:08:18Z</dcterms:created>
  <dcterms:modified xsi:type="dcterms:W3CDTF">2023-02-17T13:18:47Z</dcterms:modified>
</cp:coreProperties>
</file>