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monash.edu\home\User052\rjulian\Documents\0001 projects\Perth-JTW-census-analysis\"/>
    </mc:Choice>
  </mc:AlternateContent>
  <xr:revisionPtr revIDLastSave="0" documentId="13_ncr:1_{88250E54-0046-456E-BB51-40821B865BCC}" xr6:coauthVersionLast="36" xr6:coauthVersionMax="36" xr10:uidLastSave="{00000000-0000-0000-0000-000000000000}"/>
  <bookViews>
    <workbookView xWindow="0" yWindow="0" windowWidth="14985" windowHeight="8010" activeTab="4" xr2:uid="{2A76A5E0-8BF1-4F3C-A358-930B8F284312}"/>
  </bookViews>
  <sheets>
    <sheet name="Total" sheetId="1" r:id="rId1"/>
    <sheet name="Train" sheetId="2" r:id="rId2"/>
    <sheet name="Bus" sheetId="3" r:id="rId3"/>
    <sheet name="Ferry" sheetId="4" r:id="rId4"/>
    <sheet name="All PT Mode Trend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G29" i="2" l="1"/>
  <c r="CH29" i="2"/>
  <c r="CI29" i="2"/>
  <c r="CJ29" i="2"/>
  <c r="CK29" i="2"/>
  <c r="CL29" i="2"/>
  <c r="CM29" i="2"/>
  <c r="CN29" i="2"/>
  <c r="CO29" i="2"/>
  <c r="CP29" i="2"/>
  <c r="CF29" i="2"/>
  <c r="BU29" i="2"/>
  <c r="BV29" i="2"/>
  <c r="BR7" i="5" s="1"/>
  <c r="BW29" i="2"/>
  <c r="BX29" i="2"/>
  <c r="BY29" i="2"/>
  <c r="BZ29" i="2"/>
  <c r="CA29" i="2"/>
  <c r="BW7" i="5" s="1"/>
  <c r="CB29" i="2"/>
  <c r="CC29" i="2"/>
  <c r="BY7" i="5" s="1"/>
  <c r="CD29" i="2"/>
  <c r="BZ7" i="5" s="1"/>
  <c r="CE29" i="2"/>
  <c r="CA7" i="5" s="1"/>
  <c r="BT29" i="2"/>
  <c r="BI29" i="2"/>
  <c r="BJ29" i="2"/>
  <c r="BF7" i="5" s="1"/>
  <c r="BK29" i="2"/>
  <c r="BL29" i="2"/>
  <c r="BM29" i="2"/>
  <c r="BN29" i="2"/>
  <c r="BJ7" i="5" s="1"/>
  <c r="BO29" i="2"/>
  <c r="BP29" i="2"/>
  <c r="BL7" i="5" s="1"/>
  <c r="BQ29" i="2"/>
  <c r="BR29" i="2"/>
  <c r="BN7" i="5" s="1"/>
  <c r="BS29" i="2"/>
  <c r="BO7" i="5" s="1"/>
  <c r="BH29" i="2"/>
  <c r="AW29" i="2"/>
  <c r="AX29" i="2"/>
  <c r="AY29" i="2"/>
  <c r="AZ29" i="2"/>
  <c r="AV7" i="5" s="1"/>
  <c r="BA29" i="2"/>
  <c r="BB29" i="2"/>
  <c r="BC29" i="2"/>
  <c r="AY7" i="5" s="1"/>
  <c r="BD29" i="2"/>
  <c r="BE29" i="2"/>
  <c r="BF29" i="2"/>
  <c r="BG29" i="2"/>
  <c r="BC7" i="5" s="1"/>
  <c r="AV29" i="2"/>
  <c r="AK29" i="2"/>
  <c r="AL29" i="2"/>
  <c r="AH7" i="5" s="1"/>
  <c r="AM29" i="2"/>
  <c r="AN29" i="2"/>
  <c r="AO29" i="2"/>
  <c r="AP29" i="2"/>
  <c r="AQ29" i="2"/>
  <c r="AR29" i="2"/>
  <c r="AS29" i="2"/>
  <c r="AT29" i="2"/>
  <c r="AU29" i="2"/>
  <c r="AJ29" i="2"/>
  <c r="C21" i="2"/>
  <c r="D21" i="2"/>
  <c r="E21" i="2"/>
  <c r="F21" i="2"/>
  <c r="G21" i="2"/>
  <c r="H21" i="2"/>
  <c r="I21" i="2"/>
  <c r="J21" i="2"/>
  <c r="K21" i="2"/>
  <c r="L21" i="2"/>
  <c r="M21" i="2"/>
  <c r="N21" i="2"/>
  <c r="C22" i="2"/>
  <c r="D22" i="2"/>
  <c r="E22" i="2"/>
  <c r="F22" i="2"/>
  <c r="G22" i="2"/>
  <c r="H22" i="2"/>
  <c r="I22" i="2"/>
  <c r="J22" i="2"/>
  <c r="K22" i="2"/>
  <c r="L22" i="2"/>
  <c r="M22" i="2"/>
  <c r="AH29" i="2" s="1"/>
  <c r="AD7" i="5" s="1"/>
  <c r="N22" i="2"/>
  <c r="C23" i="2"/>
  <c r="D23" i="2"/>
  <c r="E23" i="2"/>
  <c r="F23" i="2"/>
  <c r="G23" i="2"/>
  <c r="H23" i="2"/>
  <c r="I23" i="2"/>
  <c r="J23" i="2"/>
  <c r="K23" i="2"/>
  <c r="L23" i="2"/>
  <c r="M23" i="2"/>
  <c r="V29" i="2" s="1"/>
  <c r="R7" i="5" s="1"/>
  <c r="N23" i="2"/>
  <c r="C24" i="2"/>
  <c r="D24" i="2"/>
  <c r="E24" i="2"/>
  <c r="F24" i="2"/>
  <c r="G24" i="2"/>
  <c r="H24" i="2"/>
  <c r="I24" i="2"/>
  <c r="J24" i="2"/>
  <c r="K24" i="2"/>
  <c r="L24" i="2"/>
  <c r="M24" i="2"/>
  <c r="J29" i="2" s="1"/>
  <c r="F7" i="5" s="1"/>
  <c r="N24" i="2"/>
  <c r="M7" i="5"/>
  <c r="Y7" i="5"/>
  <c r="AF7" i="5"/>
  <c r="AG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W7" i="5"/>
  <c r="AX7" i="5"/>
  <c r="AZ7" i="5"/>
  <c r="BA7" i="5"/>
  <c r="BB7" i="5"/>
  <c r="BD7" i="5"/>
  <c r="BE7" i="5"/>
  <c r="BG7" i="5"/>
  <c r="BH7" i="5"/>
  <c r="BI7" i="5"/>
  <c r="BK7" i="5"/>
  <c r="BM7" i="5"/>
  <c r="BP7" i="5"/>
  <c r="BQ7" i="5"/>
  <c r="BS7" i="5"/>
  <c r="BT7" i="5"/>
  <c r="BU7" i="5"/>
  <c r="BV7" i="5"/>
  <c r="BX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B9" i="5"/>
  <c r="B8" i="5"/>
  <c r="B6" i="5"/>
  <c r="C21" i="4"/>
  <c r="D21" i="4"/>
  <c r="E21" i="4"/>
  <c r="F21" i="4"/>
  <c r="G21" i="4"/>
  <c r="H21" i="4"/>
  <c r="I21" i="4"/>
  <c r="J21" i="4"/>
  <c r="AQ28" i="4" s="1"/>
  <c r="K21" i="4"/>
  <c r="AR28" i="4" s="1"/>
  <c r="L21" i="4"/>
  <c r="AS28" i="4" s="1"/>
  <c r="M21" i="4"/>
  <c r="AT28" i="4" s="1"/>
  <c r="N21" i="4"/>
  <c r="C22" i="4"/>
  <c r="D22" i="4"/>
  <c r="E22" i="4"/>
  <c r="F22" i="4"/>
  <c r="G22" i="4"/>
  <c r="H22" i="4"/>
  <c r="I22" i="4"/>
  <c r="J22" i="4"/>
  <c r="K22" i="4"/>
  <c r="AF28" i="4" s="1"/>
  <c r="L22" i="4"/>
  <c r="AG28" i="4" s="1"/>
  <c r="M22" i="4"/>
  <c r="AH28" i="4" s="1"/>
  <c r="N22" i="4"/>
  <c r="C23" i="4"/>
  <c r="D23" i="4"/>
  <c r="E23" i="4"/>
  <c r="F23" i="4"/>
  <c r="G23" i="4"/>
  <c r="H23" i="4"/>
  <c r="I23" i="4"/>
  <c r="J23" i="4"/>
  <c r="K23" i="4"/>
  <c r="T28" i="4" s="1"/>
  <c r="L23" i="4"/>
  <c r="U28" i="4" s="1"/>
  <c r="M23" i="4"/>
  <c r="V28" i="4" s="1"/>
  <c r="N23" i="4"/>
  <c r="C24" i="4"/>
  <c r="D24" i="4"/>
  <c r="E24" i="4"/>
  <c r="F24" i="4"/>
  <c r="G24" i="4"/>
  <c r="H24" i="4"/>
  <c r="I24" i="4"/>
  <c r="J24" i="4"/>
  <c r="K24" i="4"/>
  <c r="H28" i="4" s="1"/>
  <c r="L24" i="4"/>
  <c r="I28" i="4" s="1"/>
  <c r="M24" i="4"/>
  <c r="J28" i="4" s="1"/>
  <c r="N24" i="4"/>
  <c r="CP28" i="4"/>
  <c r="CO28" i="4"/>
  <c r="CN28" i="4"/>
  <c r="CM28" i="4"/>
  <c r="CL28" i="4"/>
  <c r="CK28" i="4"/>
  <c r="CJ28" i="4"/>
  <c r="CI28" i="4"/>
  <c r="CH28" i="4"/>
  <c r="CG28" i="4"/>
  <c r="CF28" i="4"/>
  <c r="CE28" i="4"/>
  <c r="CD28" i="4"/>
  <c r="CC28" i="4"/>
  <c r="CB28" i="4"/>
  <c r="CA28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P28" i="4"/>
  <c r="AO28" i="4"/>
  <c r="AN28" i="4"/>
  <c r="AM28" i="4"/>
  <c r="AL28" i="4"/>
  <c r="AK28" i="4"/>
  <c r="AJ28" i="4"/>
  <c r="AI28" i="4"/>
  <c r="AE28" i="4"/>
  <c r="AD28" i="4"/>
  <c r="AC28" i="4"/>
  <c r="AB28" i="4"/>
  <c r="AA28" i="4"/>
  <c r="Z28" i="4"/>
  <c r="Y28" i="4"/>
  <c r="X28" i="4"/>
  <c r="W28" i="4"/>
  <c r="S28" i="4"/>
  <c r="R28" i="4"/>
  <c r="Q28" i="4"/>
  <c r="P28" i="4"/>
  <c r="O28" i="4"/>
  <c r="N28" i="4"/>
  <c r="M28" i="4"/>
  <c r="L28" i="4"/>
  <c r="K28" i="4"/>
  <c r="G28" i="4"/>
  <c r="F28" i="4"/>
  <c r="G29" i="1"/>
  <c r="H29" i="1"/>
  <c r="I29" i="1"/>
  <c r="J29" i="1"/>
  <c r="K29" i="1"/>
  <c r="F29" i="1"/>
  <c r="C24" i="1"/>
  <c r="D24" i="1"/>
  <c r="E24" i="1"/>
  <c r="F24" i="1"/>
  <c r="G24" i="1"/>
  <c r="H24" i="1"/>
  <c r="I24" i="1"/>
  <c r="J24" i="1"/>
  <c r="K24" i="1"/>
  <c r="L24" i="1"/>
  <c r="M24" i="1"/>
  <c r="N24" i="1"/>
  <c r="G29" i="2"/>
  <c r="C7" i="5" s="1"/>
  <c r="H29" i="2"/>
  <c r="D7" i="5" s="1"/>
  <c r="I29" i="2"/>
  <c r="E7" i="5" s="1"/>
  <c r="K29" i="2"/>
  <c r="G7" i="5" s="1"/>
  <c r="F29" i="2"/>
  <c r="B7" i="5" s="1"/>
  <c r="CG28" i="3"/>
  <c r="CH28" i="3"/>
  <c r="CI28" i="3"/>
  <c r="CJ28" i="3"/>
  <c r="CK28" i="3"/>
  <c r="CL28" i="3"/>
  <c r="CM28" i="3"/>
  <c r="CN28" i="3"/>
  <c r="CO28" i="3"/>
  <c r="CP28" i="3"/>
  <c r="CF28" i="3"/>
  <c r="BU28" i="3"/>
  <c r="BV28" i="3"/>
  <c r="BW28" i="3"/>
  <c r="BX28" i="3"/>
  <c r="BY28" i="3"/>
  <c r="BZ28" i="3"/>
  <c r="CA28" i="3"/>
  <c r="CB28" i="3"/>
  <c r="CC28" i="3"/>
  <c r="CD28" i="3"/>
  <c r="CE28" i="3"/>
  <c r="BT28" i="3"/>
  <c r="BI28" i="3"/>
  <c r="BJ28" i="3"/>
  <c r="BK28" i="3"/>
  <c r="BL28" i="3"/>
  <c r="BM28" i="3"/>
  <c r="BN28" i="3"/>
  <c r="BO28" i="3"/>
  <c r="BP28" i="3"/>
  <c r="BQ28" i="3"/>
  <c r="BR28" i="3"/>
  <c r="BS28" i="3"/>
  <c r="BH28" i="3"/>
  <c r="AW28" i="3"/>
  <c r="AX28" i="3"/>
  <c r="AY28" i="3"/>
  <c r="AZ28" i="3"/>
  <c r="BA28" i="3"/>
  <c r="BB28" i="3"/>
  <c r="BC28" i="3"/>
  <c r="BD28" i="3"/>
  <c r="BE28" i="3"/>
  <c r="BF28" i="3"/>
  <c r="BG28" i="3"/>
  <c r="AV28" i="3"/>
  <c r="AK28" i="3"/>
  <c r="AL28" i="3"/>
  <c r="AM28" i="3"/>
  <c r="AN28" i="3"/>
  <c r="AO28" i="3"/>
  <c r="AQ28" i="3"/>
  <c r="AR28" i="3"/>
  <c r="AS28" i="3"/>
  <c r="AT28" i="3"/>
  <c r="AU28" i="3"/>
  <c r="AJ28" i="3"/>
  <c r="Y28" i="3"/>
  <c r="AA28" i="3"/>
  <c r="X28" i="3"/>
  <c r="Q28" i="3"/>
  <c r="R28" i="3"/>
  <c r="S28" i="3"/>
  <c r="T28" i="3"/>
  <c r="U28" i="3"/>
  <c r="V28" i="3"/>
  <c r="W28" i="3"/>
  <c r="J28" i="3"/>
  <c r="C21" i="3"/>
  <c r="D21" i="3"/>
  <c r="E21" i="3"/>
  <c r="F21" i="3"/>
  <c r="G21" i="3"/>
  <c r="H21" i="3"/>
  <c r="I21" i="3"/>
  <c r="AP28" i="3" s="1"/>
  <c r="J21" i="3"/>
  <c r="K21" i="3"/>
  <c r="L21" i="3"/>
  <c r="M21" i="3"/>
  <c r="N21" i="3"/>
  <c r="C22" i="3"/>
  <c r="D22" i="3"/>
  <c r="E22" i="3"/>
  <c r="Z28" i="3" s="1"/>
  <c r="F22" i="3"/>
  <c r="G22" i="3"/>
  <c r="AB28" i="3" s="1"/>
  <c r="H22" i="3"/>
  <c r="AC28" i="3" s="1"/>
  <c r="I22" i="3"/>
  <c r="AD28" i="3" s="1"/>
  <c r="J22" i="3"/>
  <c r="AE28" i="3" s="1"/>
  <c r="K22" i="3"/>
  <c r="AF28" i="3" s="1"/>
  <c r="L22" i="3"/>
  <c r="AG28" i="3" s="1"/>
  <c r="M22" i="3"/>
  <c r="AH28" i="3" s="1"/>
  <c r="N22" i="3"/>
  <c r="AI28" i="3" s="1"/>
  <c r="C23" i="3"/>
  <c r="L28" i="3" s="1"/>
  <c r="D23" i="3"/>
  <c r="M28" i="3" s="1"/>
  <c r="E23" i="3"/>
  <c r="N28" i="3" s="1"/>
  <c r="F23" i="3"/>
  <c r="O28" i="3" s="1"/>
  <c r="G23" i="3"/>
  <c r="P28" i="3" s="1"/>
  <c r="H23" i="3"/>
  <c r="I23" i="3"/>
  <c r="J23" i="3"/>
  <c r="K23" i="3"/>
  <c r="L23" i="3"/>
  <c r="M23" i="3"/>
  <c r="N23" i="3"/>
  <c r="C24" i="3"/>
  <c r="D24" i="3"/>
  <c r="E24" i="3"/>
  <c r="F24" i="3"/>
  <c r="G24" i="3"/>
  <c r="H24" i="3"/>
  <c r="I24" i="3"/>
  <c r="F28" i="3" s="1"/>
  <c r="J24" i="3"/>
  <c r="G28" i="3" s="1"/>
  <c r="K24" i="3"/>
  <c r="H28" i="3" s="1"/>
  <c r="L24" i="3"/>
  <c r="I28" i="3" s="1"/>
  <c r="M24" i="3"/>
  <c r="N24" i="3"/>
  <c r="K28" i="3" s="1"/>
  <c r="AI29" i="2"/>
  <c r="AE7" i="5" s="1"/>
  <c r="AG29" i="2"/>
  <c r="AC7" i="5" s="1"/>
  <c r="AF29" i="2"/>
  <c r="AB7" i="5" s="1"/>
  <c r="AE29" i="2"/>
  <c r="AA7" i="5" s="1"/>
  <c r="AD29" i="2"/>
  <c r="Z7" i="5" s="1"/>
  <c r="AC29" i="2"/>
  <c r="AB29" i="2"/>
  <c r="X7" i="5" s="1"/>
  <c r="AA29" i="2"/>
  <c r="W7" i="5" s="1"/>
  <c r="Z29" i="2"/>
  <c r="V7" i="5" s="1"/>
  <c r="Y29" i="2"/>
  <c r="U7" i="5" s="1"/>
  <c r="X29" i="2"/>
  <c r="T7" i="5" s="1"/>
  <c r="W29" i="2"/>
  <c r="S7" i="5" s="1"/>
  <c r="U29" i="2"/>
  <c r="Q7" i="5" s="1"/>
  <c r="T29" i="2"/>
  <c r="P7" i="5" s="1"/>
  <c r="S29" i="2"/>
  <c r="O7" i="5" s="1"/>
  <c r="R29" i="2"/>
  <c r="N7" i="5" s="1"/>
  <c r="Q29" i="2"/>
  <c r="P29" i="2"/>
  <c r="L7" i="5" s="1"/>
  <c r="O29" i="2"/>
  <c r="K7" i="5" s="1"/>
  <c r="N29" i="2"/>
  <c r="J7" i="5" s="1"/>
  <c r="M29" i="2"/>
  <c r="I7" i="5" s="1"/>
  <c r="L29" i="2"/>
  <c r="H7" i="5" s="1"/>
  <c r="K20" i="1"/>
  <c r="C20" i="1"/>
  <c r="AV29" i="1"/>
  <c r="AN29" i="1"/>
  <c r="M22" i="1"/>
  <c r="AH29" i="1" s="1"/>
  <c r="C21" i="1"/>
  <c r="AJ29" i="1" s="1"/>
  <c r="D21" i="1"/>
  <c r="AK29" i="1" s="1"/>
  <c r="E21" i="1"/>
  <c r="AL29" i="1" s="1"/>
  <c r="F21" i="1"/>
  <c r="AM29" i="1" s="1"/>
  <c r="G21" i="1"/>
  <c r="H21" i="1"/>
  <c r="AO29" i="1" s="1"/>
  <c r="I21" i="1"/>
  <c r="AP29" i="1" s="1"/>
  <c r="J21" i="1"/>
  <c r="AQ29" i="1" s="1"/>
  <c r="K21" i="1"/>
  <c r="AR29" i="1" s="1"/>
  <c r="L21" i="1"/>
  <c r="AS29" i="1" s="1"/>
  <c r="M21" i="1"/>
  <c r="AT29" i="1" s="1"/>
  <c r="N21" i="1"/>
  <c r="AU29" i="1" s="1"/>
  <c r="C22" i="1"/>
  <c r="X29" i="1" s="1"/>
  <c r="D22" i="1"/>
  <c r="Y29" i="1" s="1"/>
  <c r="E22" i="1"/>
  <c r="Z29" i="1" s="1"/>
  <c r="F22" i="1"/>
  <c r="AA29" i="1" s="1"/>
  <c r="G22" i="1"/>
  <c r="AB29" i="1" s="1"/>
  <c r="H22" i="1"/>
  <c r="AC29" i="1" s="1"/>
  <c r="I22" i="1"/>
  <c r="AD29" i="1" s="1"/>
  <c r="J22" i="1"/>
  <c r="AE29" i="1" s="1"/>
  <c r="K22" i="1"/>
  <c r="AF29" i="1" s="1"/>
  <c r="L22" i="1"/>
  <c r="AG29" i="1" s="1"/>
  <c r="N22" i="1"/>
  <c r="AI29" i="1" s="1"/>
  <c r="C23" i="1"/>
  <c r="L29" i="1" s="1"/>
  <c r="D23" i="1"/>
  <c r="M29" i="1" s="1"/>
  <c r="E23" i="1"/>
  <c r="N29" i="1" s="1"/>
  <c r="F23" i="1"/>
  <c r="O29" i="1" s="1"/>
  <c r="G23" i="1"/>
  <c r="P29" i="1" s="1"/>
  <c r="H23" i="1"/>
  <c r="Q29" i="1" s="1"/>
  <c r="I23" i="1"/>
  <c r="R29" i="1" s="1"/>
  <c r="J23" i="1"/>
  <c r="S29" i="1" s="1"/>
  <c r="K23" i="1"/>
  <c r="T29" i="1" s="1"/>
  <c r="L23" i="1"/>
  <c r="U29" i="1" s="1"/>
  <c r="M23" i="1"/>
  <c r="V29" i="1" s="1"/>
  <c r="N23" i="1"/>
  <c r="W29" i="1" s="1"/>
  <c r="K19" i="1" l="1"/>
  <c r="J19" i="1"/>
  <c r="I19" i="1"/>
  <c r="D19" i="1"/>
  <c r="C18" i="1"/>
  <c r="C17" i="4"/>
  <c r="N17" i="4"/>
  <c r="M17" i="4"/>
  <c r="L17" i="4"/>
  <c r="K17" i="4"/>
  <c r="J17" i="4"/>
  <c r="I17" i="4"/>
  <c r="H17" i="4"/>
  <c r="G17" i="4"/>
  <c r="F17" i="4"/>
  <c r="E17" i="4"/>
  <c r="D17" i="4"/>
  <c r="N18" i="4"/>
  <c r="K19" i="3"/>
  <c r="L18" i="3"/>
  <c r="K17" i="3"/>
  <c r="D17" i="3"/>
  <c r="E17" i="3"/>
  <c r="F17" i="3"/>
  <c r="G17" i="3"/>
  <c r="H17" i="3"/>
  <c r="I17" i="3"/>
  <c r="J17" i="3"/>
  <c r="L17" i="3"/>
  <c r="M17" i="3"/>
  <c r="N17" i="3"/>
  <c r="C17" i="3"/>
  <c r="D18" i="3"/>
  <c r="N18" i="3"/>
  <c r="C17" i="2"/>
  <c r="N17" i="2"/>
  <c r="M17" i="2"/>
  <c r="L17" i="2"/>
  <c r="K17" i="2"/>
  <c r="J17" i="2"/>
  <c r="I17" i="2"/>
  <c r="H17" i="2"/>
  <c r="G17" i="2"/>
  <c r="F17" i="2"/>
  <c r="E17" i="2"/>
  <c r="D17" i="2"/>
  <c r="N18" i="2"/>
  <c r="CH29" i="1"/>
  <c r="C17" i="1"/>
  <c r="CF29" i="1" s="1"/>
  <c r="N17" i="1"/>
  <c r="M17" i="1"/>
  <c r="CP29" i="1" s="1"/>
  <c r="L17" i="1"/>
  <c r="CO29" i="1" s="1"/>
  <c r="K17" i="1"/>
  <c r="CN29" i="1" s="1"/>
  <c r="J17" i="1"/>
  <c r="CM29" i="1" s="1"/>
  <c r="I17" i="1"/>
  <c r="CL29" i="1" s="1"/>
  <c r="H17" i="1"/>
  <c r="CK29" i="1" s="1"/>
  <c r="G17" i="1"/>
  <c r="CJ29" i="1" s="1"/>
  <c r="F17" i="1"/>
  <c r="CI29" i="1" s="1"/>
  <c r="E17" i="1"/>
  <c r="D17" i="1"/>
  <c r="CG29" i="1" s="1"/>
  <c r="N18" i="1"/>
  <c r="CE29" i="1" s="1"/>
  <c r="M18" i="1"/>
  <c r="D18" i="1"/>
  <c r="N20" i="4" l="1"/>
  <c r="M20" i="4"/>
  <c r="L20" i="4"/>
  <c r="K20" i="4"/>
  <c r="J20" i="4"/>
  <c r="I20" i="4"/>
  <c r="H20" i="4"/>
  <c r="G20" i="4"/>
  <c r="F20" i="4"/>
  <c r="E20" i="4"/>
  <c r="D20" i="4"/>
  <c r="C20" i="4"/>
  <c r="N19" i="4"/>
  <c r="M19" i="4"/>
  <c r="L19" i="4"/>
  <c r="K19" i="4"/>
  <c r="J19" i="4"/>
  <c r="I19" i="4"/>
  <c r="H19" i="4"/>
  <c r="G19" i="4"/>
  <c r="F19" i="4"/>
  <c r="E19" i="4"/>
  <c r="D19" i="4"/>
  <c r="C19" i="4"/>
  <c r="M18" i="4"/>
  <c r="L18" i="4"/>
  <c r="K18" i="4"/>
  <c r="J18" i="4"/>
  <c r="I18" i="4"/>
  <c r="H18" i="4"/>
  <c r="G18" i="4"/>
  <c r="F18" i="4"/>
  <c r="E18" i="4"/>
  <c r="D18" i="4"/>
  <c r="C18" i="4"/>
  <c r="N20" i="3"/>
  <c r="M20" i="3"/>
  <c r="L20" i="3"/>
  <c r="K20" i="3"/>
  <c r="J20" i="3"/>
  <c r="I20" i="3"/>
  <c r="H20" i="3"/>
  <c r="G20" i="3"/>
  <c r="F20" i="3"/>
  <c r="E20" i="3"/>
  <c r="D20" i="3"/>
  <c r="C20" i="3"/>
  <c r="N19" i="3"/>
  <c r="M19" i="3"/>
  <c r="L19" i="3"/>
  <c r="J19" i="3"/>
  <c r="I19" i="3"/>
  <c r="H19" i="3"/>
  <c r="G19" i="3"/>
  <c r="F19" i="3"/>
  <c r="E19" i="3"/>
  <c r="D19" i="3"/>
  <c r="C19" i="3"/>
  <c r="M18" i="3"/>
  <c r="K18" i="3"/>
  <c r="J18" i="3"/>
  <c r="I18" i="3"/>
  <c r="H18" i="3"/>
  <c r="G18" i="3"/>
  <c r="F18" i="3"/>
  <c r="E18" i="3"/>
  <c r="C18" i="3"/>
  <c r="N20" i="2"/>
  <c r="M20" i="2"/>
  <c r="L20" i="2"/>
  <c r="K20" i="2"/>
  <c r="J20" i="2"/>
  <c r="I20" i="2"/>
  <c r="H20" i="2"/>
  <c r="G20" i="2"/>
  <c r="F20" i="2"/>
  <c r="E20" i="2"/>
  <c r="D20" i="2"/>
  <c r="C20" i="2"/>
  <c r="N19" i="2"/>
  <c r="M19" i="2"/>
  <c r="L19" i="2"/>
  <c r="K19" i="2"/>
  <c r="J19" i="2"/>
  <c r="I19" i="2"/>
  <c r="H19" i="2"/>
  <c r="G19" i="2"/>
  <c r="F19" i="2"/>
  <c r="E19" i="2"/>
  <c r="D19" i="2"/>
  <c r="C19" i="2"/>
  <c r="M18" i="2"/>
  <c r="L18" i="2"/>
  <c r="K18" i="2"/>
  <c r="J18" i="2"/>
  <c r="I18" i="2"/>
  <c r="H18" i="2"/>
  <c r="G18" i="2"/>
  <c r="F18" i="2"/>
  <c r="E18" i="2"/>
  <c r="D18" i="2"/>
  <c r="C18" i="2"/>
  <c r="J49" i="1"/>
  <c r="L18" i="1"/>
  <c r="CC29" i="1" s="1"/>
  <c r="CD29" i="1"/>
  <c r="M20" i="1"/>
  <c r="BF29" i="1" s="1"/>
  <c r="M19" i="1"/>
  <c r="BR29" i="1" s="1"/>
  <c r="L20" i="1"/>
  <c r="BE29" i="1" s="1"/>
  <c r="L19" i="1"/>
  <c r="BQ29" i="1" s="1"/>
  <c r="K18" i="1"/>
  <c r="CB29" i="1" s="1"/>
  <c r="BP29" i="1"/>
  <c r="BD29" i="1"/>
  <c r="CD28" i="1"/>
  <c r="CC28" i="1"/>
  <c r="CB28" i="1"/>
  <c r="CA28" i="1"/>
  <c r="BZ28" i="1"/>
  <c r="BY28" i="1"/>
  <c r="BX28" i="1"/>
  <c r="BW28" i="1"/>
  <c r="BV28" i="1"/>
  <c r="BU28" i="1"/>
  <c r="BT28" i="1"/>
  <c r="N19" i="1"/>
  <c r="BS29" i="1" s="1"/>
  <c r="N20" i="1"/>
  <c r="BG29" i="1" s="1"/>
  <c r="BS28" i="1"/>
  <c r="BN29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J20" i="1"/>
  <c r="BC29" i="1" s="1"/>
  <c r="BO29" i="1"/>
  <c r="J18" i="1"/>
  <c r="CA29" i="1" s="1"/>
  <c r="I20" i="1"/>
  <c r="BB29" i="1" s="1"/>
  <c r="I18" i="1"/>
  <c r="BZ29" i="1" s="1"/>
  <c r="H20" i="1"/>
  <c r="BA29" i="1" s="1"/>
  <c r="H19" i="1"/>
  <c r="BM29" i="1" s="1"/>
  <c r="H18" i="1"/>
  <c r="BY29" i="1" s="1"/>
  <c r="G20" i="1"/>
  <c r="AZ29" i="1" s="1"/>
  <c r="G19" i="1"/>
  <c r="BL29" i="1" s="1"/>
  <c r="G18" i="1"/>
  <c r="BX29" i="1" s="1"/>
  <c r="F20" i="1"/>
  <c r="AY29" i="1" s="1"/>
  <c r="F19" i="1"/>
  <c r="BK29" i="1" s="1"/>
  <c r="F18" i="1"/>
  <c r="BW29" i="1" s="1"/>
  <c r="E20" i="1"/>
  <c r="AX29" i="1" s="1"/>
  <c r="E19" i="1"/>
  <c r="BJ29" i="1" s="1"/>
  <c r="E18" i="1"/>
  <c r="BV29" i="1" s="1"/>
  <c r="D20" i="1"/>
  <c r="AW29" i="1" s="1"/>
  <c r="BI29" i="1"/>
  <c r="BU29" i="1"/>
  <c r="BT29" i="1"/>
  <c r="C19" i="1"/>
  <c r="BH29" i="1" s="1"/>
</calcChain>
</file>

<file path=xl/sharedStrings.xml><?xml version="1.0" encoding="utf-8"?>
<sst xmlns="http://schemas.openxmlformats.org/spreadsheetml/2006/main" count="681" uniqueCount="54">
  <si>
    <t>TOTAL PT RIDERSHIPS BY MONTH</t>
  </si>
  <si>
    <t>https://www.pta.wa.gov.au/about-us/priorities-and-performance/transport-performance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</si>
  <si>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</si>
  <si>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</si>
  <si>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</si>
  <si>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</si>
  <si>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</si>
  <si>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</si>
  <si>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</si>
  <si>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</si>
  <si>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</si>
  <si>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</si>
  <si>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</si>
  <si>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</si>
  <si>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Total</t>
  </si>
  <si>
    <t>2021-22</t>
  </si>
  <si>
    <t>2020-21</t>
  </si>
  <si>
    <t>2019-20</t>
  </si>
  <si>
    <t>2018-19</t>
  </si>
  <si>
    <t>TRAIN</t>
  </si>
  <si>
    <t>TRAIN PT RIDERSHIPS BY MONTH</t>
  </si>
  <si>
    <t> 5,043,416</t>
  </si>
  <si>
    <t> 5,525,358</t>
  </si>
  <si>
    <t> 5,103,368</t>
  </si>
  <si>
    <t>5,564,550 </t>
  </si>
  <si>
    <t>61,539,510   </t>
  </si>
  <si>
    <t>Train</t>
  </si>
  <si>
    <t>BUS PT RIDERSHIPS BY MONTH</t>
  </si>
  <si>
    <t>BUS</t>
  </si>
  <si>
    <t>021-22</t>
  </si>
  <si>
    <t> 6,953,190</t>
  </si>
  <si>
    <t> 6,950,803</t>
  </si>
  <si>
    <t> 6,777,898</t>
  </si>
  <si>
    <t>6,414,848 </t>
  </si>
  <si>
    <t>5,229,277   </t>
  </si>
  <si>
    <t>7,579,021    </t>
  </si>
  <si>
    <t>6,464,220   </t>
  </si>
  <si>
    <t> 6,231,698</t>
  </si>
  <si>
    <t>FERRY PT RIDERSHIPS BY MONTH</t>
  </si>
  <si>
    <t> 46,279</t>
  </si>
  <si>
    <t> 61,233</t>
  </si>
  <si>
    <t> 62,976</t>
  </si>
  <si>
    <t>57,977 </t>
  </si>
  <si>
    <t>FERRY</t>
  </si>
  <si>
    <t>Ferry</t>
  </si>
  <si>
    <t>All PT Modes</t>
  </si>
  <si>
    <t>All Modes</t>
  </si>
  <si>
    <t>Bus</t>
  </si>
  <si>
    <t>2022-23</t>
  </si>
  <si>
    <t>2022-2023</t>
  </si>
  <si>
    <t>x</t>
  </si>
  <si>
    <t>2017-18</t>
  </si>
  <si>
    <t>2016-17</t>
  </si>
  <si>
    <t>2015-16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</si>
</sst>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2" fillId="2" borderId="1" xfId="0" applyFont="1" applyFill="1" applyBorder="1" applyAlignment="1">
      <alignment vertical="top" wrapText="1"/>
    </xf>
    <xf numFmtId="3" fontId="2" fillId="2" borderId="1" xfId="0" applyNumberFormat="1" applyFont="1" applyFill="1" applyBorder="1" applyAlignment="1">
      <alignment vertical="top" wrapText="1"/>
    </xf>
    <xf numFmtId="164" fontId="0" fillId="0" borderId="0" xfId="1" applyNumberFormat="1" applyFont="1"/>
    <xf numFmtId="164" fontId="0" fillId="0" borderId="0" xfId="0" applyNumberFormat="1"/>
    <xf numFmtId="3" fontId="0" fillId="0" borderId="0" xfId="0" applyNumberFormat="1"/>
    <xf numFmtId="0" fontId="2" fillId="2" borderId="0" xfId="0" applyFont="1" applyFill="1" applyBorder="1" applyAlignment="1">
      <alignment vertical="top" wrapText="1"/>
    </xf>
    <xf numFmtId="3" fontId="2" fillId="2" borderId="0" xfId="0" applyNumberFormat="1" applyFont="1" applyFill="1" applyBorder="1" applyAlignment="1">
      <alignment vertical="top" wrapText="1"/>
    </xf>
    <xf numFmtId="1" fontId="0" fillId="0" borderId="0" xfId="0" applyNumberFormat="1"/>
    <xf numFmtId="3" fontId="2" fillId="2" borderId="1" xfId="0" applyNumberFormat="1" applyFont="1" applyFill="1" applyBorder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Total!$F$28:$CN$28</c:f>
              <c:strCache>
                <c:ptCount val="8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</c:v>
                </c:pt>
                <c:pt idx="85">
                  <c:v>Feb</c:v>
                </c:pt>
                <c:pt idx="86">
                  <c:v>Mar</c:v>
                </c:pt>
              </c:strCache>
            </c:strRef>
          </c:cat>
          <c:val>
            <c:numRef>
              <c:f>Total!$F$29:$CN$29</c:f>
              <c:numCache>
                <c:formatCode>0</c:formatCode>
                <c:ptCount val="87"/>
                <c:pt idx="0">
                  <c:v>95.603501533275349</c:v>
                </c:pt>
                <c:pt idx="1">
                  <c:v>102.98086719597019</c:v>
                </c:pt>
                <c:pt idx="2">
                  <c:v>100.5104931633775</c:v>
                </c:pt>
                <c:pt idx="3">
                  <c:v>103.3700346927665</c:v>
                </c:pt>
                <c:pt idx="4">
                  <c:v>96.617459136911407</c:v>
                </c:pt>
                <c:pt idx="5">
                  <c:v>107.44620228268072</c:v>
                </c:pt>
                <c:pt idx="6">
                  <c:v>90.90849913259936</c:v>
                </c:pt>
                <c:pt idx="7">
                  <c:v>97.361447773204674</c:v>
                </c:pt>
                <c:pt idx="8">
                  <c:v>98.560245323275936</c:v>
                </c:pt>
                <c:pt idx="9">
                  <c:v>94.870991531413935</c:v>
                </c:pt>
                <c:pt idx="10">
                  <c:v>102.72656063063692</c:v>
                </c:pt>
                <c:pt idx="11">
                  <c:v>99.159769388729757</c:v>
                </c:pt>
                <c:pt idx="12">
                  <c:v>92.286243984831557</c:v>
                </c:pt>
                <c:pt idx="13">
                  <c:v>95.888968294310814</c:v>
                </c:pt>
                <c:pt idx="14">
                  <c:v>105.08356292762031</c:v>
                </c:pt>
                <c:pt idx="15">
                  <c:v>93.269266205109474</c:v>
                </c:pt>
                <c:pt idx="16">
                  <c:v>99.467941949928615</c:v>
                </c:pt>
                <c:pt idx="17">
                  <c:v>107.58159623194229</c:v>
                </c:pt>
                <c:pt idx="18">
                  <c:v>89.885787291641563</c:v>
                </c:pt>
                <c:pt idx="19">
                  <c:v>97.508012169350366</c:v>
                </c:pt>
                <c:pt idx="20">
                  <c:v>94.920262046843433</c:v>
                </c:pt>
                <c:pt idx="21">
                  <c:v>96.25630334342209</c:v>
                </c:pt>
                <c:pt idx="22">
                  <c:v>101.10374521882595</c:v>
                </c:pt>
                <c:pt idx="23">
                  <c:v>96.383855595753957</c:v>
                </c:pt>
                <c:pt idx="24">
                  <c:v>97.899144816928626</c:v>
                </c:pt>
                <c:pt idx="25">
                  <c:v>96.747600568092295</c:v>
                </c:pt>
                <c:pt idx="26">
                  <c:v>101.21366827587188</c:v>
                </c:pt>
                <c:pt idx="27">
                  <c:v>97.329042978823665</c:v>
                </c:pt>
                <c:pt idx="28">
                  <c:v>97.952848528703797</c:v>
                </c:pt>
                <c:pt idx="29">
                  <c:v>102.22450107211188</c:v>
                </c:pt>
                <c:pt idx="30">
                  <c:v>95.290457267240129</c:v>
                </c:pt>
                <c:pt idx="31">
                  <c:v>98.119805886086027</c:v>
                </c:pt>
                <c:pt idx="32">
                  <c:v>95.588050537724143</c:v>
                </c:pt>
                <c:pt idx="33">
                  <c:v>98.952142686111642</c:v>
                </c:pt>
                <c:pt idx="34">
                  <c:v>101.94831953337851</c:v>
                </c:pt>
                <c:pt idx="35">
                  <c:v>96.020118151690724</c:v>
                </c:pt>
                <c:pt idx="36">
                  <c:v>98.951157607670353</c:v>
                </c:pt>
                <c:pt idx="37">
                  <c:v>97.756750996967341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 formatCode="_-* #,##0_-;\-* #,##0_-;_-* &quot;-&quot;??_-;_-@_-">
                  <c:v>100</c:v>
                </c:pt>
                <c:pt idx="49" formatCode="_-* #,##0_-;\-* #,##0_-;_-* &quot;-&quot;??_-;_-@_-">
                  <c:v>100</c:v>
                </c:pt>
                <c:pt idx="50" formatCode="_-* #,##0_-;\-* #,##0_-;_-* &quot;-&quot;??_-;_-@_-">
                  <c:v>70.730826415205257</c:v>
                </c:pt>
                <c:pt idx="51" formatCode="_-* #,##0_-;\-* #,##0_-;_-* &quot;-&quot;??_-;_-@_-">
                  <c:v>16.570306603851854</c:v>
                </c:pt>
                <c:pt idx="52" formatCode="_-* #,##0_-;\-* #,##0_-;_-* &quot;-&quot;??_-;_-@_-">
                  <c:v>32.864334782729699</c:v>
                </c:pt>
                <c:pt idx="53" formatCode="_-* #,##0_-;\-* #,##0_-;_-* &quot;-&quot;??_-;_-@_-">
                  <c:v>59.497144392833526</c:v>
                </c:pt>
                <c:pt idx="54" formatCode="_-* #,##0_-;\-* #,##0_-;_-* &quot;-&quot;??_-;_-@_-">
                  <c:v>66.606927885668654</c:v>
                </c:pt>
                <c:pt idx="55" formatCode="_-* #,##0_-;\-* #,##0_-;_-* &quot;-&quot;??_-;_-@_-">
                  <c:v>68.185993454192769</c:v>
                </c:pt>
                <c:pt idx="56" formatCode="_-* #,##0_-;\-* #,##0_-;_-* &quot;-&quot;??_-;_-@_-">
                  <c:v>71.708697708231867</c:v>
                </c:pt>
                <c:pt idx="57" formatCode="_-* #,##0_-;\-* #,##0_-;_-* &quot;-&quot;??_-;_-@_-">
                  <c:v>72.494618897675224</c:v>
                </c:pt>
                <c:pt idx="58" formatCode="_-* #,##0_-;\-* #,##0_-;_-* &quot;-&quot;??_-;_-@_-">
                  <c:v>73.587859321671473</c:v>
                </c:pt>
                <c:pt idx="59" formatCode="_-* #,##0_-;\-* #,##0_-;_-* &quot;-&quot;??_-;_-@_-">
                  <c:v>77.932540597877448</c:v>
                </c:pt>
                <c:pt idx="60" formatCode="_-* #,##0_-;\-* #,##0_-;_-* &quot;-&quot;??_-;_-@_-">
                  <c:v>71.603153672842751</c:v>
                </c:pt>
                <c:pt idx="61" formatCode="_-* #,##0_-;\-* #,##0_-;_-* &quot;-&quot;??_-;_-@_-">
                  <c:v>55.288029440687872</c:v>
                </c:pt>
                <c:pt idx="62" formatCode="_-* #,##0_-;\-* #,##0_-;_-* &quot;-&quot;??_-;_-@_-">
                  <c:v>81.59186331784727</c:v>
                </c:pt>
                <c:pt idx="63" formatCode="_-* #,##0_-;\-* #,##0_-;_-* &quot;-&quot;??_-;_-@_-">
                  <c:v>69.523156543969591</c:v>
                </c:pt>
                <c:pt idx="64" formatCode="_-* #,##0_-;\-* #,##0_-;_-* &quot;-&quot;??_-;_-@_-">
                  <c:v>68.629766768181653</c:v>
                </c:pt>
                <c:pt idx="65" formatCode="_-* #,##0_-;\-* #,##0_-;_-* &quot;-&quot;??_-;_-@_-">
                  <c:v>79.419116929157298</c:v>
                </c:pt>
                <c:pt idx="66" formatCode="_-* #,##0_-;\-* #,##0_-;_-* &quot;-&quot;??_-;_-@_-">
                  <c:v>64.761319931043047</c:v>
                </c:pt>
                <c:pt idx="67" formatCode="_-* #,##0_-;\-* #,##0_-;_-* &quot;-&quot;??_-;_-@_-">
                  <c:v>75.835418191961708</c:v>
                </c:pt>
                <c:pt idx="68" formatCode="_-* #,##0_-;\-* #,##0_-;_-* &quot;-&quot;??_-;_-@_-">
                  <c:v>82.357225864068283</c:v>
                </c:pt>
                <c:pt idx="69" formatCode="_-* #,##0_-;\-* #,##0_-;_-* &quot;-&quot;??_-;_-@_-">
                  <c:v>75.425259826723163</c:v>
                </c:pt>
                <c:pt idx="70" formatCode="_-* #,##0_-;\-* #,##0_-;_-* &quot;-&quot;??_-;_-@_-">
                  <c:v>83.287846980997202</c:v>
                </c:pt>
                <c:pt idx="71" formatCode="_-* #,##0_-;\-* #,##0_-;_-* &quot;-&quot;??_-;_-@_-">
                  <c:v>79.083395102034459</c:v>
                </c:pt>
                <c:pt idx="72" formatCode="_-* #,##0_-;\-* #,##0_-;_-* &quot;-&quot;??_-;_-@_-">
                  <c:v>59.579137953948532</c:v>
                </c:pt>
                <c:pt idx="73" formatCode="_-* #,##0_-;\-* #,##0_-;_-* &quot;-&quot;??_-;_-@_-">
                  <c:v>64.092324554292034</c:v>
                </c:pt>
                <c:pt idx="74" formatCode="_-* #,##0_-;\-* #,##0_-;_-* &quot;-&quot;??_-;_-@_-">
                  <c:v>64.443806135462296</c:v>
                </c:pt>
                <c:pt idx="75" formatCode="_-* #,##0_-;\-* #,##0_-;_-* &quot;-&quot;??_-;_-@_-">
                  <c:v>62.97882890648183</c:v>
                </c:pt>
                <c:pt idx="76" formatCode="_-* #,##0_-;\-* #,##0_-;_-* &quot;-&quot;??_-;_-@_-">
                  <c:v>64.652133028650212</c:v>
                </c:pt>
                <c:pt idx="77" formatCode="_-* #,##0_-;\-* #,##0_-;_-* &quot;-&quot;??_-;_-@_-">
                  <c:v>78.699775039288582</c:v>
                </c:pt>
                <c:pt idx="78" formatCode="_-* #,##0_-;\-* #,##0_-;_-* &quot;-&quot;??_-;_-@_-">
                  <c:v>72.671908405483592</c:v>
                </c:pt>
                <c:pt idx="79" formatCode="_-* #,##0_-;\-* #,##0_-;_-* &quot;-&quot;??_-;_-@_-">
                  <c:v>74.708698726935367</c:v>
                </c:pt>
                <c:pt idx="80" formatCode="_-* #,##0_-;\-* #,##0_-;_-* &quot;-&quot;??_-;_-@_-">
                  <c:v>78.568416122880862</c:v>
                </c:pt>
                <c:pt idx="81" formatCode="_-* #,##0_-;\-* #,##0_-;_-* &quot;-&quot;??_-;_-@_-">
                  <c:v>81.404197714453261</c:v>
                </c:pt>
                <c:pt idx="82" formatCode="_-* #,##0_-;\-* #,##0_-;_-* &quot;-&quot;??_-;_-@_-">
                  <c:v>87.625217238565668</c:v>
                </c:pt>
                <c:pt idx="83" formatCode="_-* #,##0_-;\-* #,##0_-;_-* &quot;-&quot;??_-;_-@_-">
                  <c:v>87.44628911367387</c:v>
                </c:pt>
                <c:pt idx="84" formatCode="_-* #,##0_-;\-* #,##0_-;_-* &quot;-&quot;??_-;_-@_-">
                  <c:v>85.124058769567384</c:v>
                </c:pt>
                <c:pt idx="85" formatCode="_-* #,##0_-;\-* #,##0_-;_-* &quot;-&quot;??_-;_-@_-">
                  <c:v>90.665701603536633</c:v>
                </c:pt>
                <c:pt idx="86" formatCode="_-* #,##0_-;\-* #,##0_-;_-* &quot;-&quot;??_-;_-@_-">
                  <c:v>99.177929739754774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F2-49A4-8CFE-7DFF35D05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770320"/>
        <c:axId val="663767696"/>
      </c:lineChart>
      <c:catAx>
        <c:axId val="6637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67696"/>
        <c:crosses val="autoZero"/>
        <c:auto val="1"/>
        <c:lblAlgn val="ctr"/>
        <c:lblOffset val="100"/>
        <c:noMultiLvlLbl val="0"/>
      </c:catAx>
      <c:valAx>
        <c:axId val="6637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7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Train!$F$28:$CC$28</c:f>
              <c:strCache>
                <c:ptCount val="7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</c:strCache>
            </c:strRef>
          </c:cat>
          <c:val>
            <c:numRef>
              <c:f>Train!$F$29:$CC$29</c:f>
              <c:numCache>
                <c:formatCode>0</c:formatCode>
                <c:ptCount val="76"/>
                <c:pt idx="0">
                  <c:v>94.050194065487901</c:v>
                </c:pt>
                <c:pt idx="1">
                  <c:v>102.67261556803766</c:v>
                </c:pt>
                <c:pt idx="2">
                  <c:v>99.505997789578672</c:v>
                </c:pt>
                <c:pt idx="3">
                  <c:v>106.15768496942384</c:v>
                </c:pt>
                <c:pt idx="4">
                  <c:v>95.209438907669551</c:v>
                </c:pt>
                <c:pt idx="5">
                  <c:v>105.51256758040523</c:v>
                </c:pt>
                <c:pt idx="6">
                  <c:v>88.467634588391462</c:v>
                </c:pt>
                <c:pt idx="7">
                  <c:v>95.20998363929202</c:v>
                </c:pt>
                <c:pt idx="8">
                  <c:v>101.40731995932914</c:v>
                </c:pt>
                <c:pt idx="9">
                  <c:v>90.927501892185077</c:v>
                </c:pt>
                <c:pt idx="10">
                  <c:v>101.32671208503874</c:v>
                </c:pt>
                <c:pt idx="11">
                  <c:v>97.681849241438911</c:v>
                </c:pt>
                <c:pt idx="12">
                  <c:v>88.962901410524765</c:v>
                </c:pt>
                <c:pt idx="13">
                  <c:v>94.678721586948768</c:v>
                </c:pt>
                <c:pt idx="14">
                  <c:v>103.99926319289069</c:v>
                </c:pt>
                <c:pt idx="15">
                  <c:v>94.51915052035271</c:v>
                </c:pt>
                <c:pt idx="16">
                  <c:v>98.201620428026914</c:v>
                </c:pt>
                <c:pt idx="17">
                  <c:v>105.59470862880556</c:v>
                </c:pt>
                <c:pt idx="18">
                  <c:v>89.544964034613656</c:v>
                </c:pt>
                <c:pt idx="19">
                  <c:v>95.231628155696228</c:v>
                </c:pt>
                <c:pt idx="20">
                  <c:v>96.772405845561821</c:v>
                </c:pt>
                <c:pt idx="21">
                  <c:v>92.895175299048489</c:v>
                </c:pt>
                <c:pt idx="22">
                  <c:v>100.58145914619523</c:v>
                </c:pt>
                <c:pt idx="23">
                  <c:v>97.096372487871747</c:v>
                </c:pt>
                <c:pt idx="24">
                  <c:v>99.430657087860652</c:v>
                </c:pt>
                <c:pt idx="25">
                  <c:v>97.596871820584099</c:v>
                </c:pt>
                <c:pt idx="26">
                  <c:v>103.7701521237117</c:v>
                </c:pt>
                <c:pt idx="27">
                  <c:v>99.955334181807771</c:v>
                </c:pt>
                <c:pt idx="28">
                  <c:v>97.354341909405406</c:v>
                </c:pt>
                <c:pt idx="29">
                  <c:v>101.03531725040651</c:v>
                </c:pt>
                <c:pt idx="30">
                  <c:v>95.732984328174297</c:v>
                </c:pt>
                <c:pt idx="31">
                  <c:v>96.471820042114857</c:v>
                </c:pt>
                <c:pt idx="32">
                  <c:v>100.06555080921345</c:v>
                </c:pt>
                <c:pt idx="33">
                  <c:v>96.424521270838923</c:v>
                </c:pt>
                <c:pt idx="34">
                  <c:v>103.10659548752903</c:v>
                </c:pt>
                <c:pt idx="35">
                  <c:v>98.633397974757912</c:v>
                </c:pt>
                <c:pt idx="36">
                  <c:v>100.51548842444069</c:v>
                </c:pt>
                <c:pt idx="37">
                  <c:v>98.295236180780677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67.287130136309315</c:v>
                </c:pt>
                <c:pt idx="51">
                  <c:v>14.601109654990086</c:v>
                </c:pt>
                <c:pt idx="52">
                  <c:v>27.544848575252303</c:v>
                </c:pt>
                <c:pt idx="53">
                  <c:v>52.790872291178438</c:v>
                </c:pt>
                <c:pt idx="54" formatCode="_-* #,##0_-;\-* #,##0_-;_-* &quot;-&quot;??_-;_-@_-">
                  <c:v>63.876916122507374</c:v>
                </c:pt>
                <c:pt idx="55" formatCode="_-* #,##0_-;\-* #,##0_-;_-* &quot;-&quot;??_-;_-@_-">
                  <c:v>66.409708768080421</c:v>
                </c:pt>
                <c:pt idx="56" formatCode="_-* #,##0_-;\-* #,##0_-;_-* &quot;-&quot;??_-;_-@_-">
                  <c:v>70.304373067777874</c:v>
                </c:pt>
                <c:pt idx="57" formatCode="_-* #,##0_-;\-* #,##0_-;_-* &quot;-&quot;??_-;_-@_-">
                  <c:v>69.99770874575006</c:v>
                </c:pt>
                <c:pt idx="58" formatCode="_-* #,##0_-;\-* #,##0_-;_-* &quot;-&quot;??_-;_-@_-">
                  <c:v>71.080274830268948</c:v>
                </c:pt>
                <c:pt idx="59" formatCode="_-* #,##0_-;\-* #,##0_-;_-* &quot;-&quot;??_-;_-@_-">
                  <c:v>76.68478897164789</c:v>
                </c:pt>
                <c:pt idx="60" formatCode="_-* #,##0_-;\-* #,##0_-;_-* &quot;-&quot;??_-;_-@_-">
                  <c:v>71.843611616581299</c:v>
                </c:pt>
                <c:pt idx="61" formatCode="_-* #,##0_-;\-* #,##0_-;_-* &quot;-&quot;??_-;_-@_-">
                  <c:v>50.401959040073443</c:v>
                </c:pt>
                <c:pt idx="62" formatCode="_-* #,##0_-;\-* #,##0_-;_-* &quot;-&quot;??_-;_-@_-">
                  <c:v>77.743051998813911</c:v>
                </c:pt>
                <c:pt idx="63" formatCode="_-* #,##0_-;\-* #,##0_-;_-* &quot;-&quot;??_-;_-@_-">
                  <c:v>69.763496727995118</c:v>
                </c:pt>
                <c:pt idx="64" formatCode="_-* #,##0_-;\-* #,##0_-;_-* &quot;-&quot;??_-;_-@_-">
                  <c:v>66.201013981457962</c:v>
                </c:pt>
                <c:pt idx="65" formatCode="_-* #,##0_-;\-* #,##0_-;_-* &quot;-&quot;??_-;_-@_-">
                  <c:v>78.028597836364412</c:v>
                </c:pt>
                <c:pt idx="66" formatCode="_-* #,##0_-;\-* #,##0_-;_-* &quot;-&quot;??_-;_-@_-">
                  <c:v>63.958007898812433</c:v>
                </c:pt>
                <c:pt idx="67" formatCode="_-* #,##0_-;\-* #,##0_-;_-* &quot;-&quot;??_-;_-@_-">
                  <c:v>73.636837552245694</c:v>
                </c:pt>
                <c:pt idx="68" formatCode="_-* #,##0_-;\-* #,##0_-;_-* &quot;-&quot;??_-;_-@_-">
                  <c:v>87.270135955471446</c:v>
                </c:pt>
                <c:pt idx="69" formatCode="_-* #,##0_-;\-* #,##0_-;_-* &quot;-&quot;??_-;_-@_-">
                  <c:v>74.318080385017581</c:v>
                </c:pt>
                <c:pt idx="70" formatCode="_-* #,##0_-;\-* #,##0_-;_-* &quot;-&quot;??_-;_-@_-">
                  <c:v>81.859038971910309</c:v>
                </c:pt>
                <c:pt idx="71" formatCode="_-* #,##0_-;\-* #,##0_-;_-* &quot;-&quot;??_-;_-@_-">
                  <c:v>77.133752402766447</c:v>
                </c:pt>
                <c:pt idx="72" formatCode="_-* #,##0_-;\-* #,##0_-;_-* &quot;-&quot;??_-;_-@_-">
                  <c:v>53.864332972199726</c:v>
                </c:pt>
                <c:pt idx="73" formatCode="_-* #,##0_-;\-* #,##0_-;_-* &quot;-&quot;??_-;_-@_-">
                  <c:v>57.674537177167743</c:v>
                </c:pt>
                <c:pt idx="74" formatCode="_-* #,##0_-;\-* #,##0_-;_-* &quot;-&quot;??_-;_-@_-">
                  <c:v>58.53177705295127</c:v>
                </c:pt>
                <c:pt idx="75" formatCode="_-* #,##0_-;\-* #,##0_-;_-* &quot;-&quot;??_-;_-@_-">
                  <c:v>61.933607248461641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5-4C65-A723-F9F8F9CC1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770320"/>
        <c:axId val="663767696"/>
      </c:lineChart>
      <c:catAx>
        <c:axId val="6637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67696"/>
        <c:crosses val="autoZero"/>
        <c:auto val="1"/>
        <c:lblAlgn val="ctr"/>
        <c:lblOffset val="100"/>
        <c:noMultiLvlLbl val="0"/>
      </c:catAx>
      <c:valAx>
        <c:axId val="6637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7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Bus!$F$27:$CN$27</c:f>
              <c:strCache>
                <c:ptCount val="8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</c:v>
                </c:pt>
                <c:pt idx="85">
                  <c:v>Feb</c:v>
                </c:pt>
                <c:pt idx="86">
                  <c:v>Mar</c:v>
                </c:pt>
              </c:strCache>
            </c:strRef>
          </c:cat>
          <c:val>
            <c:numRef>
              <c:f>Bus!$F$28:$CN$28</c:f>
              <c:numCache>
                <c:formatCode>General</c:formatCode>
                <c:ptCount val="87"/>
                <c:pt idx="0">
                  <c:v>97.59244620393298</c:v>
                </c:pt>
                <c:pt idx="1">
                  <c:v>102.6190291668609</c:v>
                </c:pt>
                <c:pt idx="2">
                  <c:v>100.95835596708336</c:v>
                </c:pt>
                <c:pt idx="3">
                  <c:v>100.84205054902216</c:v>
                </c:pt>
                <c:pt idx="4">
                  <c:v>97.582567153101792</c:v>
                </c:pt>
                <c:pt idx="5">
                  <c:v>108.7951309578866</c:v>
                </c:pt>
                <c:pt idx="6" formatCode="0">
                  <c:v>92.813003948065969</c:v>
                </c:pt>
                <c:pt idx="7" formatCode="0">
                  <c:v>98.979739286167799</c:v>
                </c:pt>
                <c:pt idx="8" formatCode="0">
                  <c:v>96.42342579449145</c:v>
                </c:pt>
                <c:pt idx="9" formatCode="0">
                  <c:v>97.918254912418035</c:v>
                </c:pt>
                <c:pt idx="10" formatCode="0">
                  <c:v>103.78660168683564</c:v>
                </c:pt>
                <c:pt idx="11" formatCode="0">
                  <c:v>100.25442772344624</c:v>
                </c:pt>
                <c:pt idx="12" formatCode="0">
                  <c:v>95.10565560834479</c:v>
                </c:pt>
                <c:pt idx="13" formatCode="0">
                  <c:v>96.735010842736429</c:v>
                </c:pt>
                <c:pt idx="14" formatCode="0">
                  <c:v>105.75397534853117</c:v>
                </c:pt>
                <c:pt idx="15" formatCode="0">
                  <c:v>91.956307180139291</c:v>
                </c:pt>
                <c:pt idx="16" formatCode="0">
                  <c:v>100.36481019700965</c:v>
                </c:pt>
                <c:pt idx="17" formatCode="0">
                  <c:v>108.8303380555348</c:v>
                </c:pt>
                <c:pt idx="18" formatCode="0">
                  <c:v>90.192142092089014</c:v>
                </c:pt>
                <c:pt idx="19" formatCode="0">
                  <c:v>99.206335621323376</c:v>
                </c:pt>
                <c:pt idx="20" formatCode="0">
                  <c:v>93.531918443189383</c:v>
                </c:pt>
                <c:pt idx="21" formatCode="0">
                  <c:v>98.848392049091302</c:v>
                </c:pt>
                <c:pt idx="22" formatCode="0">
                  <c:v>101.55810842830624</c:v>
                </c:pt>
                <c:pt idx="23" formatCode="0">
                  <c:v>95.649300154829618</c:v>
                </c:pt>
                <c:pt idx="24" formatCode="0">
                  <c:v>96.596425240855382</c:v>
                </c:pt>
                <c:pt idx="25" formatCode="0">
                  <c:v>96.027251687323115</c:v>
                </c:pt>
                <c:pt idx="26" formatCode="0">
                  <c:v>99.219384667228127</c:v>
                </c:pt>
                <c:pt idx="27" formatCode="0">
                  <c:v>95.236594670354663</c:v>
                </c:pt>
                <c:pt idx="28" formatCode="0">
                  <c:v>98.387516705177575</c:v>
                </c:pt>
                <c:pt idx="29" formatCode="0">
                  <c:v>102.88991860645365</c:v>
                </c:pt>
                <c:pt idx="30" formatCode="0">
                  <c:v>94.988423184999633</c:v>
                </c:pt>
                <c:pt idx="31" formatCode="0">
                  <c:v>99.345130354925743</c:v>
                </c:pt>
                <c:pt idx="32" formatCode="0">
                  <c:v>92.257625636578325</c:v>
                </c:pt>
                <c:pt idx="33" formatCode="0">
                  <c:v>101.07671012975048</c:v>
                </c:pt>
                <c:pt idx="34" formatCode="0">
                  <c:v>101.20541796291415</c:v>
                </c:pt>
                <c:pt idx="35" formatCode="0">
                  <c:v>93.773295793922799</c:v>
                </c:pt>
                <c:pt idx="36" formatCode="0">
                  <c:v>97.747386952041268</c:v>
                </c:pt>
                <c:pt idx="37" formatCode="0">
                  <c:v>97.372434483876873</c:v>
                </c:pt>
                <c:pt idx="38" formatCode="0">
                  <c:v>100</c:v>
                </c:pt>
                <c:pt idx="39" formatCode="0">
                  <c:v>100</c:v>
                </c:pt>
                <c:pt idx="40" formatCode="0">
                  <c:v>100</c:v>
                </c:pt>
                <c:pt idx="41" formatCode="0">
                  <c:v>100</c:v>
                </c:pt>
                <c:pt idx="42" formatCode="0">
                  <c:v>100</c:v>
                </c:pt>
                <c:pt idx="43" formatCode="0">
                  <c:v>100</c:v>
                </c:pt>
                <c:pt idx="44" formatCode="0">
                  <c:v>100</c:v>
                </c:pt>
                <c:pt idx="45" formatCode="0">
                  <c:v>100</c:v>
                </c:pt>
                <c:pt idx="46" formatCode="0">
                  <c:v>100</c:v>
                </c:pt>
                <c:pt idx="47" formatCode="0">
                  <c:v>100</c:v>
                </c:pt>
                <c:pt idx="48" formatCode="0">
                  <c:v>100</c:v>
                </c:pt>
                <c:pt idx="49" formatCode="0">
                  <c:v>100</c:v>
                </c:pt>
                <c:pt idx="50" formatCode="0">
                  <c:v>73.296194851551405</c:v>
                </c:pt>
                <c:pt idx="51" formatCode="0">
                  <c:v>18.121552174895037</c:v>
                </c:pt>
                <c:pt idx="52" formatCode="0">
                  <c:v>36.803332882392056</c:v>
                </c:pt>
                <c:pt idx="53" formatCode="0">
                  <c:v>64.495840459534463</c:v>
                </c:pt>
                <c:pt idx="54" formatCode="_-* #,##0_-;\-* #,##0_-;_-* &quot;-&quot;??_-;_-@_-">
                  <c:v>68.657367340568314</c:v>
                </c:pt>
                <c:pt idx="55" formatCode="_-* #,##0_-;\-* #,##0_-;_-* &quot;-&quot;??_-;_-@_-">
                  <c:v>69.43937675591593</c:v>
                </c:pt>
                <c:pt idx="56" formatCode="_-* #,##0_-;\-* #,##0_-;_-* &quot;-&quot;??_-;_-@_-">
                  <c:v>72.696186930027793</c:v>
                </c:pt>
                <c:pt idx="57" formatCode="_-* #,##0_-;\-* #,##0_-;_-* &quot;-&quot;??_-;_-@_-">
                  <c:v>74.233351168203157</c:v>
                </c:pt>
                <c:pt idx="58" formatCode="_-* #,##0_-;\-* #,##0_-;_-* &quot;-&quot;??_-;_-@_-">
                  <c:v>75.562836737879508</c:v>
                </c:pt>
                <c:pt idx="59" formatCode="_-* #,##0_-;\-* #,##0_-;_-* &quot;-&quot;??_-;_-@_-">
                  <c:v>78.952080704160906</c:v>
                </c:pt>
                <c:pt idx="60" formatCode="_-* #,##0_-;\-* #,##0_-;_-* &quot;-&quot;??_-;_-@_-">
                  <c:v>71.146346574172014</c:v>
                </c:pt>
                <c:pt idx="61" formatCode="_-* #,##0_-;\-* #,##0_-;_-* &quot;-&quot;??_-;_-@_-">
                  <c:v>58.907744799475871</c:v>
                </c:pt>
                <c:pt idx="62" formatCode="_-* #,##0_-;\-* #,##0_-;_-* &quot;-&quot;??_-;_-@_-">
                  <c:v>84.435113717193815</c:v>
                </c:pt>
                <c:pt idx="63" formatCode="_-* #,##0_-;\-* #,##0_-;_-* &quot;-&quot;??_-;_-@_-">
                  <c:v>69.159589246653113</c:v>
                </c:pt>
                <c:pt idx="64" formatCode="_-* #,##0_-;\-* #,##0_-;_-* &quot;-&quot;??_-;_-@_-">
                  <c:v>70.352329848164587</c:v>
                </c:pt>
                <c:pt idx="65" formatCode="_-* #,##0_-;\-* #,##0_-;_-* &quot;-&quot;??_-;_-@_-">
                  <c:v>80.289080119094351</c:v>
                </c:pt>
                <c:pt idx="66" formatCode="_-* #,##0_-;\-* #,##0_-;_-* &quot;-&quot;??_-;_-@_-">
                  <c:v>65.50479637371977</c:v>
                </c:pt>
                <c:pt idx="67" formatCode="_-* #,##0_-;\-* #,##0_-;_-* &quot;-&quot;??_-;_-@_-">
                  <c:v>77.459363728318465</c:v>
                </c:pt>
                <c:pt idx="68" formatCode="_-* #,##0_-;\-* #,##0_-;_-* &quot;-&quot;??_-;_-@_-">
                  <c:v>78.719077143009173</c:v>
                </c:pt>
                <c:pt idx="69" formatCode="_-* #,##0_-;\-* #,##0_-;_-* &quot;-&quot;??_-;_-@_-">
                  <c:v>76.219179280437103</c:v>
                </c:pt>
                <c:pt idx="70" formatCode="_-* #,##0_-;\-* #,##0_-;_-* &quot;-&quot;??_-;_-@_-">
                  <c:v>84.467337808860506</c:v>
                </c:pt>
                <c:pt idx="71" formatCode="_-* #,##0_-;\-* #,##0_-;_-* &quot;-&quot;??_-;_-@_-">
                  <c:v>80.79472565710121</c:v>
                </c:pt>
                <c:pt idx="72" formatCode="_-* #,##0_-;\-* #,##0_-;_-* &quot;-&quot;??_-;_-@_-">
                  <c:v>64.669565349050345</c:v>
                </c:pt>
                <c:pt idx="73" formatCode="_-* #,##0_-;\-* #,##0_-;_-* &quot;-&quot;??_-;_-@_-">
                  <c:v>68.931306267339011</c:v>
                </c:pt>
                <c:pt idx="74" formatCode="_-* #,##0_-;\-* #,##0_-;_-* &quot;-&quot;??_-;_-@_-">
                  <c:v>68.743047419976804</c:v>
                </c:pt>
                <c:pt idx="75" formatCode="_-* #,##0_-;\-* #,##0_-;_-* &quot;-&quot;??_-;_-@_-">
                  <c:v>63.335700208223109</c:v>
                </c:pt>
                <c:pt idx="76" formatCode="_-* #,##0_-;\-* #,##0_-;_-* &quot;-&quot;??_-;_-@_-">
                  <c:v>66.664082475995784</c:v>
                </c:pt>
                <c:pt idx="77" formatCode="_-* #,##0_-;\-* #,##0_-;_-* &quot;-&quot;??_-;_-@_-">
                  <c:v>80.653539372415025</c:v>
                </c:pt>
                <c:pt idx="78" formatCode="_-* #,##0_-;\-* #,##0_-;_-* &quot;-&quot;??_-;_-@_-">
                  <c:v>72.064832016539455</c:v>
                </c:pt>
                <c:pt idx="79" formatCode="_-* #,##0_-;\-* #,##0_-;_-* &quot;-&quot;??_-;_-@_-">
                  <c:v>77.001805525755387</c:v>
                </c:pt>
                <c:pt idx="80" formatCode="_-* #,##0_-;\-* #,##0_-;_-* &quot;-&quot;??_-;_-@_-">
                  <c:v>75.403922516140071</c:v>
                </c:pt>
                <c:pt idx="81" formatCode="_-* #,##0_-;\-* #,##0_-;_-* &quot;-&quot;??_-;_-@_-">
                  <c:v>81.655702226059347</c:v>
                </c:pt>
                <c:pt idx="82" formatCode="_-* #,##0_-;\-* #,##0_-;_-* &quot;-&quot;??_-;_-@_-">
                  <c:v>88.201209283468117</c:v>
                </c:pt>
                <c:pt idx="83" formatCode="_-* #,##0_-;\-* #,##0_-;_-* &quot;-&quot;??_-;_-@_-">
                  <c:v>86.480139682740656</c:v>
                </c:pt>
                <c:pt idx="84" formatCode="_-* #,##0_-;\-* #,##0_-;_-* &quot;-&quot;??_-;_-@_-">
                  <c:v>84.82481638988618</c:v>
                </c:pt>
                <c:pt idx="85" formatCode="_-* #,##0_-;\-* #,##0_-;_-* &quot;-&quot;??_-;_-@_-">
                  <c:v>90.926976036165513</c:v>
                </c:pt>
                <c:pt idx="86" formatCode="_-* #,##0_-;\-* #,##0_-;_-* &quot;-&quot;??_-;_-@_-">
                  <c:v>135.47815408233177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4-4819-BC5C-0EC16E220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770320"/>
        <c:axId val="663767696"/>
      </c:lineChart>
      <c:catAx>
        <c:axId val="6637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67696"/>
        <c:crosses val="autoZero"/>
        <c:auto val="1"/>
        <c:lblAlgn val="ctr"/>
        <c:lblOffset val="100"/>
        <c:noMultiLvlLbl val="0"/>
      </c:catAx>
      <c:valAx>
        <c:axId val="6637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7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Ferry!$F$27:$CB$27</c:f>
              <c:strCache>
                <c:ptCount val="7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</c:strCache>
            </c:strRef>
          </c:cat>
          <c:val>
            <c:numRef>
              <c:f>Ferry!$F$28:$CB$28</c:f>
              <c:numCache>
                <c:formatCode>General</c:formatCode>
                <c:ptCount val="75"/>
                <c:pt idx="0">
                  <c:v>57.134082237735804</c:v>
                </c:pt>
                <c:pt idx="1">
                  <c:v>177.83877806164048</c:v>
                </c:pt>
                <c:pt idx="2">
                  <c:v>138.3738379012367</c:v>
                </c:pt>
                <c:pt idx="3">
                  <c:v>143.36285884164468</c:v>
                </c:pt>
                <c:pt idx="4">
                  <c:v>108.97275186382529</c:v>
                </c:pt>
                <c:pt idx="5">
                  <c:v>128.77788734130408</c:v>
                </c:pt>
                <c:pt idx="6" formatCode="0">
                  <c:v>99.68964103765299</c:v>
                </c:pt>
                <c:pt idx="7" formatCode="0">
                  <c:v>96.567010866627029</c:v>
                </c:pt>
                <c:pt idx="8" formatCode="0">
                  <c:v>109.33684824650489</c:v>
                </c:pt>
                <c:pt idx="9" formatCode="0">
                  <c:v>104.80459882742966</c:v>
                </c:pt>
                <c:pt idx="10" formatCode="0">
                  <c:v>102.07698170731707</c:v>
                </c:pt>
                <c:pt idx="11" formatCode="0">
                  <c:v>109.11471510980671</c:v>
                </c:pt>
                <c:pt idx="12" formatCode="0">
                  <c:v>100.72527965791369</c:v>
                </c:pt>
                <c:pt idx="13" formatCode="0">
                  <c:v>102.56744759109276</c:v>
                </c:pt>
                <c:pt idx="14" formatCode="0">
                  <c:v>121.51370371009193</c:v>
                </c:pt>
                <c:pt idx="15" formatCode="0">
                  <c:v>128.89180247892304</c:v>
                </c:pt>
                <c:pt idx="16" formatCode="0">
                  <c:v>106.25673506190758</c:v>
                </c:pt>
                <c:pt idx="17" formatCode="0">
                  <c:v>155.87328978183163</c:v>
                </c:pt>
                <c:pt idx="18" formatCode="0">
                  <c:v>86.000663660674206</c:v>
                </c:pt>
                <c:pt idx="19" formatCode="0">
                  <c:v>99.505325187868294</c:v>
                </c:pt>
                <c:pt idx="20" formatCode="0">
                  <c:v>101.66814321830635</c:v>
                </c:pt>
                <c:pt idx="21" formatCode="0">
                  <c:v>105.3092286838796</c:v>
                </c:pt>
                <c:pt idx="22" formatCode="0">
                  <c:v>94.526486280487802</c:v>
                </c:pt>
                <c:pt idx="23" formatCode="0">
                  <c:v>106.29743953041191</c:v>
                </c:pt>
                <c:pt idx="24" formatCode="0">
                  <c:v>94.227293667387229</c:v>
                </c:pt>
                <c:pt idx="25" formatCode="0">
                  <c:v>108.11001793770723</c:v>
                </c:pt>
                <c:pt idx="26" formatCode="0">
                  <c:v>116.54794142504787</c:v>
                </c:pt>
                <c:pt idx="27" formatCode="0">
                  <c:v>106.50831643620509</c:v>
                </c:pt>
                <c:pt idx="28" formatCode="0">
                  <c:v>99.32704361021311</c:v>
                </c:pt>
                <c:pt idx="29" formatCode="0">
                  <c:v>146.86922223591768</c:v>
                </c:pt>
                <c:pt idx="30" formatCode="0">
                  <c:v>88.229782748726365</c:v>
                </c:pt>
                <c:pt idx="31" formatCode="0">
                  <c:v>100.41628372168461</c:v>
                </c:pt>
                <c:pt idx="32" formatCode="0">
                  <c:v>108.01659499989196</c:v>
                </c:pt>
                <c:pt idx="33" formatCode="0">
                  <c:v>85.863831594075094</c:v>
                </c:pt>
                <c:pt idx="34" formatCode="0">
                  <c:v>88.041476117886177</c:v>
                </c:pt>
                <c:pt idx="35" formatCode="0">
                  <c:v>100.55915393178827</c:v>
                </c:pt>
                <c:pt idx="36" formatCode="0">
                  <c:v>87.183576077583652</c:v>
                </c:pt>
                <c:pt idx="37" formatCode="0">
                  <c:v>95.783732854994469</c:v>
                </c:pt>
                <c:pt idx="38" formatCode="0">
                  <c:v>100</c:v>
                </c:pt>
                <c:pt idx="39" formatCode="0">
                  <c:v>100</c:v>
                </c:pt>
                <c:pt idx="40" formatCode="0">
                  <c:v>100</c:v>
                </c:pt>
                <c:pt idx="41" formatCode="0">
                  <c:v>100</c:v>
                </c:pt>
                <c:pt idx="42" formatCode="0">
                  <c:v>100</c:v>
                </c:pt>
                <c:pt idx="43" formatCode="0">
                  <c:v>100</c:v>
                </c:pt>
                <c:pt idx="44" formatCode="0">
                  <c:v>100</c:v>
                </c:pt>
                <c:pt idx="45" formatCode="0">
                  <c:v>100</c:v>
                </c:pt>
                <c:pt idx="46" formatCode="0">
                  <c:v>100</c:v>
                </c:pt>
                <c:pt idx="47" formatCode="0">
                  <c:v>100</c:v>
                </c:pt>
                <c:pt idx="48" formatCode="0">
                  <c:v>100</c:v>
                </c:pt>
                <c:pt idx="49" formatCode="0">
                  <c:v>100</c:v>
                </c:pt>
                <c:pt idx="50" formatCode="0">
                  <c:v>65.89509633130379</c:v>
                </c:pt>
                <c:pt idx="51" formatCode="0">
                  <c:v>11.429573277636333</c:v>
                </c:pt>
                <c:pt idx="52" formatCode="0">
                  <c:v>32.194145719249633</c:v>
                </c:pt>
                <c:pt idx="53" formatCode="0">
                  <c:v>71.970910883766791</c:v>
                </c:pt>
                <c:pt idx="54" formatCode="_-* #,##0_-;\-* #,##0_-;_-* &quot;-&quot;??_-;_-@_-">
                  <c:v>86.502313052643913</c:v>
                </c:pt>
                <c:pt idx="55" formatCode="_-* #,##0_-;\-* #,##0_-;_-* &quot;-&quot;??_-;_-@_-">
                  <c:v>84.378547872627991</c:v>
                </c:pt>
                <c:pt idx="56" formatCode="_-* #,##0_-;\-* #,##0_-;_-* &quot;-&quot;??_-;_-@_-">
                  <c:v>76.384537263121501</c:v>
                </c:pt>
                <c:pt idx="57" formatCode="_-* #,##0_-;\-* #,##0_-;_-* &quot;-&quot;??_-;_-@_-">
                  <c:v>100.43277317786161</c:v>
                </c:pt>
                <c:pt idx="58" formatCode="_-* #,##0_-;\-* #,##0_-;_-* &quot;-&quot;??_-;_-@_-">
                  <c:v>64.233993902439025</c:v>
                </c:pt>
                <c:pt idx="59" formatCode="_-* #,##0_-;\-* #,##0_-;_-* &quot;-&quot;??_-;_-@_-">
                  <c:v>79.552929865398241</c:v>
                </c:pt>
                <c:pt idx="60" formatCode="_-* #,##0_-;\-* #,##0_-;_-* &quot;-&quot;??_-;_-@_-">
                  <c:v>86.968590902110876</c:v>
                </c:pt>
                <c:pt idx="61" formatCode="_-* #,##0_-;\-* #,##0_-;_-* &quot;-&quot;??_-;_-@_-">
                  <c:v>56.396876302295659</c:v>
                </c:pt>
                <c:pt idx="62" formatCode="_-* #,##0_-;\-* #,##0_-;_-* &quot;-&quot;??_-;_-@_-">
                  <c:v>79.312485985821965</c:v>
                </c:pt>
                <c:pt idx="63" formatCode="_-* #,##0_-;\-* #,##0_-;_-* &quot;-&quot;??_-;_-@_-">
                  <c:v>87.321817876907588</c:v>
                </c:pt>
                <c:pt idx="64" formatCode="_-* #,##0_-;\-* #,##0_-;_-* &quot;-&quot;??_-;_-@_-">
                  <c:v>81.240790833718194</c:v>
                </c:pt>
                <c:pt idx="65" formatCode="_-* #,##0_-;\-* #,##0_-;_-* &quot;-&quot;??_-;_-@_-">
                  <c:v>113.97756686798965</c:v>
                </c:pt>
                <c:pt idx="66" formatCode="_-* #,##0_-;\-* #,##0_-;_-* &quot;-&quot;??_-;_-@_-">
                  <c:v>52.897659620151863</c:v>
                </c:pt>
                <c:pt idx="67" formatCode="_-* #,##0_-;\-* #,##0_-;_-* &quot;-&quot;??_-;_-@_-">
                  <c:v>81.09152835594962</c:v>
                </c:pt>
                <c:pt idx="68" formatCode="_-* #,##0_-;\-* #,##0_-;_-* &quot;-&quot;??_-;_-@_-">
                  <c:v>93.569437541865639</c:v>
                </c:pt>
                <c:pt idx="69" formatCode="_-* #,##0_-;\-* #,##0_-;_-* &quot;-&quot;??_-;_-@_-">
                  <c:v>85.210589061453788</c:v>
                </c:pt>
                <c:pt idx="70" formatCode="_-* #,##0_-;\-* #,##0_-;_-* &quot;-&quot;??_-;_-@_-">
                  <c:v>72.129065040650403</c:v>
                </c:pt>
                <c:pt idx="71" formatCode="_-* #,##0_-;\-* #,##0_-;_-* &quot;-&quot;??_-;_-@_-">
                  <c:v>73.201093006780695</c:v>
                </c:pt>
                <c:pt idx="72" formatCode="_-* #,##0_-;\-* #,##0_-;_-* &quot;-&quot;??_-;_-@_-">
                  <c:v>58.786633119529398</c:v>
                </c:pt>
                <c:pt idx="73" formatCode="_-* #,##0_-;\-* #,##0_-;_-* &quot;-&quot;??_-;_-@_-">
                  <c:v>54.836839339747421</c:v>
                </c:pt>
                <c:pt idx="74" formatCode="_-* #,##0_-;\-* #,##0_-;_-* &quot;-&quot;??_-;_-@_-">
                  <c:v>69.855287441571662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B-421E-8BE5-8D175545D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770320"/>
        <c:axId val="663767696"/>
      </c:lineChart>
      <c:catAx>
        <c:axId val="6637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67696"/>
        <c:crosses val="autoZero"/>
        <c:auto val="1"/>
        <c:lblAlgn val="ctr"/>
        <c:lblOffset val="100"/>
        <c:noMultiLvlLbl val="0"/>
      </c:catAx>
      <c:valAx>
        <c:axId val="6637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7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'All PT Mode Trends'!$A$6</c:f>
              <c:strCache>
                <c:ptCount val="1"/>
                <c:pt idx="0">
                  <c:v>All Modes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'All PT Mode Trends'!$B$5:$CJ$5</c:f>
              <c:strCache>
                <c:ptCount val="8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</c:v>
                </c:pt>
                <c:pt idx="85">
                  <c:v>Feb</c:v>
                </c:pt>
                <c:pt idx="86">
                  <c:v>Mar</c:v>
                </c:pt>
              </c:strCache>
            </c:strRef>
          </c:cat>
          <c:val>
            <c:numRef>
              <c:f>'All PT Mode Trends'!$B$6:$CJ$6</c:f>
              <c:numCache>
                <c:formatCode>_-* #,##0_-;\-* #,##0_-;_-* "-"??_-;_-@_-</c:formatCode>
                <c:ptCount val="87"/>
                <c:pt idx="0">
                  <c:v>95.603501533275349</c:v>
                </c:pt>
                <c:pt idx="1">
                  <c:v>102.98086719597019</c:v>
                </c:pt>
                <c:pt idx="2">
                  <c:v>100.5104931633775</c:v>
                </c:pt>
                <c:pt idx="3">
                  <c:v>103.3700346927665</c:v>
                </c:pt>
                <c:pt idx="4">
                  <c:v>96.617459136911407</c:v>
                </c:pt>
                <c:pt idx="5">
                  <c:v>107.44620228268072</c:v>
                </c:pt>
                <c:pt idx="6">
                  <c:v>90.90849913259936</c:v>
                </c:pt>
                <c:pt idx="7">
                  <c:v>97.361447773204674</c:v>
                </c:pt>
                <c:pt idx="8">
                  <c:v>98.560245323275936</c:v>
                </c:pt>
                <c:pt idx="9">
                  <c:v>94.870991531413935</c:v>
                </c:pt>
                <c:pt idx="10">
                  <c:v>102.72656063063692</c:v>
                </c:pt>
                <c:pt idx="11">
                  <c:v>99.159769388729757</c:v>
                </c:pt>
                <c:pt idx="12">
                  <c:v>92.286243984831557</c:v>
                </c:pt>
                <c:pt idx="13">
                  <c:v>95.888968294310814</c:v>
                </c:pt>
                <c:pt idx="14">
                  <c:v>105.08356292762031</c:v>
                </c:pt>
                <c:pt idx="15">
                  <c:v>93.269266205109474</c:v>
                </c:pt>
                <c:pt idx="16">
                  <c:v>99.467941949928615</c:v>
                </c:pt>
                <c:pt idx="17">
                  <c:v>107.58159623194229</c:v>
                </c:pt>
                <c:pt idx="18">
                  <c:v>89.885787291641563</c:v>
                </c:pt>
                <c:pt idx="19">
                  <c:v>97.508012169350366</c:v>
                </c:pt>
                <c:pt idx="20">
                  <c:v>94.920262046843433</c:v>
                </c:pt>
                <c:pt idx="21">
                  <c:v>96.25630334342209</c:v>
                </c:pt>
                <c:pt idx="22">
                  <c:v>101.10374521882595</c:v>
                </c:pt>
                <c:pt idx="23">
                  <c:v>96.383855595753957</c:v>
                </c:pt>
                <c:pt idx="24">
                  <c:v>97.899144816928626</c:v>
                </c:pt>
                <c:pt idx="25">
                  <c:v>96.747600568092295</c:v>
                </c:pt>
                <c:pt idx="26">
                  <c:v>101.21366827587188</c:v>
                </c:pt>
                <c:pt idx="27">
                  <c:v>97.329042978823665</c:v>
                </c:pt>
                <c:pt idx="28">
                  <c:v>97.952848528703797</c:v>
                </c:pt>
                <c:pt idx="29">
                  <c:v>102.22450107211188</c:v>
                </c:pt>
                <c:pt idx="30">
                  <c:v>95.290457267240129</c:v>
                </c:pt>
                <c:pt idx="31">
                  <c:v>98.119805886086027</c:v>
                </c:pt>
                <c:pt idx="32">
                  <c:v>95.588050537724143</c:v>
                </c:pt>
                <c:pt idx="33">
                  <c:v>98.952142686111642</c:v>
                </c:pt>
                <c:pt idx="34">
                  <c:v>101.94831953337851</c:v>
                </c:pt>
                <c:pt idx="35">
                  <c:v>96.020118151690724</c:v>
                </c:pt>
                <c:pt idx="36">
                  <c:v>98.951157607670353</c:v>
                </c:pt>
                <c:pt idx="37">
                  <c:v>97.756750996967341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70.730826415205257</c:v>
                </c:pt>
                <c:pt idx="51">
                  <c:v>16.570306603851854</c:v>
                </c:pt>
                <c:pt idx="52">
                  <c:v>32.864334782729699</c:v>
                </c:pt>
                <c:pt idx="53">
                  <c:v>59.497144392833526</c:v>
                </c:pt>
                <c:pt idx="54">
                  <c:v>66.606927885668654</c:v>
                </c:pt>
                <c:pt idx="55">
                  <c:v>68.185993454192769</c:v>
                </c:pt>
                <c:pt idx="56">
                  <c:v>71.708697708231867</c:v>
                </c:pt>
                <c:pt idx="57">
                  <c:v>72.494618897675224</c:v>
                </c:pt>
                <c:pt idx="58">
                  <c:v>73.587859321671473</c:v>
                </c:pt>
                <c:pt idx="59">
                  <c:v>77.932540597877448</c:v>
                </c:pt>
                <c:pt idx="60">
                  <c:v>71.603153672842751</c:v>
                </c:pt>
                <c:pt idx="61">
                  <c:v>55.288029440687872</c:v>
                </c:pt>
                <c:pt idx="62">
                  <c:v>81.59186331784727</c:v>
                </c:pt>
                <c:pt idx="63">
                  <c:v>69.523156543969591</c:v>
                </c:pt>
                <c:pt idx="64">
                  <c:v>68.629766768181653</c:v>
                </c:pt>
                <c:pt idx="65">
                  <c:v>79.419116929157298</c:v>
                </c:pt>
                <c:pt idx="66">
                  <c:v>64.761319931043047</c:v>
                </c:pt>
                <c:pt idx="67">
                  <c:v>75.835418191961708</c:v>
                </c:pt>
                <c:pt idx="68">
                  <c:v>82.357225864068283</c:v>
                </c:pt>
                <c:pt idx="69">
                  <c:v>75.425259826723163</c:v>
                </c:pt>
                <c:pt idx="70">
                  <c:v>83.287846980997202</c:v>
                </c:pt>
                <c:pt idx="71">
                  <c:v>79.083395102034459</c:v>
                </c:pt>
                <c:pt idx="72">
                  <c:v>59.579137953948532</c:v>
                </c:pt>
                <c:pt idx="73">
                  <c:v>64.092324554292034</c:v>
                </c:pt>
                <c:pt idx="74">
                  <c:v>64.443806135462296</c:v>
                </c:pt>
                <c:pt idx="75">
                  <c:v>62.97882890648183</c:v>
                </c:pt>
                <c:pt idx="76">
                  <c:v>64.652133028650212</c:v>
                </c:pt>
                <c:pt idx="77">
                  <c:v>78.699775039288582</c:v>
                </c:pt>
                <c:pt idx="78">
                  <c:v>72.671908405483592</c:v>
                </c:pt>
                <c:pt idx="79">
                  <c:v>74.708698726935367</c:v>
                </c:pt>
                <c:pt idx="80">
                  <c:v>78.568416122880862</c:v>
                </c:pt>
                <c:pt idx="81">
                  <c:v>81.404197714453261</c:v>
                </c:pt>
                <c:pt idx="82">
                  <c:v>87.625217238565668</c:v>
                </c:pt>
                <c:pt idx="83">
                  <c:v>87.44628911367387</c:v>
                </c:pt>
                <c:pt idx="84">
                  <c:v>85.124058769567384</c:v>
                </c:pt>
                <c:pt idx="85">
                  <c:v>90.665701603536633</c:v>
                </c:pt>
                <c:pt idx="86">
                  <c:v>99.177929739754774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2A-40BB-BEAE-2E30A8AA7707}"/>
            </c:ext>
          </c:extLst>
        </c:ser>
        <c:ser>
          <c:idx val="1"/>
          <c:order val="1"/>
          <c:tx>
            <c:strRef>
              <c:f>'All PT Mode Trends'!$A$7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'All PT Mode Trends'!$B$5:$CJ$5</c:f>
              <c:strCache>
                <c:ptCount val="8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</c:v>
                </c:pt>
                <c:pt idx="85">
                  <c:v>Feb</c:v>
                </c:pt>
                <c:pt idx="86">
                  <c:v>Mar</c:v>
                </c:pt>
              </c:strCache>
            </c:strRef>
          </c:cat>
          <c:val>
            <c:numRef>
              <c:f>'All PT Mode Trends'!$B$7:$CJ$7</c:f>
              <c:numCache>
                <c:formatCode>_-* #,##0_-;\-* #,##0_-;_-* "-"??_-;_-@_-</c:formatCode>
                <c:ptCount val="87"/>
                <c:pt idx="0">
                  <c:v>94.050194065487901</c:v>
                </c:pt>
                <c:pt idx="1">
                  <c:v>102.67261556803766</c:v>
                </c:pt>
                <c:pt idx="2">
                  <c:v>99.505997789578672</c:v>
                </c:pt>
                <c:pt idx="3">
                  <c:v>106.15768496942384</c:v>
                </c:pt>
                <c:pt idx="4">
                  <c:v>95.209438907669551</c:v>
                </c:pt>
                <c:pt idx="5">
                  <c:v>105.51256758040523</c:v>
                </c:pt>
                <c:pt idx="6">
                  <c:v>88.467634588391462</c:v>
                </c:pt>
                <c:pt idx="7">
                  <c:v>95.20998363929202</c:v>
                </c:pt>
                <c:pt idx="8">
                  <c:v>101.40731995932914</c:v>
                </c:pt>
                <c:pt idx="9">
                  <c:v>90.927501892185077</c:v>
                </c:pt>
                <c:pt idx="10">
                  <c:v>101.32671208503874</c:v>
                </c:pt>
                <c:pt idx="11">
                  <c:v>97.681849241438911</c:v>
                </c:pt>
                <c:pt idx="12">
                  <c:v>88.962901410524765</c:v>
                </c:pt>
                <c:pt idx="13">
                  <c:v>94.678721586948768</c:v>
                </c:pt>
                <c:pt idx="14">
                  <c:v>103.99926319289069</c:v>
                </c:pt>
                <c:pt idx="15">
                  <c:v>94.51915052035271</c:v>
                </c:pt>
                <c:pt idx="16">
                  <c:v>98.201620428026914</c:v>
                </c:pt>
                <c:pt idx="17">
                  <c:v>105.59470862880556</c:v>
                </c:pt>
                <c:pt idx="18">
                  <c:v>89.544964034613656</c:v>
                </c:pt>
                <c:pt idx="19">
                  <c:v>95.231628155696228</c:v>
                </c:pt>
                <c:pt idx="20">
                  <c:v>96.772405845561821</c:v>
                </c:pt>
                <c:pt idx="21">
                  <c:v>92.895175299048489</c:v>
                </c:pt>
                <c:pt idx="22">
                  <c:v>100.58145914619523</c:v>
                </c:pt>
                <c:pt idx="23">
                  <c:v>97.096372487871747</c:v>
                </c:pt>
                <c:pt idx="24">
                  <c:v>99.430657087860652</c:v>
                </c:pt>
                <c:pt idx="25">
                  <c:v>97.596871820584099</c:v>
                </c:pt>
                <c:pt idx="26">
                  <c:v>103.7701521237117</c:v>
                </c:pt>
                <c:pt idx="27">
                  <c:v>99.955334181807771</c:v>
                </c:pt>
                <c:pt idx="28">
                  <c:v>97.354341909405406</c:v>
                </c:pt>
                <c:pt idx="29">
                  <c:v>101.03531725040651</c:v>
                </c:pt>
                <c:pt idx="30">
                  <c:v>95.732984328174297</c:v>
                </c:pt>
                <c:pt idx="31">
                  <c:v>96.471820042114857</c:v>
                </c:pt>
                <c:pt idx="32">
                  <c:v>100.06555080921345</c:v>
                </c:pt>
                <c:pt idx="33">
                  <c:v>96.424521270838923</c:v>
                </c:pt>
                <c:pt idx="34">
                  <c:v>103.10659548752903</c:v>
                </c:pt>
                <c:pt idx="35">
                  <c:v>98.633397974757912</c:v>
                </c:pt>
                <c:pt idx="36">
                  <c:v>100.51548842444069</c:v>
                </c:pt>
                <c:pt idx="37">
                  <c:v>98.295236180780677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67.287130136309315</c:v>
                </c:pt>
                <c:pt idx="51">
                  <c:v>14.601109654990086</c:v>
                </c:pt>
                <c:pt idx="52">
                  <c:v>27.544848575252303</c:v>
                </c:pt>
                <c:pt idx="53">
                  <c:v>52.790872291178438</c:v>
                </c:pt>
                <c:pt idx="54">
                  <c:v>63.876916122507374</c:v>
                </c:pt>
                <c:pt idx="55">
                  <c:v>66.409708768080421</c:v>
                </c:pt>
                <c:pt idx="56">
                  <c:v>70.304373067777874</c:v>
                </c:pt>
                <c:pt idx="57">
                  <c:v>69.99770874575006</c:v>
                </c:pt>
                <c:pt idx="58">
                  <c:v>71.080274830268948</c:v>
                </c:pt>
                <c:pt idx="59">
                  <c:v>76.68478897164789</c:v>
                </c:pt>
                <c:pt idx="60">
                  <c:v>71.843611616581299</c:v>
                </c:pt>
                <c:pt idx="61">
                  <c:v>50.401959040073443</c:v>
                </c:pt>
                <c:pt idx="62">
                  <c:v>77.743051998813911</c:v>
                </c:pt>
                <c:pt idx="63">
                  <c:v>69.763496727995118</c:v>
                </c:pt>
                <c:pt idx="64">
                  <c:v>66.201013981457962</c:v>
                </c:pt>
                <c:pt idx="65">
                  <c:v>78.028597836364412</c:v>
                </c:pt>
                <c:pt idx="66">
                  <c:v>63.958007898812433</c:v>
                </c:pt>
                <c:pt idx="67">
                  <c:v>73.636837552245694</c:v>
                </c:pt>
                <c:pt idx="68">
                  <c:v>87.270135955471446</c:v>
                </c:pt>
                <c:pt idx="69">
                  <c:v>74.318080385017581</c:v>
                </c:pt>
                <c:pt idx="70">
                  <c:v>81.859038971910309</c:v>
                </c:pt>
                <c:pt idx="71">
                  <c:v>77.133752402766447</c:v>
                </c:pt>
                <c:pt idx="72">
                  <c:v>53.864332972199726</c:v>
                </c:pt>
                <c:pt idx="73">
                  <c:v>57.674537177167743</c:v>
                </c:pt>
                <c:pt idx="74">
                  <c:v>58.53177705295127</c:v>
                </c:pt>
                <c:pt idx="75">
                  <c:v>61.933607248461641</c:v>
                </c:pt>
                <c:pt idx="76">
                  <c:v>61.636857279297644</c:v>
                </c:pt>
                <c:pt idx="77">
                  <c:v>75.805051345062324</c:v>
                </c:pt>
                <c:pt idx="78">
                  <c:v>73.107328821998777</c:v>
                </c:pt>
                <c:pt idx="79">
                  <c:v>71.487629027135583</c:v>
                </c:pt>
                <c:pt idx="80">
                  <c:v>86.127140810910703</c:v>
                </c:pt>
                <c:pt idx="81">
                  <c:v>80.831486394184765</c:v>
                </c:pt>
                <c:pt idx="82">
                  <c:v>86.959592175206652</c:v>
                </c:pt>
                <c:pt idx="83">
                  <c:v>88.513360765138756</c:v>
                </c:pt>
                <c:pt idx="84">
                  <c:v>85.433665365884451</c:v>
                </c:pt>
                <c:pt idx="85">
                  <c:v>90.172009048121865</c:v>
                </c:pt>
                <c:pt idx="86">
                  <c:v>98.831208273804705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2A-40BB-BEAE-2E30A8AA7707}"/>
            </c:ext>
          </c:extLst>
        </c:ser>
        <c:ser>
          <c:idx val="2"/>
          <c:order val="2"/>
          <c:tx>
            <c:strRef>
              <c:f>'All PT Mode Trends'!$A$8</c:f>
              <c:strCache>
                <c:ptCount val="1"/>
                <c:pt idx="0">
                  <c:v>Bus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'All PT Mode Trends'!$B$5:$CJ$5</c:f>
              <c:strCache>
                <c:ptCount val="8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</c:v>
                </c:pt>
                <c:pt idx="85">
                  <c:v>Feb</c:v>
                </c:pt>
                <c:pt idx="86">
                  <c:v>Mar</c:v>
                </c:pt>
              </c:strCache>
            </c:strRef>
          </c:cat>
          <c:val>
            <c:numRef>
              <c:f>'All PT Mode Trends'!$B$8:$CJ$8</c:f>
              <c:numCache>
                <c:formatCode>_-* #,##0_-;\-* #,##0_-;_-* "-"??_-;_-@_-</c:formatCode>
                <c:ptCount val="87"/>
                <c:pt idx="0">
                  <c:v>97.59244620393298</c:v>
                </c:pt>
                <c:pt idx="1">
                  <c:v>102.6190291668609</c:v>
                </c:pt>
                <c:pt idx="2">
                  <c:v>100.95835596708336</c:v>
                </c:pt>
                <c:pt idx="3">
                  <c:v>100.84205054902216</c:v>
                </c:pt>
                <c:pt idx="4">
                  <c:v>97.582567153101792</c:v>
                </c:pt>
                <c:pt idx="5">
                  <c:v>108.7951309578866</c:v>
                </c:pt>
                <c:pt idx="6">
                  <c:v>92.813003948065969</c:v>
                </c:pt>
                <c:pt idx="7">
                  <c:v>98.979739286167799</c:v>
                </c:pt>
                <c:pt idx="8">
                  <c:v>96.42342579449145</c:v>
                </c:pt>
                <c:pt idx="9">
                  <c:v>97.918254912418035</c:v>
                </c:pt>
                <c:pt idx="10">
                  <c:v>103.78660168683564</c:v>
                </c:pt>
                <c:pt idx="11">
                  <c:v>100.25442772344624</c:v>
                </c:pt>
                <c:pt idx="12">
                  <c:v>95.10565560834479</c:v>
                </c:pt>
                <c:pt idx="13">
                  <c:v>96.735010842736429</c:v>
                </c:pt>
                <c:pt idx="14">
                  <c:v>105.75397534853117</c:v>
                </c:pt>
                <c:pt idx="15">
                  <c:v>91.956307180139291</c:v>
                </c:pt>
                <c:pt idx="16">
                  <c:v>100.36481019700965</c:v>
                </c:pt>
                <c:pt idx="17">
                  <c:v>108.8303380555348</c:v>
                </c:pt>
                <c:pt idx="18">
                  <c:v>90.192142092089014</c:v>
                </c:pt>
                <c:pt idx="19">
                  <c:v>99.206335621323376</c:v>
                </c:pt>
                <c:pt idx="20">
                  <c:v>93.531918443189383</c:v>
                </c:pt>
                <c:pt idx="21">
                  <c:v>98.848392049091302</c:v>
                </c:pt>
                <c:pt idx="22">
                  <c:v>101.55810842830624</c:v>
                </c:pt>
                <c:pt idx="23">
                  <c:v>95.649300154829618</c:v>
                </c:pt>
                <c:pt idx="24">
                  <c:v>96.596425240855382</c:v>
                </c:pt>
                <c:pt idx="25">
                  <c:v>96.027251687323115</c:v>
                </c:pt>
                <c:pt idx="26">
                  <c:v>99.219384667228127</c:v>
                </c:pt>
                <c:pt idx="27">
                  <c:v>95.236594670354663</c:v>
                </c:pt>
                <c:pt idx="28">
                  <c:v>98.387516705177575</c:v>
                </c:pt>
                <c:pt idx="29">
                  <c:v>102.88991860645365</c:v>
                </c:pt>
                <c:pt idx="30">
                  <c:v>94.988423184999633</c:v>
                </c:pt>
                <c:pt idx="31">
                  <c:v>99.345130354925743</c:v>
                </c:pt>
                <c:pt idx="32">
                  <c:v>92.257625636578325</c:v>
                </c:pt>
                <c:pt idx="33">
                  <c:v>101.07671012975048</c:v>
                </c:pt>
                <c:pt idx="34">
                  <c:v>101.20541796291415</c:v>
                </c:pt>
                <c:pt idx="35">
                  <c:v>93.773295793922799</c:v>
                </c:pt>
                <c:pt idx="36">
                  <c:v>97.747386952041268</c:v>
                </c:pt>
                <c:pt idx="37">
                  <c:v>97.372434483876873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73.296194851551405</c:v>
                </c:pt>
                <c:pt idx="51">
                  <c:v>18.121552174895037</c:v>
                </c:pt>
                <c:pt idx="52">
                  <c:v>36.803332882392056</c:v>
                </c:pt>
                <c:pt idx="53">
                  <c:v>64.495840459534463</c:v>
                </c:pt>
                <c:pt idx="54">
                  <c:v>68.657367340568314</c:v>
                </c:pt>
                <c:pt idx="55">
                  <c:v>69.43937675591593</c:v>
                </c:pt>
                <c:pt idx="56">
                  <c:v>72.696186930027793</c:v>
                </c:pt>
                <c:pt idx="57">
                  <c:v>74.233351168203157</c:v>
                </c:pt>
                <c:pt idx="58">
                  <c:v>75.562836737879508</c:v>
                </c:pt>
                <c:pt idx="59">
                  <c:v>78.952080704160906</c:v>
                </c:pt>
                <c:pt idx="60">
                  <c:v>71.146346574172014</c:v>
                </c:pt>
                <c:pt idx="61">
                  <c:v>58.907744799475871</c:v>
                </c:pt>
                <c:pt idx="62">
                  <c:v>84.435113717193815</c:v>
                </c:pt>
                <c:pt idx="63">
                  <c:v>69.159589246653113</c:v>
                </c:pt>
                <c:pt idx="64">
                  <c:v>70.352329848164587</c:v>
                </c:pt>
                <c:pt idx="65">
                  <c:v>80.289080119094351</c:v>
                </c:pt>
                <c:pt idx="66">
                  <c:v>65.50479637371977</c:v>
                </c:pt>
                <c:pt idx="67">
                  <c:v>77.459363728318465</c:v>
                </c:pt>
                <c:pt idx="68">
                  <c:v>78.719077143009173</c:v>
                </c:pt>
                <c:pt idx="69">
                  <c:v>76.219179280437103</c:v>
                </c:pt>
                <c:pt idx="70">
                  <c:v>84.467337808860506</c:v>
                </c:pt>
                <c:pt idx="71">
                  <c:v>80.79472565710121</c:v>
                </c:pt>
                <c:pt idx="72">
                  <c:v>64.669565349050345</c:v>
                </c:pt>
                <c:pt idx="73">
                  <c:v>68.931306267339011</c:v>
                </c:pt>
                <c:pt idx="74">
                  <c:v>68.743047419976804</c:v>
                </c:pt>
                <c:pt idx="75">
                  <c:v>63.335700208223109</c:v>
                </c:pt>
                <c:pt idx="76">
                  <c:v>66.664082475995784</c:v>
                </c:pt>
                <c:pt idx="77">
                  <c:v>80.653539372415025</c:v>
                </c:pt>
                <c:pt idx="78">
                  <c:v>72.064832016539455</c:v>
                </c:pt>
                <c:pt idx="79">
                  <c:v>77.001805525755387</c:v>
                </c:pt>
                <c:pt idx="80">
                  <c:v>75.403922516140071</c:v>
                </c:pt>
                <c:pt idx="81">
                  <c:v>81.655702226059347</c:v>
                </c:pt>
                <c:pt idx="82">
                  <c:v>88.201209283468117</c:v>
                </c:pt>
                <c:pt idx="83">
                  <c:v>86.480139682740656</c:v>
                </c:pt>
                <c:pt idx="84">
                  <c:v>84.82481638988618</c:v>
                </c:pt>
                <c:pt idx="85">
                  <c:v>90.926976036165513</c:v>
                </c:pt>
                <c:pt idx="86">
                  <c:v>135.47815408233177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2A-40BB-BEAE-2E30A8AA7707}"/>
            </c:ext>
          </c:extLst>
        </c:ser>
        <c:ser>
          <c:idx val="3"/>
          <c:order val="3"/>
          <c:tx>
            <c:strRef>
              <c:f>'All PT Mode Trends'!$A$9</c:f>
              <c:strCache>
                <c:ptCount val="1"/>
                <c:pt idx="0">
                  <c:v>Ferry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'All PT Mode Trends'!$B$5:$CJ$5</c:f>
              <c:strCache>
                <c:ptCount val="8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</c:v>
                </c:pt>
                <c:pt idx="85">
                  <c:v>Feb</c:v>
                </c:pt>
                <c:pt idx="86">
                  <c:v>Mar</c:v>
                </c:pt>
              </c:strCache>
            </c:strRef>
          </c:cat>
          <c:val>
            <c:numRef>
              <c:f>'All PT Mode Trends'!$B$9:$CJ$9</c:f>
              <c:numCache>
                <c:formatCode>_-* #,##0_-;\-* #,##0_-;_-* "-"??_-;_-@_-</c:formatCode>
                <c:ptCount val="87"/>
                <c:pt idx="0">
                  <c:v>57.134082237735804</c:v>
                </c:pt>
                <c:pt idx="1">
                  <c:v>177.83877806164048</c:v>
                </c:pt>
                <c:pt idx="2">
                  <c:v>138.3738379012367</c:v>
                </c:pt>
                <c:pt idx="3">
                  <c:v>143.36285884164468</c:v>
                </c:pt>
                <c:pt idx="4">
                  <c:v>108.97275186382529</c:v>
                </c:pt>
                <c:pt idx="5">
                  <c:v>128.77788734130408</c:v>
                </c:pt>
                <c:pt idx="6">
                  <c:v>99.68964103765299</c:v>
                </c:pt>
                <c:pt idx="7">
                  <c:v>96.567010866627029</c:v>
                </c:pt>
                <c:pt idx="8">
                  <c:v>109.33684824650489</c:v>
                </c:pt>
                <c:pt idx="9">
                  <c:v>104.80459882742966</c:v>
                </c:pt>
                <c:pt idx="10">
                  <c:v>102.07698170731707</c:v>
                </c:pt>
                <c:pt idx="11">
                  <c:v>109.11471510980671</c:v>
                </c:pt>
                <c:pt idx="12">
                  <c:v>100.72527965791369</c:v>
                </c:pt>
                <c:pt idx="13">
                  <c:v>102.56744759109276</c:v>
                </c:pt>
                <c:pt idx="14">
                  <c:v>121.51370371009193</c:v>
                </c:pt>
                <c:pt idx="15">
                  <c:v>128.89180247892304</c:v>
                </c:pt>
                <c:pt idx="16">
                  <c:v>106.25673506190758</c:v>
                </c:pt>
                <c:pt idx="17">
                  <c:v>155.87328978183163</c:v>
                </c:pt>
                <c:pt idx="18">
                  <c:v>86.000663660674206</c:v>
                </c:pt>
                <c:pt idx="19">
                  <c:v>99.505325187868294</c:v>
                </c:pt>
                <c:pt idx="20">
                  <c:v>101.66814321830635</c:v>
                </c:pt>
                <c:pt idx="21">
                  <c:v>105.3092286838796</c:v>
                </c:pt>
                <c:pt idx="22">
                  <c:v>94.526486280487802</c:v>
                </c:pt>
                <c:pt idx="23">
                  <c:v>106.29743953041191</c:v>
                </c:pt>
                <c:pt idx="24">
                  <c:v>94.227293667387229</c:v>
                </c:pt>
                <c:pt idx="25">
                  <c:v>108.11001793770723</c:v>
                </c:pt>
                <c:pt idx="26">
                  <c:v>116.54794142504787</c:v>
                </c:pt>
                <c:pt idx="27">
                  <c:v>106.50831643620509</c:v>
                </c:pt>
                <c:pt idx="28">
                  <c:v>99.32704361021311</c:v>
                </c:pt>
                <c:pt idx="29">
                  <c:v>146.86922223591768</c:v>
                </c:pt>
                <c:pt idx="30">
                  <c:v>88.229782748726365</c:v>
                </c:pt>
                <c:pt idx="31">
                  <c:v>100.41628372168461</c:v>
                </c:pt>
                <c:pt idx="32">
                  <c:v>108.01659499989196</c:v>
                </c:pt>
                <c:pt idx="33">
                  <c:v>85.863831594075094</c:v>
                </c:pt>
                <c:pt idx="34">
                  <c:v>88.041476117886177</c:v>
                </c:pt>
                <c:pt idx="35">
                  <c:v>100.55915393178827</c:v>
                </c:pt>
                <c:pt idx="36">
                  <c:v>87.183576077583652</c:v>
                </c:pt>
                <c:pt idx="37">
                  <c:v>95.783732854994469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65.89509633130379</c:v>
                </c:pt>
                <c:pt idx="51">
                  <c:v>11.429573277636333</c:v>
                </c:pt>
                <c:pt idx="52">
                  <c:v>32.194145719249633</c:v>
                </c:pt>
                <c:pt idx="53">
                  <c:v>71.970910883766791</c:v>
                </c:pt>
                <c:pt idx="54">
                  <c:v>86.502313052643913</c:v>
                </c:pt>
                <c:pt idx="55">
                  <c:v>84.378547872627991</c:v>
                </c:pt>
                <c:pt idx="56">
                  <c:v>76.384537263121501</c:v>
                </c:pt>
                <c:pt idx="57">
                  <c:v>100.43277317786161</c:v>
                </c:pt>
                <c:pt idx="58">
                  <c:v>64.233993902439025</c:v>
                </c:pt>
                <c:pt idx="59">
                  <c:v>79.552929865398241</c:v>
                </c:pt>
                <c:pt idx="60">
                  <c:v>86.968590902110876</c:v>
                </c:pt>
                <c:pt idx="61">
                  <c:v>56.396876302295659</c:v>
                </c:pt>
                <c:pt idx="62">
                  <c:v>79.312485985821965</c:v>
                </c:pt>
                <c:pt idx="63">
                  <c:v>87.321817876907588</c:v>
                </c:pt>
                <c:pt idx="64">
                  <c:v>81.240790833718194</c:v>
                </c:pt>
                <c:pt idx="65">
                  <c:v>113.97756686798965</c:v>
                </c:pt>
                <c:pt idx="66">
                  <c:v>52.897659620151863</c:v>
                </c:pt>
                <c:pt idx="67">
                  <c:v>81.09152835594962</c:v>
                </c:pt>
                <c:pt idx="68">
                  <c:v>93.569437541865639</c:v>
                </c:pt>
                <c:pt idx="69">
                  <c:v>85.210589061453788</c:v>
                </c:pt>
                <c:pt idx="70">
                  <c:v>72.129065040650403</c:v>
                </c:pt>
                <c:pt idx="71">
                  <c:v>73.201093006780695</c:v>
                </c:pt>
                <c:pt idx="72">
                  <c:v>58.786633119529398</c:v>
                </c:pt>
                <c:pt idx="73">
                  <c:v>54.836839339747421</c:v>
                </c:pt>
                <c:pt idx="74">
                  <c:v>69.855287441571662</c:v>
                </c:pt>
                <c:pt idx="75">
                  <c:v>106.22474959218209</c:v>
                </c:pt>
                <c:pt idx="76">
                  <c:v>101.85612808163444</c:v>
                </c:pt>
                <c:pt idx="77">
                  <c:v>123.23739677061508</c:v>
                </c:pt>
                <c:pt idx="78">
                  <c:v>104.90718510276982</c:v>
                </c:pt>
                <c:pt idx="79">
                  <c:v>99.945937179002001</c:v>
                </c:pt>
                <c:pt idx="80">
                  <c:v>101.84965102962467</c:v>
                </c:pt>
                <c:pt idx="81">
                  <c:v>104.53513628272337</c:v>
                </c:pt>
                <c:pt idx="82">
                  <c:v>79.573170731707322</c:v>
                </c:pt>
                <c:pt idx="83">
                  <c:v>92.765155348648918</c:v>
                </c:pt>
                <c:pt idx="84">
                  <c:v>86.65083808781317</c:v>
                </c:pt>
                <c:pt idx="85">
                  <c:v>104.01514739722056</c:v>
                </c:pt>
                <c:pt idx="86">
                  <c:v>116.45480104179245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2A-40BB-BEAE-2E30A8AA7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774584"/>
        <c:axId val="507360088"/>
      </c:lineChart>
      <c:catAx>
        <c:axId val="66377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60088"/>
        <c:crosses val="autoZero"/>
        <c:auto val="1"/>
        <c:lblAlgn val="ctr"/>
        <c:lblOffset val="100"/>
        <c:noMultiLvlLbl val="0"/>
      </c:catAx>
      <c:valAx>
        <c:axId val="50736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7458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30</xdr:row>
      <xdr:rowOff>28575</xdr:rowOff>
    </xdr:from>
    <xdr:to>
      <xdr:col>16</xdr:col>
      <xdr:colOff>266700</xdr:colOff>
      <xdr:row>44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60977C-CD25-430C-B5AC-AA06B9C85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30</xdr:row>
      <xdr:rowOff>28574</xdr:rowOff>
    </xdr:from>
    <xdr:to>
      <xdr:col>32</xdr:col>
      <xdr:colOff>295275</xdr:colOff>
      <xdr:row>44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6D432A-ED90-4F7D-9AA6-02415BE16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29</xdr:row>
      <xdr:rowOff>28575</xdr:rowOff>
    </xdr:from>
    <xdr:to>
      <xdr:col>16</xdr:col>
      <xdr:colOff>266700</xdr:colOff>
      <xdr:row>43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DFDBD-BF93-4EC3-84E1-763F50584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29</xdr:row>
      <xdr:rowOff>28575</xdr:rowOff>
    </xdr:from>
    <xdr:to>
      <xdr:col>16</xdr:col>
      <xdr:colOff>266700</xdr:colOff>
      <xdr:row>43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01780B-8E23-4598-8BF6-9584BD4D4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0</xdr:colOff>
      <xdr:row>10</xdr:row>
      <xdr:rowOff>180973</xdr:rowOff>
    </xdr:from>
    <xdr:to>
      <xdr:col>66</xdr:col>
      <xdr:colOff>171451</xdr:colOff>
      <xdr:row>45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05170-8FD2-43D8-97C9-BE51C7108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8352C-C139-45F9-8AD2-A16DD04B1CAD}">
  <dimension ref="A1:CP49"/>
  <sheetViews>
    <sheetView topLeftCell="A7" workbookViewId="0">
      <selection activeCell="F13" sqref="F13"/>
    </sheetView>
  </sheetViews>
  <sheetFormatPr defaultRowHeight="15" x14ac:dyDescent="0.25"/>
  <cols>
    <col min="1" max="1" width="10.7109375" bestFit="1" customWidth="1"/>
    <col min="2" max="2" width="8.5703125" bestFit="1" customWidth="1"/>
    <col min="3" max="3" width="14.140625" customWidth="1"/>
    <col min="4" max="11" width="11" customWidth="1"/>
    <col min="12" max="12" width="13.28515625" customWidth="1"/>
    <col min="13" max="13" width="12.5703125" customWidth="1"/>
    <col min="14" max="14" width="11.28515625" customWidth="1"/>
    <col min="15" max="15" width="13.5703125" customWidth="1"/>
    <col min="16" max="16" width="4.42578125" bestFit="1" customWidth="1"/>
    <col min="17" max="19" width="5.42578125" bestFit="1" customWidth="1"/>
    <col min="20" max="23" width="4.42578125" bestFit="1" customWidth="1"/>
    <col min="24" max="53" width="4.42578125" customWidth="1"/>
    <col min="54" max="54" width="4.42578125" bestFit="1" customWidth="1"/>
    <col min="55" max="55" width="4.5703125" bestFit="1" customWidth="1"/>
    <col min="56" max="56" width="4.42578125" bestFit="1" customWidth="1"/>
    <col min="57" max="57" width="6" customWidth="1"/>
    <col min="58" max="59" width="4.42578125" bestFit="1" customWidth="1"/>
    <col min="60" max="61" width="5.42578125" bestFit="1" customWidth="1"/>
  </cols>
  <sheetData>
    <row r="1" spans="1:15" x14ac:dyDescent="0.25">
      <c r="A1" t="s">
        <v>0</v>
      </c>
    </row>
    <row r="2" spans="1:15" x14ac:dyDescent="0.25">
      <c r="A2" t="s">
        <v>1</v>
      </c>
    </row>
    <row r="3" spans="1:15" x14ac:dyDescent="0.25">
      <c r="A3" s="1">
        <v>44792</v>
      </c>
    </row>
    <row r="5" spans="1:15" x14ac:dyDescent="0.25">
      <c r="B5" t="s">
        <v>0</v>
      </c>
    </row>
    <row r="6" spans="1:15" ht="15.75" thickBot="1" x14ac:dyDescent="0.3"/>
    <row r="7" spans="1:15" ht="15.75" thickBot="1" x14ac:dyDescent="0.3">
      <c r="B7" s="2"/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</row>
    <row r="8" spans="1:15" ht="15.75" thickBot="1" x14ac:dyDescent="0.3">
      <c r="B8" s="2" t="s">
        <v>48</v>
      </c>
      <c r="C8" s="8">
        <v>8551552</v>
      </c>
      <c r="D8" s="8">
        <v>9882702</v>
      </c>
      <c r="E8" s="8">
        <v>9461904</v>
      </c>
      <c r="F8" s="8">
        <v>10205965</v>
      </c>
      <c r="G8" s="8">
        <v>10466168</v>
      </c>
      <c r="H8" s="8">
        <v>9094728</v>
      </c>
      <c r="I8" s="8">
        <v>8672434</v>
      </c>
      <c r="J8" s="8">
        <v>11099637</v>
      </c>
      <c r="K8" s="8">
        <v>13093022</v>
      </c>
      <c r="L8" s="7"/>
      <c r="M8" s="7"/>
      <c r="N8" s="7"/>
      <c r="O8" s="7"/>
    </row>
    <row r="9" spans="1:15" ht="15.75" thickBot="1" x14ac:dyDescent="0.3">
      <c r="B9" s="2" t="s">
        <v>15</v>
      </c>
      <c r="C9" s="6">
        <v>7620686</v>
      </c>
      <c r="D9" s="6">
        <v>10031748</v>
      </c>
      <c r="E9" s="6">
        <v>9918186</v>
      </c>
      <c r="F9" s="6">
        <v>9456362</v>
      </c>
      <c r="G9" s="6">
        <v>9948102</v>
      </c>
      <c r="H9" s="6">
        <v>8224957</v>
      </c>
      <c r="I9" s="6">
        <v>6069919</v>
      </c>
      <c r="J9" s="6">
        <v>7846424</v>
      </c>
      <c r="K9" s="6">
        <v>8507580</v>
      </c>
      <c r="L9" s="6">
        <v>7211581</v>
      </c>
      <c r="M9" s="6">
        <v>8734498</v>
      </c>
      <c r="N9" s="6">
        <v>8632949</v>
      </c>
      <c r="O9" s="6">
        <v>102202990</v>
      </c>
    </row>
    <row r="10" spans="1:15" ht="15.75" thickBot="1" x14ac:dyDescent="0.3">
      <c r="B10" s="2" t="s">
        <v>16</v>
      </c>
      <c r="C10">
        <v>7837865</v>
      </c>
      <c r="D10">
        <v>9019858</v>
      </c>
      <c r="E10">
        <v>8635796</v>
      </c>
      <c r="F10">
        <v>9088936</v>
      </c>
      <c r="G10">
        <v>8789512</v>
      </c>
      <c r="H10">
        <v>8105264</v>
      </c>
      <c r="I10">
        <v>7294925</v>
      </c>
      <c r="J10">
        <v>6768569</v>
      </c>
      <c r="K10">
        <v>10771389</v>
      </c>
      <c r="L10">
        <v>7960959</v>
      </c>
      <c r="M10">
        <v>9271876</v>
      </c>
      <c r="N10">
        <v>8711857</v>
      </c>
      <c r="O10">
        <v>102256806</v>
      </c>
    </row>
    <row r="11" spans="1:15" ht="15.75" thickBot="1" x14ac:dyDescent="0.3">
      <c r="B11" s="2" t="s">
        <v>17</v>
      </c>
      <c r="C11">
        <v>11767342</v>
      </c>
      <c r="D11">
        <v>13228315</v>
      </c>
      <c r="E11">
        <v>12042885</v>
      </c>
      <c r="F11">
        <v>12537394</v>
      </c>
      <c r="G11">
        <v>11944242</v>
      </c>
      <c r="H11">
        <v>10400359</v>
      </c>
      <c r="I11">
        <v>10187994</v>
      </c>
      <c r="J11">
        <v>12242377</v>
      </c>
      <c r="K11">
        <v>9337564</v>
      </c>
      <c r="L11">
        <v>1897433</v>
      </c>
      <c r="M11">
        <v>4439969</v>
      </c>
      <c r="N11">
        <v>6526522</v>
      </c>
      <c r="O11">
        <v>116552397</v>
      </c>
    </row>
    <row r="12" spans="1:15" ht="15.75" thickBot="1" x14ac:dyDescent="0.3">
      <c r="B12" s="2" t="s">
        <v>18</v>
      </c>
      <c r="C12">
        <v>11213154</v>
      </c>
      <c r="D12">
        <v>12979597</v>
      </c>
      <c r="E12">
        <v>11511559</v>
      </c>
      <c r="F12">
        <v>12406020</v>
      </c>
      <c r="G12">
        <v>12176954</v>
      </c>
      <c r="H12">
        <v>9986437</v>
      </c>
      <c r="I12">
        <v>10081138</v>
      </c>
      <c r="J12">
        <v>11967750</v>
      </c>
      <c r="K12">
        <v>13201548</v>
      </c>
      <c r="L12">
        <v>11450802</v>
      </c>
      <c r="M12">
        <v>13509992</v>
      </c>
      <c r="N12">
        <v>10969471</v>
      </c>
      <c r="O12">
        <v>141454423</v>
      </c>
    </row>
    <row r="13" spans="1:15" ht="15.75" thickBot="1" x14ac:dyDescent="0.3">
      <c r="B13" s="2" t="s">
        <v>51</v>
      </c>
      <c r="C13" s="3">
        <v>10577168</v>
      </c>
      <c r="D13" s="3">
        <v>12898667</v>
      </c>
      <c r="E13" s="3">
        <v>11431138</v>
      </c>
      <c r="F13" s="3">
        <v>12068032</v>
      </c>
      <c r="G13" s="3">
        <v>12076076</v>
      </c>
      <c r="H13" s="3">
        <v>10024267</v>
      </c>
      <c r="I13" s="3">
        <v>9973959</v>
      </c>
      <c r="J13" s="3">
        <v>11844206</v>
      </c>
      <c r="K13" s="3">
        <v>13361771</v>
      </c>
      <c r="L13" s="3">
        <v>11144956</v>
      </c>
      <c r="M13" s="2">
        <v>13233422</v>
      </c>
      <c r="N13" s="2">
        <v>11213487</v>
      </c>
      <c r="O13" s="3">
        <v>139847149</v>
      </c>
    </row>
    <row r="14" spans="1:15" ht="15.75" thickBot="1" x14ac:dyDescent="0.3">
      <c r="B14" s="2" t="s">
        <v>52</v>
      </c>
      <c r="C14" s="3">
        <v>10697514</v>
      </c>
      <c r="D14" s="3">
        <v>12879279</v>
      </c>
      <c r="E14" s="3">
        <v>11869497</v>
      </c>
      <c r="F14" s="3">
        <v>11894350</v>
      </c>
      <c r="G14" s="3">
        <v>12269909</v>
      </c>
      <c r="H14" s="3">
        <v>10312972</v>
      </c>
      <c r="I14" s="3">
        <v>9402117</v>
      </c>
      <c r="J14" s="3">
        <v>11739089</v>
      </c>
      <c r="K14" s="3">
        <v>13872657</v>
      </c>
      <c r="L14" s="3">
        <v>10680079</v>
      </c>
      <c r="M14" s="3">
        <v>13438111</v>
      </c>
      <c r="N14" s="3">
        <v>11801132</v>
      </c>
      <c r="O14" s="3">
        <v>140856706</v>
      </c>
    </row>
    <row r="15" spans="1:15" ht="15.75" thickBot="1" x14ac:dyDescent="0.3">
      <c r="B15" s="2" t="s">
        <v>53</v>
      </c>
      <c r="C15" s="3">
        <v>11863998</v>
      </c>
      <c r="D15" s="3">
        <v>12912105</v>
      </c>
      <c r="E15" s="3">
        <v>12695406</v>
      </c>
      <c r="F15" s="3">
        <v>12794594</v>
      </c>
      <c r="G15" s="3">
        <v>12400497</v>
      </c>
      <c r="H15" s="3">
        <v>10673762</v>
      </c>
      <c r="I15" s="3">
        <v>9740079</v>
      </c>
      <c r="J15" s="3">
        <v>12607306</v>
      </c>
      <c r="K15" s="3">
        <v>13268941</v>
      </c>
      <c r="L15" s="3">
        <v>11836698</v>
      </c>
      <c r="M15" s="3">
        <v>13053011</v>
      </c>
      <c r="N15" s="3">
        <v>11786280</v>
      </c>
      <c r="O15" s="3">
        <v>145632675</v>
      </c>
    </row>
    <row r="16" spans="1:15" ht="15.75" thickBot="1" x14ac:dyDescent="0.3">
      <c r="B16" s="2"/>
    </row>
    <row r="17" spans="2:94" ht="15.75" thickBot="1" x14ac:dyDescent="0.3">
      <c r="B17" s="2" t="s">
        <v>48</v>
      </c>
      <c r="C17" s="4">
        <f>(C8/C$11)*100</f>
        <v>72.671908405483592</v>
      </c>
      <c r="D17" s="4">
        <f>(D8/D$11)*100</f>
        <v>74.708698726935367</v>
      </c>
      <c r="E17" s="4">
        <f>(E8/E$11)*100</f>
        <v>78.568416122880862</v>
      </c>
      <c r="F17" s="4">
        <f>(F8/F$11)*100</f>
        <v>81.404197714453261</v>
      </c>
      <c r="G17" s="4">
        <f>(G8/G$11)*100</f>
        <v>87.625217238565668</v>
      </c>
      <c r="H17" s="4">
        <f>(H8/H$11)*100</f>
        <v>87.44628911367387</v>
      </c>
      <c r="I17" s="4">
        <f>(I8/I$11)*100</f>
        <v>85.124058769567384</v>
      </c>
      <c r="J17" s="4">
        <f>(J8/J$11)*100</f>
        <v>90.665701603536633</v>
      </c>
      <c r="K17" s="4">
        <f>(K8/K$12)*100</f>
        <v>99.177929739754774</v>
      </c>
      <c r="L17" s="4">
        <f>(L8/L$12)*100</f>
        <v>0</v>
      </c>
      <c r="M17" s="4">
        <f>(M8/M$12)*100</f>
        <v>0</v>
      </c>
      <c r="N17" s="4">
        <f>(N8/N$12)*100</f>
        <v>0</v>
      </c>
    </row>
    <row r="18" spans="2:94" ht="15.75" thickBot="1" x14ac:dyDescent="0.3">
      <c r="B18" s="2" t="s">
        <v>15</v>
      </c>
      <c r="C18" s="4">
        <f>(C9/C$11)*100</f>
        <v>64.761319931043047</v>
      </c>
      <c r="D18" s="4">
        <f>(D9/D$11)*100</f>
        <v>75.835418191961708</v>
      </c>
      <c r="E18" s="4">
        <f>(E9/E$11)*100</f>
        <v>82.357225864068283</v>
      </c>
      <c r="F18" s="4">
        <f>(F9/F$11)*100</f>
        <v>75.425259826723163</v>
      </c>
      <c r="G18" s="4">
        <f>(G9/G$11)*100</f>
        <v>83.287846980997202</v>
      </c>
      <c r="H18" s="4">
        <f>(H9/H$11)*100</f>
        <v>79.083395102034459</v>
      </c>
      <c r="I18" s="4">
        <f>(I9/I$11)*100</f>
        <v>59.579137953948532</v>
      </c>
      <c r="J18" s="4">
        <f>(J9/J$11)*100</f>
        <v>64.092324554292034</v>
      </c>
      <c r="K18" s="4">
        <f>(K9/K$12)*100</f>
        <v>64.443806135462296</v>
      </c>
      <c r="L18" s="4">
        <f>(L9/L$12)*100</f>
        <v>62.97882890648183</v>
      </c>
      <c r="M18" s="4">
        <f>(M9/M$12)*100</f>
        <v>64.652133028650212</v>
      </c>
      <c r="N18" s="4">
        <f>(N9/N$12)*100</f>
        <v>78.699775039288582</v>
      </c>
      <c r="O18" s="4"/>
    </row>
    <row r="19" spans="2:94" ht="15.75" thickBot="1" x14ac:dyDescent="0.3">
      <c r="B19" s="2" t="s">
        <v>16</v>
      </c>
      <c r="C19" s="4">
        <f>(C10/C$11)*100</f>
        <v>66.606927885668654</v>
      </c>
      <c r="D19" s="4">
        <f>(D10/D$11)*100</f>
        <v>68.185993454192769</v>
      </c>
      <c r="E19" s="4">
        <f>(E10/E$11)*100</f>
        <v>71.708697708231867</v>
      </c>
      <c r="F19" s="4">
        <f>(F10/F$11)*100</f>
        <v>72.494618897675224</v>
      </c>
      <c r="G19" s="4">
        <f>(G10/G$11)*100</f>
        <v>73.587859321671473</v>
      </c>
      <c r="H19" s="4">
        <f>(H10/H$11)*100</f>
        <v>77.932540597877448</v>
      </c>
      <c r="I19" s="4">
        <f>(I10/I$11)*100</f>
        <v>71.603153672842751</v>
      </c>
      <c r="J19" s="4">
        <f>(J10/J$11)*100</f>
        <v>55.288029440687872</v>
      </c>
      <c r="K19" s="4">
        <f>(K10/K$12)*100</f>
        <v>81.59186331784727</v>
      </c>
      <c r="L19" s="4">
        <f>(L10/L$12)*100</f>
        <v>69.523156543969591</v>
      </c>
      <c r="M19" s="4">
        <f>(M10/M$12)*100</f>
        <v>68.629766768181653</v>
      </c>
      <c r="N19" s="4">
        <f>(N10/N$12)*100</f>
        <v>79.419116929157298</v>
      </c>
      <c r="O19" s="4"/>
    </row>
    <row r="20" spans="2:94" ht="15.75" thickBot="1" x14ac:dyDescent="0.3">
      <c r="B20" s="2" t="s">
        <v>17</v>
      </c>
      <c r="C20">
        <f>(C11/C$11)*100</f>
        <v>100</v>
      </c>
      <c r="D20">
        <f>(D11/D$11)*100</f>
        <v>100</v>
      </c>
      <c r="E20">
        <f>(E11/E$11)*100</f>
        <v>100</v>
      </c>
      <c r="F20">
        <f>(F11/F$11)*100</f>
        <v>100</v>
      </c>
      <c r="G20">
        <f>(G11/G$11)*100</f>
        <v>100</v>
      </c>
      <c r="H20">
        <f>(H11/H$11)*100</f>
        <v>100</v>
      </c>
      <c r="I20">
        <f>(I11/I$11)*100</f>
        <v>100</v>
      </c>
      <c r="J20">
        <f>(J11/J$11)*100</f>
        <v>100</v>
      </c>
      <c r="K20" s="4">
        <f>(K11/K$12)*100</f>
        <v>70.730826415205257</v>
      </c>
      <c r="L20" s="4">
        <f>(L11/L$12)*100</f>
        <v>16.570306603851854</v>
      </c>
      <c r="M20" s="4">
        <f>(M11/M$12)*100</f>
        <v>32.864334782729699</v>
      </c>
      <c r="N20" s="4">
        <f>(N11/N$12)*100</f>
        <v>59.497144392833526</v>
      </c>
    </row>
    <row r="21" spans="2:94" ht="15.75" thickBot="1" x14ac:dyDescent="0.3">
      <c r="B21" s="2" t="s">
        <v>18</v>
      </c>
      <c r="C21" s="9">
        <f t="shared" ref="C21:J21" si="0">(C12/C$11)*100</f>
        <v>95.290457267240129</v>
      </c>
      <c r="D21" s="9">
        <f t="shared" si="0"/>
        <v>98.119805886086027</v>
      </c>
      <c r="E21" s="9">
        <f t="shared" si="0"/>
        <v>95.588050537724143</v>
      </c>
      <c r="F21" s="9">
        <f t="shared" si="0"/>
        <v>98.952142686111642</v>
      </c>
      <c r="G21" s="9">
        <f t="shared" si="0"/>
        <v>101.94831953337851</v>
      </c>
      <c r="H21" s="9">
        <f t="shared" si="0"/>
        <v>96.020118151690724</v>
      </c>
      <c r="I21" s="9">
        <f t="shared" si="0"/>
        <v>98.951157607670353</v>
      </c>
      <c r="J21" s="9">
        <f t="shared" si="0"/>
        <v>97.756750996967341</v>
      </c>
      <c r="K21" s="4">
        <f t="shared" ref="K21:N21" si="1">(K12/K$12)*100</f>
        <v>100</v>
      </c>
      <c r="L21" s="4">
        <f t="shared" si="1"/>
        <v>100</v>
      </c>
      <c r="M21" s="4">
        <f t="shared" si="1"/>
        <v>100</v>
      </c>
      <c r="N21" s="4">
        <f t="shared" si="1"/>
        <v>100</v>
      </c>
    </row>
    <row r="22" spans="2:94" ht="15.75" thickBot="1" x14ac:dyDescent="0.3">
      <c r="B22" s="2" t="s">
        <v>51</v>
      </c>
      <c r="C22" s="9">
        <f t="shared" ref="C22:J22" si="2">(C13/C$11)*100</f>
        <v>89.885787291641563</v>
      </c>
      <c r="D22" s="9">
        <f t="shared" si="2"/>
        <v>97.508012169350366</v>
      </c>
      <c r="E22" s="9">
        <f t="shared" si="2"/>
        <v>94.920262046843433</v>
      </c>
      <c r="F22" s="9">
        <f t="shared" si="2"/>
        <v>96.25630334342209</v>
      </c>
      <c r="G22" s="9">
        <f t="shared" si="2"/>
        <v>101.10374521882595</v>
      </c>
      <c r="H22" s="9">
        <f t="shared" si="2"/>
        <v>96.383855595753957</v>
      </c>
      <c r="I22" s="9">
        <f t="shared" si="2"/>
        <v>97.899144816928626</v>
      </c>
      <c r="J22" s="9">
        <f t="shared" si="2"/>
        <v>96.747600568092295</v>
      </c>
      <c r="K22" s="4">
        <f t="shared" ref="K22:N22" si="3">(K13/K$12)*100</f>
        <v>101.21366827587188</v>
      </c>
      <c r="L22" s="4">
        <f t="shared" si="3"/>
        <v>97.329042978823665</v>
      </c>
      <c r="M22" s="4">
        <f>(M13/M$12)*100</f>
        <v>97.952848528703797</v>
      </c>
      <c r="N22" s="4">
        <f t="shared" si="3"/>
        <v>102.22450107211188</v>
      </c>
    </row>
    <row r="23" spans="2:94" ht="15.75" thickBot="1" x14ac:dyDescent="0.3">
      <c r="B23" s="2" t="s">
        <v>52</v>
      </c>
      <c r="C23" s="9">
        <f t="shared" ref="C23:J24" si="4">(C14/C$11)*100</f>
        <v>90.90849913259936</v>
      </c>
      <c r="D23" s="9">
        <f t="shared" si="4"/>
        <v>97.361447773204674</v>
      </c>
      <c r="E23" s="9">
        <f t="shared" si="4"/>
        <v>98.560245323275936</v>
      </c>
      <c r="F23" s="9">
        <f t="shared" si="4"/>
        <v>94.870991531413935</v>
      </c>
      <c r="G23" s="9">
        <f t="shared" si="4"/>
        <v>102.72656063063692</v>
      </c>
      <c r="H23" s="9">
        <f t="shared" si="4"/>
        <v>99.159769388729757</v>
      </c>
      <c r="I23" s="9">
        <f t="shared" si="4"/>
        <v>92.286243984831557</v>
      </c>
      <c r="J23" s="9">
        <f t="shared" si="4"/>
        <v>95.888968294310814</v>
      </c>
      <c r="K23" s="4">
        <f t="shared" ref="K23:N24" si="5">(K14/K$12)*100</f>
        <v>105.08356292762031</v>
      </c>
      <c r="L23" s="4">
        <f t="shared" si="5"/>
        <v>93.269266205109474</v>
      </c>
      <c r="M23" s="4">
        <f t="shared" si="5"/>
        <v>99.467941949928615</v>
      </c>
      <c r="N23" s="4">
        <f t="shared" si="5"/>
        <v>107.58159623194229</v>
      </c>
    </row>
    <row r="24" spans="2:94" x14ac:dyDescent="0.25">
      <c r="B24" s="2" t="s">
        <v>53</v>
      </c>
      <c r="C24" s="9">
        <f t="shared" si="4"/>
        <v>100.8213919507056</v>
      </c>
      <c r="D24" s="9">
        <f t="shared" si="4"/>
        <v>97.609597291869761</v>
      </c>
      <c r="E24" s="9">
        <f t="shared" si="4"/>
        <v>105.41831130995605</v>
      </c>
      <c r="F24" s="9">
        <f t="shared" si="4"/>
        <v>102.05146300738414</v>
      </c>
      <c r="G24" s="9">
        <f t="shared" si="4"/>
        <v>103.81987404474893</v>
      </c>
      <c r="H24" s="9">
        <f t="shared" si="4"/>
        <v>102.62878425638962</v>
      </c>
      <c r="I24" s="9">
        <f t="shared" si="4"/>
        <v>95.603501533275349</v>
      </c>
      <c r="J24" s="9">
        <f t="shared" si="4"/>
        <v>102.98086719597019</v>
      </c>
      <c r="K24" s="4">
        <f t="shared" si="5"/>
        <v>100.5104931633775</v>
      </c>
      <c r="L24" s="4">
        <f t="shared" si="5"/>
        <v>103.3700346927665</v>
      </c>
      <c r="M24" s="4">
        <f t="shared" si="5"/>
        <v>96.617459136911407</v>
      </c>
      <c r="N24" s="4">
        <f t="shared" si="5"/>
        <v>107.44620228268072</v>
      </c>
    </row>
    <row r="27" spans="2:94" x14ac:dyDescent="0.25">
      <c r="F27">
        <v>2016</v>
      </c>
      <c r="R27">
        <v>2017</v>
      </c>
      <c r="AD27">
        <v>2018</v>
      </c>
      <c r="AP27">
        <v>2019</v>
      </c>
      <c r="BB27">
        <v>2020</v>
      </c>
      <c r="BN27">
        <v>2021</v>
      </c>
      <c r="BZ27">
        <v>2022</v>
      </c>
      <c r="CL27">
        <v>2023</v>
      </c>
    </row>
    <row r="28" spans="2:94" x14ac:dyDescent="0.25">
      <c r="F28" t="s">
        <v>8</v>
      </c>
      <c r="G28" t="s">
        <v>9</v>
      </c>
      <c r="H28" t="s">
        <v>10</v>
      </c>
      <c r="I28" t="s">
        <v>11</v>
      </c>
      <c r="J28" t="s">
        <v>12</v>
      </c>
      <c r="K28" t="s">
        <v>13</v>
      </c>
      <c r="L28" t="s">
        <v>2</v>
      </c>
      <c r="M28" t="s">
        <v>3</v>
      </c>
      <c r="N28" t="s">
        <v>4</v>
      </c>
      <c r="O28" t="s">
        <v>5</v>
      </c>
      <c r="P28" t="s">
        <v>6</v>
      </c>
      <c r="Q28" t="s">
        <v>7</v>
      </c>
      <c r="R28" t="s">
        <v>8</v>
      </c>
      <c r="S28" t="s">
        <v>9</v>
      </c>
      <c r="T28" t="s">
        <v>10</v>
      </c>
      <c r="U28" t="s">
        <v>11</v>
      </c>
      <c r="V28" t="s">
        <v>12</v>
      </c>
      <c r="W28" t="s">
        <v>13</v>
      </c>
      <c r="X28" t="s">
        <v>2</v>
      </c>
      <c r="Y28" t="s">
        <v>3</v>
      </c>
      <c r="Z28" t="s">
        <v>4</v>
      </c>
      <c r="AA28" t="s">
        <v>5</v>
      </c>
      <c r="AB28" t="s">
        <v>6</v>
      </c>
      <c r="AC28" t="s">
        <v>7</v>
      </c>
      <c r="AD28" t="s">
        <v>8</v>
      </c>
      <c r="AE28" t="s">
        <v>9</v>
      </c>
      <c r="AF28" t="s">
        <v>10</v>
      </c>
      <c r="AG28" t="s">
        <v>11</v>
      </c>
      <c r="AH28" t="s">
        <v>12</v>
      </c>
      <c r="AI28" t="s">
        <v>13</v>
      </c>
      <c r="AJ28" t="s">
        <v>2</v>
      </c>
      <c r="AK28" t="s">
        <v>3</v>
      </c>
      <c r="AL28" t="s">
        <v>4</v>
      </c>
      <c r="AM28" t="s">
        <v>5</v>
      </c>
      <c r="AN28" t="s">
        <v>6</v>
      </c>
      <c r="AO28" t="s">
        <v>7</v>
      </c>
      <c r="AP28" t="s">
        <v>8</v>
      </c>
      <c r="AQ28" t="s">
        <v>9</v>
      </c>
      <c r="AR28" t="s">
        <v>10</v>
      </c>
      <c r="AS28" t="s">
        <v>11</v>
      </c>
      <c r="AT28" t="s">
        <v>12</v>
      </c>
      <c r="AU28" t="s">
        <v>13</v>
      </c>
      <c r="AV28" t="s">
        <v>2</v>
      </c>
      <c r="AW28" t="s">
        <v>3</v>
      </c>
      <c r="AX28" t="s">
        <v>4</v>
      </c>
      <c r="AY28" t="s">
        <v>5</v>
      </c>
      <c r="AZ28" t="s">
        <v>6</v>
      </c>
      <c r="BA28" t="s">
        <v>7</v>
      </c>
      <c r="BB28" t="str">
        <f>I7</f>
        <v>Jan</v>
      </c>
      <c r="BC28" t="str">
        <f>J7</f>
        <v>Feb</v>
      </c>
      <c r="BD28" t="str">
        <f>K7</f>
        <v>Mar</v>
      </c>
      <c r="BE28" t="str">
        <f>L7</f>
        <v>Apr</v>
      </c>
      <c r="BF28" t="str">
        <f>M7</f>
        <v>May</v>
      </c>
      <c r="BG28" t="str">
        <f>N7</f>
        <v>Jun</v>
      </c>
      <c r="BH28" t="str">
        <f>C7</f>
        <v>Jul</v>
      </c>
      <c r="BI28" t="str">
        <f>D7</f>
        <v>Aug</v>
      </c>
      <c r="BJ28" t="str">
        <f>E7</f>
        <v>Sep</v>
      </c>
      <c r="BK28" t="str">
        <f>F7</f>
        <v>Oct</v>
      </c>
      <c r="BL28" t="str">
        <f>G7</f>
        <v>Nov</v>
      </c>
      <c r="BM28" t="str">
        <f>H7</f>
        <v>Dec</v>
      </c>
      <c r="BN28" t="str">
        <f>I7</f>
        <v>Jan</v>
      </c>
      <c r="BO28" t="str">
        <f>J7</f>
        <v>Feb</v>
      </c>
      <c r="BP28" t="str">
        <f>K7</f>
        <v>Mar</v>
      </c>
      <c r="BQ28" t="str">
        <f>L7</f>
        <v>Apr</v>
      </c>
      <c r="BR28" t="str">
        <f>M7</f>
        <v>May</v>
      </c>
      <c r="BS28" t="str">
        <f>N7</f>
        <v>Jun</v>
      </c>
      <c r="BT28" t="str">
        <f>C7</f>
        <v>Jul</v>
      </c>
      <c r="BU28" t="str">
        <f>D7</f>
        <v>Aug</v>
      </c>
      <c r="BV28" t="str">
        <f>E7</f>
        <v>Sep</v>
      </c>
      <c r="BW28" t="str">
        <f>F7</f>
        <v>Oct</v>
      </c>
      <c r="BX28" t="str">
        <f>G7</f>
        <v>Nov</v>
      </c>
      <c r="BY28" t="str">
        <f>H7</f>
        <v>Dec</v>
      </c>
      <c r="BZ28" t="str">
        <f>I7</f>
        <v>Jan</v>
      </c>
      <c r="CA28" t="str">
        <f>J7</f>
        <v>Feb</v>
      </c>
      <c r="CB28" t="str">
        <f>K7</f>
        <v>Mar</v>
      </c>
      <c r="CC28" t="str">
        <f>L7</f>
        <v>Apr</v>
      </c>
      <c r="CD28" t="str">
        <f>M7</f>
        <v>May</v>
      </c>
      <c r="CE28" t="s">
        <v>13</v>
      </c>
      <c r="CF28" t="s">
        <v>2</v>
      </c>
      <c r="CG28" t="s">
        <v>3</v>
      </c>
      <c r="CH28" t="s">
        <v>4</v>
      </c>
      <c r="CI28" t="s">
        <v>5</v>
      </c>
      <c r="CJ28" t="s">
        <v>6</v>
      </c>
      <c r="CK28" t="s">
        <v>7</v>
      </c>
      <c r="CL28" t="s">
        <v>8</v>
      </c>
      <c r="CM28" t="s">
        <v>9</v>
      </c>
      <c r="CN28" t="s">
        <v>10</v>
      </c>
      <c r="CO28" t="s">
        <v>11</v>
      </c>
      <c r="CP28" t="s">
        <v>12</v>
      </c>
    </row>
    <row r="29" spans="2:94" x14ac:dyDescent="0.25">
      <c r="F29" s="9">
        <f>I24</f>
        <v>95.603501533275349</v>
      </c>
      <c r="G29" s="9">
        <f t="shared" ref="G29:K29" si="6">J24</f>
        <v>102.98086719597019</v>
      </c>
      <c r="H29" s="9">
        <f t="shared" si="6"/>
        <v>100.5104931633775</v>
      </c>
      <c r="I29" s="9">
        <f t="shared" si="6"/>
        <v>103.3700346927665</v>
      </c>
      <c r="J29" s="9">
        <f t="shared" si="6"/>
        <v>96.617459136911407</v>
      </c>
      <c r="K29" s="9">
        <f t="shared" si="6"/>
        <v>107.44620228268072</v>
      </c>
      <c r="L29" s="9">
        <f>C23</f>
        <v>90.90849913259936</v>
      </c>
      <c r="M29" s="9">
        <f t="shared" ref="M29:W29" si="7">D23</f>
        <v>97.361447773204674</v>
      </c>
      <c r="N29" s="9">
        <f t="shared" si="7"/>
        <v>98.560245323275936</v>
      </c>
      <c r="O29" s="9">
        <f t="shared" si="7"/>
        <v>94.870991531413935</v>
      </c>
      <c r="P29" s="9">
        <f t="shared" si="7"/>
        <v>102.72656063063692</v>
      </c>
      <c r="Q29" s="9">
        <f t="shared" si="7"/>
        <v>99.159769388729757</v>
      </c>
      <c r="R29" s="9">
        <f t="shared" si="7"/>
        <v>92.286243984831557</v>
      </c>
      <c r="S29" s="9">
        <f t="shared" si="7"/>
        <v>95.888968294310814</v>
      </c>
      <c r="T29" s="9">
        <f t="shared" si="7"/>
        <v>105.08356292762031</v>
      </c>
      <c r="U29" s="9">
        <f t="shared" si="7"/>
        <v>93.269266205109474</v>
      </c>
      <c r="V29" s="9">
        <f t="shared" si="7"/>
        <v>99.467941949928615</v>
      </c>
      <c r="W29" s="9">
        <f t="shared" si="7"/>
        <v>107.58159623194229</v>
      </c>
      <c r="X29" s="9">
        <f>C22</f>
        <v>89.885787291641563</v>
      </c>
      <c r="Y29" s="9">
        <f t="shared" ref="Y29:AI29" si="8">D22</f>
        <v>97.508012169350366</v>
      </c>
      <c r="Z29" s="9">
        <f t="shared" si="8"/>
        <v>94.920262046843433</v>
      </c>
      <c r="AA29" s="9">
        <f t="shared" si="8"/>
        <v>96.25630334342209</v>
      </c>
      <c r="AB29" s="9">
        <f t="shared" si="8"/>
        <v>101.10374521882595</v>
      </c>
      <c r="AC29" s="9">
        <f t="shared" si="8"/>
        <v>96.383855595753957</v>
      </c>
      <c r="AD29" s="9">
        <f t="shared" si="8"/>
        <v>97.899144816928626</v>
      </c>
      <c r="AE29" s="9">
        <f t="shared" si="8"/>
        <v>96.747600568092295</v>
      </c>
      <c r="AF29" s="9">
        <f t="shared" si="8"/>
        <v>101.21366827587188</v>
      </c>
      <c r="AG29" s="9">
        <f t="shared" si="8"/>
        <v>97.329042978823665</v>
      </c>
      <c r="AH29" s="9">
        <f t="shared" si="8"/>
        <v>97.952848528703797</v>
      </c>
      <c r="AI29" s="9">
        <f t="shared" si="8"/>
        <v>102.22450107211188</v>
      </c>
      <c r="AJ29" s="9">
        <f>C21</f>
        <v>95.290457267240129</v>
      </c>
      <c r="AK29" s="9">
        <f t="shared" ref="AK29:AU29" si="9">D21</f>
        <v>98.119805886086027</v>
      </c>
      <c r="AL29" s="9">
        <f t="shared" si="9"/>
        <v>95.588050537724143</v>
      </c>
      <c r="AM29" s="9">
        <f t="shared" si="9"/>
        <v>98.952142686111642</v>
      </c>
      <c r="AN29" s="9">
        <f t="shared" si="9"/>
        <v>101.94831953337851</v>
      </c>
      <c r="AO29" s="9">
        <f t="shared" si="9"/>
        <v>96.020118151690724</v>
      </c>
      <c r="AP29" s="9">
        <f t="shared" si="9"/>
        <v>98.951157607670353</v>
      </c>
      <c r="AQ29" s="9">
        <f t="shared" si="9"/>
        <v>97.756750996967341</v>
      </c>
      <c r="AR29" s="9">
        <f t="shared" si="9"/>
        <v>100</v>
      </c>
      <c r="AS29" s="9">
        <f t="shared" si="9"/>
        <v>100</v>
      </c>
      <c r="AT29" s="9">
        <f t="shared" si="9"/>
        <v>100</v>
      </c>
      <c r="AU29" s="9">
        <f t="shared" si="9"/>
        <v>100</v>
      </c>
      <c r="AV29" s="9">
        <f>C20</f>
        <v>100</v>
      </c>
      <c r="AW29" s="9">
        <f t="shared" ref="AW29:BA29" si="10">D20</f>
        <v>100</v>
      </c>
      <c r="AX29" s="9">
        <f t="shared" si="10"/>
        <v>100</v>
      </c>
      <c r="AY29" s="9">
        <f t="shared" si="10"/>
        <v>100</v>
      </c>
      <c r="AZ29" s="9">
        <f t="shared" si="10"/>
        <v>100</v>
      </c>
      <c r="BA29" s="9">
        <f t="shared" si="10"/>
        <v>100</v>
      </c>
      <c r="BB29" s="5">
        <f>I20</f>
        <v>100</v>
      </c>
      <c r="BC29" s="5">
        <f>J20</f>
        <v>100</v>
      </c>
      <c r="BD29" s="5">
        <f>K20</f>
        <v>70.730826415205257</v>
      </c>
      <c r="BE29" s="5">
        <f>L20</f>
        <v>16.570306603851854</v>
      </c>
      <c r="BF29" s="5">
        <f>M20</f>
        <v>32.864334782729699</v>
      </c>
      <c r="BG29" s="5">
        <f>N20</f>
        <v>59.497144392833526</v>
      </c>
      <c r="BH29" s="5">
        <f>C19</f>
        <v>66.606927885668654</v>
      </c>
      <c r="BI29" s="5">
        <f>D19</f>
        <v>68.185993454192769</v>
      </c>
      <c r="BJ29" s="5">
        <f>E19</f>
        <v>71.708697708231867</v>
      </c>
      <c r="BK29" s="5">
        <f>F19</f>
        <v>72.494618897675224</v>
      </c>
      <c r="BL29" s="5">
        <f>G19</f>
        <v>73.587859321671473</v>
      </c>
      <c r="BM29" s="5">
        <f>H19</f>
        <v>77.932540597877448</v>
      </c>
      <c r="BN29" s="5">
        <f>I19</f>
        <v>71.603153672842751</v>
      </c>
      <c r="BO29" s="5">
        <f>J19</f>
        <v>55.288029440687872</v>
      </c>
      <c r="BP29" s="5">
        <f>K19</f>
        <v>81.59186331784727</v>
      </c>
      <c r="BQ29" s="5">
        <f>L19</f>
        <v>69.523156543969591</v>
      </c>
      <c r="BR29" s="5">
        <f>M19</f>
        <v>68.629766768181653</v>
      </c>
      <c r="BS29" s="5">
        <f>N19</f>
        <v>79.419116929157298</v>
      </c>
      <c r="BT29" s="5">
        <f>C18</f>
        <v>64.761319931043047</v>
      </c>
      <c r="BU29" s="5">
        <f>D18</f>
        <v>75.835418191961708</v>
      </c>
      <c r="BV29" s="5">
        <f>E18</f>
        <v>82.357225864068283</v>
      </c>
      <c r="BW29" s="5">
        <f>F18</f>
        <v>75.425259826723163</v>
      </c>
      <c r="BX29" s="5">
        <f>G18</f>
        <v>83.287846980997202</v>
      </c>
      <c r="BY29" s="5">
        <f>H18</f>
        <v>79.083395102034459</v>
      </c>
      <c r="BZ29" s="5">
        <f>I18</f>
        <v>59.579137953948532</v>
      </c>
      <c r="CA29" s="5">
        <f>J18</f>
        <v>64.092324554292034</v>
      </c>
      <c r="CB29" s="5">
        <f>K18</f>
        <v>64.443806135462296</v>
      </c>
      <c r="CC29" s="5">
        <f>L18</f>
        <v>62.97882890648183</v>
      </c>
      <c r="CD29" s="5">
        <f>M18</f>
        <v>64.652133028650212</v>
      </c>
      <c r="CE29" s="5">
        <f>N18</f>
        <v>78.699775039288582</v>
      </c>
      <c r="CF29" s="5">
        <f>C17</f>
        <v>72.671908405483592</v>
      </c>
      <c r="CG29" s="5">
        <f>D17</f>
        <v>74.708698726935367</v>
      </c>
      <c r="CH29" s="5">
        <f>E17</f>
        <v>78.568416122880862</v>
      </c>
      <c r="CI29" s="5">
        <f>F17</f>
        <v>81.404197714453261</v>
      </c>
      <c r="CJ29" s="5">
        <f>G17</f>
        <v>87.625217238565668</v>
      </c>
      <c r="CK29" s="5">
        <f>H17</f>
        <v>87.44628911367387</v>
      </c>
      <c r="CL29" s="5">
        <f>I17</f>
        <v>85.124058769567384</v>
      </c>
      <c r="CM29" s="5">
        <f>J17</f>
        <v>90.665701603536633</v>
      </c>
      <c r="CN29" s="5">
        <f>K17</f>
        <v>99.177929739754774</v>
      </c>
      <c r="CO29" s="5">
        <f>L17</f>
        <v>0</v>
      </c>
      <c r="CP29" s="5">
        <f>M17</f>
        <v>0</v>
      </c>
    </row>
    <row r="49" spans="10:10" x14ac:dyDescent="0.25">
      <c r="J49" s="4">
        <f>(J44/J$12)*100</f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C5AC0-3C36-4486-8295-3090B6CDEED3}">
  <dimension ref="A1:CP51"/>
  <sheetViews>
    <sheetView topLeftCell="A6" workbookViewId="0">
      <selection activeCell="CF29" sqref="CF29:CP29"/>
    </sheetView>
  </sheetViews>
  <sheetFormatPr defaultRowHeight="15" x14ac:dyDescent="0.25"/>
  <cols>
    <col min="1" max="1" width="10.7109375" bestFit="1" customWidth="1"/>
    <col min="2" max="2" width="8.5703125" bestFit="1" customWidth="1"/>
    <col min="3" max="14" width="10.140625" bestFit="1" customWidth="1"/>
    <col min="15" max="15" width="11.28515625" bestFit="1" customWidth="1"/>
    <col min="16" max="16" width="4.42578125" bestFit="1" customWidth="1"/>
    <col min="17" max="19" width="5.42578125" bestFit="1" customWidth="1"/>
    <col min="20" max="24" width="4.42578125" bestFit="1" customWidth="1"/>
    <col min="25" max="25" width="4.5703125" bestFit="1" customWidth="1"/>
    <col min="26" max="29" width="4.42578125" bestFit="1" customWidth="1"/>
    <col min="30" max="31" width="5.42578125" bestFit="1" customWidth="1"/>
  </cols>
  <sheetData>
    <row r="1" spans="1:15" x14ac:dyDescent="0.25">
      <c r="A1" t="s">
        <v>0</v>
      </c>
    </row>
    <row r="2" spans="1:15" x14ac:dyDescent="0.25">
      <c r="A2" t="s">
        <v>1</v>
      </c>
    </row>
    <row r="3" spans="1:15" x14ac:dyDescent="0.25">
      <c r="A3" s="1">
        <v>44792</v>
      </c>
    </row>
    <row r="5" spans="1:15" x14ac:dyDescent="0.25">
      <c r="B5" t="s">
        <v>20</v>
      </c>
    </row>
    <row r="6" spans="1:15" ht="15.75" thickBot="1" x14ac:dyDescent="0.3"/>
    <row r="7" spans="1:15" ht="15.75" thickBot="1" x14ac:dyDescent="0.3">
      <c r="B7" s="2"/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</row>
    <row r="8" spans="1:15" ht="15.75" thickBot="1" x14ac:dyDescent="0.3">
      <c r="B8" s="2" t="s">
        <v>48</v>
      </c>
      <c r="C8" s="8">
        <v>3829734</v>
      </c>
      <c r="D8" s="8">
        <v>4042634</v>
      </c>
      <c r="E8" s="8">
        <v>4343750</v>
      </c>
      <c r="F8" s="8">
        <v>4466229</v>
      </c>
      <c r="G8" s="8">
        <v>4437868</v>
      </c>
      <c r="H8" s="8">
        <v>4158101</v>
      </c>
      <c r="I8" s="8">
        <v>4061132</v>
      </c>
      <c r="J8" s="8">
        <v>4683141</v>
      </c>
      <c r="K8" s="7">
        <v>5499512</v>
      </c>
      <c r="L8" s="7"/>
      <c r="M8" s="7"/>
      <c r="N8" s="7"/>
      <c r="O8" s="7"/>
    </row>
    <row r="9" spans="1:15" ht="15.75" thickBot="1" x14ac:dyDescent="0.3">
      <c r="B9" s="2" t="s">
        <v>15</v>
      </c>
      <c r="C9">
        <v>3350446</v>
      </c>
      <c r="D9">
        <v>4164172</v>
      </c>
      <c r="E9">
        <v>4401396</v>
      </c>
      <c r="F9">
        <v>4106340</v>
      </c>
      <c r="G9">
        <v>4177568</v>
      </c>
      <c r="H9">
        <v>3623520</v>
      </c>
      <c r="I9">
        <v>2560468</v>
      </c>
      <c r="J9">
        <v>2995364</v>
      </c>
      <c r="K9" s="6">
        <v>3257030</v>
      </c>
      <c r="L9">
        <v>3047746</v>
      </c>
      <c r="M9">
        <v>3528805</v>
      </c>
      <c r="N9">
        <v>3566871</v>
      </c>
      <c r="O9">
        <v>42779726</v>
      </c>
    </row>
    <row r="10" spans="1:15" ht="15.75" thickBot="1" x14ac:dyDescent="0.3">
      <c r="B10" s="2" t="s">
        <v>16</v>
      </c>
      <c r="C10">
        <v>3346198</v>
      </c>
      <c r="D10">
        <v>3755477</v>
      </c>
      <c r="E10">
        <v>3545742</v>
      </c>
      <c r="F10">
        <v>3867624</v>
      </c>
      <c r="G10">
        <v>3627488</v>
      </c>
      <c r="H10">
        <v>3602429</v>
      </c>
      <c r="I10">
        <v>3415122</v>
      </c>
      <c r="J10">
        <v>2617658</v>
      </c>
      <c r="K10">
        <v>4326051</v>
      </c>
      <c r="L10">
        <v>3433054</v>
      </c>
      <c r="M10">
        <v>3790110</v>
      </c>
      <c r="N10">
        <v>3671496</v>
      </c>
      <c r="O10">
        <v>42998449</v>
      </c>
    </row>
    <row r="11" spans="1:15" ht="15.75" thickBot="1" x14ac:dyDescent="0.3">
      <c r="B11" s="2" t="s">
        <v>17</v>
      </c>
      <c r="C11">
        <v>5238509</v>
      </c>
      <c r="D11">
        <v>5655012</v>
      </c>
      <c r="E11">
        <v>5043416</v>
      </c>
      <c r="F11" s="6">
        <v>5525358</v>
      </c>
      <c r="G11" s="6">
        <v>5103368</v>
      </c>
      <c r="H11">
        <v>4697710</v>
      </c>
      <c r="I11">
        <v>4753550</v>
      </c>
      <c r="J11">
        <v>5193564</v>
      </c>
      <c r="K11">
        <v>3744226</v>
      </c>
      <c r="L11">
        <v>718519</v>
      </c>
      <c r="M11">
        <v>1576985</v>
      </c>
      <c r="N11">
        <v>2483980</v>
      </c>
      <c r="O11">
        <v>49734197</v>
      </c>
    </row>
    <row r="12" spans="1:15" ht="15.75" thickBot="1" x14ac:dyDescent="0.3">
      <c r="B12" s="2" t="s">
        <v>18</v>
      </c>
      <c r="C12">
        <v>5014981</v>
      </c>
      <c r="D12">
        <v>5455493</v>
      </c>
      <c r="E12">
        <v>5046722</v>
      </c>
      <c r="F12">
        <v>5327800</v>
      </c>
      <c r="G12">
        <v>5261909</v>
      </c>
      <c r="H12">
        <v>4633511</v>
      </c>
      <c r="I12">
        <v>4778054</v>
      </c>
      <c r="J12">
        <v>5105026</v>
      </c>
      <c r="K12" s="6">
        <v>5564550</v>
      </c>
      <c r="L12">
        <v>4920989</v>
      </c>
      <c r="M12">
        <v>5725154</v>
      </c>
      <c r="N12">
        <v>4705321</v>
      </c>
      <c r="O12" t="s">
        <v>25</v>
      </c>
    </row>
    <row r="13" spans="1:15" ht="15.75" thickBot="1" x14ac:dyDescent="0.3">
      <c r="B13" s="2" t="s">
        <v>51</v>
      </c>
      <c r="C13" s="10">
        <v>4690821</v>
      </c>
      <c r="D13" s="10">
        <v>5385360</v>
      </c>
      <c r="E13" s="10">
        <v>4880635</v>
      </c>
      <c r="F13" s="10">
        <v>5132791</v>
      </c>
      <c r="G13" s="10">
        <v>5133042</v>
      </c>
      <c r="H13" s="10">
        <v>4561306</v>
      </c>
      <c r="I13" s="10">
        <v>4726486</v>
      </c>
      <c r="J13" s="10">
        <v>5068756</v>
      </c>
      <c r="K13" s="10">
        <v>5774342</v>
      </c>
      <c r="L13" s="10">
        <v>4918791</v>
      </c>
      <c r="M13" s="10">
        <v>5573686</v>
      </c>
      <c r="N13" s="10">
        <v>4754036</v>
      </c>
    </row>
    <row r="14" spans="1:15" ht="15.75" thickBot="1" x14ac:dyDescent="0.3">
      <c r="B14" s="2" t="s">
        <v>52</v>
      </c>
      <c r="C14" s="10">
        <v>4634385</v>
      </c>
      <c r="D14" s="10">
        <v>5384136</v>
      </c>
      <c r="E14" s="10">
        <v>5114393</v>
      </c>
      <c r="F14" s="10">
        <v>5024070</v>
      </c>
      <c r="G14" s="10">
        <v>5171075</v>
      </c>
      <c r="H14" s="10">
        <v>4588810</v>
      </c>
      <c r="I14" s="10">
        <v>4228896</v>
      </c>
      <c r="J14" s="10">
        <v>4917200</v>
      </c>
      <c r="K14" s="10">
        <v>5787091</v>
      </c>
      <c r="L14" s="10">
        <v>4651277</v>
      </c>
      <c r="M14" s="10">
        <v>5622194</v>
      </c>
      <c r="N14" s="10">
        <v>4968570</v>
      </c>
      <c r="O14" s="10">
        <v>60092097</v>
      </c>
    </row>
    <row r="15" spans="1:15" ht="15.75" thickBot="1" x14ac:dyDescent="0.3">
      <c r="B15" s="2" t="s">
        <v>53</v>
      </c>
      <c r="C15" s="10">
        <v>5222595</v>
      </c>
      <c r="D15" s="10">
        <v>5448407</v>
      </c>
      <c r="E15" s="10">
        <v>5472542</v>
      </c>
      <c r="F15" s="10">
        <v>5583291</v>
      </c>
      <c r="G15" s="10">
        <v>5250318</v>
      </c>
      <c r="H15" s="10">
        <v>4687901</v>
      </c>
      <c r="I15" s="10">
        <v>4470723</v>
      </c>
      <c r="J15" s="10">
        <v>5332368</v>
      </c>
      <c r="K15" s="10">
        <v>5537061</v>
      </c>
      <c r="L15" s="10">
        <v>5224008</v>
      </c>
      <c r="M15" s="10">
        <v>5450887</v>
      </c>
      <c r="N15" s="10">
        <v>4964705</v>
      </c>
      <c r="O15" s="10">
        <v>62644806</v>
      </c>
    </row>
    <row r="16" spans="1:15" ht="15.75" thickBot="1" x14ac:dyDescent="0.3">
      <c r="B16" s="2"/>
    </row>
    <row r="17" spans="2:94" ht="15.75" thickBot="1" x14ac:dyDescent="0.3">
      <c r="B17" s="2" t="s">
        <v>48</v>
      </c>
      <c r="C17" s="4">
        <f>(C8/C$11)*100</f>
        <v>73.107328821998777</v>
      </c>
      <c r="D17" s="4">
        <f>(D8/D$11)*100</f>
        <v>71.487629027135583</v>
      </c>
      <c r="E17" s="4">
        <f>(E8/E$11)*100</f>
        <v>86.127140810910703</v>
      </c>
      <c r="F17" s="4">
        <f>(F8/F$11)*100</f>
        <v>80.831486394184765</v>
      </c>
      <c r="G17" s="4">
        <f>(G8/G$11)*100</f>
        <v>86.959592175206652</v>
      </c>
      <c r="H17" s="4">
        <f>(H8/H$11)*100</f>
        <v>88.513360765138756</v>
      </c>
      <c r="I17" s="4">
        <f>(I8/I$11)*100</f>
        <v>85.433665365884451</v>
      </c>
      <c r="J17" s="4">
        <f>(J8/J$11)*100</f>
        <v>90.172009048121865</v>
      </c>
      <c r="K17" s="4">
        <f>(K8/K$12)*100</f>
        <v>98.831208273804705</v>
      </c>
      <c r="L17" s="4">
        <f>(L8/L$12)*100</f>
        <v>0</v>
      </c>
      <c r="M17" s="4">
        <f>(M8/M$12)*100</f>
        <v>0</v>
      </c>
      <c r="N17" s="4">
        <f>(N8/N$12)*100</f>
        <v>0</v>
      </c>
    </row>
    <row r="18" spans="2:94" ht="15.75" thickBot="1" x14ac:dyDescent="0.3">
      <c r="B18" s="2" t="s">
        <v>15</v>
      </c>
      <c r="C18" s="4">
        <f>(C9/C$11)*100</f>
        <v>63.958007898812433</v>
      </c>
      <c r="D18" s="4">
        <f>(D9/D$11)*100</f>
        <v>73.636837552245694</v>
      </c>
      <c r="E18" s="4">
        <f>(E9/E$11)*100</f>
        <v>87.270135955471446</v>
      </c>
      <c r="F18" s="4">
        <f>(F9/F$11)*100</f>
        <v>74.318080385017581</v>
      </c>
      <c r="G18" s="4">
        <f>(G9/G$11)*100</f>
        <v>81.859038971910309</v>
      </c>
      <c r="H18" s="4">
        <f>(H9/H$11)*100</f>
        <v>77.133752402766447</v>
      </c>
      <c r="I18" s="4">
        <f>(I9/I$11)*100</f>
        <v>53.864332972199726</v>
      </c>
      <c r="J18" s="4">
        <f>(J9/J$11)*100</f>
        <v>57.674537177167743</v>
      </c>
      <c r="K18" s="4">
        <f>(K9/K$12)*100</f>
        <v>58.53177705295127</v>
      </c>
      <c r="L18" s="4">
        <f>(L9/L$12)*100</f>
        <v>61.933607248461641</v>
      </c>
      <c r="M18" s="4">
        <f>(M9/M$12)*100</f>
        <v>61.636857279297644</v>
      </c>
      <c r="N18" s="4">
        <f>(N9/N$12)*100</f>
        <v>75.805051345062324</v>
      </c>
      <c r="O18" s="4"/>
    </row>
    <row r="19" spans="2:94" ht="15.75" thickBot="1" x14ac:dyDescent="0.3">
      <c r="B19" s="2" t="s">
        <v>16</v>
      </c>
      <c r="C19" s="4">
        <f>(C10/C$11)*100</f>
        <v>63.876916122507374</v>
      </c>
      <c r="D19" s="4">
        <f>(D10/D$11)*100</f>
        <v>66.409708768080421</v>
      </c>
      <c r="E19" s="4">
        <f>(E10/E$11)*100</f>
        <v>70.304373067777874</v>
      </c>
      <c r="F19" s="4">
        <f>(F10/F$11)*100</f>
        <v>69.99770874575006</v>
      </c>
      <c r="G19" s="4">
        <f>(G10/G$11)*100</f>
        <v>71.080274830268948</v>
      </c>
      <c r="H19" s="4">
        <f>(H10/H$11)*100</f>
        <v>76.68478897164789</v>
      </c>
      <c r="I19" s="4">
        <f>(I10/I$11)*100</f>
        <v>71.843611616581299</v>
      </c>
      <c r="J19" s="4">
        <f>(J10/J$11)*100</f>
        <v>50.401959040073443</v>
      </c>
      <c r="K19" s="4">
        <f>(K10/K$12)*100</f>
        <v>77.743051998813911</v>
      </c>
      <c r="L19" s="4">
        <f>(L10/L$12)*100</f>
        <v>69.763496727995118</v>
      </c>
      <c r="M19" s="4">
        <f>(M10/M$12)*100</f>
        <v>66.201013981457962</v>
      </c>
      <c r="N19" s="4">
        <f>(N10/N$12)*100</f>
        <v>78.028597836364412</v>
      </c>
      <c r="O19" s="4"/>
    </row>
    <row r="20" spans="2:94" ht="15.75" thickBot="1" x14ac:dyDescent="0.3">
      <c r="B20" s="2" t="s">
        <v>17</v>
      </c>
      <c r="C20">
        <f>(C11/C$11)*100</f>
        <v>100</v>
      </c>
      <c r="D20">
        <f>(D11/D$11)*100</f>
        <v>100</v>
      </c>
      <c r="E20">
        <f>(E11/E$11)*100</f>
        <v>100</v>
      </c>
      <c r="F20">
        <f>(F11/F$11)*100</f>
        <v>100</v>
      </c>
      <c r="G20">
        <f>(G11/G$11)*100</f>
        <v>100</v>
      </c>
      <c r="H20">
        <f>(H11/H$11)*100</f>
        <v>100</v>
      </c>
      <c r="I20">
        <f>(I11/I$11)*100</f>
        <v>100</v>
      </c>
      <c r="J20">
        <f>(J11/J$11)*100</f>
        <v>100</v>
      </c>
      <c r="K20" s="4">
        <f>(K11/K$12)*100</f>
        <v>67.287130136309315</v>
      </c>
      <c r="L20" s="4">
        <f>(L11/L$12)*100</f>
        <v>14.601109654990086</v>
      </c>
      <c r="M20" s="4">
        <f>(M11/M$12)*100</f>
        <v>27.544848575252303</v>
      </c>
      <c r="N20" s="4">
        <f>(N11/N$12)*100</f>
        <v>52.790872291178438</v>
      </c>
    </row>
    <row r="21" spans="2:94" ht="15.75" thickBot="1" x14ac:dyDescent="0.3">
      <c r="B21" s="2" t="s">
        <v>18</v>
      </c>
      <c r="C21">
        <f t="shared" ref="C21:J21" si="0">(C12/C$11)*100</f>
        <v>95.732984328174297</v>
      </c>
      <c r="D21">
        <f t="shared" si="0"/>
        <v>96.471820042114857</v>
      </c>
      <c r="E21">
        <f t="shared" si="0"/>
        <v>100.06555080921345</v>
      </c>
      <c r="F21">
        <f t="shared" si="0"/>
        <v>96.424521270838923</v>
      </c>
      <c r="G21">
        <f t="shared" si="0"/>
        <v>103.10659548752903</v>
      </c>
      <c r="H21">
        <f t="shared" si="0"/>
        <v>98.633397974757912</v>
      </c>
      <c r="I21">
        <f t="shared" si="0"/>
        <v>100.51548842444069</v>
      </c>
      <c r="J21">
        <f t="shared" si="0"/>
        <v>98.295236180780677</v>
      </c>
      <c r="K21" s="4">
        <f t="shared" ref="K21:N21" si="1">(K12/K$12)*100</f>
        <v>100</v>
      </c>
      <c r="L21" s="4">
        <f t="shared" si="1"/>
        <v>100</v>
      </c>
      <c r="M21" s="4">
        <f t="shared" si="1"/>
        <v>100</v>
      </c>
      <c r="N21" s="4">
        <f t="shared" si="1"/>
        <v>100</v>
      </c>
    </row>
    <row r="22" spans="2:94" ht="15.75" thickBot="1" x14ac:dyDescent="0.3">
      <c r="B22" s="2" t="s">
        <v>51</v>
      </c>
      <c r="C22">
        <f t="shared" ref="C22:J22" si="2">(C13/C$11)*100</f>
        <v>89.544964034613656</v>
      </c>
      <c r="D22">
        <f t="shared" si="2"/>
        <v>95.231628155696228</v>
      </c>
      <c r="E22">
        <f t="shared" si="2"/>
        <v>96.772405845561821</v>
      </c>
      <c r="F22">
        <f t="shared" si="2"/>
        <v>92.895175299048489</v>
      </c>
      <c r="G22">
        <f t="shared" si="2"/>
        <v>100.58145914619523</v>
      </c>
      <c r="H22">
        <f t="shared" si="2"/>
        <v>97.096372487871747</v>
      </c>
      <c r="I22">
        <f t="shared" si="2"/>
        <v>99.430657087860652</v>
      </c>
      <c r="J22">
        <f t="shared" si="2"/>
        <v>97.596871820584099</v>
      </c>
      <c r="K22" s="4">
        <f t="shared" ref="K22:N22" si="3">(K13/K$12)*100</f>
        <v>103.7701521237117</v>
      </c>
      <c r="L22" s="4">
        <f t="shared" si="3"/>
        <v>99.955334181807771</v>
      </c>
      <c r="M22" s="4">
        <f t="shared" si="3"/>
        <v>97.354341909405406</v>
      </c>
      <c r="N22" s="4">
        <f t="shared" si="3"/>
        <v>101.03531725040651</v>
      </c>
    </row>
    <row r="23" spans="2:94" ht="15.75" thickBot="1" x14ac:dyDescent="0.3">
      <c r="B23" s="2" t="s">
        <v>52</v>
      </c>
      <c r="C23">
        <f t="shared" ref="C23:J23" si="4">(C14/C$11)*100</f>
        <v>88.467634588391462</v>
      </c>
      <c r="D23">
        <f t="shared" si="4"/>
        <v>95.20998363929202</v>
      </c>
      <c r="E23">
        <f t="shared" si="4"/>
        <v>101.40731995932914</v>
      </c>
      <c r="F23">
        <f t="shared" si="4"/>
        <v>90.927501892185077</v>
      </c>
      <c r="G23">
        <f t="shared" si="4"/>
        <v>101.32671208503874</v>
      </c>
      <c r="H23">
        <f t="shared" si="4"/>
        <v>97.681849241438911</v>
      </c>
      <c r="I23">
        <f t="shared" si="4"/>
        <v>88.962901410524765</v>
      </c>
      <c r="J23">
        <f t="shared" si="4"/>
        <v>94.678721586948768</v>
      </c>
      <c r="K23" s="4">
        <f t="shared" ref="K23:N23" si="5">(K14/K$12)*100</f>
        <v>103.99926319289069</v>
      </c>
      <c r="L23" s="4">
        <f t="shared" si="5"/>
        <v>94.51915052035271</v>
      </c>
      <c r="M23" s="4">
        <f t="shared" si="5"/>
        <v>98.201620428026914</v>
      </c>
      <c r="N23" s="4">
        <f t="shared" si="5"/>
        <v>105.59470862880556</v>
      </c>
    </row>
    <row r="24" spans="2:94" x14ac:dyDescent="0.25">
      <c r="B24" s="2" t="s">
        <v>53</v>
      </c>
      <c r="C24">
        <f t="shared" ref="C24:J24" si="6">(C15/C$11)*100</f>
        <v>99.696211269275281</v>
      </c>
      <c r="D24">
        <f t="shared" si="6"/>
        <v>96.346515268225772</v>
      </c>
      <c r="E24">
        <f t="shared" si="6"/>
        <v>108.50863779628727</v>
      </c>
      <c r="F24">
        <f t="shared" si="6"/>
        <v>101.04849314741236</v>
      </c>
      <c r="G24">
        <f t="shared" si="6"/>
        <v>102.87947096897578</v>
      </c>
      <c r="H24">
        <f t="shared" si="6"/>
        <v>99.791196135989665</v>
      </c>
      <c r="I24">
        <f t="shared" si="6"/>
        <v>94.050194065487901</v>
      </c>
      <c r="J24">
        <f t="shared" si="6"/>
        <v>102.67261556803766</v>
      </c>
      <c r="K24" s="4">
        <f t="shared" ref="K24:N24" si="7">(K15/K$12)*100</f>
        <v>99.505997789578672</v>
      </c>
      <c r="L24" s="4">
        <f t="shared" si="7"/>
        <v>106.15768496942384</v>
      </c>
      <c r="M24" s="4">
        <f t="shared" si="7"/>
        <v>95.209438907669551</v>
      </c>
      <c r="N24" s="4">
        <f t="shared" si="7"/>
        <v>105.51256758040523</v>
      </c>
    </row>
    <row r="27" spans="2:94" x14ac:dyDescent="0.25">
      <c r="F27">
        <v>2016</v>
      </c>
      <c r="R27">
        <v>2017</v>
      </c>
      <c r="AD27">
        <v>2018</v>
      </c>
      <c r="AP27">
        <v>2019</v>
      </c>
      <c r="BB27">
        <v>2020</v>
      </c>
      <c r="BN27">
        <v>2021</v>
      </c>
      <c r="BZ27">
        <v>2022</v>
      </c>
      <c r="CL27">
        <v>2023</v>
      </c>
    </row>
    <row r="28" spans="2:94" x14ac:dyDescent="0.25">
      <c r="F28" t="s">
        <v>8</v>
      </c>
      <c r="G28" t="s">
        <v>9</v>
      </c>
      <c r="H28" t="s">
        <v>10</v>
      </c>
      <c r="I28" t="s">
        <v>11</v>
      </c>
      <c r="J28" t="s">
        <v>12</v>
      </c>
      <c r="K28" t="s">
        <v>13</v>
      </c>
      <c r="L28" t="s">
        <v>2</v>
      </c>
      <c r="M28" t="s">
        <v>3</v>
      </c>
      <c r="N28" t="s">
        <v>4</v>
      </c>
      <c r="O28" t="s">
        <v>5</v>
      </c>
      <c r="P28" t="s">
        <v>6</v>
      </c>
      <c r="Q28" t="s">
        <v>7</v>
      </c>
      <c r="R28" t="s">
        <v>8</v>
      </c>
      <c r="S28" t="s">
        <v>9</v>
      </c>
      <c r="T28" t="s">
        <v>10</v>
      </c>
      <c r="U28" t="s">
        <v>11</v>
      </c>
      <c r="V28" t="s">
        <v>12</v>
      </c>
      <c r="W28" t="s">
        <v>13</v>
      </c>
      <c r="X28" t="s">
        <v>2</v>
      </c>
      <c r="Y28" t="s">
        <v>3</v>
      </c>
      <c r="Z28" t="s">
        <v>4</v>
      </c>
      <c r="AA28" t="s">
        <v>5</v>
      </c>
      <c r="AB28" t="s">
        <v>6</v>
      </c>
      <c r="AC28" t="s">
        <v>7</v>
      </c>
      <c r="AD28" t="s">
        <v>8</v>
      </c>
      <c r="AE28" t="s">
        <v>9</v>
      </c>
      <c r="AF28" t="s">
        <v>10</v>
      </c>
      <c r="AG28" t="s">
        <v>11</v>
      </c>
      <c r="AH28" t="s">
        <v>12</v>
      </c>
      <c r="AI28" t="s">
        <v>13</v>
      </c>
      <c r="AJ28" t="s">
        <v>2</v>
      </c>
      <c r="AK28" t="s">
        <v>3</v>
      </c>
      <c r="AL28" t="s">
        <v>4</v>
      </c>
      <c r="AM28" t="s">
        <v>5</v>
      </c>
      <c r="AN28" t="s">
        <v>6</v>
      </c>
      <c r="AO28" t="s">
        <v>7</v>
      </c>
      <c r="AP28" t="s">
        <v>8</v>
      </c>
      <c r="AQ28" t="s">
        <v>9</v>
      </c>
      <c r="AR28" t="s">
        <v>10</v>
      </c>
      <c r="AS28" t="s">
        <v>11</v>
      </c>
      <c r="AT28" t="s">
        <v>12</v>
      </c>
      <c r="AU28" t="s">
        <v>13</v>
      </c>
      <c r="AV28" t="s">
        <v>2</v>
      </c>
      <c r="AW28" t="s">
        <v>3</v>
      </c>
      <c r="AX28" t="s">
        <v>4</v>
      </c>
      <c r="AY28" t="s">
        <v>5</v>
      </c>
      <c r="AZ28" t="s">
        <v>6</v>
      </c>
      <c r="BA28" t="s">
        <v>7</v>
      </c>
      <c r="BB28" t="s">
        <v>8</v>
      </c>
      <c r="BC28" t="s">
        <v>9</v>
      </c>
      <c r="BD28" t="s">
        <v>10</v>
      </c>
      <c r="BE28" t="s">
        <v>11</v>
      </c>
      <c r="BF28" t="s">
        <v>12</v>
      </c>
      <c r="BG28" t="s">
        <v>13</v>
      </c>
      <c r="BH28" t="s">
        <v>2</v>
      </c>
      <c r="BI28" t="s">
        <v>3</v>
      </c>
      <c r="BJ28" t="s">
        <v>4</v>
      </c>
      <c r="BK28" t="s">
        <v>5</v>
      </c>
      <c r="BL28" t="s">
        <v>6</v>
      </c>
      <c r="BM28" t="s">
        <v>7</v>
      </c>
      <c r="BN28" t="s">
        <v>8</v>
      </c>
      <c r="BO28" t="s">
        <v>9</v>
      </c>
      <c r="BP28" t="s">
        <v>10</v>
      </c>
      <c r="BQ28" t="s">
        <v>11</v>
      </c>
      <c r="BR28" t="s">
        <v>12</v>
      </c>
      <c r="BS28" t="s">
        <v>13</v>
      </c>
      <c r="BT28" t="s">
        <v>2</v>
      </c>
      <c r="BU28" t="s">
        <v>3</v>
      </c>
      <c r="BV28" t="s">
        <v>4</v>
      </c>
      <c r="BW28" t="s">
        <v>5</v>
      </c>
      <c r="BX28" t="s">
        <v>6</v>
      </c>
      <c r="BY28" t="s">
        <v>7</v>
      </c>
      <c r="BZ28" t="s">
        <v>8</v>
      </c>
      <c r="CA28" t="s">
        <v>9</v>
      </c>
      <c r="CB28" t="s">
        <v>10</v>
      </c>
      <c r="CC28" t="s">
        <v>11</v>
      </c>
      <c r="CD28" t="s">
        <v>12</v>
      </c>
      <c r="CE28" t="s">
        <v>13</v>
      </c>
      <c r="CF28" t="s">
        <v>2</v>
      </c>
      <c r="CG28" t="s">
        <v>3</v>
      </c>
      <c r="CH28" t="s">
        <v>4</v>
      </c>
      <c r="CI28" t="s">
        <v>5</v>
      </c>
      <c r="CJ28" t="s">
        <v>6</v>
      </c>
      <c r="CK28" t="s">
        <v>7</v>
      </c>
      <c r="CL28" t="s">
        <v>8</v>
      </c>
      <c r="CM28" t="s">
        <v>9</v>
      </c>
      <c r="CN28" t="s">
        <v>10</v>
      </c>
      <c r="CO28" t="s">
        <v>11</v>
      </c>
      <c r="CP28" t="s">
        <v>12</v>
      </c>
    </row>
    <row r="29" spans="2:94" x14ac:dyDescent="0.25">
      <c r="F29" s="9">
        <f>I24</f>
        <v>94.050194065487901</v>
      </c>
      <c r="G29" s="9">
        <f t="shared" ref="G29:K29" si="8">J24</f>
        <v>102.67261556803766</v>
      </c>
      <c r="H29" s="9">
        <f t="shared" si="8"/>
        <v>99.505997789578672</v>
      </c>
      <c r="I29" s="9">
        <f t="shared" si="8"/>
        <v>106.15768496942384</v>
      </c>
      <c r="J29" s="9">
        <f t="shared" si="8"/>
        <v>95.209438907669551</v>
      </c>
      <c r="K29" s="9">
        <f t="shared" si="8"/>
        <v>105.51256758040523</v>
      </c>
      <c r="L29" s="9">
        <f>C23</f>
        <v>88.467634588391462</v>
      </c>
      <c r="M29" s="9">
        <f t="shared" ref="M29:W29" si="9">D23</f>
        <v>95.20998363929202</v>
      </c>
      <c r="N29" s="9">
        <f t="shared" si="9"/>
        <v>101.40731995932914</v>
      </c>
      <c r="O29" s="9">
        <f t="shared" si="9"/>
        <v>90.927501892185077</v>
      </c>
      <c r="P29" s="9">
        <f t="shared" si="9"/>
        <v>101.32671208503874</v>
      </c>
      <c r="Q29" s="9">
        <f t="shared" si="9"/>
        <v>97.681849241438911</v>
      </c>
      <c r="R29" s="9">
        <f t="shared" si="9"/>
        <v>88.962901410524765</v>
      </c>
      <c r="S29" s="9">
        <f t="shared" si="9"/>
        <v>94.678721586948768</v>
      </c>
      <c r="T29" s="9">
        <f t="shared" si="9"/>
        <v>103.99926319289069</v>
      </c>
      <c r="U29" s="9">
        <f t="shared" si="9"/>
        <v>94.51915052035271</v>
      </c>
      <c r="V29" s="9">
        <f t="shared" si="9"/>
        <v>98.201620428026914</v>
      </c>
      <c r="W29" s="9">
        <f t="shared" si="9"/>
        <v>105.59470862880556</v>
      </c>
      <c r="X29" s="9">
        <f>C22</f>
        <v>89.544964034613656</v>
      </c>
      <c r="Y29" s="9">
        <f t="shared" ref="Y29:AI29" si="10">D22</f>
        <v>95.231628155696228</v>
      </c>
      <c r="Z29" s="9">
        <f t="shared" si="10"/>
        <v>96.772405845561821</v>
      </c>
      <c r="AA29" s="9">
        <f t="shared" si="10"/>
        <v>92.895175299048489</v>
      </c>
      <c r="AB29" s="9">
        <f t="shared" si="10"/>
        <v>100.58145914619523</v>
      </c>
      <c r="AC29" s="9">
        <f t="shared" si="10"/>
        <v>97.096372487871747</v>
      </c>
      <c r="AD29" s="9">
        <f t="shared" si="10"/>
        <v>99.430657087860652</v>
      </c>
      <c r="AE29" s="9">
        <f t="shared" si="10"/>
        <v>97.596871820584099</v>
      </c>
      <c r="AF29" s="9">
        <f t="shared" si="10"/>
        <v>103.7701521237117</v>
      </c>
      <c r="AG29" s="9">
        <f t="shared" si="10"/>
        <v>99.955334181807771</v>
      </c>
      <c r="AH29" s="9">
        <f t="shared" si="10"/>
        <v>97.354341909405406</v>
      </c>
      <c r="AI29" s="9">
        <f t="shared" si="10"/>
        <v>101.03531725040651</v>
      </c>
      <c r="AJ29" s="9">
        <f>C21</f>
        <v>95.732984328174297</v>
      </c>
      <c r="AK29" s="9">
        <f t="shared" ref="AK29:AU29" si="11">D21</f>
        <v>96.471820042114857</v>
      </c>
      <c r="AL29" s="9">
        <f t="shared" si="11"/>
        <v>100.06555080921345</v>
      </c>
      <c r="AM29" s="9">
        <f t="shared" si="11"/>
        <v>96.424521270838923</v>
      </c>
      <c r="AN29" s="9">
        <f t="shared" si="11"/>
        <v>103.10659548752903</v>
      </c>
      <c r="AO29" s="9">
        <f t="shared" si="11"/>
        <v>98.633397974757912</v>
      </c>
      <c r="AP29" s="9">
        <f t="shared" si="11"/>
        <v>100.51548842444069</v>
      </c>
      <c r="AQ29" s="9">
        <f t="shared" si="11"/>
        <v>98.295236180780677</v>
      </c>
      <c r="AR29" s="9">
        <f t="shared" si="11"/>
        <v>100</v>
      </c>
      <c r="AS29" s="9">
        <f t="shared" si="11"/>
        <v>100</v>
      </c>
      <c r="AT29" s="9">
        <f t="shared" si="11"/>
        <v>100</v>
      </c>
      <c r="AU29" s="9">
        <f t="shared" si="11"/>
        <v>100</v>
      </c>
      <c r="AV29" s="9">
        <f>C20</f>
        <v>100</v>
      </c>
      <c r="AW29" s="9">
        <f t="shared" ref="AW29:BG29" si="12">D20</f>
        <v>100</v>
      </c>
      <c r="AX29" s="9">
        <f t="shared" si="12"/>
        <v>100</v>
      </c>
      <c r="AY29" s="9">
        <f t="shared" si="12"/>
        <v>100</v>
      </c>
      <c r="AZ29" s="9">
        <f t="shared" si="12"/>
        <v>100</v>
      </c>
      <c r="BA29" s="9">
        <f t="shared" si="12"/>
        <v>100</v>
      </c>
      <c r="BB29" s="9">
        <f t="shared" si="12"/>
        <v>100</v>
      </c>
      <c r="BC29" s="9">
        <f t="shared" si="12"/>
        <v>100</v>
      </c>
      <c r="BD29" s="9">
        <f t="shared" si="12"/>
        <v>67.287130136309315</v>
      </c>
      <c r="BE29" s="9">
        <f t="shared" si="12"/>
        <v>14.601109654990086</v>
      </c>
      <c r="BF29" s="9">
        <f t="shared" si="12"/>
        <v>27.544848575252303</v>
      </c>
      <c r="BG29" s="9">
        <f t="shared" si="12"/>
        <v>52.790872291178438</v>
      </c>
      <c r="BH29" s="5">
        <f>C19</f>
        <v>63.876916122507374</v>
      </c>
      <c r="BI29" s="5">
        <f t="shared" ref="BI29:BS29" si="13">D19</f>
        <v>66.409708768080421</v>
      </c>
      <c r="BJ29" s="5">
        <f t="shared" si="13"/>
        <v>70.304373067777874</v>
      </c>
      <c r="BK29" s="5">
        <f t="shared" si="13"/>
        <v>69.99770874575006</v>
      </c>
      <c r="BL29" s="5">
        <f t="shared" si="13"/>
        <v>71.080274830268948</v>
      </c>
      <c r="BM29" s="5">
        <f t="shared" si="13"/>
        <v>76.68478897164789</v>
      </c>
      <c r="BN29" s="5">
        <f t="shared" si="13"/>
        <v>71.843611616581299</v>
      </c>
      <c r="BO29" s="5">
        <f t="shared" si="13"/>
        <v>50.401959040073443</v>
      </c>
      <c r="BP29" s="5">
        <f t="shared" si="13"/>
        <v>77.743051998813911</v>
      </c>
      <c r="BQ29" s="5">
        <f t="shared" si="13"/>
        <v>69.763496727995118</v>
      </c>
      <c r="BR29" s="5">
        <f t="shared" si="13"/>
        <v>66.201013981457962</v>
      </c>
      <c r="BS29" s="5">
        <f t="shared" si="13"/>
        <v>78.028597836364412</v>
      </c>
      <c r="BT29" s="5">
        <f>C18</f>
        <v>63.958007898812433</v>
      </c>
      <c r="BU29" s="5">
        <f t="shared" ref="BU29:CE29" si="14">D18</f>
        <v>73.636837552245694</v>
      </c>
      <c r="BV29" s="5">
        <f t="shared" si="14"/>
        <v>87.270135955471446</v>
      </c>
      <c r="BW29" s="5">
        <f t="shared" si="14"/>
        <v>74.318080385017581</v>
      </c>
      <c r="BX29" s="5">
        <f t="shared" si="14"/>
        <v>81.859038971910309</v>
      </c>
      <c r="BY29" s="5">
        <f t="shared" si="14"/>
        <v>77.133752402766447</v>
      </c>
      <c r="BZ29" s="5">
        <f t="shared" si="14"/>
        <v>53.864332972199726</v>
      </c>
      <c r="CA29" s="5">
        <f t="shared" si="14"/>
        <v>57.674537177167743</v>
      </c>
      <c r="CB29" s="5">
        <f t="shared" si="14"/>
        <v>58.53177705295127</v>
      </c>
      <c r="CC29" s="5">
        <f t="shared" si="14"/>
        <v>61.933607248461641</v>
      </c>
      <c r="CD29" s="5">
        <f t="shared" si="14"/>
        <v>61.636857279297644</v>
      </c>
      <c r="CE29" s="5">
        <f t="shared" si="14"/>
        <v>75.805051345062324</v>
      </c>
      <c r="CF29" s="5">
        <f>C17</f>
        <v>73.107328821998777</v>
      </c>
      <c r="CG29" s="5">
        <f t="shared" ref="CG29:CP29" si="15">D17</f>
        <v>71.487629027135583</v>
      </c>
      <c r="CH29" s="5">
        <f t="shared" si="15"/>
        <v>86.127140810910703</v>
      </c>
      <c r="CI29" s="5">
        <f t="shared" si="15"/>
        <v>80.831486394184765</v>
      </c>
      <c r="CJ29" s="5">
        <f t="shared" si="15"/>
        <v>86.959592175206652</v>
      </c>
      <c r="CK29" s="5">
        <f t="shared" si="15"/>
        <v>88.513360765138756</v>
      </c>
      <c r="CL29" s="5">
        <f t="shared" si="15"/>
        <v>85.433665365884451</v>
      </c>
      <c r="CM29" s="5">
        <f t="shared" si="15"/>
        <v>90.172009048121865</v>
      </c>
      <c r="CN29" s="5">
        <f t="shared" si="15"/>
        <v>98.831208273804705</v>
      </c>
      <c r="CO29" s="5">
        <f t="shared" si="15"/>
        <v>0</v>
      </c>
      <c r="CP29" s="5">
        <f t="shared" si="15"/>
        <v>0</v>
      </c>
    </row>
    <row r="47" spans="2:15" ht="15.75" thickBot="1" x14ac:dyDescent="0.3">
      <c r="B47" t="s">
        <v>19</v>
      </c>
    </row>
    <row r="48" spans="2:15" ht="15.75" thickBot="1" x14ac:dyDescent="0.3">
      <c r="B48" s="2" t="s">
        <v>15</v>
      </c>
      <c r="C48" s="3">
        <v>3350446</v>
      </c>
      <c r="D48" s="3">
        <v>4164172</v>
      </c>
      <c r="E48" s="3">
        <v>4401396</v>
      </c>
      <c r="F48" s="3">
        <v>4106340</v>
      </c>
      <c r="G48" s="3">
        <v>4177568</v>
      </c>
      <c r="H48" s="3">
        <v>3623520</v>
      </c>
      <c r="I48" s="3">
        <v>2560468</v>
      </c>
      <c r="J48" s="3">
        <v>2995364</v>
      </c>
      <c r="K48" s="3">
        <v>3257030</v>
      </c>
      <c r="L48" s="3">
        <v>3047746</v>
      </c>
      <c r="M48" s="3">
        <v>3528805</v>
      </c>
      <c r="N48" s="2"/>
      <c r="O48" s="3">
        <v>39212855</v>
      </c>
    </row>
    <row r="49" spans="2:15" ht="15.75" thickBot="1" x14ac:dyDescent="0.3">
      <c r="B49" s="2" t="s">
        <v>16</v>
      </c>
      <c r="C49" s="3">
        <v>3346198</v>
      </c>
      <c r="D49" s="3">
        <v>3755477</v>
      </c>
      <c r="E49" s="3">
        <v>3545742</v>
      </c>
      <c r="F49" s="3">
        <v>3867624</v>
      </c>
      <c r="G49" s="3">
        <v>3627488</v>
      </c>
      <c r="H49" s="3">
        <v>3602429</v>
      </c>
      <c r="I49" s="3">
        <v>3415122</v>
      </c>
      <c r="J49" s="3">
        <v>2617658</v>
      </c>
      <c r="K49" s="3">
        <v>4326051</v>
      </c>
      <c r="L49" s="3">
        <v>3433054</v>
      </c>
      <c r="M49" s="3">
        <v>3790110</v>
      </c>
      <c r="N49" s="3">
        <v>3671496</v>
      </c>
      <c r="O49" s="3">
        <v>42998449</v>
      </c>
    </row>
    <row r="50" spans="2:15" ht="29.25" thickBot="1" x14ac:dyDescent="0.3">
      <c r="B50" s="2" t="s">
        <v>17</v>
      </c>
      <c r="C50" s="3">
        <v>5238509</v>
      </c>
      <c r="D50" s="3">
        <v>5655012</v>
      </c>
      <c r="E50" s="2" t="s">
        <v>21</v>
      </c>
      <c r="F50" s="2" t="s">
        <v>22</v>
      </c>
      <c r="G50" s="2" t="s">
        <v>23</v>
      </c>
      <c r="H50" s="3">
        <v>4697710</v>
      </c>
      <c r="I50" s="3">
        <v>4753550</v>
      </c>
      <c r="J50" s="3">
        <v>5193564</v>
      </c>
      <c r="K50" s="3">
        <v>3744226</v>
      </c>
      <c r="L50" s="3">
        <v>718519</v>
      </c>
      <c r="M50" s="3">
        <v>1576985</v>
      </c>
      <c r="N50" s="3">
        <v>2483980</v>
      </c>
      <c r="O50" s="3">
        <v>49734197</v>
      </c>
    </row>
    <row r="51" spans="2:15" ht="28.5" x14ac:dyDescent="0.25">
      <c r="B51" s="2" t="s">
        <v>18</v>
      </c>
      <c r="C51" s="3">
        <v>5014981</v>
      </c>
      <c r="D51" s="3">
        <v>5455493</v>
      </c>
      <c r="E51" s="3">
        <v>5046722</v>
      </c>
      <c r="F51" s="3">
        <v>5327800</v>
      </c>
      <c r="G51" s="3">
        <v>5261909</v>
      </c>
      <c r="H51" s="3">
        <v>4633511</v>
      </c>
      <c r="I51" s="3">
        <v>4778054</v>
      </c>
      <c r="J51" s="3">
        <v>5105026</v>
      </c>
      <c r="K51" s="2" t="s">
        <v>24</v>
      </c>
      <c r="L51" s="3">
        <v>4920989</v>
      </c>
      <c r="M51" s="3">
        <v>5725154</v>
      </c>
      <c r="N51" s="3">
        <v>4705321</v>
      </c>
      <c r="O51" s="2" t="s">
        <v>25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3EEAC-1F3E-4B9B-B6B7-2AC91797CA28}">
  <dimension ref="A1:CP50"/>
  <sheetViews>
    <sheetView topLeftCell="A7" workbookViewId="0">
      <selection activeCell="A26" sqref="A26:XFD28"/>
    </sheetView>
  </sheetViews>
  <sheetFormatPr defaultRowHeight="15" x14ac:dyDescent="0.25"/>
  <cols>
    <col min="1" max="1" width="10.7109375" bestFit="1" customWidth="1"/>
    <col min="2" max="2" width="8.5703125" bestFit="1" customWidth="1"/>
    <col min="3" max="14" width="10.140625" bestFit="1" customWidth="1"/>
    <col min="15" max="15" width="11.28515625" bestFit="1" customWidth="1"/>
    <col min="16" max="16" width="4.42578125" bestFit="1" customWidth="1"/>
    <col min="17" max="19" width="5.42578125" bestFit="1" customWidth="1"/>
    <col min="20" max="24" width="4.42578125" bestFit="1" customWidth="1"/>
    <col min="25" max="25" width="4.5703125" bestFit="1" customWidth="1"/>
    <col min="26" max="29" width="4.42578125" bestFit="1" customWidth="1"/>
    <col min="30" max="31" width="5.42578125" bestFit="1" customWidth="1"/>
  </cols>
  <sheetData>
    <row r="1" spans="1:15" x14ac:dyDescent="0.25">
      <c r="A1" t="s">
        <v>0</v>
      </c>
    </row>
    <row r="2" spans="1:15" x14ac:dyDescent="0.25">
      <c r="A2" t="s">
        <v>1</v>
      </c>
    </row>
    <row r="3" spans="1:15" x14ac:dyDescent="0.25">
      <c r="A3" s="1">
        <v>44792</v>
      </c>
    </row>
    <row r="5" spans="1:15" x14ac:dyDescent="0.25">
      <c r="B5" t="s">
        <v>27</v>
      </c>
    </row>
    <row r="6" spans="1:15" ht="15.75" thickBot="1" x14ac:dyDescent="0.3"/>
    <row r="7" spans="1:15" ht="15.75" thickBot="1" x14ac:dyDescent="0.3">
      <c r="B7" s="2"/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</row>
    <row r="8" spans="1:15" ht="29.25" thickBot="1" x14ac:dyDescent="0.3">
      <c r="B8" s="2" t="s">
        <v>49</v>
      </c>
      <c r="C8" s="8">
        <v>4668073</v>
      </c>
      <c r="D8" s="8">
        <v>5803094</v>
      </c>
      <c r="E8" s="8">
        <v>5242978</v>
      </c>
      <c r="F8" s="8">
        <v>5675727</v>
      </c>
      <c r="G8" s="8">
        <v>5978188</v>
      </c>
      <c r="H8" s="8">
        <v>4863298</v>
      </c>
      <c r="I8" s="8">
        <v>4537947</v>
      </c>
      <c r="J8" s="8">
        <v>6359089</v>
      </c>
      <c r="K8" s="8">
        <v>7525993</v>
      </c>
      <c r="L8" s="7"/>
      <c r="M8" s="7"/>
      <c r="N8" s="7"/>
      <c r="O8" s="7"/>
    </row>
    <row r="9" spans="1:15" ht="15.75" thickBot="1" x14ac:dyDescent="0.3">
      <c r="B9" s="2" t="s">
        <v>15</v>
      </c>
      <c r="C9" s="6">
        <v>4243140</v>
      </c>
      <c r="D9" s="6">
        <v>5837577</v>
      </c>
      <c r="E9" s="6">
        <v>5473487</v>
      </c>
      <c r="F9" s="6">
        <v>5297845</v>
      </c>
      <c r="G9" s="6">
        <v>5725110</v>
      </c>
      <c r="H9" s="6">
        <v>4543573</v>
      </c>
      <c r="I9" s="6">
        <v>3459684</v>
      </c>
      <c r="J9" s="6">
        <v>4820795</v>
      </c>
      <c r="K9" s="6">
        <v>5210050</v>
      </c>
      <c r="L9" s="6">
        <v>4094159</v>
      </c>
      <c r="M9" s="6">
        <v>5159378</v>
      </c>
      <c r="N9" s="6">
        <v>5026085</v>
      </c>
      <c r="O9" s="6">
        <v>58890882</v>
      </c>
    </row>
    <row r="10" spans="1:15" ht="15.75" thickBot="1" x14ac:dyDescent="0.3">
      <c r="B10" s="2" t="s">
        <v>16</v>
      </c>
      <c r="C10">
        <v>4447351</v>
      </c>
      <c r="D10">
        <v>5233166</v>
      </c>
      <c r="E10">
        <v>5054704</v>
      </c>
      <c r="F10">
        <v>5159814</v>
      </c>
      <c r="G10">
        <v>5121572</v>
      </c>
      <c r="H10">
        <v>4439950</v>
      </c>
      <c r="I10">
        <v>3806178</v>
      </c>
      <c r="J10">
        <v>4119785</v>
      </c>
      <c r="K10">
        <v>6399355</v>
      </c>
      <c r="L10">
        <v>4470628</v>
      </c>
      <c r="M10">
        <v>5444825</v>
      </c>
      <c r="N10">
        <v>5003373</v>
      </c>
      <c r="O10">
        <v>58700701</v>
      </c>
    </row>
    <row r="11" spans="1:15" ht="15.75" thickBot="1" x14ac:dyDescent="0.3">
      <c r="B11" s="2" t="s">
        <v>17</v>
      </c>
      <c r="C11">
        <v>6477602</v>
      </c>
      <c r="D11">
        <v>7536309</v>
      </c>
      <c r="E11" s="6">
        <v>6953190</v>
      </c>
      <c r="F11" s="6">
        <v>6950803</v>
      </c>
      <c r="G11" s="6">
        <v>6777898</v>
      </c>
      <c r="H11">
        <v>5623601</v>
      </c>
      <c r="I11">
        <v>5349787</v>
      </c>
      <c r="J11">
        <v>6993622</v>
      </c>
      <c r="K11">
        <v>5555134</v>
      </c>
      <c r="L11">
        <v>1171417</v>
      </c>
      <c r="M11">
        <v>2848345</v>
      </c>
      <c r="N11">
        <v>4019186</v>
      </c>
      <c r="O11">
        <v>66256895</v>
      </c>
    </row>
    <row r="12" spans="1:15" ht="15.75" thickBot="1" x14ac:dyDescent="0.3">
      <c r="B12" s="2" t="s">
        <v>18</v>
      </c>
      <c r="C12">
        <v>6152972</v>
      </c>
      <c r="D12">
        <v>7486956</v>
      </c>
      <c r="E12">
        <v>6414848</v>
      </c>
      <c r="F12">
        <v>7025643</v>
      </c>
      <c r="G12">
        <v>6859600</v>
      </c>
      <c r="H12">
        <v>5273436</v>
      </c>
      <c r="I12">
        <v>5229277</v>
      </c>
      <c r="J12">
        <v>6809860</v>
      </c>
      <c r="K12" s="6">
        <v>7579021</v>
      </c>
      <c r="L12" s="6">
        <v>6464220</v>
      </c>
      <c r="M12">
        <v>7739367</v>
      </c>
      <c r="N12" s="6">
        <v>6231698</v>
      </c>
      <c r="O12">
        <v>79266899</v>
      </c>
    </row>
    <row r="13" spans="1:15" ht="15.75" thickBot="1" x14ac:dyDescent="0.3">
      <c r="B13" s="2" t="s">
        <v>51</v>
      </c>
      <c r="C13" s="10">
        <v>5842288</v>
      </c>
      <c r="D13" s="10">
        <v>7476496</v>
      </c>
      <c r="E13" s="10">
        <v>6503452</v>
      </c>
      <c r="F13" s="10">
        <v>6870757</v>
      </c>
      <c r="G13" s="10">
        <v>6883505</v>
      </c>
      <c r="H13" s="10">
        <v>5378935</v>
      </c>
      <c r="I13" s="10">
        <v>5167703</v>
      </c>
      <c r="J13" s="10">
        <v>6715783</v>
      </c>
      <c r="K13" s="10">
        <v>7519858</v>
      </c>
      <c r="L13" s="10">
        <v>6156303</v>
      </c>
      <c r="M13">
        <v>7614571</v>
      </c>
      <c r="N13">
        <v>6411789</v>
      </c>
      <c r="O13" s="10">
        <v>78541440</v>
      </c>
    </row>
    <row r="14" spans="1:15" ht="15.75" thickBot="1" x14ac:dyDescent="0.3">
      <c r="B14" s="2" t="s">
        <v>52</v>
      </c>
      <c r="C14" s="10">
        <v>6012057</v>
      </c>
      <c r="D14" s="10">
        <v>7459419</v>
      </c>
      <c r="E14" s="10">
        <v>6704504</v>
      </c>
      <c r="F14" s="10">
        <v>6806105</v>
      </c>
      <c r="G14" s="10">
        <v>7034550</v>
      </c>
      <c r="H14" s="10">
        <v>5637909</v>
      </c>
      <c r="I14" s="10">
        <v>5087950</v>
      </c>
      <c r="J14" s="10">
        <v>6765281</v>
      </c>
      <c r="K14" s="10">
        <v>8015116</v>
      </c>
      <c r="L14" s="10">
        <v>5944258</v>
      </c>
      <c r="M14" s="10">
        <v>7767601</v>
      </c>
      <c r="N14" s="10">
        <v>6781978</v>
      </c>
      <c r="O14" s="10">
        <v>80016728</v>
      </c>
    </row>
    <row r="15" spans="1:15" ht="15.75" thickBot="1" x14ac:dyDescent="0.3">
      <c r="B15" s="2" t="s">
        <v>53</v>
      </c>
      <c r="C15" s="10">
        <v>6614949</v>
      </c>
      <c r="D15" s="10">
        <v>7440340</v>
      </c>
      <c r="E15" s="10">
        <v>7196457</v>
      </c>
      <c r="F15" s="10">
        <v>7176795</v>
      </c>
      <c r="G15" s="10">
        <v>7115969</v>
      </c>
      <c r="H15" s="10">
        <v>5945996</v>
      </c>
      <c r="I15" s="10">
        <v>5220988</v>
      </c>
      <c r="J15" s="10">
        <v>7176787</v>
      </c>
      <c r="K15" s="10">
        <v>7651655</v>
      </c>
      <c r="L15" s="10">
        <v>6518652</v>
      </c>
      <c r="M15" s="10">
        <v>7552273</v>
      </c>
      <c r="N15" s="10">
        <v>6779784</v>
      </c>
      <c r="O15" s="10">
        <v>82390945</v>
      </c>
    </row>
    <row r="16" spans="1:15" ht="15.75" thickBot="1" x14ac:dyDescent="0.3">
      <c r="B16" s="2"/>
    </row>
    <row r="17" spans="2:94" ht="29.25" thickBot="1" x14ac:dyDescent="0.3">
      <c r="B17" s="2" t="s">
        <v>49</v>
      </c>
      <c r="C17" s="4">
        <f>(C8/C$11)*100</f>
        <v>72.064832016539455</v>
      </c>
      <c r="D17" s="4">
        <f t="shared" ref="D17:N17" si="0">(D8/D$11)*100</f>
        <v>77.001805525755387</v>
      </c>
      <c r="E17" s="4">
        <f t="shared" si="0"/>
        <v>75.403922516140071</v>
      </c>
      <c r="F17" s="4">
        <f t="shared" si="0"/>
        <v>81.655702226059347</v>
      </c>
      <c r="G17" s="4">
        <f t="shared" si="0"/>
        <v>88.201209283468117</v>
      </c>
      <c r="H17" s="4">
        <f t="shared" si="0"/>
        <v>86.480139682740656</v>
      </c>
      <c r="I17" s="4">
        <f t="shared" si="0"/>
        <v>84.82481638988618</v>
      </c>
      <c r="J17" s="4">
        <f t="shared" si="0"/>
        <v>90.926976036165513</v>
      </c>
      <c r="K17" s="4">
        <f>(K8/K$11)*100</f>
        <v>135.47815408233177</v>
      </c>
      <c r="L17" s="4">
        <f t="shared" si="0"/>
        <v>0</v>
      </c>
      <c r="M17" s="4">
        <f t="shared" si="0"/>
        <v>0</v>
      </c>
      <c r="N17" s="4">
        <f t="shared" si="0"/>
        <v>0</v>
      </c>
    </row>
    <row r="18" spans="2:94" ht="15.75" thickBot="1" x14ac:dyDescent="0.3">
      <c r="B18" s="2" t="s">
        <v>15</v>
      </c>
      <c r="C18" s="4">
        <f>(C9/C$11)*100</f>
        <v>65.50479637371977</v>
      </c>
      <c r="D18" s="4">
        <f>(D9/D$11)*100</f>
        <v>77.459363728318465</v>
      </c>
      <c r="E18" s="4">
        <f>(E9/E$11)*100</f>
        <v>78.719077143009173</v>
      </c>
      <c r="F18" s="4">
        <f>(F9/F$11)*100</f>
        <v>76.219179280437103</v>
      </c>
      <c r="G18" s="4">
        <f>(G9/G$11)*100</f>
        <v>84.467337808860506</v>
      </c>
      <c r="H18" s="4">
        <f>(H9/H$11)*100</f>
        <v>80.79472565710121</v>
      </c>
      <c r="I18" s="4">
        <f>(I9/I$11)*100</f>
        <v>64.669565349050345</v>
      </c>
      <c r="J18" s="4">
        <f>(J9/J$11)*100</f>
        <v>68.931306267339011</v>
      </c>
      <c r="K18" s="4">
        <f>(K9/K$12)*100</f>
        <v>68.743047419976804</v>
      </c>
      <c r="L18" s="4">
        <f>(L9/L$12)*100</f>
        <v>63.335700208223109</v>
      </c>
      <c r="M18" s="4">
        <f>(M9/M$12)*100</f>
        <v>66.664082475995784</v>
      </c>
      <c r="N18" s="4">
        <f>(N9/N$12)*100</f>
        <v>80.653539372415025</v>
      </c>
      <c r="O18" s="4"/>
    </row>
    <row r="19" spans="2:94" ht="15.75" thickBot="1" x14ac:dyDescent="0.3">
      <c r="B19" s="2" t="s">
        <v>16</v>
      </c>
      <c r="C19" s="4">
        <f>(C10/C$11)*100</f>
        <v>68.657367340568314</v>
      </c>
      <c r="D19" s="4">
        <f>(D10/D$11)*100</f>
        <v>69.43937675591593</v>
      </c>
      <c r="E19" s="4">
        <f>(E10/E$11)*100</f>
        <v>72.696186930027793</v>
      </c>
      <c r="F19" s="4">
        <f>(F10/F$11)*100</f>
        <v>74.233351168203157</v>
      </c>
      <c r="G19" s="4">
        <f>(G10/G$11)*100</f>
        <v>75.562836737879508</v>
      </c>
      <c r="H19" s="4">
        <f>(H10/H$11)*100</f>
        <v>78.952080704160906</v>
      </c>
      <c r="I19" s="4">
        <f>(I10/I$11)*100</f>
        <v>71.146346574172014</v>
      </c>
      <c r="J19" s="4">
        <f>(J10/J$11)*100</f>
        <v>58.907744799475871</v>
      </c>
      <c r="K19" s="4">
        <f>(K10/K$12)*100</f>
        <v>84.435113717193815</v>
      </c>
      <c r="L19" s="4">
        <f>(L10/L$12)*100</f>
        <v>69.159589246653113</v>
      </c>
      <c r="M19" s="4">
        <f>(M10/M$12)*100</f>
        <v>70.352329848164587</v>
      </c>
      <c r="N19" s="4">
        <f>(N10/N$12)*100</f>
        <v>80.289080119094351</v>
      </c>
      <c r="O19" s="4"/>
    </row>
    <row r="20" spans="2:94" ht="15.75" thickBot="1" x14ac:dyDescent="0.3">
      <c r="B20" s="2" t="s">
        <v>17</v>
      </c>
      <c r="C20">
        <f>(C11/C$11)*100</f>
        <v>100</v>
      </c>
      <c r="D20">
        <f>(D11/D$11)*100</f>
        <v>100</v>
      </c>
      <c r="E20">
        <f>(E11/E$11)*100</f>
        <v>100</v>
      </c>
      <c r="F20">
        <f>(F11/F$11)*100</f>
        <v>100</v>
      </c>
      <c r="G20">
        <f>(G11/G$11)*100</f>
        <v>100</v>
      </c>
      <c r="H20">
        <f>(H11/H$11)*100</f>
        <v>100</v>
      </c>
      <c r="I20">
        <f>(I11/I$11)*100</f>
        <v>100</v>
      </c>
      <c r="J20">
        <f>(J11/J$11)*100</f>
        <v>100</v>
      </c>
      <c r="K20" s="4">
        <f>(K11/K$12)*100</f>
        <v>73.296194851551405</v>
      </c>
      <c r="L20" s="4">
        <f>(L11/L$12)*100</f>
        <v>18.121552174895037</v>
      </c>
      <c r="M20" s="4">
        <f>(M11/M$12)*100</f>
        <v>36.803332882392056</v>
      </c>
      <c r="N20" s="4">
        <f>(N11/N$12)*100</f>
        <v>64.495840459534463</v>
      </c>
    </row>
    <row r="21" spans="2:94" ht="15.75" thickBot="1" x14ac:dyDescent="0.3">
      <c r="B21" s="2" t="s">
        <v>18</v>
      </c>
      <c r="C21">
        <f t="shared" ref="C21:J21" si="1">(C12/C$11)*100</f>
        <v>94.988423184999633</v>
      </c>
      <c r="D21">
        <f t="shared" si="1"/>
        <v>99.345130354925743</v>
      </c>
      <c r="E21">
        <f t="shared" si="1"/>
        <v>92.257625636578325</v>
      </c>
      <c r="F21">
        <f t="shared" si="1"/>
        <v>101.07671012975048</v>
      </c>
      <c r="G21">
        <f t="shared" si="1"/>
        <v>101.20541796291415</v>
      </c>
      <c r="H21">
        <f t="shared" si="1"/>
        <v>93.773295793922799</v>
      </c>
      <c r="I21">
        <f t="shared" si="1"/>
        <v>97.747386952041268</v>
      </c>
      <c r="J21">
        <f t="shared" si="1"/>
        <v>97.372434483876873</v>
      </c>
      <c r="K21" s="4">
        <f t="shared" ref="K21:N21" si="2">(K12/K$12)*100</f>
        <v>100</v>
      </c>
      <c r="L21" s="4">
        <f t="shared" si="2"/>
        <v>100</v>
      </c>
      <c r="M21" s="4">
        <f t="shared" si="2"/>
        <v>100</v>
      </c>
      <c r="N21" s="4">
        <f t="shared" si="2"/>
        <v>100</v>
      </c>
    </row>
    <row r="22" spans="2:94" ht="15.75" thickBot="1" x14ac:dyDescent="0.3">
      <c r="B22" s="2" t="s">
        <v>51</v>
      </c>
      <c r="C22">
        <f t="shared" ref="C22:J22" si="3">(C13/C$11)*100</f>
        <v>90.192142092089014</v>
      </c>
      <c r="D22">
        <f t="shared" si="3"/>
        <v>99.206335621323376</v>
      </c>
      <c r="E22">
        <f t="shared" si="3"/>
        <v>93.531918443189383</v>
      </c>
      <c r="F22">
        <f t="shared" si="3"/>
        <v>98.848392049091302</v>
      </c>
      <c r="G22">
        <f t="shared" si="3"/>
        <v>101.55810842830624</v>
      </c>
      <c r="H22">
        <f t="shared" si="3"/>
        <v>95.649300154829618</v>
      </c>
      <c r="I22">
        <f t="shared" si="3"/>
        <v>96.596425240855382</v>
      </c>
      <c r="J22">
        <f t="shared" si="3"/>
        <v>96.027251687323115</v>
      </c>
      <c r="K22" s="4">
        <f t="shared" ref="K22:N22" si="4">(K13/K$12)*100</f>
        <v>99.219384667228127</v>
      </c>
      <c r="L22" s="4">
        <f t="shared" si="4"/>
        <v>95.236594670354663</v>
      </c>
      <c r="M22" s="4">
        <f t="shared" si="4"/>
        <v>98.387516705177575</v>
      </c>
      <c r="N22" s="4">
        <f t="shared" si="4"/>
        <v>102.88991860645365</v>
      </c>
    </row>
    <row r="23" spans="2:94" ht="15.75" thickBot="1" x14ac:dyDescent="0.3">
      <c r="B23" s="2" t="s">
        <v>52</v>
      </c>
      <c r="C23">
        <f t="shared" ref="C23:J23" si="5">(C14/C$11)*100</f>
        <v>92.813003948065969</v>
      </c>
      <c r="D23">
        <f t="shared" si="5"/>
        <v>98.979739286167799</v>
      </c>
      <c r="E23">
        <f t="shared" si="5"/>
        <v>96.42342579449145</v>
      </c>
      <c r="F23">
        <f t="shared" si="5"/>
        <v>97.918254912418035</v>
      </c>
      <c r="G23">
        <f t="shared" si="5"/>
        <v>103.78660168683564</v>
      </c>
      <c r="H23">
        <f t="shared" si="5"/>
        <v>100.25442772344624</v>
      </c>
      <c r="I23">
        <f t="shared" si="5"/>
        <v>95.10565560834479</v>
      </c>
      <c r="J23">
        <f t="shared" si="5"/>
        <v>96.735010842736429</v>
      </c>
      <c r="K23" s="4">
        <f t="shared" ref="K23:N23" si="6">(K14/K$12)*100</f>
        <v>105.75397534853117</v>
      </c>
      <c r="L23" s="4">
        <f t="shared" si="6"/>
        <v>91.956307180139291</v>
      </c>
      <c r="M23" s="4">
        <f t="shared" si="6"/>
        <v>100.36481019700965</v>
      </c>
      <c r="N23" s="4">
        <f t="shared" si="6"/>
        <v>108.8303380555348</v>
      </c>
    </row>
    <row r="24" spans="2:94" x14ac:dyDescent="0.25">
      <c r="B24" s="2" t="s">
        <v>53</v>
      </c>
      <c r="C24">
        <f t="shared" ref="C24:J24" si="7">(C15/C$11)*100</f>
        <v>102.12033712475697</v>
      </c>
      <c r="D24">
        <f t="shared" si="7"/>
        <v>98.726578222840914</v>
      </c>
      <c r="E24">
        <f t="shared" si="7"/>
        <v>103.49863875429838</v>
      </c>
      <c r="F24">
        <f t="shared" si="7"/>
        <v>103.25130779853782</v>
      </c>
      <c r="G24">
        <f t="shared" si="7"/>
        <v>104.98784431397463</v>
      </c>
      <c r="H24">
        <f t="shared" si="7"/>
        <v>105.73289250073042</v>
      </c>
      <c r="I24">
        <f t="shared" si="7"/>
        <v>97.59244620393298</v>
      </c>
      <c r="J24">
        <f t="shared" si="7"/>
        <v>102.6190291668609</v>
      </c>
      <c r="K24" s="4">
        <f t="shared" ref="K24:N24" si="8">(K15/K$12)*100</f>
        <v>100.95835596708336</v>
      </c>
      <c r="L24" s="4">
        <f t="shared" si="8"/>
        <v>100.84205054902216</v>
      </c>
      <c r="M24" s="4">
        <f t="shared" si="8"/>
        <v>97.582567153101792</v>
      </c>
      <c r="N24" s="4">
        <f t="shared" si="8"/>
        <v>108.7951309578866</v>
      </c>
    </row>
    <row r="26" spans="2:94" x14ac:dyDescent="0.25">
      <c r="F26">
        <v>2016</v>
      </c>
      <c r="R26">
        <v>2017</v>
      </c>
      <c r="AD26">
        <v>2018</v>
      </c>
      <c r="AP26">
        <v>2019</v>
      </c>
      <c r="BB26">
        <v>2020</v>
      </c>
      <c r="BN26">
        <v>2021</v>
      </c>
      <c r="BZ26">
        <v>2022</v>
      </c>
      <c r="CL26">
        <v>2023</v>
      </c>
    </row>
    <row r="27" spans="2:94" x14ac:dyDescent="0.25">
      <c r="F27" t="s">
        <v>8</v>
      </c>
      <c r="G27" t="s">
        <v>9</v>
      </c>
      <c r="H27" t="s">
        <v>10</v>
      </c>
      <c r="I27" t="s">
        <v>11</v>
      </c>
      <c r="J27" t="s">
        <v>12</v>
      </c>
      <c r="K27" t="s">
        <v>13</v>
      </c>
      <c r="L27" t="s">
        <v>2</v>
      </c>
      <c r="M27" t="s">
        <v>3</v>
      </c>
      <c r="N27" t="s">
        <v>4</v>
      </c>
      <c r="O27" t="s">
        <v>5</v>
      </c>
      <c r="P27" t="s">
        <v>6</v>
      </c>
      <c r="Q27" t="s">
        <v>7</v>
      </c>
      <c r="R27" t="s">
        <v>8</v>
      </c>
      <c r="S27" t="s">
        <v>9</v>
      </c>
      <c r="T27" t="s">
        <v>10</v>
      </c>
      <c r="U27" t="s">
        <v>11</v>
      </c>
      <c r="V27" t="s">
        <v>12</v>
      </c>
      <c r="W27" t="s">
        <v>13</v>
      </c>
      <c r="X27" t="s">
        <v>2</v>
      </c>
      <c r="Y27" t="s">
        <v>3</v>
      </c>
      <c r="Z27" t="s">
        <v>4</v>
      </c>
      <c r="AA27" t="s">
        <v>5</v>
      </c>
      <c r="AB27" t="s">
        <v>6</v>
      </c>
      <c r="AC27" t="s">
        <v>7</v>
      </c>
      <c r="AD27" t="s">
        <v>8</v>
      </c>
      <c r="AE27" t="s">
        <v>9</v>
      </c>
      <c r="AF27" t="s">
        <v>10</v>
      </c>
      <c r="AG27" t="s">
        <v>11</v>
      </c>
      <c r="AH27" t="s">
        <v>12</v>
      </c>
      <c r="AI27" t="s">
        <v>13</v>
      </c>
      <c r="AJ27" t="s">
        <v>2</v>
      </c>
      <c r="AK27" t="s">
        <v>3</v>
      </c>
      <c r="AL27" t="s">
        <v>4</v>
      </c>
      <c r="AM27" t="s">
        <v>5</v>
      </c>
      <c r="AN27" t="s">
        <v>6</v>
      </c>
      <c r="AO27" t="s">
        <v>7</v>
      </c>
      <c r="AP27" t="s">
        <v>8</v>
      </c>
      <c r="AQ27" t="s">
        <v>9</v>
      </c>
      <c r="AR27" t="s">
        <v>10</v>
      </c>
      <c r="AS27" t="s">
        <v>11</v>
      </c>
      <c r="AT27" t="s">
        <v>12</v>
      </c>
      <c r="AU27" t="s">
        <v>13</v>
      </c>
      <c r="AV27" t="s">
        <v>2</v>
      </c>
      <c r="AW27" t="s">
        <v>3</v>
      </c>
      <c r="AX27" t="s">
        <v>4</v>
      </c>
      <c r="AY27" t="s">
        <v>5</v>
      </c>
      <c r="AZ27" t="s">
        <v>6</v>
      </c>
      <c r="BA27" t="s">
        <v>7</v>
      </c>
      <c r="BB27" t="s">
        <v>8</v>
      </c>
      <c r="BC27" t="s">
        <v>9</v>
      </c>
      <c r="BD27" t="s">
        <v>10</v>
      </c>
      <c r="BE27" t="s">
        <v>11</v>
      </c>
      <c r="BF27" t="s">
        <v>12</v>
      </c>
      <c r="BG27" t="s">
        <v>13</v>
      </c>
      <c r="BH27" t="s">
        <v>2</v>
      </c>
      <c r="BI27" t="s">
        <v>3</v>
      </c>
      <c r="BJ27" t="s">
        <v>4</v>
      </c>
      <c r="BK27" t="s">
        <v>5</v>
      </c>
      <c r="BL27" t="s">
        <v>6</v>
      </c>
      <c r="BM27" t="s">
        <v>7</v>
      </c>
      <c r="BN27" t="s">
        <v>8</v>
      </c>
      <c r="BO27" t="s">
        <v>9</v>
      </c>
      <c r="BP27" t="s">
        <v>10</v>
      </c>
      <c r="BQ27" t="s">
        <v>11</v>
      </c>
      <c r="BR27" t="s">
        <v>12</v>
      </c>
      <c r="BS27" t="s">
        <v>13</v>
      </c>
      <c r="BT27" t="s">
        <v>2</v>
      </c>
      <c r="BU27" t="s">
        <v>3</v>
      </c>
      <c r="BV27" t="s">
        <v>4</v>
      </c>
      <c r="BW27" t="s">
        <v>5</v>
      </c>
      <c r="BX27" t="s">
        <v>6</v>
      </c>
      <c r="BY27" t="s">
        <v>7</v>
      </c>
      <c r="BZ27" t="s">
        <v>8</v>
      </c>
      <c r="CA27" t="s">
        <v>9</v>
      </c>
      <c r="CB27" t="s">
        <v>10</v>
      </c>
      <c r="CC27" t="s">
        <v>11</v>
      </c>
      <c r="CD27" t="s">
        <v>12</v>
      </c>
      <c r="CE27" t="s">
        <v>13</v>
      </c>
      <c r="CF27" t="s">
        <v>2</v>
      </c>
      <c r="CG27" t="s">
        <v>3</v>
      </c>
      <c r="CH27" t="s">
        <v>4</v>
      </c>
      <c r="CI27" t="s">
        <v>5</v>
      </c>
      <c r="CJ27" t="s">
        <v>6</v>
      </c>
      <c r="CK27" t="s">
        <v>7</v>
      </c>
      <c r="CL27" t="s">
        <v>8</v>
      </c>
      <c r="CM27" t="s">
        <v>9</v>
      </c>
      <c r="CN27" t="s">
        <v>10</v>
      </c>
      <c r="CO27" t="s">
        <v>11</v>
      </c>
      <c r="CP27" t="s">
        <v>12</v>
      </c>
    </row>
    <row r="28" spans="2:94" x14ac:dyDescent="0.25">
      <c r="F28">
        <f>I24</f>
        <v>97.59244620393298</v>
      </c>
      <c r="G28">
        <f t="shared" ref="G28:K28" si="9">J24</f>
        <v>102.6190291668609</v>
      </c>
      <c r="H28">
        <f t="shared" si="9"/>
        <v>100.95835596708336</v>
      </c>
      <c r="I28">
        <f t="shared" si="9"/>
        <v>100.84205054902216</v>
      </c>
      <c r="J28">
        <f t="shared" si="9"/>
        <v>97.582567153101792</v>
      </c>
      <c r="K28">
        <f t="shared" si="9"/>
        <v>108.7951309578866</v>
      </c>
      <c r="L28" s="9">
        <f>C23</f>
        <v>92.813003948065969</v>
      </c>
      <c r="M28" s="9">
        <f t="shared" ref="M28:W28" si="10">D23</f>
        <v>98.979739286167799</v>
      </c>
      <c r="N28" s="9">
        <f t="shared" si="10"/>
        <v>96.42342579449145</v>
      </c>
      <c r="O28" s="9">
        <f t="shared" si="10"/>
        <v>97.918254912418035</v>
      </c>
      <c r="P28" s="9">
        <f t="shared" si="10"/>
        <v>103.78660168683564</v>
      </c>
      <c r="Q28" s="9">
        <f t="shared" si="10"/>
        <v>100.25442772344624</v>
      </c>
      <c r="R28" s="9">
        <f t="shared" si="10"/>
        <v>95.10565560834479</v>
      </c>
      <c r="S28" s="9">
        <f t="shared" si="10"/>
        <v>96.735010842736429</v>
      </c>
      <c r="T28" s="9">
        <f t="shared" si="10"/>
        <v>105.75397534853117</v>
      </c>
      <c r="U28" s="9">
        <f t="shared" si="10"/>
        <v>91.956307180139291</v>
      </c>
      <c r="V28" s="9">
        <f t="shared" si="10"/>
        <v>100.36481019700965</v>
      </c>
      <c r="W28" s="9">
        <f t="shared" si="10"/>
        <v>108.8303380555348</v>
      </c>
      <c r="X28" s="9">
        <f>C22</f>
        <v>90.192142092089014</v>
      </c>
      <c r="Y28" s="9">
        <f t="shared" ref="Y28:AI28" si="11">D22</f>
        <v>99.206335621323376</v>
      </c>
      <c r="Z28" s="9">
        <f t="shared" si="11"/>
        <v>93.531918443189383</v>
      </c>
      <c r="AA28" s="9">
        <f t="shared" si="11"/>
        <v>98.848392049091302</v>
      </c>
      <c r="AB28" s="9">
        <f t="shared" si="11"/>
        <v>101.55810842830624</v>
      </c>
      <c r="AC28" s="9">
        <f t="shared" si="11"/>
        <v>95.649300154829618</v>
      </c>
      <c r="AD28" s="9">
        <f t="shared" si="11"/>
        <v>96.596425240855382</v>
      </c>
      <c r="AE28" s="9">
        <f t="shared" si="11"/>
        <v>96.027251687323115</v>
      </c>
      <c r="AF28" s="9">
        <f t="shared" si="11"/>
        <v>99.219384667228127</v>
      </c>
      <c r="AG28" s="9">
        <f t="shared" si="11"/>
        <v>95.236594670354663</v>
      </c>
      <c r="AH28" s="9">
        <f t="shared" si="11"/>
        <v>98.387516705177575</v>
      </c>
      <c r="AI28" s="9">
        <f t="shared" si="11"/>
        <v>102.88991860645365</v>
      </c>
      <c r="AJ28" s="9">
        <f>C21</f>
        <v>94.988423184999633</v>
      </c>
      <c r="AK28" s="9">
        <f t="shared" ref="AK28:AU28" si="12">D21</f>
        <v>99.345130354925743</v>
      </c>
      <c r="AL28" s="9">
        <f t="shared" si="12"/>
        <v>92.257625636578325</v>
      </c>
      <c r="AM28" s="9">
        <f t="shared" si="12"/>
        <v>101.07671012975048</v>
      </c>
      <c r="AN28" s="9">
        <f t="shared" si="12"/>
        <v>101.20541796291415</v>
      </c>
      <c r="AO28" s="9">
        <f t="shared" si="12"/>
        <v>93.773295793922799</v>
      </c>
      <c r="AP28" s="9">
        <f t="shared" si="12"/>
        <v>97.747386952041268</v>
      </c>
      <c r="AQ28" s="9">
        <f t="shared" si="12"/>
        <v>97.372434483876873</v>
      </c>
      <c r="AR28" s="9">
        <f t="shared" si="12"/>
        <v>100</v>
      </c>
      <c r="AS28" s="9">
        <f t="shared" si="12"/>
        <v>100</v>
      </c>
      <c r="AT28" s="9">
        <f t="shared" si="12"/>
        <v>100</v>
      </c>
      <c r="AU28" s="9">
        <f t="shared" si="12"/>
        <v>100</v>
      </c>
      <c r="AV28" s="9">
        <f>C20</f>
        <v>100</v>
      </c>
      <c r="AW28" s="9">
        <f t="shared" ref="AW28:BG28" si="13">D20</f>
        <v>100</v>
      </c>
      <c r="AX28" s="9">
        <f t="shared" si="13"/>
        <v>100</v>
      </c>
      <c r="AY28" s="9">
        <f t="shared" si="13"/>
        <v>100</v>
      </c>
      <c r="AZ28" s="9">
        <f t="shared" si="13"/>
        <v>100</v>
      </c>
      <c r="BA28" s="9">
        <f t="shared" si="13"/>
        <v>100</v>
      </c>
      <c r="BB28" s="9">
        <f t="shared" si="13"/>
        <v>100</v>
      </c>
      <c r="BC28" s="9">
        <f t="shared" si="13"/>
        <v>100</v>
      </c>
      <c r="BD28" s="9">
        <f t="shared" si="13"/>
        <v>73.296194851551405</v>
      </c>
      <c r="BE28" s="9">
        <f t="shared" si="13"/>
        <v>18.121552174895037</v>
      </c>
      <c r="BF28" s="9">
        <f t="shared" si="13"/>
        <v>36.803332882392056</v>
      </c>
      <c r="BG28" s="9">
        <f t="shared" si="13"/>
        <v>64.495840459534463</v>
      </c>
      <c r="BH28" s="5">
        <f>C19</f>
        <v>68.657367340568314</v>
      </c>
      <c r="BI28" s="5">
        <f t="shared" ref="BI28:BS28" si="14">D19</f>
        <v>69.43937675591593</v>
      </c>
      <c r="BJ28" s="5">
        <f t="shared" si="14"/>
        <v>72.696186930027793</v>
      </c>
      <c r="BK28" s="5">
        <f t="shared" si="14"/>
        <v>74.233351168203157</v>
      </c>
      <c r="BL28" s="5">
        <f t="shared" si="14"/>
        <v>75.562836737879508</v>
      </c>
      <c r="BM28" s="5">
        <f t="shared" si="14"/>
        <v>78.952080704160906</v>
      </c>
      <c r="BN28" s="5">
        <f t="shared" si="14"/>
        <v>71.146346574172014</v>
      </c>
      <c r="BO28" s="5">
        <f t="shared" si="14"/>
        <v>58.907744799475871</v>
      </c>
      <c r="BP28" s="5">
        <f t="shared" si="14"/>
        <v>84.435113717193815</v>
      </c>
      <c r="BQ28" s="5">
        <f t="shared" si="14"/>
        <v>69.159589246653113</v>
      </c>
      <c r="BR28" s="5">
        <f t="shared" si="14"/>
        <v>70.352329848164587</v>
      </c>
      <c r="BS28" s="5">
        <f t="shared" si="14"/>
        <v>80.289080119094351</v>
      </c>
      <c r="BT28" s="5">
        <f>C18</f>
        <v>65.50479637371977</v>
      </c>
      <c r="BU28" s="5">
        <f t="shared" ref="BU28:CE28" si="15">D18</f>
        <v>77.459363728318465</v>
      </c>
      <c r="BV28" s="5">
        <f t="shared" si="15"/>
        <v>78.719077143009173</v>
      </c>
      <c r="BW28" s="5">
        <f t="shared" si="15"/>
        <v>76.219179280437103</v>
      </c>
      <c r="BX28" s="5">
        <f t="shared" si="15"/>
        <v>84.467337808860506</v>
      </c>
      <c r="BY28" s="5">
        <f t="shared" si="15"/>
        <v>80.79472565710121</v>
      </c>
      <c r="BZ28" s="5">
        <f t="shared" si="15"/>
        <v>64.669565349050345</v>
      </c>
      <c r="CA28" s="5">
        <f t="shared" si="15"/>
        <v>68.931306267339011</v>
      </c>
      <c r="CB28" s="5">
        <f t="shared" si="15"/>
        <v>68.743047419976804</v>
      </c>
      <c r="CC28" s="5">
        <f t="shared" si="15"/>
        <v>63.335700208223109</v>
      </c>
      <c r="CD28" s="5">
        <f t="shared" si="15"/>
        <v>66.664082475995784</v>
      </c>
      <c r="CE28" s="5">
        <f t="shared" si="15"/>
        <v>80.653539372415025</v>
      </c>
      <c r="CF28" s="5">
        <f>C17</f>
        <v>72.064832016539455</v>
      </c>
      <c r="CG28" s="5">
        <f t="shared" ref="CG28:CP28" si="16">D17</f>
        <v>77.001805525755387</v>
      </c>
      <c r="CH28" s="5">
        <f t="shared" si="16"/>
        <v>75.403922516140071</v>
      </c>
      <c r="CI28" s="5">
        <f t="shared" si="16"/>
        <v>81.655702226059347</v>
      </c>
      <c r="CJ28" s="5">
        <f t="shared" si="16"/>
        <v>88.201209283468117</v>
      </c>
      <c r="CK28" s="5">
        <f t="shared" si="16"/>
        <v>86.480139682740656</v>
      </c>
      <c r="CL28" s="5">
        <f t="shared" si="16"/>
        <v>84.82481638988618</v>
      </c>
      <c r="CM28" s="5">
        <f t="shared" si="16"/>
        <v>90.926976036165513</v>
      </c>
      <c r="CN28" s="5">
        <f t="shared" si="16"/>
        <v>135.47815408233177</v>
      </c>
      <c r="CO28" s="5">
        <f t="shared" si="16"/>
        <v>0</v>
      </c>
      <c r="CP28" s="5">
        <f t="shared" si="16"/>
        <v>0</v>
      </c>
    </row>
    <row r="46" spans="2:15" ht="15.75" thickBot="1" x14ac:dyDescent="0.3">
      <c r="B46" t="s">
        <v>28</v>
      </c>
    </row>
    <row r="47" spans="2:15" ht="15.75" thickBot="1" x14ac:dyDescent="0.3">
      <c r="B47" s="2" t="s">
        <v>29</v>
      </c>
      <c r="C47" s="3">
        <v>4279013</v>
      </c>
      <c r="D47" s="3">
        <v>5866225</v>
      </c>
      <c r="E47" s="3">
        <v>5509620</v>
      </c>
      <c r="F47" s="3">
        <v>5336336</v>
      </c>
      <c r="G47" s="3">
        <v>5752138</v>
      </c>
      <c r="H47" s="3">
        <v>4588679</v>
      </c>
      <c r="I47" s="3">
        <v>3507857</v>
      </c>
      <c r="J47" s="3">
        <v>4858312</v>
      </c>
      <c r="K47" s="3">
        <v>5220078</v>
      </c>
      <c r="L47" s="3">
        <v>4113823</v>
      </c>
      <c r="M47" s="3">
        <v>5183638</v>
      </c>
      <c r="N47" s="2"/>
      <c r="O47" s="3">
        <v>54215719</v>
      </c>
    </row>
    <row r="48" spans="2:15" ht="15.75" thickBot="1" x14ac:dyDescent="0.3">
      <c r="B48" s="2" t="s">
        <v>16</v>
      </c>
      <c r="C48" s="3">
        <v>4447351</v>
      </c>
      <c r="D48" s="3">
        <v>5233166</v>
      </c>
      <c r="E48" s="3">
        <v>5054704</v>
      </c>
      <c r="F48" s="3">
        <v>5159814</v>
      </c>
      <c r="G48" s="3">
        <v>5121572</v>
      </c>
      <c r="H48" s="3">
        <v>4439950</v>
      </c>
      <c r="I48" s="3">
        <v>3806178</v>
      </c>
      <c r="J48" s="3">
        <v>4119785</v>
      </c>
      <c r="K48" s="3">
        <v>6399355</v>
      </c>
      <c r="L48" s="3">
        <v>4470628</v>
      </c>
      <c r="M48" s="3">
        <v>5444825</v>
      </c>
      <c r="N48" s="3">
        <v>5003373</v>
      </c>
      <c r="O48" s="3">
        <v>58700701</v>
      </c>
    </row>
    <row r="49" spans="2:15" ht="29.25" thickBot="1" x14ac:dyDescent="0.3">
      <c r="B49" s="2" t="s">
        <v>17</v>
      </c>
      <c r="C49" s="3">
        <v>6477602</v>
      </c>
      <c r="D49" s="3">
        <v>7536309</v>
      </c>
      <c r="E49" s="2" t="s">
        <v>30</v>
      </c>
      <c r="F49" s="2" t="s">
        <v>31</v>
      </c>
      <c r="G49" s="2" t="s">
        <v>32</v>
      </c>
      <c r="H49" s="3">
        <v>5623601</v>
      </c>
      <c r="I49" s="3">
        <v>5349787</v>
      </c>
      <c r="J49" s="3">
        <v>6993622</v>
      </c>
      <c r="K49" s="3">
        <v>5555134</v>
      </c>
      <c r="L49" s="3">
        <v>1171417</v>
      </c>
      <c r="M49" s="3">
        <v>2848345</v>
      </c>
      <c r="N49" s="3">
        <v>4019186</v>
      </c>
      <c r="O49" s="3">
        <v>66256895</v>
      </c>
    </row>
    <row r="50" spans="2:15" ht="28.5" x14ac:dyDescent="0.25">
      <c r="B50" s="2" t="s">
        <v>18</v>
      </c>
      <c r="C50" s="3">
        <v>6152972</v>
      </c>
      <c r="D50" s="3">
        <v>7486956</v>
      </c>
      <c r="E50" s="2" t="s">
        <v>33</v>
      </c>
      <c r="F50" s="3">
        <v>7025643</v>
      </c>
      <c r="G50" s="3">
        <v>6859600</v>
      </c>
      <c r="H50" s="3">
        <v>5273436</v>
      </c>
      <c r="I50" s="2" t="s">
        <v>34</v>
      </c>
      <c r="J50" s="3">
        <v>6809860</v>
      </c>
      <c r="K50" s="2" t="s">
        <v>35</v>
      </c>
      <c r="L50" s="2" t="s">
        <v>36</v>
      </c>
      <c r="M50" s="3">
        <v>7739367</v>
      </c>
      <c r="N50" s="2" t="s">
        <v>37</v>
      </c>
      <c r="O50" s="3">
        <v>79266899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5A907-DB8D-46A9-8366-5B9CF589F678}">
  <dimension ref="A1:CP50"/>
  <sheetViews>
    <sheetView topLeftCell="A3" workbookViewId="0">
      <selection activeCell="J21" sqref="C21:J24"/>
    </sheetView>
  </sheetViews>
  <sheetFormatPr defaultRowHeight="15" x14ac:dyDescent="0.25"/>
  <cols>
    <col min="1" max="1" width="10.7109375" bestFit="1" customWidth="1"/>
    <col min="2" max="2" width="8.5703125" bestFit="1" customWidth="1"/>
    <col min="3" max="10" width="14.7109375" bestFit="1" customWidth="1"/>
    <col min="11" max="14" width="10.140625" bestFit="1" customWidth="1"/>
    <col min="15" max="15" width="11.28515625" bestFit="1" customWidth="1"/>
    <col min="16" max="16" width="4.42578125" bestFit="1" customWidth="1"/>
    <col min="17" max="19" width="5.42578125" bestFit="1" customWidth="1"/>
    <col min="20" max="24" width="4.42578125" bestFit="1" customWidth="1"/>
    <col min="25" max="25" width="4.5703125" bestFit="1" customWidth="1"/>
    <col min="26" max="29" width="4.42578125" bestFit="1" customWidth="1"/>
    <col min="30" max="31" width="5.42578125" bestFit="1" customWidth="1"/>
  </cols>
  <sheetData>
    <row r="1" spans="1:15" x14ac:dyDescent="0.25">
      <c r="A1" t="s">
        <v>0</v>
      </c>
    </row>
    <row r="2" spans="1:15" x14ac:dyDescent="0.25">
      <c r="A2" t="s">
        <v>1</v>
      </c>
    </row>
    <row r="3" spans="1:15" x14ac:dyDescent="0.25">
      <c r="A3" s="1">
        <v>44792</v>
      </c>
    </row>
    <row r="5" spans="1:15" x14ac:dyDescent="0.25">
      <c r="B5" t="s">
        <v>38</v>
      </c>
    </row>
    <row r="6" spans="1:15" ht="15.75" thickBot="1" x14ac:dyDescent="0.3"/>
    <row r="7" spans="1:15" ht="15.75" thickBot="1" x14ac:dyDescent="0.3">
      <c r="B7" s="2"/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</row>
    <row r="8" spans="1:15" ht="15.75" thickBot="1" x14ac:dyDescent="0.3">
      <c r="B8" s="2" t="s">
        <v>48</v>
      </c>
      <c r="C8" s="3">
        <v>53745</v>
      </c>
      <c r="D8" s="3">
        <v>36974</v>
      </c>
      <c r="E8" s="3">
        <v>47135</v>
      </c>
      <c r="F8" s="3">
        <v>64010</v>
      </c>
      <c r="G8" s="3">
        <v>50112</v>
      </c>
      <c r="H8" s="3">
        <v>73329</v>
      </c>
      <c r="I8" s="3">
        <v>73356</v>
      </c>
      <c r="J8" s="3">
        <v>57407</v>
      </c>
      <c r="K8" s="3">
        <v>67517</v>
      </c>
      <c r="L8" s="7"/>
      <c r="M8" s="7"/>
      <c r="N8" s="7"/>
      <c r="O8" s="7"/>
    </row>
    <row r="9" spans="1:15" ht="15.75" thickBot="1" x14ac:dyDescent="0.3">
      <c r="B9" s="2" t="s">
        <v>15</v>
      </c>
      <c r="C9">
        <v>27100</v>
      </c>
      <c r="D9">
        <v>29999</v>
      </c>
      <c r="E9">
        <v>43303</v>
      </c>
      <c r="F9">
        <v>52177</v>
      </c>
      <c r="G9">
        <v>45424</v>
      </c>
      <c r="H9">
        <v>57864</v>
      </c>
      <c r="I9">
        <v>49767</v>
      </c>
      <c r="J9">
        <v>30265</v>
      </c>
      <c r="K9" s="6">
        <v>40500</v>
      </c>
      <c r="L9">
        <v>69676</v>
      </c>
      <c r="M9">
        <v>46315</v>
      </c>
      <c r="N9">
        <v>39993</v>
      </c>
      <c r="O9">
        <v>532382</v>
      </c>
    </row>
    <row r="10" spans="1:15" ht="15.75" thickBot="1" x14ac:dyDescent="0.3">
      <c r="B10" s="2" t="s">
        <v>16</v>
      </c>
      <c r="C10">
        <v>44316</v>
      </c>
      <c r="D10">
        <v>31215</v>
      </c>
      <c r="E10">
        <v>35350</v>
      </c>
      <c r="F10">
        <v>61498</v>
      </c>
      <c r="G10">
        <v>40452</v>
      </c>
      <c r="H10">
        <v>62885</v>
      </c>
      <c r="I10">
        <v>73625</v>
      </c>
      <c r="J10">
        <v>31126</v>
      </c>
      <c r="K10">
        <v>45983</v>
      </c>
      <c r="L10">
        <v>57277</v>
      </c>
      <c r="M10">
        <v>36941</v>
      </c>
      <c r="N10">
        <v>36988</v>
      </c>
      <c r="O10">
        <v>557656</v>
      </c>
    </row>
    <row r="11" spans="1:15" ht="15.75" thickBot="1" x14ac:dyDescent="0.3">
      <c r="B11" s="2" t="s">
        <v>17</v>
      </c>
      <c r="C11">
        <v>51231</v>
      </c>
      <c r="D11">
        <v>36994</v>
      </c>
      <c r="E11" s="6">
        <v>46279</v>
      </c>
      <c r="F11" s="6">
        <v>61233</v>
      </c>
      <c r="G11" s="6">
        <v>62976</v>
      </c>
      <c r="H11">
        <v>79048</v>
      </c>
      <c r="I11">
        <v>84657</v>
      </c>
      <c r="J11">
        <v>55191</v>
      </c>
      <c r="K11">
        <v>38204</v>
      </c>
      <c r="L11">
        <v>7497</v>
      </c>
      <c r="M11">
        <v>14639</v>
      </c>
      <c r="N11">
        <v>23356</v>
      </c>
      <c r="O11">
        <v>561305</v>
      </c>
    </row>
    <row r="12" spans="1:15" ht="15.75" thickBot="1" x14ac:dyDescent="0.3">
      <c r="B12" s="2" t="s">
        <v>18</v>
      </c>
      <c r="C12">
        <v>45201</v>
      </c>
      <c r="D12">
        <v>37148</v>
      </c>
      <c r="E12">
        <v>49989</v>
      </c>
      <c r="F12">
        <v>52577</v>
      </c>
      <c r="G12">
        <v>55445</v>
      </c>
      <c r="H12">
        <v>79490</v>
      </c>
      <c r="I12">
        <v>73807</v>
      </c>
      <c r="J12">
        <v>52864</v>
      </c>
      <c r="K12" s="6">
        <v>57977</v>
      </c>
      <c r="L12" s="6">
        <v>65593</v>
      </c>
      <c r="M12">
        <v>45471</v>
      </c>
      <c r="N12" s="6">
        <v>32452</v>
      </c>
      <c r="O12">
        <v>648014</v>
      </c>
    </row>
    <row r="13" spans="1:15" ht="15.75" thickBot="1" x14ac:dyDescent="0.3">
      <c r="B13" s="2" t="s">
        <v>51</v>
      </c>
      <c r="C13" s="3">
        <v>44059</v>
      </c>
      <c r="D13" s="3">
        <v>36811</v>
      </c>
      <c r="E13" s="3">
        <v>47051</v>
      </c>
      <c r="F13" s="3">
        <v>64484</v>
      </c>
      <c r="G13" s="3">
        <v>59529</v>
      </c>
      <c r="H13" s="3">
        <v>84026</v>
      </c>
      <c r="I13" s="3">
        <v>79770</v>
      </c>
      <c r="J13" s="3">
        <v>59667</v>
      </c>
      <c r="K13" s="3">
        <v>67571</v>
      </c>
      <c r="L13" s="3">
        <v>69862</v>
      </c>
      <c r="M13" s="3">
        <v>45165</v>
      </c>
      <c r="N13" s="3">
        <v>47662</v>
      </c>
      <c r="O13" s="3">
        <v>705657</v>
      </c>
    </row>
    <row r="14" spans="1:15" ht="15.75" thickBot="1" x14ac:dyDescent="0.3">
      <c r="B14" s="2" t="s">
        <v>52</v>
      </c>
      <c r="C14" s="3">
        <v>51072</v>
      </c>
      <c r="D14" s="3">
        <v>35724</v>
      </c>
      <c r="E14" s="3">
        <v>50600</v>
      </c>
      <c r="F14" s="3">
        <v>64175</v>
      </c>
      <c r="G14" s="3">
        <v>64284</v>
      </c>
      <c r="H14" s="3">
        <v>86253</v>
      </c>
      <c r="I14" s="3">
        <v>85271</v>
      </c>
      <c r="J14" s="3">
        <v>56608</v>
      </c>
      <c r="K14" s="3">
        <v>70450</v>
      </c>
      <c r="L14" s="3">
        <v>84544</v>
      </c>
      <c r="M14" s="3">
        <v>48316</v>
      </c>
      <c r="N14" s="3">
        <v>50584</v>
      </c>
      <c r="O14" s="3">
        <v>747881</v>
      </c>
    </row>
    <row r="15" spans="1:15" ht="15.75" thickBot="1" x14ac:dyDescent="0.3">
      <c r="B15" s="2" t="s">
        <v>53</v>
      </c>
      <c r="C15" s="3">
        <v>26454</v>
      </c>
      <c r="D15" s="3">
        <v>23358</v>
      </c>
      <c r="E15" s="3">
        <v>26407</v>
      </c>
      <c r="F15" s="3">
        <v>34508</v>
      </c>
      <c r="G15" s="3">
        <v>34210</v>
      </c>
      <c r="H15" s="3">
        <v>39865</v>
      </c>
      <c r="I15" s="3">
        <v>48368</v>
      </c>
      <c r="J15" s="3">
        <v>98151</v>
      </c>
      <c r="K15" s="3">
        <v>80225</v>
      </c>
      <c r="L15" s="3">
        <v>94036</v>
      </c>
      <c r="M15" s="3">
        <v>49551</v>
      </c>
      <c r="N15" s="3">
        <v>41791</v>
      </c>
      <c r="O15" s="3">
        <v>596924</v>
      </c>
    </row>
    <row r="16" spans="1:15" ht="15.75" thickBot="1" x14ac:dyDescent="0.3">
      <c r="B16" s="2"/>
      <c r="K16" s="6"/>
      <c r="L16" s="6"/>
      <c r="N16" s="6"/>
    </row>
    <row r="17" spans="2:94" ht="15.75" thickBot="1" x14ac:dyDescent="0.3">
      <c r="B17" s="2" t="s">
        <v>48</v>
      </c>
      <c r="C17" s="4">
        <f>(C8/C$11)*100</f>
        <v>104.90718510276982</v>
      </c>
      <c r="D17" s="4">
        <f>(D8/D$11)*100</f>
        <v>99.945937179002001</v>
      </c>
      <c r="E17" s="4">
        <f>(E8/E$11)*100</f>
        <v>101.84965102962467</v>
      </c>
      <c r="F17" s="4">
        <f>(F8/F$11)*100</f>
        <v>104.53513628272337</v>
      </c>
      <c r="G17" s="4">
        <f>(G8/G$11)*100</f>
        <v>79.573170731707322</v>
      </c>
      <c r="H17" s="4">
        <f>(H8/H$11)*100</f>
        <v>92.765155348648918</v>
      </c>
      <c r="I17" s="4">
        <f>(I8/I$11)*100</f>
        <v>86.65083808781317</v>
      </c>
      <c r="J17" s="4">
        <f>(J8/J$11)*100</f>
        <v>104.01514739722056</v>
      </c>
      <c r="K17" s="4">
        <f>(K8/K$12)*100</f>
        <v>116.45480104179245</v>
      </c>
      <c r="L17" s="4">
        <f>(L8/L$12)*100</f>
        <v>0</v>
      </c>
      <c r="M17" s="4">
        <f>(M8/M$12)*100</f>
        <v>0</v>
      </c>
      <c r="N17" s="4">
        <f>(N8/N$12)*100</f>
        <v>0</v>
      </c>
    </row>
    <row r="18" spans="2:94" ht="15.75" thickBot="1" x14ac:dyDescent="0.3">
      <c r="B18" s="2" t="s">
        <v>15</v>
      </c>
      <c r="C18" s="4">
        <f>(C9/C$11)*100</f>
        <v>52.897659620151863</v>
      </c>
      <c r="D18" s="4">
        <f>(D9/D$11)*100</f>
        <v>81.09152835594962</v>
      </c>
      <c r="E18" s="4">
        <f>(E9/E$11)*100</f>
        <v>93.569437541865639</v>
      </c>
      <c r="F18" s="4">
        <f>(F9/F$11)*100</f>
        <v>85.210589061453788</v>
      </c>
      <c r="G18" s="4">
        <f>(G9/G$11)*100</f>
        <v>72.129065040650403</v>
      </c>
      <c r="H18" s="4">
        <f>(H9/H$11)*100</f>
        <v>73.201093006780695</v>
      </c>
      <c r="I18" s="4">
        <f>(I9/I$11)*100</f>
        <v>58.786633119529398</v>
      </c>
      <c r="J18" s="4">
        <f>(J9/J$11)*100</f>
        <v>54.836839339747421</v>
      </c>
      <c r="K18" s="4">
        <f>(K9/K$12)*100</f>
        <v>69.855287441571662</v>
      </c>
      <c r="L18" s="4">
        <f>(L9/L$12)*100</f>
        <v>106.22474959218209</v>
      </c>
      <c r="M18" s="4">
        <f>(M9/M$12)*100</f>
        <v>101.85612808163444</v>
      </c>
      <c r="N18" s="4">
        <f>(N9/N$12)*100</f>
        <v>123.23739677061508</v>
      </c>
      <c r="O18" s="4"/>
    </row>
    <row r="19" spans="2:94" ht="15.75" thickBot="1" x14ac:dyDescent="0.3">
      <c r="B19" s="2" t="s">
        <v>16</v>
      </c>
      <c r="C19" s="4">
        <f>(C10/C$11)*100</f>
        <v>86.502313052643913</v>
      </c>
      <c r="D19" s="4">
        <f>(D10/D$11)*100</f>
        <v>84.378547872627991</v>
      </c>
      <c r="E19" s="4">
        <f>(E10/E$11)*100</f>
        <v>76.384537263121501</v>
      </c>
      <c r="F19" s="4">
        <f>(F10/F$11)*100</f>
        <v>100.43277317786161</v>
      </c>
      <c r="G19" s="4">
        <f>(G10/G$11)*100</f>
        <v>64.233993902439025</v>
      </c>
      <c r="H19" s="4">
        <f>(H10/H$11)*100</f>
        <v>79.552929865398241</v>
      </c>
      <c r="I19" s="4">
        <f>(I10/I$11)*100</f>
        <v>86.968590902110876</v>
      </c>
      <c r="J19" s="4">
        <f>(J10/J$11)*100</f>
        <v>56.396876302295659</v>
      </c>
      <c r="K19" s="4">
        <f>(K10/K$12)*100</f>
        <v>79.312485985821965</v>
      </c>
      <c r="L19" s="4">
        <f>(L10/L$12)*100</f>
        <v>87.321817876907588</v>
      </c>
      <c r="M19" s="4">
        <f>(M10/M$12)*100</f>
        <v>81.240790833718194</v>
      </c>
      <c r="N19" s="4">
        <f>(N10/N$12)*100</f>
        <v>113.97756686798965</v>
      </c>
      <c r="O19" s="4"/>
    </row>
    <row r="20" spans="2:94" ht="15.75" thickBot="1" x14ac:dyDescent="0.3">
      <c r="B20" s="2" t="s">
        <v>17</v>
      </c>
      <c r="C20">
        <f>(C11/C$11)*100</f>
        <v>100</v>
      </c>
      <c r="D20">
        <f>(D11/D$11)*100</f>
        <v>100</v>
      </c>
      <c r="E20">
        <f>(E11/E$11)*100</f>
        <v>100</v>
      </c>
      <c r="F20">
        <f>(F11/F$11)*100</f>
        <v>100</v>
      </c>
      <c r="G20">
        <f>(G11/G$11)*100</f>
        <v>100</v>
      </c>
      <c r="H20">
        <f>(H11/H$11)*100</f>
        <v>100</v>
      </c>
      <c r="I20">
        <f>(I11/I$11)*100</f>
        <v>100</v>
      </c>
      <c r="J20">
        <f>(J11/J$11)*100</f>
        <v>100</v>
      </c>
      <c r="K20" s="4">
        <f>(K11/K$12)*100</f>
        <v>65.89509633130379</v>
      </c>
      <c r="L20" s="4">
        <f>(L11/L$12)*100</f>
        <v>11.429573277636333</v>
      </c>
      <c r="M20" s="4">
        <f>(M11/M$12)*100</f>
        <v>32.194145719249633</v>
      </c>
      <c r="N20" s="4">
        <f>(N11/N$12)*100</f>
        <v>71.970910883766791</v>
      </c>
    </row>
    <row r="21" spans="2:94" ht="15.75" thickBot="1" x14ac:dyDescent="0.3">
      <c r="B21" s="2" t="s">
        <v>18</v>
      </c>
      <c r="C21" s="9">
        <f t="shared" ref="C21:J21" si="0">(C12/C$11)*100</f>
        <v>88.229782748726365</v>
      </c>
      <c r="D21" s="9">
        <f t="shared" si="0"/>
        <v>100.41628372168461</v>
      </c>
      <c r="E21" s="9">
        <f t="shared" si="0"/>
        <v>108.01659499989196</v>
      </c>
      <c r="F21" s="9">
        <f t="shared" si="0"/>
        <v>85.863831594075094</v>
      </c>
      <c r="G21" s="9">
        <f t="shared" si="0"/>
        <v>88.041476117886177</v>
      </c>
      <c r="H21" s="9">
        <f t="shared" si="0"/>
        <v>100.55915393178827</v>
      </c>
      <c r="I21" s="9">
        <f t="shared" si="0"/>
        <v>87.183576077583652</v>
      </c>
      <c r="J21" s="9">
        <f t="shared" si="0"/>
        <v>95.783732854994469</v>
      </c>
      <c r="K21" s="4">
        <f t="shared" ref="K21:N21" si="1">(K12/K$12)*100</f>
        <v>100</v>
      </c>
      <c r="L21" s="4">
        <f t="shared" si="1"/>
        <v>100</v>
      </c>
      <c r="M21" s="4">
        <f t="shared" si="1"/>
        <v>100</v>
      </c>
      <c r="N21" s="4">
        <f t="shared" si="1"/>
        <v>100</v>
      </c>
    </row>
    <row r="22" spans="2:94" ht="15.75" thickBot="1" x14ac:dyDescent="0.3">
      <c r="B22" s="2" t="s">
        <v>51</v>
      </c>
      <c r="C22" s="9">
        <f t="shared" ref="C22:J22" si="2">(C13/C$11)*100</f>
        <v>86.000663660674206</v>
      </c>
      <c r="D22" s="9">
        <f t="shared" si="2"/>
        <v>99.505325187868294</v>
      </c>
      <c r="E22" s="9">
        <f t="shared" si="2"/>
        <v>101.66814321830635</v>
      </c>
      <c r="F22" s="9">
        <f t="shared" si="2"/>
        <v>105.3092286838796</v>
      </c>
      <c r="G22" s="9">
        <f t="shared" si="2"/>
        <v>94.526486280487802</v>
      </c>
      <c r="H22" s="9">
        <f t="shared" si="2"/>
        <v>106.29743953041191</v>
      </c>
      <c r="I22" s="9">
        <f t="shared" si="2"/>
        <v>94.227293667387229</v>
      </c>
      <c r="J22" s="9">
        <f t="shared" si="2"/>
        <v>108.11001793770723</v>
      </c>
      <c r="K22" s="4">
        <f t="shared" ref="K22:N22" si="3">(K13/K$12)*100</f>
        <v>116.54794142504787</v>
      </c>
      <c r="L22" s="4">
        <f t="shared" si="3"/>
        <v>106.50831643620509</v>
      </c>
      <c r="M22" s="4">
        <f t="shared" si="3"/>
        <v>99.32704361021311</v>
      </c>
      <c r="N22" s="4">
        <f t="shared" si="3"/>
        <v>146.86922223591768</v>
      </c>
    </row>
    <row r="23" spans="2:94" ht="15.75" thickBot="1" x14ac:dyDescent="0.3">
      <c r="B23" s="2" t="s">
        <v>52</v>
      </c>
      <c r="C23" s="9">
        <f t="shared" ref="C23:J23" si="4">(C14/C$11)*100</f>
        <v>99.68964103765299</v>
      </c>
      <c r="D23" s="9">
        <f t="shared" si="4"/>
        <v>96.567010866627029</v>
      </c>
      <c r="E23" s="9">
        <f t="shared" si="4"/>
        <v>109.33684824650489</v>
      </c>
      <c r="F23" s="9">
        <f t="shared" si="4"/>
        <v>104.80459882742966</v>
      </c>
      <c r="G23" s="9">
        <f t="shared" si="4"/>
        <v>102.07698170731707</v>
      </c>
      <c r="H23" s="9">
        <f t="shared" si="4"/>
        <v>109.11471510980671</v>
      </c>
      <c r="I23" s="9">
        <f t="shared" si="4"/>
        <v>100.72527965791369</v>
      </c>
      <c r="J23" s="9">
        <f t="shared" si="4"/>
        <v>102.56744759109276</v>
      </c>
      <c r="K23" s="4">
        <f t="shared" ref="K23:N23" si="5">(K14/K$12)*100</f>
        <v>121.51370371009193</v>
      </c>
      <c r="L23" s="4">
        <f t="shared" si="5"/>
        <v>128.89180247892304</v>
      </c>
      <c r="M23" s="4">
        <f t="shared" si="5"/>
        <v>106.25673506190758</v>
      </c>
      <c r="N23" s="4">
        <f t="shared" si="5"/>
        <v>155.87328978183163</v>
      </c>
    </row>
    <row r="24" spans="2:94" x14ac:dyDescent="0.25">
      <c r="B24" s="2" t="s">
        <v>53</v>
      </c>
      <c r="C24" s="9">
        <f t="shared" ref="C24:J24" si="6">(C15/C$11)*100</f>
        <v>51.636704339169647</v>
      </c>
      <c r="D24" s="9">
        <f t="shared" si="6"/>
        <v>63.139968643563826</v>
      </c>
      <c r="E24" s="9">
        <f t="shared" si="6"/>
        <v>57.060437779554441</v>
      </c>
      <c r="F24" s="9">
        <f t="shared" si="6"/>
        <v>56.355233289239457</v>
      </c>
      <c r="G24" s="9">
        <f t="shared" si="6"/>
        <v>54.322281504065039</v>
      </c>
      <c r="H24" s="9">
        <f t="shared" si="6"/>
        <v>50.431383463212221</v>
      </c>
      <c r="I24" s="9">
        <f t="shared" si="6"/>
        <v>57.134082237735804</v>
      </c>
      <c r="J24" s="9">
        <f t="shared" si="6"/>
        <v>177.83877806164048</v>
      </c>
      <c r="K24" s="4">
        <f t="shared" ref="K24:N24" si="7">(K15/K$12)*100</f>
        <v>138.3738379012367</v>
      </c>
      <c r="L24" s="4">
        <f t="shared" si="7"/>
        <v>143.36285884164468</v>
      </c>
      <c r="M24" s="4">
        <f t="shared" si="7"/>
        <v>108.97275186382529</v>
      </c>
      <c r="N24" s="4">
        <f t="shared" si="7"/>
        <v>128.77788734130408</v>
      </c>
    </row>
    <row r="25" spans="2:94" x14ac:dyDescent="0.25">
      <c r="B25" s="7"/>
      <c r="K25" s="4"/>
      <c r="L25" s="4"/>
      <c r="M25" s="4"/>
      <c r="N25" s="4"/>
    </row>
    <row r="26" spans="2:94" x14ac:dyDescent="0.25">
      <c r="F26">
        <v>2016</v>
      </c>
      <c r="R26">
        <v>2017</v>
      </c>
      <c r="AD26">
        <v>2018</v>
      </c>
      <c r="AP26">
        <v>2019</v>
      </c>
      <c r="BB26">
        <v>2020</v>
      </c>
      <c r="BN26">
        <v>2021</v>
      </c>
      <c r="BZ26">
        <v>2022</v>
      </c>
      <c r="CL26">
        <v>2023</v>
      </c>
    </row>
    <row r="27" spans="2:94" x14ac:dyDescent="0.25">
      <c r="F27" t="s">
        <v>8</v>
      </c>
      <c r="G27" t="s">
        <v>9</v>
      </c>
      <c r="H27" t="s">
        <v>10</v>
      </c>
      <c r="I27" t="s">
        <v>11</v>
      </c>
      <c r="J27" t="s">
        <v>12</v>
      </c>
      <c r="K27" t="s">
        <v>13</v>
      </c>
      <c r="L27" t="s">
        <v>2</v>
      </c>
      <c r="M27" t="s">
        <v>3</v>
      </c>
      <c r="N27" t="s">
        <v>4</v>
      </c>
      <c r="O27" t="s">
        <v>5</v>
      </c>
      <c r="P27" t="s">
        <v>6</v>
      </c>
      <c r="Q27" t="s">
        <v>7</v>
      </c>
      <c r="R27" t="s">
        <v>8</v>
      </c>
      <c r="S27" t="s">
        <v>9</v>
      </c>
      <c r="T27" t="s">
        <v>10</v>
      </c>
      <c r="U27" t="s">
        <v>11</v>
      </c>
      <c r="V27" t="s">
        <v>12</v>
      </c>
      <c r="W27" t="s">
        <v>13</v>
      </c>
      <c r="X27" t="s">
        <v>2</v>
      </c>
      <c r="Y27" t="s">
        <v>3</v>
      </c>
      <c r="Z27" t="s">
        <v>4</v>
      </c>
      <c r="AA27" t="s">
        <v>5</v>
      </c>
      <c r="AB27" t="s">
        <v>6</v>
      </c>
      <c r="AC27" t="s">
        <v>7</v>
      </c>
      <c r="AD27" t="s">
        <v>8</v>
      </c>
      <c r="AE27" t="s">
        <v>9</v>
      </c>
      <c r="AF27" t="s">
        <v>10</v>
      </c>
      <c r="AG27" t="s">
        <v>11</v>
      </c>
      <c r="AH27" t="s">
        <v>12</v>
      </c>
      <c r="AI27" t="s">
        <v>13</v>
      </c>
      <c r="AJ27" t="s">
        <v>2</v>
      </c>
      <c r="AK27" t="s">
        <v>3</v>
      </c>
      <c r="AL27" t="s">
        <v>4</v>
      </c>
      <c r="AM27" t="s">
        <v>5</v>
      </c>
      <c r="AN27" t="s">
        <v>6</v>
      </c>
      <c r="AO27" t="s">
        <v>7</v>
      </c>
      <c r="AP27" t="s">
        <v>8</v>
      </c>
      <c r="AQ27" t="s">
        <v>9</v>
      </c>
      <c r="AR27" t="s">
        <v>10</v>
      </c>
      <c r="AS27" t="s">
        <v>11</v>
      </c>
      <c r="AT27" t="s">
        <v>12</v>
      </c>
      <c r="AU27" t="s">
        <v>13</v>
      </c>
      <c r="AV27" t="s">
        <v>2</v>
      </c>
      <c r="AW27" t="s">
        <v>3</v>
      </c>
      <c r="AX27" t="s">
        <v>4</v>
      </c>
      <c r="AY27" t="s">
        <v>5</v>
      </c>
      <c r="AZ27" t="s">
        <v>6</v>
      </c>
      <c r="BA27" t="s">
        <v>7</v>
      </c>
      <c r="BB27" t="s">
        <v>8</v>
      </c>
      <c r="BC27" t="s">
        <v>9</v>
      </c>
      <c r="BD27" t="s">
        <v>10</v>
      </c>
      <c r="BE27" t="s">
        <v>11</v>
      </c>
      <c r="BF27" t="s">
        <v>12</v>
      </c>
      <c r="BG27" t="s">
        <v>13</v>
      </c>
      <c r="BH27" t="s">
        <v>2</v>
      </c>
      <c r="BI27" t="s">
        <v>3</v>
      </c>
      <c r="BJ27" t="s">
        <v>4</v>
      </c>
      <c r="BK27" t="s">
        <v>5</v>
      </c>
      <c r="BL27" t="s">
        <v>6</v>
      </c>
      <c r="BM27" t="s">
        <v>7</v>
      </c>
      <c r="BN27" t="s">
        <v>8</v>
      </c>
      <c r="BO27" t="s">
        <v>9</v>
      </c>
      <c r="BP27" t="s">
        <v>10</v>
      </c>
      <c r="BQ27" t="s">
        <v>11</v>
      </c>
      <c r="BR27" t="s">
        <v>12</v>
      </c>
      <c r="BS27" t="s">
        <v>13</v>
      </c>
      <c r="BT27" t="s">
        <v>2</v>
      </c>
      <c r="BU27" t="s">
        <v>3</v>
      </c>
      <c r="BV27" t="s">
        <v>4</v>
      </c>
      <c r="BW27" t="s">
        <v>5</v>
      </c>
      <c r="BX27" t="s">
        <v>6</v>
      </c>
      <c r="BY27" t="s">
        <v>7</v>
      </c>
      <c r="BZ27" t="s">
        <v>8</v>
      </c>
      <c r="CA27" t="s">
        <v>9</v>
      </c>
      <c r="CB27" t="s">
        <v>10</v>
      </c>
      <c r="CC27" t="s">
        <v>11</v>
      </c>
      <c r="CD27" t="s">
        <v>12</v>
      </c>
      <c r="CE27" t="s">
        <v>13</v>
      </c>
      <c r="CF27" t="s">
        <v>2</v>
      </c>
      <c r="CG27" t="s">
        <v>3</v>
      </c>
      <c r="CH27" t="s">
        <v>4</v>
      </c>
      <c r="CI27" t="s">
        <v>5</v>
      </c>
      <c r="CJ27" t="s">
        <v>6</v>
      </c>
      <c r="CK27" t="s">
        <v>7</v>
      </c>
      <c r="CL27" t="s">
        <v>8</v>
      </c>
      <c r="CM27" t="s">
        <v>9</v>
      </c>
      <c r="CN27" t="s">
        <v>10</v>
      </c>
      <c r="CO27" t="s">
        <v>11</v>
      </c>
      <c r="CP27" t="s">
        <v>12</v>
      </c>
    </row>
    <row r="28" spans="2:94" x14ac:dyDescent="0.25">
      <c r="F28">
        <f>I24</f>
        <v>57.134082237735804</v>
      </c>
      <c r="G28">
        <f t="shared" ref="G28:K28" si="8">J24</f>
        <v>177.83877806164048</v>
      </c>
      <c r="H28">
        <f t="shared" si="8"/>
        <v>138.3738379012367</v>
      </c>
      <c r="I28">
        <f t="shared" si="8"/>
        <v>143.36285884164468</v>
      </c>
      <c r="J28">
        <f t="shared" si="8"/>
        <v>108.97275186382529</v>
      </c>
      <c r="K28">
        <f t="shared" si="8"/>
        <v>128.77788734130408</v>
      </c>
      <c r="L28" s="9">
        <f>C23</f>
        <v>99.68964103765299</v>
      </c>
      <c r="M28" s="9">
        <f t="shared" ref="M28:W28" si="9">D23</f>
        <v>96.567010866627029</v>
      </c>
      <c r="N28" s="9">
        <f t="shared" si="9"/>
        <v>109.33684824650489</v>
      </c>
      <c r="O28" s="9">
        <f t="shared" si="9"/>
        <v>104.80459882742966</v>
      </c>
      <c r="P28" s="9">
        <f t="shared" si="9"/>
        <v>102.07698170731707</v>
      </c>
      <c r="Q28" s="9">
        <f t="shared" si="9"/>
        <v>109.11471510980671</v>
      </c>
      <c r="R28" s="9">
        <f t="shared" si="9"/>
        <v>100.72527965791369</v>
      </c>
      <c r="S28" s="9">
        <f t="shared" si="9"/>
        <v>102.56744759109276</v>
      </c>
      <c r="T28" s="9">
        <f t="shared" si="9"/>
        <v>121.51370371009193</v>
      </c>
      <c r="U28" s="9">
        <f t="shared" si="9"/>
        <v>128.89180247892304</v>
      </c>
      <c r="V28" s="9">
        <f t="shared" si="9"/>
        <v>106.25673506190758</v>
      </c>
      <c r="W28" s="9">
        <f t="shared" si="9"/>
        <v>155.87328978183163</v>
      </c>
      <c r="X28" s="9">
        <f>C22</f>
        <v>86.000663660674206</v>
      </c>
      <c r="Y28" s="9">
        <f t="shared" ref="Y28:AI28" si="10">D22</f>
        <v>99.505325187868294</v>
      </c>
      <c r="Z28" s="9">
        <f t="shared" si="10"/>
        <v>101.66814321830635</v>
      </c>
      <c r="AA28" s="9">
        <f t="shared" si="10"/>
        <v>105.3092286838796</v>
      </c>
      <c r="AB28" s="9">
        <f t="shared" si="10"/>
        <v>94.526486280487802</v>
      </c>
      <c r="AC28" s="9">
        <f t="shared" si="10"/>
        <v>106.29743953041191</v>
      </c>
      <c r="AD28" s="9">
        <f t="shared" si="10"/>
        <v>94.227293667387229</v>
      </c>
      <c r="AE28" s="9">
        <f t="shared" si="10"/>
        <v>108.11001793770723</v>
      </c>
      <c r="AF28" s="9">
        <f t="shared" si="10"/>
        <v>116.54794142504787</v>
      </c>
      <c r="AG28" s="9">
        <f t="shared" si="10"/>
        <v>106.50831643620509</v>
      </c>
      <c r="AH28" s="9">
        <f t="shared" si="10"/>
        <v>99.32704361021311</v>
      </c>
      <c r="AI28" s="9">
        <f t="shared" si="10"/>
        <v>146.86922223591768</v>
      </c>
      <c r="AJ28" s="9">
        <f>C21</f>
        <v>88.229782748726365</v>
      </c>
      <c r="AK28" s="9">
        <f t="shared" ref="AK28:AU28" si="11">D21</f>
        <v>100.41628372168461</v>
      </c>
      <c r="AL28" s="9">
        <f t="shared" si="11"/>
        <v>108.01659499989196</v>
      </c>
      <c r="AM28" s="9">
        <f t="shared" si="11"/>
        <v>85.863831594075094</v>
      </c>
      <c r="AN28" s="9">
        <f t="shared" si="11"/>
        <v>88.041476117886177</v>
      </c>
      <c r="AO28" s="9">
        <f t="shared" si="11"/>
        <v>100.55915393178827</v>
      </c>
      <c r="AP28" s="9">
        <f t="shared" si="11"/>
        <v>87.183576077583652</v>
      </c>
      <c r="AQ28" s="9">
        <f t="shared" si="11"/>
        <v>95.783732854994469</v>
      </c>
      <c r="AR28" s="9">
        <f t="shared" si="11"/>
        <v>100</v>
      </c>
      <c r="AS28" s="9">
        <f t="shared" si="11"/>
        <v>100</v>
      </c>
      <c r="AT28" s="9">
        <f t="shared" si="11"/>
        <v>100</v>
      </c>
      <c r="AU28" s="9">
        <f t="shared" si="11"/>
        <v>100</v>
      </c>
      <c r="AV28" s="9">
        <f>C20</f>
        <v>100</v>
      </c>
      <c r="AW28" s="9">
        <f t="shared" ref="AW28:BG28" si="12">D20</f>
        <v>100</v>
      </c>
      <c r="AX28" s="9">
        <f t="shared" si="12"/>
        <v>100</v>
      </c>
      <c r="AY28" s="9">
        <f t="shared" si="12"/>
        <v>100</v>
      </c>
      <c r="AZ28" s="9">
        <f t="shared" si="12"/>
        <v>100</v>
      </c>
      <c r="BA28" s="9">
        <f t="shared" si="12"/>
        <v>100</v>
      </c>
      <c r="BB28" s="9">
        <f t="shared" si="12"/>
        <v>100</v>
      </c>
      <c r="BC28" s="9">
        <f t="shared" si="12"/>
        <v>100</v>
      </c>
      <c r="BD28" s="9">
        <f t="shared" si="12"/>
        <v>65.89509633130379</v>
      </c>
      <c r="BE28" s="9">
        <f t="shared" si="12"/>
        <v>11.429573277636333</v>
      </c>
      <c r="BF28" s="9">
        <f t="shared" si="12"/>
        <v>32.194145719249633</v>
      </c>
      <c r="BG28" s="9">
        <f t="shared" si="12"/>
        <v>71.970910883766791</v>
      </c>
      <c r="BH28" s="5">
        <f>C19</f>
        <v>86.502313052643913</v>
      </c>
      <c r="BI28" s="5">
        <f t="shared" ref="BI28:BS28" si="13">D19</f>
        <v>84.378547872627991</v>
      </c>
      <c r="BJ28" s="5">
        <f t="shared" si="13"/>
        <v>76.384537263121501</v>
      </c>
      <c r="BK28" s="5">
        <f t="shared" si="13"/>
        <v>100.43277317786161</v>
      </c>
      <c r="BL28" s="5">
        <f t="shared" si="13"/>
        <v>64.233993902439025</v>
      </c>
      <c r="BM28" s="5">
        <f t="shared" si="13"/>
        <v>79.552929865398241</v>
      </c>
      <c r="BN28" s="5">
        <f t="shared" si="13"/>
        <v>86.968590902110876</v>
      </c>
      <c r="BO28" s="5">
        <f t="shared" si="13"/>
        <v>56.396876302295659</v>
      </c>
      <c r="BP28" s="5">
        <f t="shared" si="13"/>
        <v>79.312485985821965</v>
      </c>
      <c r="BQ28" s="5">
        <f t="shared" si="13"/>
        <v>87.321817876907588</v>
      </c>
      <c r="BR28" s="5">
        <f t="shared" si="13"/>
        <v>81.240790833718194</v>
      </c>
      <c r="BS28" s="5">
        <f t="shared" si="13"/>
        <v>113.97756686798965</v>
      </c>
      <c r="BT28" s="5">
        <f>C18</f>
        <v>52.897659620151863</v>
      </c>
      <c r="BU28" s="5">
        <f t="shared" ref="BU28:CE28" si="14">D18</f>
        <v>81.09152835594962</v>
      </c>
      <c r="BV28" s="5">
        <f t="shared" si="14"/>
        <v>93.569437541865639</v>
      </c>
      <c r="BW28" s="5">
        <f t="shared" si="14"/>
        <v>85.210589061453788</v>
      </c>
      <c r="BX28" s="5">
        <f t="shared" si="14"/>
        <v>72.129065040650403</v>
      </c>
      <c r="BY28" s="5">
        <f t="shared" si="14"/>
        <v>73.201093006780695</v>
      </c>
      <c r="BZ28" s="5">
        <f t="shared" si="14"/>
        <v>58.786633119529398</v>
      </c>
      <c r="CA28" s="5">
        <f t="shared" si="14"/>
        <v>54.836839339747421</v>
      </c>
      <c r="CB28" s="5">
        <f t="shared" si="14"/>
        <v>69.855287441571662</v>
      </c>
      <c r="CC28" s="5">
        <f t="shared" si="14"/>
        <v>106.22474959218209</v>
      </c>
      <c r="CD28" s="5">
        <f t="shared" si="14"/>
        <v>101.85612808163444</v>
      </c>
      <c r="CE28" s="5">
        <f t="shared" si="14"/>
        <v>123.23739677061508</v>
      </c>
      <c r="CF28" s="5">
        <f>C17</f>
        <v>104.90718510276982</v>
      </c>
      <c r="CG28" s="5">
        <f t="shared" ref="CG28:CP28" si="15">D17</f>
        <v>99.945937179002001</v>
      </c>
      <c r="CH28" s="5">
        <f t="shared" si="15"/>
        <v>101.84965102962467</v>
      </c>
      <c r="CI28" s="5">
        <f t="shared" si="15"/>
        <v>104.53513628272337</v>
      </c>
      <c r="CJ28" s="5">
        <f t="shared" si="15"/>
        <v>79.573170731707322</v>
      </c>
      <c r="CK28" s="5">
        <f t="shared" si="15"/>
        <v>92.765155348648918</v>
      </c>
      <c r="CL28" s="5">
        <f t="shared" si="15"/>
        <v>86.65083808781317</v>
      </c>
      <c r="CM28" s="5">
        <f t="shared" si="15"/>
        <v>104.01514739722056</v>
      </c>
      <c r="CN28" s="5">
        <f t="shared" si="15"/>
        <v>116.45480104179245</v>
      </c>
      <c r="CO28" s="5">
        <f t="shared" si="15"/>
        <v>0</v>
      </c>
      <c r="CP28" s="5">
        <f t="shared" si="15"/>
        <v>0</v>
      </c>
    </row>
    <row r="46" spans="2:15" ht="15.75" thickBot="1" x14ac:dyDescent="0.3">
      <c r="B46" t="s">
        <v>43</v>
      </c>
    </row>
    <row r="47" spans="2:15" ht="15.75" thickBot="1" x14ac:dyDescent="0.3">
      <c r="B47" s="2" t="s">
        <v>15</v>
      </c>
      <c r="C47" s="3">
        <v>27100</v>
      </c>
      <c r="D47" s="3">
        <v>29999</v>
      </c>
      <c r="E47" s="3">
        <v>43303</v>
      </c>
      <c r="F47" s="3">
        <v>52177</v>
      </c>
      <c r="G47" s="3">
        <v>45424</v>
      </c>
      <c r="H47" s="3">
        <v>57864</v>
      </c>
      <c r="I47" s="3">
        <v>49767</v>
      </c>
      <c r="J47" s="3">
        <v>30265</v>
      </c>
      <c r="K47" s="3">
        <v>40500</v>
      </c>
      <c r="L47" s="3">
        <v>69676</v>
      </c>
      <c r="M47" s="3">
        <v>46315</v>
      </c>
      <c r="N47" s="2"/>
      <c r="O47" s="3">
        <v>492390</v>
      </c>
    </row>
    <row r="48" spans="2:15" ht="15.75" thickBot="1" x14ac:dyDescent="0.3">
      <c r="B48" s="2" t="s">
        <v>16</v>
      </c>
      <c r="C48" s="3">
        <v>44316</v>
      </c>
      <c r="D48" s="3">
        <v>31215</v>
      </c>
      <c r="E48" s="3">
        <v>35350</v>
      </c>
      <c r="F48" s="3">
        <v>61498</v>
      </c>
      <c r="G48" s="3">
        <v>40452</v>
      </c>
      <c r="H48" s="3">
        <v>62885</v>
      </c>
      <c r="I48" s="3">
        <v>73625</v>
      </c>
      <c r="J48" s="3">
        <v>31126</v>
      </c>
      <c r="K48" s="3">
        <v>45983</v>
      </c>
      <c r="L48" s="3">
        <v>57277</v>
      </c>
      <c r="M48" s="3">
        <v>36941</v>
      </c>
      <c r="N48" s="3">
        <v>36988</v>
      </c>
      <c r="O48" s="3">
        <v>557656</v>
      </c>
    </row>
    <row r="49" spans="2:15" ht="15.75" thickBot="1" x14ac:dyDescent="0.3">
      <c r="B49" s="2" t="s">
        <v>17</v>
      </c>
      <c r="C49" s="3">
        <v>51231</v>
      </c>
      <c r="D49" s="3">
        <v>36994</v>
      </c>
      <c r="E49" s="2" t="s">
        <v>39</v>
      </c>
      <c r="F49" s="2" t="s">
        <v>40</v>
      </c>
      <c r="G49" s="2" t="s">
        <v>41</v>
      </c>
      <c r="H49" s="3">
        <v>79048</v>
      </c>
      <c r="I49" s="3">
        <v>84657</v>
      </c>
      <c r="J49" s="3">
        <v>55191</v>
      </c>
      <c r="K49" s="3">
        <v>38204</v>
      </c>
      <c r="L49" s="3">
        <v>7497</v>
      </c>
      <c r="M49" s="3">
        <v>14639</v>
      </c>
      <c r="N49" s="3">
        <v>23356</v>
      </c>
      <c r="O49" s="3">
        <v>561305</v>
      </c>
    </row>
    <row r="50" spans="2:15" x14ac:dyDescent="0.25">
      <c r="B50" s="2" t="s">
        <v>18</v>
      </c>
      <c r="C50" s="3">
        <v>45201</v>
      </c>
      <c r="D50" s="3">
        <v>37148</v>
      </c>
      <c r="E50" s="3">
        <v>49989</v>
      </c>
      <c r="F50" s="3">
        <v>52577</v>
      </c>
      <c r="G50" s="3">
        <v>55445</v>
      </c>
      <c r="H50" s="3">
        <v>79490</v>
      </c>
      <c r="I50" s="3">
        <v>73807</v>
      </c>
      <c r="J50" s="3">
        <v>52864</v>
      </c>
      <c r="K50" s="2" t="s">
        <v>42</v>
      </c>
      <c r="L50" s="3">
        <v>65593</v>
      </c>
      <c r="M50" s="3">
        <v>45471</v>
      </c>
      <c r="N50" s="3">
        <v>32452</v>
      </c>
      <c r="O50" s="3">
        <v>648014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E85C4-D62D-4E1C-B823-B240395155D0}">
  <dimension ref="A1:CS98"/>
  <sheetViews>
    <sheetView tabSelected="1" topLeftCell="BT46" workbookViewId="0">
      <selection activeCell="CF79" sqref="CF79:CI79"/>
    </sheetView>
  </sheetViews>
  <sheetFormatPr defaultRowHeight="15" x14ac:dyDescent="0.25"/>
  <cols>
    <col min="39" max="40" width="5.42578125" bestFit="1" customWidth="1"/>
    <col min="41" max="42" width="4.42578125" bestFit="1" customWidth="1"/>
    <col min="43" max="43" width="4.7109375" bestFit="1" customWidth="1"/>
    <col min="44" max="47" width="4.42578125" bestFit="1" customWidth="1"/>
    <col min="48" max="48" width="5.42578125" bestFit="1" customWidth="1"/>
    <col min="49" max="49" width="4.5703125" bestFit="1" customWidth="1"/>
    <col min="50" max="50" width="5" bestFit="1" customWidth="1"/>
    <col min="51" max="54" width="4.42578125" bestFit="1" customWidth="1"/>
    <col min="55" max="55" width="4.7109375" bestFit="1" customWidth="1"/>
    <col min="56" max="56" width="5.42578125" bestFit="1" customWidth="1"/>
    <col min="57" max="60" width="4.42578125" bestFit="1" customWidth="1"/>
    <col min="61" max="61" width="4.5703125" bestFit="1" customWidth="1"/>
    <col min="62" max="62" width="5" bestFit="1" customWidth="1"/>
    <col min="63" max="65" width="4.42578125" bestFit="1" customWidth="1"/>
    <col min="66" max="67" width="5.42578125" bestFit="1" customWidth="1"/>
    <col min="68" max="80" width="5.42578125" customWidth="1"/>
  </cols>
  <sheetData>
    <row r="1" spans="1:97" x14ac:dyDescent="0.25">
      <c r="A1" t="s">
        <v>45</v>
      </c>
    </row>
    <row r="4" spans="1:97" x14ac:dyDescent="0.25">
      <c r="B4">
        <v>2016</v>
      </c>
      <c r="N4">
        <v>2017</v>
      </c>
      <c r="Z4">
        <v>2018</v>
      </c>
      <c r="AL4">
        <v>2019</v>
      </c>
      <c r="AX4">
        <v>2020</v>
      </c>
      <c r="BJ4">
        <v>2021</v>
      </c>
      <c r="BV4">
        <v>2022</v>
      </c>
      <c r="CH4">
        <v>2023</v>
      </c>
    </row>
    <row r="5" spans="1:97" x14ac:dyDescent="0.25"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M5" t="s">
        <v>7</v>
      </c>
      <c r="N5" t="s">
        <v>8</v>
      </c>
      <c r="O5" t="s">
        <v>9</v>
      </c>
      <c r="P5" t="s">
        <v>10</v>
      </c>
      <c r="Q5" t="s">
        <v>11</v>
      </c>
      <c r="R5" t="s">
        <v>12</v>
      </c>
      <c r="S5" t="s">
        <v>13</v>
      </c>
      <c r="T5" t="s">
        <v>2</v>
      </c>
      <c r="U5" t="s">
        <v>3</v>
      </c>
      <c r="V5" t="s">
        <v>4</v>
      </c>
      <c r="W5" t="s">
        <v>5</v>
      </c>
      <c r="X5" t="s">
        <v>6</v>
      </c>
      <c r="Y5" t="s">
        <v>7</v>
      </c>
      <c r="Z5" t="s">
        <v>8</v>
      </c>
      <c r="AA5" t="s">
        <v>9</v>
      </c>
      <c r="AB5" t="s">
        <v>10</v>
      </c>
      <c r="AC5" t="s">
        <v>11</v>
      </c>
      <c r="AD5" t="s">
        <v>12</v>
      </c>
      <c r="AE5" t="s">
        <v>13</v>
      </c>
      <c r="AF5" t="s">
        <v>2</v>
      </c>
      <c r="AG5" t="s">
        <v>3</v>
      </c>
      <c r="AH5" t="s">
        <v>4</v>
      </c>
      <c r="AI5" t="s">
        <v>5</v>
      </c>
      <c r="AJ5" t="s">
        <v>6</v>
      </c>
      <c r="AK5" t="s">
        <v>7</v>
      </c>
      <c r="AL5" t="s">
        <v>8</v>
      </c>
      <c r="AM5" t="s">
        <v>9</v>
      </c>
      <c r="AN5" t="s">
        <v>10</v>
      </c>
      <c r="AO5" t="s">
        <v>11</v>
      </c>
      <c r="AP5" t="s">
        <v>12</v>
      </c>
      <c r="AQ5" t="s">
        <v>13</v>
      </c>
      <c r="AR5" t="s">
        <v>2</v>
      </c>
      <c r="AS5" t="s">
        <v>3</v>
      </c>
      <c r="AT5" t="s">
        <v>4</v>
      </c>
      <c r="AU5" t="s">
        <v>5</v>
      </c>
      <c r="AV5" t="s">
        <v>6</v>
      </c>
      <c r="AW5" t="s">
        <v>7</v>
      </c>
      <c r="AX5" t="s">
        <v>8</v>
      </c>
      <c r="AY5" t="s">
        <v>9</v>
      </c>
      <c r="AZ5" t="s">
        <v>10</v>
      </c>
      <c r="BA5" t="s">
        <v>11</v>
      </c>
      <c r="BB5" t="s">
        <v>12</v>
      </c>
      <c r="BC5" t="s">
        <v>13</v>
      </c>
      <c r="BD5" t="s">
        <v>2</v>
      </c>
      <c r="BE5" t="s">
        <v>3</v>
      </c>
      <c r="BF5" t="s">
        <v>4</v>
      </c>
      <c r="BG5" t="s">
        <v>5</v>
      </c>
      <c r="BH5" t="s">
        <v>6</v>
      </c>
      <c r="BI5" t="s">
        <v>7</v>
      </c>
      <c r="BJ5" t="s">
        <v>8</v>
      </c>
      <c r="BK5" t="s">
        <v>9</v>
      </c>
      <c r="BL5" t="s">
        <v>10</v>
      </c>
      <c r="BM5" t="s">
        <v>11</v>
      </c>
      <c r="BN5" t="s">
        <v>12</v>
      </c>
      <c r="BO5" t="s">
        <v>13</v>
      </c>
      <c r="BP5" t="s">
        <v>2</v>
      </c>
      <c r="BQ5" t="s">
        <v>3</v>
      </c>
      <c r="BR5" t="s">
        <v>4</v>
      </c>
      <c r="BS5" t="s">
        <v>5</v>
      </c>
      <c r="BT5" t="s">
        <v>6</v>
      </c>
      <c r="BU5" t="s">
        <v>7</v>
      </c>
      <c r="BV5" t="s">
        <v>8</v>
      </c>
      <c r="BW5" t="s">
        <v>9</v>
      </c>
      <c r="BX5" t="s">
        <v>10</v>
      </c>
      <c r="BY5" t="s">
        <v>11</v>
      </c>
      <c r="BZ5" t="s">
        <v>12</v>
      </c>
      <c r="CA5" t="s">
        <v>13</v>
      </c>
      <c r="CB5" t="s">
        <v>2</v>
      </c>
      <c r="CC5" t="s">
        <v>3</v>
      </c>
      <c r="CD5" t="s">
        <v>4</v>
      </c>
      <c r="CE5" t="s">
        <v>5</v>
      </c>
      <c r="CF5" t="s">
        <v>6</v>
      </c>
      <c r="CG5" t="s">
        <v>7</v>
      </c>
      <c r="CH5" t="s">
        <v>8</v>
      </c>
      <c r="CI5" t="s">
        <v>9</v>
      </c>
      <c r="CJ5" t="s">
        <v>10</v>
      </c>
      <c r="CK5" t="s">
        <v>11</v>
      </c>
      <c r="CL5" t="s">
        <v>12</v>
      </c>
      <c r="CM5" t="s">
        <v>13</v>
      </c>
      <c r="CN5" t="s">
        <v>2</v>
      </c>
      <c r="CO5" t="s">
        <v>3</v>
      </c>
      <c r="CP5" t="s">
        <v>4</v>
      </c>
      <c r="CQ5" t="s">
        <v>5</v>
      </c>
      <c r="CR5" t="s">
        <v>6</v>
      </c>
      <c r="CS5" t="s">
        <v>7</v>
      </c>
    </row>
    <row r="6" spans="1:97" x14ac:dyDescent="0.25">
      <c r="A6" t="s">
        <v>46</v>
      </c>
      <c r="B6" s="4">
        <f>Total!F29</f>
        <v>95.603501533275349</v>
      </c>
      <c r="C6" s="4">
        <f>Total!G29</f>
        <v>102.98086719597019</v>
      </c>
      <c r="D6" s="4">
        <f>Total!H29</f>
        <v>100.5104931633775</v>
      </c>
      <c r="E6" s="4">
        <f>Total!I29</f>
        <v>103.3700346927665</v>
      </c>
      <c r="F6" s="4">
        <f>Total!J29</f>
        <v>96.617459136911407</v>
      </c>
      <c r="G6" s="4">
        <f>Total!K29</f>
        <v>107.44620228268072</v>
      </c>
      <c r="H6" s="4">
        <f>Total!L29</f>
        <v>90.90849913259936</v>
      </c>
      <c r="I6" s="4">
        <f>Total!M29</f>
        <v>97.361447773204674</v>
      </c>
      <c r="J6" s="4">
        <f>Total!N29</f>
        <v>98.560245323275936</v>
      </c>
      <c r="K6" s="4">
        <f>Total!O29</f>
        <v>94.870991531413935</v>
      </c>
      <c r="L6" s="4">
        <f>Total!P29</f>
        <v>102.72656063063692</v>
      </c>
      <c r="M6" s="4">
        <f>Total!Q29</f>
        <v>99.159769388729757</v>
      </c>
      <c r="N6" s="4">
        <f>Total!R29</f>
        <v>92.286243984831557</v>
      </c>
      <c r="O6" s="4">
        <f>Total!S29</f>
        <v>95.888968294310814</v>
      </c>
      <c r="P6" s="4">
        <f>Total!T29</f>
        <v>105.08356292762031</v>
      </c>
      <c r="Q6" s="4">
        <f>Total!U29</f>
        <v>93.269266205109474</v>
      </c>
      <c r="R6" s="4">
        <f>Total!V29</f>
        <v>99.467941949928615</v>
      </c>
      <c r="S6" s="4">
        <f>Total!W29</f>
        <v>107.58159623194229</v>
      </c>
      <c r="T6" s="4">
        <f>Total!X29</f>
        <v>89.885787291641563</v>
      </c>
      <c r="U6" s="4">
        <f>Total!Y29</f>
        <v>97.508012169350366</v>
      </c>
      <c r="V6" s="4">
        <f>Total!Z29</f>
        <v>94.920262046843433</v>
      </c>
      <c r="W6" s="4">
        <f>Total!AA29</f>
        <v>96.25630334342209</v>
      </c>
      <c r="X6" s="4">
        <f>Total!AB29</f>
        <v>101.10374521882595</v>
      </c>
      <c r="Y6" s="4">
        <f>Total!AC29</f>
        <v>96.383855595753957</v>
      </c>
      <c r="Z6" s="4">
        <f>Total!AD29</f>
        <v>97.899144816928626</v>
      </c>
      <c r="AA6" s="4">
        <f>Total!AE29</f>
        <v>96.747600568092295</v>
      </c>
      <c r="AB6" s="4">
        <f>Total!AF29</f>
        <v>101.21366827587188</v>
      </c>
      <c r="AC6" s="4">
        <f>Total!AG29</f>
        <v>97.329042978823665</v>
      </c>
      <c r="AD6" s="4">
        <f>Total!AH29</f>
        <v>97.952848528703797</v>
      </c>
      <c r="AE6" s="4">
        <f>Total!AI29</f>
        <v>102.22450107211188</v>
      </c>
      <c r="AF6" s="4">
        <f>Total!AJ29</f>
        <v>95.290457267240129</v>
      </c>
      <c r="AG6" s="4">
        <f>Total!AK29</f>
        <v>98.119805886086027</v>
      </c>
      <c r="AH6" s="4">
        <f>Total!AL29</f>
        <v>95.588050537724143</v>
      </c>
      <c r="AI6" s="4">
        <f>Total!AM29</f>
        <v>98.952142686111642</v>
      </c>
      <c r="AJ6" s="4">
        <f>Total!AN29</f>
        <v>101.94831953337851</v>
      </c>
      <c r="AK6" s="4">
        <f>Total!AO29</f>
        <v>96.020118151690724</v>
      </c>
      <c r="AL6" s="4">
        <f>Total!AP29</f>
        <v>98.951157607670353</v>
      </c>
      <c r="AM6" s="4">
        <f>Total!AQ29</f>
        <v>97.756750996967341</v>
      </c>
      <c r="AN6" s="4">
        <f>Total!AR29</f>
        <v>100</v>
      </c>
      <c r="AO6" s="4">
        <f>Total!AS29</f>
        <v>100</v>
      </c>
      <c r="AP6" s="4">
        <f>Total!AT29</f>
        <v>100</v>
      </c>
      <c r="AQ6" s="4">
        <f>Total!AU29</f>
        <v>100</v>
      </c>
      <c r="AR6" s="4">
        <f>Total!AV29</f>
        <v>100</v>
      </c>
      <c r="AS6" s="4">
        <f>Total!AW29</f>
        <v>100</v>
      </c>
      <c r="AT6" s="4">
        <f>Total!AX29</f>
        <v>100</v>
      </c>
      <c r="AU6" s="4">
        <f>Total!AY29</f>
        <v>100</v>
      </c>
      <c r="AV6" s="4">
        <f>Total!AZ29</f>
        <v>100</v>
      </c>
      <c r="AW6" s="4">
        <f>Total!BA29</f>
        <v>100</v>
      </c>
      <c r="AX6" s="4">
        <f>Total!BB29</f>
        <v>100</v>
      </c>
      <c r="AY6" s="4">
        <f>Total!BC29</f>
        <v>100</v>
      </c>
      <c r="AZ6" s="4">
        <f>Total!BD29</f>
        <v>70.730826415205257</v>
      </c>
      <c r="BA6" s="4">
        <f>Total!BE29</f>
        <v>16.570306603851854</v>
      </c>
      <c r="BB6" s="4">
        <f>Total!BF29</f>
        <v>32.864334782729699</v>
      </c>
      <c r="BC6" s="4">
        <f>Total!BG29</f>
        <v>59.497144392833526</v>
      </c>
      <c r="BD6" s="4">
        <f>Total!BH29</f>
        <v>66.606927885668654</v>
      </c>
      <c r="BE6" s="4">
        <f>Total!BI29</f>
        <v>68.185993454192769</v>
      </c>
      <c r="BF6" s="4">
        <f>Total!BJ29</f>
        <v>71.708697708231867</v>
      </c>
      <c r="BG6" s="4">
        <f>Total!BK29</f>
        <v>72.494618897675224</v>
      </c>
      <c r="BH6" s="4">
        <f>Total!BL29</f>
        <v>73.587859321671473</v>
      </c>
      <c r="BI6" s="4">
        <f>Total!BM29</f>
        <v>77.932540597877448</v>
      </c>
      <c r="BJ6" s="4">
        <f>Total!BN29</f>
        <v>71.603153672842751</v>
      </c>
      <c r="BK6" s="4">
        <f>Total!BO29</f>
        <v>55.288029440687872</v>
      </c>
      <c r="BL6" s="4">
        <f>Total!BP29</f>
        <v>81.59186331784727</v>
      </c>
      <c r="BM6" s="4">
        <f>Total!BQ29</f>
        <v>69.523156543969591</v>
      </c>
      <c r="BN6" s="4">
        <f>Total!BR29</f>
        <v>68.629766768181653</v>
      </c>
      <c r="BO6" s="4">
        <f>Total!BS29</f>
        <v>79.419116929157298</v>
      </c>
      <c r="BP6" s="4">
        <f>Total!BT29</f>
        <v>64.761319931043047</v>
      </c>
      <c r="BQ6" s="4">
        <f>Total!BU29</f>
        <v>75.835418191961708</v>
      </c>
      <c r="BR6" s="4">
        <f>Total!BV29</f>
        <v>82.357225864068283</v>
      </c>
      <c r="BS6" s="4">
        <f>Total!BW29</f>
        <v>75.425259826723163</v>
      </c>
      <c r="BT6" s="4">
        <f>Total!BX29</f>
        <v>83.287846980997202</v>
      </c>
      <c r="BU6" s="4">
        <f>Total!BY29</f>
        <v>79.083395102034459</v>
      </c>
      <c r="BV6" s="4">
        <f>Total!BZ29</f>
        <v>59.579137953948532</v>
      </c>
      <c r="BW6" s="4">
        <f>Total!CA29</f>
        <v>64.092324554292034</v>
      </c>
      <c r="BX6" s="4">
        <f>Total!CB29</f>
        <v>64.443806135462296</v>
      </c>
      <c r="BY6" s="4">
        <f>Total!CC29</f>
        <v>62.97882890648183</v>
      </c>
      <c r="BZ6" s="4">
        <f>Total!CD29</f>
        <v>64.652133028650212</v>
      </c>
      <c r="CA6" s="4">
        <f>Total!CE29</f>
        <v>78.699775039288582</v>
      </c>
      <c r="CB6" s="4">
        <f>Total!CF29</f>
        <v>72.671908405483592</v>
      </c>
      <c r="CC6" s="4">
        <f>Total!CG29</f>
        <v>74.708698726935367</v>
      </c>
      <c r="CD6" s="4">
        <f>Total!CH29</f>
        <v>78.568416122880862</v>
      </c>
      <c r="CE6" s="4">
        <f>Total!CI29</f>
        <v>81.404197714453261</v>
      </c>
      <c r="CF6" s="4">
        <f>Total!CJ29</f>
        <v>87.625217238565668</v>
      </c>
      <c r="CG6" s="4">
        <f>Total!CK29</f>
        <v>87.44628911367387</v>
      </c>
      <c r="CH6" s="4">
        <f>Total!CL29</f>
        <v>85.124058769567384</v>
      </c>
      <c r="CI6" s="4">
        <f>Total!CM29</f>
        <v>90.665701603536633</v>
      </c>
      <c r="CJ6" s="4">
        <f>Total!CN29</f>
        <v>99.177929739754774</v>
      </c>
      <c r="CK6" s="4">
        <f>Total!CO29</f>
        <v>0</v>
      </c>
      <c r="CL6" s="4">
        <f>Total!CP29</f>
        <v>0</v>
      </c>
      <c r="CM6" s="4">
        <f>Total!CQ29</f>
        <v>0</v>
      </c>
      <c r="CN6" s="4">
        <f>Total!CR29</f>
        <v>0</v>
      </c>
      <c r="CO6" s="4">
        <f>Total!CS29</f>
        <v>0</v>
      </c>
      <c r="CP6" s="4">
        <f>Total!CT29</f>
        <v>0</v>
      </c>
      <c r="CQ6" s="4">
        <f>Total!CU29</f>
        <v>0</v>
      </c>
      <c r="CR6" s="4">
        <f>Total!CV29</f>
        <v>0</v>
      </c>
      <c r="CS6" s="4">
        <f>Total!CW29</f>
        <v>0</v>
      </c>
    </row>
    <row r="7" spans="1:97" x14ac:dyDescent="0.25">
      <c r="A7" t="s">
        <v>26</v>
      </c>
      <c r="B7" s="4">
        <f>Train!F29</f>
        <v>94.050194065487901</v>
      </c>
      <c r="C7" s="4">
        <f>Train!G29</f>
        <v>102.67261556803766</v>
      </c>
      <c r="D7" s="4">
        <f>Train!H29</f>
        <v>99.505997789578672</v>
      </c>
      <c r="E7" s="4">
        <f>Train!I29</f>
        <v>106.15768496942384</v>
      </c>
      <c r="F7" s="4">
        <f>Train!J29</f>
        <v>95.209438907669551</v>
      </c>
      <c r="G7" s="4">
        <f>Train!K29</f>
        <v>105.51256758040523</v>
      </c>
      <c r="H7" s="4">
        <f>Train!L29</f>
        <v>88.467634588391462</v>
      </c>
      <c r="I7" s="4">
        <f>Train!M29</f>
        <v>95.20998363929202</v>
      </c>
      <c r="J7" s="4">
        <f>Train!N29</f>
        <v>101.40731995932914</v>
      </c>
      <c r="K7" s="4">
        <f>Train!O29</f>
        <v>90.927501892185077</v>
      </c>
      <c r="L7" s="4">
        <f>Train!P29</f>
        <v>101.32671208503874</v>
      </c>
      <c r="M7" s="4">
        <f>Train!Q29</f>
        <v>97.681849241438911</v>
      </c>
      <c r="N7" s="4">
        <f>Train!R29</f>
        <v>88.962901410524765</v>
      </c>
      <c r="O7" s="4">
        <f>Train!S29</f>
        <v>94.678721586948768</v>
      </c>
      <c r="P7" s="4">
        <f>Train!T29</f>
        <v>103.99926319289069</v>
      </c>
      <c r="Q7" s="4">
        <f>Train!U29</f>
        <v>94.51915052035271</v>
      </c>
      <c r="R7" s="4">
        <f>Train!V29</f>
        <v>98.201620428026914</v>
      </c>
      <c r="S7" s="4">
        <f>Train!W29</f>
        <v>105.59470862880556</v>
      </c>
      <c r="T7" s="4">
        <f>Train!X29</f>
        <v>89.544964034613656</v>
      </c>
      <c r="U7" s="4">
        <f>Train!Y29</f>
        <v>95.231628155696228</v>
      </c>
      <c r="V7" s="4">
        <f>Train!Z29</f>
        <v>96.772405845561821</v>
      </c>
      <c r="W7" s="4">
        <f>Train!AA29</f>
        <v>92.895175299048489</v>
      </c>
      <c r="X7" s="4">
        <f>Train!AB29</f>
        <v>100.58145914619523</v>
      </c>
      <c r="Y7" s="4">
        <f>Train!AC29</f>
        <v>97.096372487871747</v>
      </c>
      <c r="Z7" s="4">
        <f>Train!AD29</f>
        <v>99.430657087860652</v>
      </c>
      <c r="AA7" s="4">
        <f>Train!AE29</f>
        <v>97.596871820584099</v>
      </c>
      <c r="AB7" s="4">
        <f>Train!AF29</f>
        <v>103.7701521237117</v>
      </c>
      <c r="AC7" s="4">
        <f>Train!AG29</f>
        <v>99.955334181807771</v>
      </c>
      <c r="AD7" s="4">
        <f>Train!AH29</f>
        <v>97.354341909405406</v>
      </c>
      <c r="AE7" s="4">
        <f>Train!AI29</f>
        <v>101.03531725040651</v>
      </c>
      <c r="AF7" s="4">
        <f>Train!AJ29</f>
        <v>95.732984328174297</v>
      </c>
      <c r="AG7" s="4">
        <f>Train!AK29</f>
        <v>96.471820042114857</v>
      </c>
      <c r="AH7" s="4">
        <f>Train!AL29</f>
        <v>100.06555080921345</v>
      </c>
      <c r="AI7" s="4">
        <f>Train!AM29</f>
        <v>96.424521270838923</v>
      </c>
      <c r="AJ7" s="4">
        <f>Train!AN29</f>
        <v>103.10659548752903</v>
      </c>
      <c r="AK7" s="4">
        <f>Train!AO29</f>
        <v>98.633397974757912</v>
      </c>
      <c r="AL7" s="4">
        <f>Train!AP29</f>
        <v>100.51548842444069</v>
      </c>
      <c r="AM7" s="4">
        <f>Train!AQ29</f>
        <v>98.295236180780677</v>
      </c>
      <c r="AN7" s="4">
        <f>Train!AR29</f>
        <v>100</v>
      </c>
      <c r="AO7" s="4">
        <f>Train!AS29</f>
        <v>100</v>
      </c>
      <c r="AP7" s="4">
        <f>Train!AT29</f>
        <v>100</v>
      </c>
      <c r="AQ7" s="4">
        <f>Train!AU29</f>
        <v>100</v>
      </c>
      <c r="AR7" s="4">
        <f>Train!AV29</f>
        <v>100</v>
      </c>
      <c r="AS7" s="4">
        <f>Train!AW29</f>
        <v>100</v>
      </c>
      <c r="AT7" s="4">
        <f>Train!AX29</f>
        <v>100</v>
      </c>
      <c r="AU7" s="4">
        <f>Train!AY29</f>
        <v>100</v>
      </c>
      <c r="AV7" s="4">
        <f>Train!AZ29</f>
        <v>100</v>
      </c>
      <c r="AW7" s="4">
        <f>Train!BA29</f>
        <v>100</v>
      </c>
      <c r="AX7" s="4">
        <f>Train!BB29</f>
        <v>100</v>
      </c>
      <c r="AY7" s="4">
        <f>Train!BC29</f>
        <v>100</v>
      </c>
      <c r="AZ7" s="4">
        <f>Train!BD29</f>
        <v>67.287130136309315</v>
      </c>
      <c r="BA7" s="4">
        <f>Train!BE29</f>
        <v>14.601109654990086</v>
      </c>
      <c r="BB7" s="4">
        <f>Train!BF29</f>
        <v>27.544848575252303</v>
      </c>
      <c r="BC7" s="4">
        <f>Train!BG29</f>
        <v>52.790872291178438</v>
      </c>
      <c r="BD7" s="4">
        <f>Train!BH29</f>
        <v>63.876916122507374</v>
      </c>
      <c r="BE7" s="4">
        <f>Train!BI29</f>
        <v>66.409708768080421</v>
      </c>
      <c r="BF7" s="4">
        <f>Train!BJ29</f>
        <v>70.304373067777874</v>
      </c>
      <c r="BG7" s="4">
        <f>Train!BK29</f>
        <v>69.99770874575006</v>
      </c>
      <c r="BH7" s="4">
        <f>Train!BL29</f>
        <v>71.080274830268948</v>
      </c>
      <c r="BI7" s="4">
        <f>Train!BM29</f>
        <v>76.68478897164789</v>
      </c>
      <c r="BJ7" s="4">
        <f>Train!BN29</f>
        <v>71.843611616581299</v>
      </c>
      <c r="BK7" s="4">
        <f>Train!BO29</f>
        <v>50.401959040073443</v>
      </c>
      <c r="BL7" s="4">
        <f>Train!BP29</f>
        <v>77.743051998813911</v>
      </c>
      <c r="BM7" s="4">
        <f>Train!BQ29</f>
        <v>69.763496727995118</v>
      </c>
      <c r="BN7" s="4">
        <f>Train!BR29</f>
        <v>66.201013981457962</v>
      </c>
      <c r="BO7" s="4">
        <f>Train!BS29</f>
        <v>78.028597836364412</v>
      </c>
      <c r="BP7" s="4">
        <f>Train!BT29</f>
        <v>63.958007898812433</v>
      </c>
      <c r="BQ7" s="4">
        <f>Train!BU29</f>
        <v>73.636837552245694</v>
      </c>
      <c r="BR7" s="4">
        <f>Train!BV29</f>
        <v>87.270135955471446</v>
      </c>
      <c r="BS7" s="4">
        <f>Train!BW29</f>
        <v>74.318080385017581</v>
      </c>
      <c r="BT7" s="4">
        <f>Train!BX29</f>
        <v>81.859038971910309</v>
      </c>
      <c r="BU7" s="4">
        <f>Train!BY29</f>
        <v>77.133752402766447</v>
      </c>
      <c r="BV7" s="4">
        <f>Train!BZ29</f>
        <v>53.864332972199726</v>
      </c>
      <c r="BW7" s="4">
        <f>Train!CA29</f>
        <v>57.674537177167743</v>
      </c>
      <c r="BX7" s="4">
        <f>Train!CB29</f>
        <v>58.53177705295127</v>
      </c>
      <c r="BY7" s="4">
        <f>Train!CC29</f>
        <v>61.933607248461641</v>
      </c>
      <c r="BZ7" s="4">
        <f>Train!CD29</f>
        <v>61.636857279297644</v>
      </c>
      <c r="CA7" s="4">
        <f>Train!CE29</f>
        <v>75.805051345062324</v>
      </c>
      <c r="CB7" s="4">
        <f>Train!CF29</f>
        <v>73.107328821998777</v>
      </c>
      <c r="CC7" s="4">
        <f>Train!CG29</f>
        <v>71.487629027135583</v>
      </c>
      <c r="CD7" s="4">
        <f>Train!CH29</f>
        <v>86.127140810910703</v>
      </c>
      <c r="CE7" s="4">
        <f>Train!CI29</f>
        <v>80.831486394184765</v>
      </c>
      <c r="CF7" s="4">
        <f>Train!CJ29</f>
        <v>86.959592175206652</v>
      </c>
      <c r="CG7" s="4">
        <f>Train!CK29</f>
        <v>88.513360765138756</v>
      </c>
      <c r="CH7" s="4">
        <f>Train!CL29</f>
        <v>85.433665365884451</v>
      </c>
      <c r="CI7" s="4">
        <f>Train!CM29</f>
        <v>90.172009048121865</v>
      </c>
      <c r="CJ7" s="4">
        <f>Train!CN29</f>
        <v>98.831208273804705</v>
      </c>
      <c r="CK7" s="4">
        <f>Train!CO29</f>
        <v>0</v>
      </c>
      <c r="CL7" s="4">
        <f>Train!CP29</f>
        <v>0</v>
      </c>
      <c r="CM7" s="4">
        <f>Train!CQ29</f>
        <v>0</v>
      </c>
      <c r="CN7" s="4">
        <f>Train!CR29</f>
        <v>0</v>
      </c>
      <c r="CO7" s="4">
        <f>Train!CS29</f>
        <v>0</v>
      </c>
      <c r="CP7" s="4">
        <f>Train!CT29</f>
        <v>0</v>
      </c>
      <c r="CQ7" s="4">
        <f>Train!CU29</f>
        <v>0</v>
      </c>
      <c r="CR7" s="4">
        <f>Train!CV29</f>
        <v>0</v>
      </c>
      <c r="CS7" s="4">
        <f>Train!CW29</f>
        <v>0</v>
      </c>
    </row>
    <row r="8" spans="1:97" x14ac:dyDescent="0.25">
      <c r="A8" t="s">
        <v>47</v>
      </c>
      <c r="B8" s="4">
        <f>Bus!F28</f>
        <v>97.59244620393298</v>
      </c>
      <c r="C8" s="4">
        <f>Bus!G28</f>
        <v>102.6190291668609</v>
      </c>
      <c r="D8" s="4">
        <f>Bus!H28</f>
        <v>100.95835596708336</v>
      </c>
      <c r="E8" s="4">
        <f>Bus!I28</f>
        <v>100.84205054902216</v>
      </c>
      <c r="F8" s="4">
        <f>Bus!J28</f>
        <v>97.582567153101792</v>
      </c>
      <c r="G8" s="4">
        <f>Bus!K28</f>
        <v>108.7951309578866</v>
      </c>
      <c r="H8" s="4">
        <f>Bus!L28</f>
        <v>92.813003948065969</v>
      </c>
      <c r="I8" s="4">
        <f>Bus!M28</f>
        <v>98.979739286167799</v>
      </c>
      <c r="J8" s="4">
        <f>Bus!N28</f>
        <v>96.42342579449145</v>
      </c>
      <c r="K8" s="4">
        <f>Bus!O28</f>
        <v>97.918254912418035</v>
      </c>
      <c r="L8" s="4">
        <f>Bus!P28</f>
        <v>103.78660168683564</v>
      </c>
      <c r="M8" s="4">
        <f>Bus!Q28</f>
        <v>100.25442772344624</v>
      </c>
      <c r="N8" s="4">
        <f>Bus!R28</f>
        <v>95.10565560834479</v>
      </c>
      <c r="O8" s="4">
        <f>Bus!S28</f>
        <v>96.735010842736429</v>
      </c>
      <c r="P8" s="4">
        <f>Bus!T28</f>
        <v>105.75397534853117</v>
      </c>
      <c r="Q8" s="4">
        <f>Bus!U28</f>
        <v>91.956307180139291</v>
      </c>
      <c r="R8" s="4">
        <f>Bus!V28</f>
        <v>100.36481019700965</v>
      </c>
      <c r="S8" s="4">
        <f>Bus!W28</f>
        <v>108.8303380555348</v>
      </c>
      <c r="T8" s="4">
        <f>Bus!X28</f>
        <v>90.192142092089014</v>
      </c>
      <c r="U8" s="4">
        <f>Bus!Y28</f>
        <v>99.206335621323376</v>
      </c>
      <c r="V8" s="4">
        <f>Bus!Z28</f>
        <v>93.531918443189383</v>
      </c>
      <c r="W8" s="4">
        <f>Bus!AA28</f>
        <v>98.848392049091302</v>
      </c>
      <c r="X8" s="4">
        <f>Bus!AB28</f>
        <v>101.55810842830624</v>
      </c>
      <c r="Y8" s="4">
        <f>Bus!AC28</f>
        <v>95.649300154829618</v>
      </c>
      <c r="Z8" s="4">
        <f>Bus!AD28</f>
        <v>96.596425240855382</v>
      </c>
      <c r="AA8" s="4">
        <f>Bus!AE28</f>
        <v>96.027251687323115</v>
      </c>
      <c r="AB8" s="4">
        <f>Bus!AF28</f>
        <v>99.219384667228127</v>
      </c>
      <c r="AC8" s="4">
        <f>Bus!AG28</f>
        <v>95.236594670354663</v>
      </c>
      <c r="AD8" s="4">
        <f>Bus!AH28</f>
        <v>98.387516705177575</v>
      </c>
      <c r="AE8" s="4">
        <f>Bus!AI28</f>
        <v>102.88991860645365</v>
      </c>
      <c r="AF8" s="4">
        <f>Bus!AJ28</f>
        <v>94.988423184999633</v>
      </c>
      <c r="AG8" s="4">
        <f>Bus!AK28</f>
        <v>99.345130354925743</v>
      </c>
      <c r="AH8" s="4">
        <f>Bus!AL28</f>
        <v>92.257625636578325</v>
      </c>
      <c r="AI8" s="4">
        <f>Bus!AM28</f>
        <v>101.07671012975048</v>
      </c>
      <c r="AJ8" s="4">
        <f>Bus!AN28</f>
        <v>101.20541796291415</v>
      </c>
      <c r="AK8" s="4">
        <f>Bus!AO28</f>
        <v>93.773295793922799</v>
      </c>
      <c r="AL8" s="4">
        <f>Bus!AP28</f>
        <v>97.747386952041268</v>
      </c>
      <c r="AM8" s="4">
        <f>Bus!AQ28</f>
        <v>97.372434483876873</v>
      </c>
      <c r="AN8" s="4">
        <f>Bus!AR28</f>
        <v>100</v>
      </c>
      <c r="AO8" s="4">
        <f>Bus!AS28</f>
        <v>100</v>
      </c>
      <c r="AP8" s="4">
        <f>Bus!AT28</f>
        <v>100</v>
      </c>
      <c r="AQ8" s="4">
        <f>Bus!AU28</f>
        <v>100</v>
      </c>
      <c r="AR8" s="4">
        <f>Bus!AV28</f>
        <v>100</v>
      </c>
      <c r="AS8" s="4">
        <f>Bus!AW28</f>
        <v>100</v>
      </c>
      <c r="AT8" s="4">
        <f>Bus!AX28</f>
        <v>100</v>
      </c>
      <c r="AU8" s="4">
        <f>Bus!AY28</f>
        <v>100</v>
      </c>
      <c r="AV8" s="4">
        <f>Bus!AZ28</f>
        <v>100</v>
      </c>
      <c r="AW8" s="4">
        <f>Bus!BA28</f>
        <v>100</v>
      </c>
      <c r="AX8" s="4">
        <f>Bus!BB28</f>
        <v>100</v>
      </c>
      <c r="AY8" s="4">
        <f>Bus!BC28</f>
        <v>100</v>
      </c>
      <c r="AZ8" s="4">
        <f>Bus!BD28</f>
        <v>73.296194851551405</v>
      </c>
      <c r="BA8" s="4">
        <f>Bus!BE28</f>
        <v>18.121552174895037</v>
      </c>
      <c r="BB8" s="4">
        <f>Bus!BF28</f>
        <v>36.803332882392056</v>
      </c>
      <c r="BC8" s="4">
        <f>Bus!BG28</f>
        <v>64.495840459534463</v>
      </c>
      <c r="BD8" s="4">
        <f>Bus!BH28</f>
        <v>68.657367340568314</v>
      </c>
      <c r="BE8" s="4">
        <f>Bus!BI28</f>
        <v>69.43937675591593</v>
      </c>
      <c r="BF8" s="4">
        <f>Bus!BJ28</f>
        <v>72.696186930027793</v>
      </c>
      <c r="BG8" s="4">
        <f>Bus!BK28</f>
        <v>74.233351168203157</v>
      </c>
      <c r="BH8" s="4">
        <f>Bus!BL28</f>
        <v>75.562836737879508</v>
      </c>
      <c r="BI8" s="4">
        <f>Bus!BM28</f>
        <v>78.952080704160906</v>
      </c>
      <c r="BJ8" s="4">
        <f>Bus!BN28</f>
        <v>71.146346574172014</v>
      </c>
      <c r="BK8" s="4">
        <f>Bus!BO28</f>
        <v>58.907744799475871</v>
      </c>
      <c r="BL8" s="4">
        <f>Bus!BP28</f>
        <v>84.435113717193815</v>
      </c>
      <c r="BM8" s="4">
        <f>Bus!BQ28</f>
        <v>69.159589246653113</v>
      </c>
      <c r="BN8" s="4">
        <f>Bus!BR28</f>
        <v>70.352329848164587</v>
      </c>
      <c r="BO8" s="4">
        <f>Bus!BS28</f>
        <v>80.289080119094351</v>
      </c>
      <c r="BP8" s="4">
        <f>Bus!BT28</f>
        <v>65.50479637371977</v>
      </c>
      <c r="BQ8" s="4">
        <f>Bus!BU28</f>
        <v>77.459363728318465</v>
      </c>
      <c r="BR8" s="4">
        <f>Bus!BV28</f>
        <v>78.719077143009173</v>
      </c>
      <c r="BS8" s="4">
        <f>Bus!BW28</f>
        <v>76.219179280437103</v>
      </c>
      <c r="BT8" s="4">
        <f>Bus!BX28</f>
        <v>84.467337808860506</v>
      </c>
      <c r="BU8" s="4">
        <f>Bus!BY28</f>
        <v>80.79472565710121</v>
      </c>
      <c r="BV8" s="4">
        <f>Bus!BZ28</f>
        <v>64.669565349050345</v>
      </c>
      <c r="BW8" s="4">
        <f>Bus!CA28</f>
        <v>68.931306267339011</v>
      </c>
      <c r="BX8" s="4">
        <f>Bus!CB28</f>
        <v>68.743047419976804</v>
      </c>
      <c r="BY8" s="4">
        <f>Bus!CC28</f>
        <v>63.335700208223109</v>
      </c>
      <c r="BZ8" s="4">
        <f>Bus!CD28</f>
        <v>66.664082475995784</v>
      </c>
      <c r="CA8" s="4">
        <f>Bus!CE28</f>
        <v>80.653539372415025</v>
      </c>
      <c r="CB8" s="4">
        <f>Bus!CF28</f>
        <v>72.064832016539455</v>
      </c>
      <c r="CC8" s="4">
        <f>Bus!CG28</f>
        <v>77.001805525755387</v>
      </c>
      <c r="CD8" s="4">
        <f>Bus!CH28</f>
        <v>75.403922516140071</v>
      </c>
      <c r="CE8" s="4">
        <f>Bus!CI28</f>
        <v>81.655702226059347</v>
      </c>
      <c r="CF8" s="4">
        <f>Bus!CJ28</f>
        <v>88.201209283468117</v>
      </c>
      <c r="CG8" s="4">
        <f>Bus!CK28</f>
        <v>86.480139682740656</v>
      </c>
      <c r="CH8" s="4">
        <f>Bus!CL28</f>
        <v>84.82481638988618</v>
      </c>
      <c r="CI8" s="4">
        <f>Bus!CM28</f>
        <v>90.926976036165513</v>
      </c>
      <c r="CJ8" s="4">
        <f>Bus!CN28</f>
        <v>135.47815408233177</v>
      </c>
      <c r="CK8" s="4">
        <f>Bus!CO28</f>
        <v>0</v>
      </c>
      <c r="CL8" s="4">
        <f>Bus!CP28</f>
        <v>0</v>
      </c>
      <c r="CM8" s="4">
        <f>Bus!CQ28</f>
        <v>0</v>
      </c>
      <c r="CN8" s="4">
        <f>Bus!CR28</f>
        <v>0</v>
      </c>
      <c r="CO8" s="4">
        <f>Bus!CS28</f>
        <v>0</v>
      </c>
      <c r="CP8" s="4">
        <f>Bus!CT28</f>
        <v>0</v>
      </c>
      <c r="CQ8" s="4">
        <f>Bus!CU28</f>
        <v>0</v>
      </c>
      <c r="CR8" s="4">
        <f>Bus!CV28</f>
        <v>0</v>
      </c>
      <c r="CS8" s="4">
        <f>Bus!CW28</f>
        <v>0</v>
      </c>
    </row>
    <row r="9" spans="1:97" x14ac:dyDescent="0.25">
      <c r="A9" t="s">
        <v>44</v>
      </c>
      <c r="B9" s="4">
        <f>Ferry!F28</f>
        <v>57.134082237735804</v>
      </c>
      <c r="C9" s="4">
        <f>Ferry!G28</f>
        <v>177.83877806164048</v>
      </c>
      <c r="D9" s="4">
        <f>Ferry!H28</f>
        <v>138.3738379012367</v>
      </c>
      <c r="E9" s="4">
        <f>Ferry!I28</f>
        <v>143.36285884164468</v>
      </c>
      <c r="F9" s="4">
        <f>Ferry!J28</f>
        <v>108.97275186382529</v>
      </c>
      <c r="G9" s="4">
        <f>Ferry!K28</f>
        <v>128.77788734130408</v>
      </c>
      <c r="H9" s="4">
        <f>Ferry!L28</f>
        <v>99.68964103765299</v>
      </c>
      <c r="I9" s="4">
        <f>Ferry!M28</f>
        <v>96.567010866627029</v>
      </c>
      <c r="J9" s="4">
        <f>Ferry!N28</f>
        <v>109.33684824650489</v>
      </c>
      <c r="K9" s="4">
        <f>Ferry!O28</f>
        <v>104.80459882742966</v>
      </c>
      <c r="L9" s="4">
        <f>Ferry!P28</f>
        <v>102.07698170731707</v>
      </c>
      <c r="M9" s="4">
        <f>Ferry!Q28</f>
        <v>109.11471510980671</v>
      </c>
      <c r="N9" s="4">
        <f>Ferry!R28</f>
        <v>100.72527965791369</v>
      </c>
      <c r="O9" s="4">
        <f>Ferry!S28</f>
        <v>102.56744759109276</v>
      </c>
      <c r="P9" s="4">
        <f>Ferry!T28</f>
        <v>121.51370371009193</v>
      </c>
      <c r="Q9" s="4">
        <f>Ferry!U28</f>
        <v>128.89180247892304</v>
      </c>
      <c r="R9" s="4">
        <f>Ferry!V28</f>
        <v>106.25673506190758</v>
      </c>
      <c r="S9" s="4">
        <f>Ferry!W28</f>
        <v>155.87328978183163</v>
      </c>
      <c r="T9" s="4">
        <f>Ferry!X28</f>
        <v>86.000663660674206</v>
      </c>
      <c r="U9" s="4">
        <f>Ferry!Y28</f>
        <v>99.505325187868294</v>
      </c>
      <c r="V9" s="4">
        <f>Ferry!Z28</f>
        <v>101.66814321830635</v>
      </c>
      <c r="W9" s="4">
        <f>Ferry!AA28</f>
        <v>105.3092286838796</v>
      </c>
      <c r="X9" s="4">
        <f>Ferry!AB28</f>
        <v>94.526486280487802</v>
      </c>
      <c r="Y9" s="4">
        <f>Ferry!AC28</f>
        <v>106.29743953041191</v>
      </c>
      <c r="Z9" s="4">
        <f>Ferry!AD28</f>
        <v>94.227293667387229</v>
      </c>
      <c r="AA9" s="4">
        <f>Ferry!AE28</f>
        <v>108.11001793770723</v>
      </c>
      <c r="AB9" s="4">
        <f>Ferry!AF28</f>
        <v>116.54794142504787</v>
      </c>
      <c r="AC9" s="4">
        <f>Ferry!AG28</f>
        <v>106.50831643620509</v>
      </c>
      <c r="AD9" s="4">
        <f>Ferry!AH28</f>
        <v>99.32704361021311</v>
      </c>
      <c r="AE9" s="4">
        <f>Ferry!AI28</f>
        <v>146.86922223591768</v>
      </c>
      <c r="AF9" s="4">
        <f>Ferry!AJ28</f>
        <v>88.229782748726365</v>
      </c>
      <c r="AG9" s="4">
        <f>Ferry!AK28</f>
        <v>100.41628372168461</v>
      </c>
      <c r="AH9" s="4">
        <f>Ferry!AL28</f>
        <v>108.01659499989196</v>
      </c>
      <c r="AI9" s="4">
        <f>Ferry!AM28</f>
        <v>85.863831594075094</v>
      </c>
      <c r="AJ9" s="4">
        <f>Ferry!AN28</f>
        <v>88.041476117886177</v>
      </c>
      <c r="AK9" s="4">
        <f>Ferry!AO28</f>
        <v>100.55915393178827</v>
      </c>
      <c r="AL9" s="4">
        <f>Ferry!AP28</f>
        <v>87.183576077583652</v>
      </c>
      <c r="AM9" s="4">
        <f>Ferry!AQ28</f>
        <v>95.783732854994469</v>
      </c>
      <c r="AN9" s="4">
        <f>Ferry!AR28</f>
        <v>100</v>
      </c>
      <c r="AO9" s="4">
        <f>Ferry!AS28</f>
        <v>100</v>
      </c>
      <c r="AP9" s="4">
        <f>Ferry!AT28</f>
        <v>100</v>
      </c>
      <c r="AQ9" s="4">
        <f>Ferry!AU28</f>
        <v>100</v>
      </c>
      <c r="AR9" s="4">
        <f>Ferry!AV28</f>
        <v>100</v>
      </c>
      <c r="AS9" s="4">
        <f>Ferry!AW28</f>
        <v>100</v>
      </c>
      <c r="AT9" s="4">
        <f>Ferry!AX28</f>
        <v>100</v>
      </c>
      <c r="AU9" s="4">
        <f>Ferry!AY28</f>
        <v>100</v>
      </c>
      <c r="AV9" s="4">
        <f>Ferry!AZ28</f>
        <v>100</v>
      </c>
      <c r="AW9" s="4">
        <f>Ferry!BA28</f>
        <v>100</v>
      </c>
      <c r="AX9" s="4">
        <f>Ferry!BB28</f>
        <v>100</v>
      </c>
      <c r="AY9" s="4">
        <f>Ferry!BC28</f>
        <v>100</v>
      </c>
      <c r="AZ9" s="4">
        <f>Ferry!BD28</f>
        <v>65.89509633130379</v>
      </c>
      <c r="BA9" s="4">
        <f>Ferry!BE28</f>
        <v>11.429573277636333</v>
      </c>
      <c r="BB9" s="4">
        <f>Ferry!BF28</f>
        <v>32.194145719249633</v>
      </c>
      <c r="BC9" s="4">
        <f>Ferry!BG28</f>
        <v>71.970910883766791</v>
      </c>
      <c r="BD9" s="4">
        <f>Ferry!BH28</f>
        <v>86.502313052643913</v>
      </c>
      <c r="BE9" s="4">
        <f>Ferry!BI28</f>
        <v>84.378547872627991</v>
      </c>
      <c r="BF9" s="4">
        <f>Ferry!BJ28</f>
        <v>76.384537263121501</v>
      </c>
      <c r="BG9" s="4">
        <f>Ferry!BK28</f>
        <v>100.43277317786161</v>
      </c>
      <c r="BH9" s="4">
        <f>Ferry!BL28</f>
        <v>64.233993902439025</v>
      </c>
      <c r="BI9" s="4">
        <f>Ferry!BM28</f>
        <v>79.552929865398241</v>
      </c>
      <c r="BJ9" s="4">
        <f>Ferry!BN28</f>
        <v>86.968590902110876</v>
      </c>
      <c r="BK9" s="4">
        <f>Ferry!BO28</f>
        <v>56.396876302295659</v>
      </c>
      <c r="BL9" s="4">
        <f>Ferry!BP28</f>
        <v>79.312485985821965</v>
      </c>
      <c r="BM9" s="4">
        <f>Ferry!BQ28</f>
        <v>87.321817876907588</v>
      </c>
      <c r="BN9" s="4">
        <f>Ferry!BR28</f>
        <v>81.240790833718194</v>
      </c>
      <c r="BO9" s="4">
        <f>Ferry!BS28</f>
        <v>113.97756686798965</v>
      </c>
      <c r="BP9" s="4">
        <f>Ferry!BT28</f>
        <v>52.897659620151863</v>
      </c>
      <c r="BQ9" s="4">
        <f>Ferry!BU28</f>
        <v>81.09152835594962</v>
      </c>
      <c r="BR9" s="4">
        <f>Ferry!BV28</f>
        <v>93.569437541865639</v>
      </c>
      <c r="BS9" s="4">
        <f>Ferry!BW28</f>
        <v>85.210589061453788</v>
      </c>
      <c r="BT9" s="4">
        <f>Ferry!BX28</f>
        <v>72.129065040650403</v>
      </c>
      <c r="BU9" s="4">
        <f>Ferry!BY28</f>
        <v>73.201093006780695</v>
      </c>
      <c r="BV9" s="4">
        <f>Ferry!BZ28</f>
        <v>58.786633119529398</v>
      </c>
      <c r="BW9" s="4">
        <f>Ferry!CA28</f>
        <v>54.836839339747421</v>
      </c>
      <c r="BX9" s="4">
        <f>Ferry!CB28</f>
        <v>69.855287441571662</v>
      </c>
      <c r="BY9" s="4">
        <f>Ferry!CC28</f>
        <v>106.22474959218209</v>
      </c>
      <c r="BZ9" s="4">
        <f>Ferry!CD28</f>
        <v>101.85612808163444</v>
      </c>
      <c r="CA9" s="4">
        <f>Ferry!CE28</f>
        <v>123.23739677061508</v>
      </c>
      <c r="CB9" s="4">
        <f>Ferry!CF28</f>
        <v>104.90718510276982</v>
      </c>
      <c r="CC9" s="4">
        <f>Ferry!CG28</f>
        <v>99.945937179002001</v>
      </c>
      <c r="CD9" s="4">
        <f>Ferry!CH28</f>
        <v>101.84965102962467</v>
      </c>
      <c r="CE9" s="4">
        <f>Ferry!CI28</f>
        <v>104.53513628272337</v>
      </c>
      <c r="CF9" s="4">
        <f>Ferry!CJ28</f>
        <v>79.573170731707322</v>
      </c>
      <c r="CG9" s="4">
        <f>Ferry!CK28</f>
        <v>92.765155348648918</v>
      </c>
      <c r="CH9" s="4">
        <f>Ferry!CL28</f>
        <v>86.65083808781317</v>
      </c>
      <c r="CI9" s="4">
        <f>Ferry!CM28</f>
        <v>104.01514739722056</v>
      </c>
      <c r="CJ9" s="4">
        <f>Ferry!CN28</f>
        <v>116.45480104179245</v>
      </c>
      <c r="CK9" s="4">
        <f>Ferry!CO28</f>
        <v>0</v>
      </c>
      <c r="CL9" s="4">
        <f>Ferry!CP28</f>
        <v>0</v>
      </c>
      <c r="CM9" s="4">
        <f>Ferry!CQ28</f>
        <v>0</v>
      </c>
      <c r="CN9" s="4">
        <f>Ferry!CR28</f>
        <v>0</v>
      </c>
      <c r="CO9" s="4">
        <f>Ferry!CS28</f>
        <v>0</v>
      </c>
      <c r="CP9" s="4">
        <f>Ferry!CT28</f>
        <v>0</v>
      </c>
      <c r="CQ9" s="4">
        <f>Ferry!CU28</f>
        <v>0</v>
      </c>
      <c r="CR9" s="4">
        <f>Ferry!CV28</f>
        <v>0</v>
      </c>
      <c r="CS9" s="4">
        <f>Ferry!CW28</f>
        <v>0</v>
      </c>
    </row>
    <row r="10" spans="1:97" x14ac:dyDescent="0.25">
      <c r="BZ10" t="s">
        <v>50</v>
      </c>
      <c r="CE10" s="4"/>
      <c r="CF10" s="4"/>
      <c r="CG10" s="4"/>
      <c r="CH10" s="4"/>
    </row>
    <row r="11" spans="1:97" x14ac:dyDescent="0.25">
      <c r="CF11" t="s">
        <v>46</v>
      </c>
      <c r="CG11" t="s">
        <v>26</v>
      </c>
      <c r="CH11" t="s">
        <v>47</v>
      </c>
      <c r="CI11" t="s">
        <v>44</v>
      </c>
    </row>
    <row r="12" spans="1:97" x14ac:dyDescent="0.25">
      <c r="CD12">
        <v>2016</v>
      </c>
      <c r="CE12" t="s">
        <v>8</v>
      </c>
      <c r="CF12" s="4">
        <v>95.603501533275349</v>
      </c>
      <c r="CG12" s="4">
        <v>94.050194065487901</v>
      </c>
      <c r="CH12" s="4">
        <v>97.59244620393298</v>
      </c>
      <c r="CI12" s="4">
        <v>57.134082237735804</v>
      </c>
    </row>
    <row r="13" spans="1:97" x14ac:dyDescent="0.25">
      <c r="CE13" t="s">
        <v>9</v>
      </c>
      <c r="CF13" s="4">
        <v>102.98086719597019</v>
      </c>
      <c r="CG13" s="4">
        <v>102.67261556803766</v>
      </c>
      <c r="CH13" s="4">
        <v>102.6190291668609</v>
      </c>
      <c r="CI13" s="4">
        <v>177.83877806164048</v>
      </c>
    </row>
    <row r="14" spans="1:97" x14ac:dyDescent="0.25">
      <c r="CE14" t="s">
        <v>10</v>
      </c>
      <c r="CF14" s="4">
        <v>100.5104931633775</v>
      </c>
      <c r="CG14" s="4">
        <v>99.505997789578672</v>
      </c>
      <c r="CH14" s="4">
        <v>100.95835596708336</v>
      </c>
      <c r="CI14" s="4">
        <v>138.3738379012367</v>
      </c>
    </row>
    <row r="15" spans="1:97" x14ac:dyDescent="0.25">
      <c r="CE15" t="s">
        <v>11</v>
      </c>
      <c r="CF15" s="4">
        <v>103.3700346927665</v>
      </c>
      <c r="CG15" s="4">
        <v>106.15768496942384</v>
      </c>
      <c r="CH15" s="4">
        <v>100.84205054902216</v>
      </c>
      <c r="CI15" s="4">
        <v>143.36285884164468</v>
      </c>
    </row>
    <row r="16" spans="1:97" x14ac:dyDescent="0.25">
      <c r="CE16" t="s">
        <v>12</v>
      </c>
      <c r="CF16" s="4">
        <v>96.617459136911407</v>
      </c>
      <c r="CG16" s="4">
        <v>95.209438907669551</v>
      </c>
      <c r="CH16" s="4">
        <v>97.582567153101792</v>
      </c>
      <c r="CI16" s="4">
        <v>108.97275186382529</v>
      </c>
    </row>
    <row r="17" spans="82:87" x14ac:dyDescent="0.25">
      <c r="CE17" t="s">
        <v>13</v>
      </c>
      <c r="CF17" s="4">
        <v>107.44620228268072</v>
      </c>
      <c r="CG17" s="4">
        <v>105.51256758040523</v>
      </c>
      <c r="CH17" s="4">
        <v>108.7951309578866</v>
      </c>
      <c r="CI17" s="4">
        <v>128.77788734130408</v>
      </c>
    </row>
    <row r="18" spans="82:87" x14ac:dyDescent="0.25">
      <c r="CE18" t="s">
        <v>2</v>
      </c>
      <c r="CF18" s="4">
        <v>90.90849913259936</v>
      </c>
      <c r="CG18" s="4">
        <v>88.467634588391462</v>
      </c>
      <c r="CH18" s="4">
        <v>92.813003948065969</v>
      </c>
      <c r="CI18" s="4">
        <v>99.68964103765299</v>
      </c>
    </row>
    <row r="19" spans="82:87" x14ac:dyDescent="0.25">
      <c r="CE19" t="s">
        <v>3</v>
      </c>
      <c r="CF19" s="4">
        <v>97.361447773204674</v>
      </c>
      <c r="CG19" s="4">
        <v>95.20998363929202</v>
      </c>
      <c r="CH19" s="4">
        <v>98.979739286167799</v>
      </c>
      <c r="CI19" s="4">
        <v>96.567010866627029</v>
      </c>
    </row>
    <row r="20" spans="82:87" x14ac:dyDescent="0.25">
      <c r="CE20" t="s">
        <v>4</v>
      </c>
      <c r="CF20" s="4">
        <v>98.560245323275936</v>
      </c>
      <c r="CG20" s="4">
        <v>101.40731995932914</v>
      </c>
      <c r="CH20" s="4">
        <v>96.42342579449145</v>
      </c>
      <c r="CI20" s="4">
        <v>109.33684824650489</v>
      </c>
    </row>
    <row r="21" spans="82:87" x14ac:dyDescent="0.25">
      <c r="CE21" t="s">
        <v>5</v>
      </c>
      <c r="CF21" s="4">
        <v>94.870991531413935</v>
      </c>
      <c r="CG21" s="4">
        <v>90.927501892185077</v>
      </c>
      <c r="CH21" s="4">
        <v>97.918254912418035</v>
      </c>
      <c r="CI21" s="4">
        <v>104.80459882742966</v>
      </c>
    </row>
    <row r="22" spans="82:87" x14ac:dyDescent="0.25">
      <c r="CE22" t="s">
        <v>6</v>
      </c>
      <c r="CF22" s="4">
        <v>102.72656063063692</v>
      </c>
      <c r="CG22" s="4">
        <v>101.32671208503874</v>
      </c>
      <c r="CH22" s="4">
        <v>103.78660168683564</v>
      </c>
      <c r="CI22" s="4">
        <v>102.07698170731707</v>
      </c>
    </row>
    <row r="23" spans="82:87" x14ac:dyDescent="0.25">
      <c r="CE23" t="s">
        <v>7</v>
      </c>
      <c r="CF23" s="4">
        <v>99.159769388729757</v>
      </c>
      <c r="CG23" s="4">
        <v>97.681849241438911</v>
      </c>
      <c r="CH23" s="4">
        <v>100.25442772344624</v>
      </c>
      <c r="CI23" s="4">
        <v>109.11471510980671</v>
      </c>
    </row>
    <row r="24" spans="82:87" x14ac:dyDescent="0.25">
      <c r="CD24">
        <v>2017</v>
      </c>
      <c r="CE24" t="s">
        <v>8</v>
      </c>
      <c r="CF24" s="4">
        <v>92.286243984831557</v>
      </c>
      <c r="CG24" s="4">
        <v>88.962901410524765</v>
      </c>
      <c r="CH24" s="4">
        <v>95.10565560834479</v>
      </c>
      <c r="CI24" s="4">
        <v>100.72527965791369</v>
      </c>
    </row>
    <row r="25" spans="82:87" x14ac:dyDescent="0.25">
      <c r="CE25" t="s">
        <v>9</v>
      </c>
      <c r="CF25" s="4">
        <v>95.888968294310814</v>
      </c>
      <c r="CG25" s="4">
        <v>94.678721586948768</v>
      </c>
      <c r="CH25" s="4">
        <v>96.735010842736429</v>
      </c>
      <c r="CI25" s="4">
        <v>102.56744759109276</v>
      </c>
    </row>
    <row r="26" spans="82:87" x14ac:dyDescent="0.25">
      <c r="CE26" t="s">
        <v>10</v>
      </c>
      <c r="CF26" s="4">
        <v>105.08356292762031</v>
      </c>
      <c r="CG26" s="4">
        <v>103.99926319289069</v>
      </c>
      <c r="CH26" s="4">
        <v>105.75397534853117</v>
      </c>
      <c r="CI26" s="4">
        <v>121.51370371009193</v>
      </c>
    </row>
    <row r="27" spans="82:87" x14ac:dyDescent="0.25">
      <c r="CE27" t="s">
        <v>11</v>
      </c>
      <c r="CF27" s="4">
        <v>93.269266205109474</v>
      </c>
      <c r="CG27" s="4">
        <v>94.51915052035271</v>
      </c>
      <c r="CH27" s="4">
        <v>91.956307180139291</v>
      </c>
      <c r="CI27" s="4">
        <v>128.89180247892304</v>
      </c>
    </row>
    <row r="28" spans="82:87" x14ac:dyDescent="0.25">
      <c r="CE28" t="s">
        <v>12</v>
      </c>
      <c r="CF28" s="4">
        <v>99.467941949928615</v>
      </c>
      <c r="CG28" s="4">
        <v>98.201620428026914</v>
      </c>
      <c r="CH28" s="4">
        <v>100.36481019700965</v>
      </c>
      <c r="CI28" s="4">
        <v>106.25673506190758</v>
      </c>
    </row>
    <row r="29" spans="82:87" x14ac:dyDescent="0.25">
      <c r="CE29" t="s">
        <v>13</v>
      </c>
      <c r="CF29" s="4">
        <v>107.58159623194229</v>
      </c>
      <c r="CG29" s="4">
        <v>105.59470862880556</v>
      </c>
      <c r="CH29" s="4">
        <v>108.8303380555348</v>
      </c>
      <c r="CI29" s="4">
        <v>155.87328978183163</v>
      </c>
    </row>
    <row r="30" spans="82:87" x14ac:dyDescent="0.25">
      <c r="CE30" t="s">
        <v>2</v>
      </c>
      <c r="CF30" s="4">
        <v>89.885787291641563</v>
      </c>
      <c r="CG30" s="4">
        <v>89.544964034613656</v>
      </c>
      <c r="CH30" s="4">
        <v>90.192142092089014</v>
      </c>
      <c r="CI30" s="4">
        <v>86.000663660674206</v>
      </c>
    </row>
    <row r="31" spans="82:87" x14ac:dyDescent="0.25">
      <c r="CE31" t="s">
        <v>3</v>
      </c>
      <c r="CF31" s="4">
        <v>97.508012169350366</v>
      </c>
      <c r="CG31" s="4">
        <v>95.231628155696228</v>
      </c>
      <c r="CH31" s="4">
        <v>99.206335621323376</v>
      </c>
      <c r="CI31" s="4">
        <v>99.505325187868294</v>
      </c>
    </row>
    <row r="32" spans="82:87" x14ac:dyDescent="0.25">
      <c r="CE32" t="s">
        <v>4</v>
      </c>
      <c r="CF32" s="4">
        <v>94.920262046843433</v>
      </c>
      <c r="CG32" s="4">
        <v>96.772405845561821</v>
      </c>
      <c r="CH32" s="4">
        <v>93.531918443189383</v>
      </c>
      <c r="CI32" s="4">
        <v>101.66814321830635</v>
      </c>
    </row>
    <row r="33" spans="82:87" x14ac:dyDescent="0.25">
      <c r="CE33" t="s">
        <v>5</v>
      </c>
      <c r="CF33" s="4">
        <v>96.25630334342209</v>
      </c>
      <c r="CG33" s="4">
        <v>92.895175299048489</v>
      </c>
      <c r="CH33" s="4">
        <v>98.848392049091302</v>
      </c>
      <c r="CI33" s="4">
        <v>105.3092286838796</v>
      </c>
    </row>
    <row r="34" spans="82:87" x14ac:dyDescent="0.25">
      <c r="CE34" t="s">
        <v>6</v>
      </c>
      <c r="CF34" s="4">
        <v>101.10374521882595</v>
      </c>
      <c r="CG34" s="4">
        <v>100.58145914619523</v>
      </c>
      <c r="CH34" s="4">
        <v>101.55810842830624</v>
      </c>
      <c r="CI34" s="4">
        <v>94.526486280487802</v>
      </c>
    </row>
    <row r="35" spans="82:87" x14ac:dyDescent="0.25">
      <c r="CE35" t="s">
        <v>7</v>
      </c>
      <c r="CF35" s="4">
        <v>96.383855595753957</v>
      </c>
      <c r="CG35" s="4">
        <v>97.096372487871747</v>
      </c>
      <c r="CH35" s="4">
        <v>95.649300154829618</v>
      </c>
      <c r="CI35" s="4">
        <v>106.29743953041191</v>
      </c>
    </row>
    <row r="36" spans="82:87" x14ac:dyDescent="0.25">
      <c r="CD36">
        <v>2018</v>
      </c>
      <c r="CE36" t="s">
        <v>8</v>
      </c>
      <c r="CF36" s="4">
        <v>97.899144816928626</v>
      </c>
      <c r="CG36" s="4">
        <v>99.430657087860652</v>
      </c>
      <c r="CH36" s="4">
        <v>96.596425240855382</v>
      </c>
      <c r="CI36" s="4">
        <v>94.227293667387229</v>
      </c>
    </row>
    <row r="37" spans="82:87" x14ac:dyDescent="0.25">
      <c r="CE37" t="s">
        <v>9</v>
      </c>
      <c r="CF37" s="4">
        <v>96.747600568092295</v>
      </c>
      <c r="CG37" s="4">
        <v>97.596871820584099</v>
      </c>
      <c r="CH37" s="4">
        <v>96.027251687323115</v>
      </c>
      <c r="CI37" s="4">
        <v>108.11001793770723</v>
      </c>
    </row>
    <row r="38" spans="82:87" x14ac:dyDescent="0.25">
      <c r="CE38" t="s">
        <v>10</v>
      </c>
      <c r="CF38" s="4">
        <v>101.21366827587188</v>
      </c>
      <c r="CG38" s="4">
        <v>103.7701521237117</v>
      </c>
      <c r="CH38" s="4">
        <v>99.219384667228127</v>
      </c>
      <c r="CI38" s="4">
        <v>116.54794142504787</v>
      </c>
    </row>
    <row r="39" spans="82:87" x14ac:dyDescent="0.25">
      <c r="CE39" t="s">
        <v>11</v>
      </c>
      <c r="CF39" s="4">
        <v>97.329042978823665</v>
      </c>
      <c r="CG39" s="4">
        <v>99.955334181807771</v>
      </c>
      <c r="CH39" s="4">
        <v>95.236594670354663</v>
      </c>
      <c r="CI39" s="4">
        <v>106.50831643620509</v>
      </c>
    </row>
    <row r="40" spans="82:87" x14ac:dyDescent="0.25">
      <c r="CE40" t="s">
        <v>12</v>
      </c>
      <c r="CF40" s="4">
        <v>97.952848528703797</v>
      </c>
      <c r="CG40" s="4">
        <v>97.354341909405406</v>
      </c>
      <c r="CH40" s="4">
        <v>98.387516705177575</v>
      </c>
      <c r="CI40" s="4">
        <v>99.32704361021311</v>
      </c>
    </row>
    <row r="41" spans="82:87" x14ac:dyDescent="0.25">
      <c r="CE41" t="s">
        <v>13</v>
      </c>
      <c r="CF41" s="4">
        <v>102.22450107211188</v>
      </c>
      <c r="CG41" s="4">
        <v>101.03531725040651</v>
      </c>
      <c r="CH41" s="4">
        <v>102.88991860645365</v>
      </c>
      <c r="CI41" s="4">
        <v>146.86922223591768</v>
      </c>
    </row>
    <row r="42" spans="82:87" x14ac:dyDescent="0.25">
      <c r="CE42" t="s">
        <v>2</v>
      </c>
      <c r="CF42" s="4">
        <v>95.290457267240129</v>
      </c>
      <c r="CG42" s="4">
        <v>95.732984328174297</v>
      </c>
      <c r="CH42" s="4">
        <v>94.988423184999633</v>
      </c>
      <c r="CI42" s="4">
        <v>88.229782748726365</v>
      </c>
    </row>
    <row r="43" spans="82:87" x14ac:dyDescent="0.25">
      <c r="CE43" t="s">
        <v>3</v>
      </c>
      <c r="CF43" s="4">
        <v>98.119805886086027</v>
      </c>
      <c r="CG43" s="4">
        <v>96.471820042114857</v>
      </c>
      <c r="CH43" s="4">
        <v>99.345130354925743</v>
      </c>
      <c r="CI43" s="4">
        <v>100.41628372168461</v>
      </c>
    </row>
    <row r="44" spans="82:87" x14ac:dyDescent="0.25">
      <c r="CE44" t="s">
        <v>4</v>
      </c>
      <c r="CF44" s="4">
        <v>95.588050537724143</v>
      </c>
      <c r="CG44" s="4">
        <v>100.06555080921345</v>
      </c>
      <c r="CH44" s="4">
        <v>92.257625636578325</v>
      </c>
      <c r="CI44" s="4">
        <v>108.01659499989196</v>
      </c>
    </row>
    <row r="45" spans="82:87" x14ac:dyDescent="0.25">
      <c r="CE45" t="s">
        <v>5</v>
      </c>
      <c r="CF45" s="4">
        <v>98.952142686111642</v>
      </c>
      <c r="CG45" s="4">
        <v>96.424521270838923</v>
      </c>
      <c r="CH45" s="4">
        <v>101.07671012975048</v>
      </c>
      <c r="CI45" s="4">
        <v>85.863831594075094</v>
      </c>
    </row>
    <row r="46" spans="82:87" x14ac:dyDescent="0.25">
      <c r="CE46" t="s">
        <v>6</v>
      </c>
      <c r="CF46" s="4">
        <v>101.94831953337851</v>
      </c>
      <c r="CG46" s="4">
        <v>103.10659548752903</v>
      </c>
      <c r="CH46" s="4">
        <v>101.20541796291415</v>
      </c>
      <c r="CI46" s="4">
        <v>88.041476117886177</v>
      </c>
    </row>
    <row r="47" spans="82:87" x14ac:dyDescent="0.25">
      <c r="CE47" t="s">
        <v>7</v>
      </c>
      <c r="CF47" s="4">
        <v>96.020118151690724</v>
      </c>
      <c r="CG47" s="4">
        <v>98.633397974757912</v>
      </c>
      <c r="CH47" s="4">
        <v>93.773295793922799</v>
      </c>
      <c r="CI47" s="4">
        <v>100.55915393178827</v>
      </c>
    </row>
    <row r="48" spans="82:87" x14ac:dyDescent="0.25">
      <c r="CD48">
        <v>2019</v>
      </c>
      <c r="CE48" t="s">
        <v>8</v>
      </c>
      <c r="CF48" s="4">
        <v>98.951157607670353</v>
      </c>
      <c r="CG48" s="4">
        <v>100.51548842444069</v>
      </c>
      <c r="CH48" s="4">
        <v>97.747386952041268</v>
      </c>
      <c r="CI48" s="4">
        <v>87.183576077583652</v>
      </c>
    </row>
    <row r="49" spans="82:87" x14ac:dyDescent="0.25">
      <c r="CE49" t="s">
        <v>9</v>
      </c>
      <c r="CF49" s="4">
        <v>97.756750996967341</v>
      </c>
      <c r="CG49" s="4">
        <v>98.295236180780677</v>
      </c>
      <c r="CH49" s="4">
        <v>97.372434483876873</v>
      </c>
      <c r="CI49" s="4">
        <v>95.783732854994469</v>
      </c>
    </row>
    <row r="50" spans="82:87" x14ac:dyDescent="0.25">
      <c r="CE50" t="s">
        <v>10</v>
      </c>
      <c r="CF50" s="4">
        <v>100</v>
      </c>
      <c r="CG50" s="4">
        <v>100</v>
      </c>
      <c r="CH50" s="4">
        <v>100</v>
      </c>
      <c r="CI50" s="4">
        <v>100</v>
      </c>
    </row>
    <row r="51" spans="82:87" x14ac:dyDescent="0.25">
      <c r="CE51" t="s">
        <v>11</v>
      </c>
      <c r="CF51" s="4">
        <v>100</v>
      </c>
      <c r="CG51" s="4">
        <v>100</v>
      </c>
      <c r="CH51" s="4">
        <v>100</v>
      </c>
      <c r="CI51" s="4">
        <v>100</v>
      </c>
    </row>
    <row r="52" spans="82:87" x14ac:dyDescent="0.25">
      <c r="CE52" t="s">
        <v>12</v>
      </c>
      <c r="CF52" s="4">
        <v>100</v>
      </c>
      <c r="CG52" s="4">
        <v>100</v>
      </c>
      <c r="CH52" s="4">
        <v>100</v>
      </c>
      <c r="CI52" s="4">
        <v>100</v>
      </c>
    </row>
    <row r="53" spans="82:87" x14ac:dyDescent="0.25">
      <c r="CE53" t="s">
        <v>13</v>
      </c>
      <c r="CF53" s="4">
        <v>100</v>
      </c>
      <c r="CG53" s="4">
        <v>100</v>
      </c>
      <c r="CH53" s="4">
        <v>100</v>
      </c>
      <c r="CI53" s="4">
        <v>100</v>
      </c>
    </row>
    <row r="54" spans="82:87" x14ac:dyDescent="0.25">
      <c r="CE54" t="s">
        <v>2</v>
      </c>
      <c r="CF54" s="4">
        <v>100</v>
      </c>
      <c r="CG54" s="4">
        <v>100</v>
      </c>
      <c r="CH54" s="4">
        <v>100</v>
      </c>
      <c r="CI54" s="4">
        <v>100</v>
      </c>
    </row>
    <row r="55" spans="82:87" x14ac:dyDescent="0.25">
      <c r="CE55" t="s">
        <v>3</v>
      </c>
      <c r="CF55" s="4">
        <v>100</v>
      </c>
      <c r="CG55" s="4">
        <v>100</v>
      </c>
      <c r="CH55" s="4">
        <v>100</v>
      </c>
      <c r="CI55" s="4">
        <v>100</v>
      </c>
    </row>
    <row r="56" spans="82:87" x14ac:dyDescent="0.25">
      <c r="CE56" t="s">
        <v>4</v>
      </c>
      <c r="CF56" s="4">
        <v>100</v>
      </c>
      <c r="CG56" s="4">
        <v>100</v>
      </c>
      <c r="CH56" s="4">
        <v>100</v>
      </c>
      <c r="CI56" s="4">
        <v>100</v>
      </c>
    </row>
    <row r="57" spans="82:87" x14ac:dyDescent="0.25">
      <c r="CE57" t="s">
        <v>5</v>
      </c>
      <c r="CF57" s="4">
        <v>100</v>
      </c>
      <c r="CG57" s="4">
        <v>100</v>
      </c>
      <c r="CH57" s="4">
        <v>100</v>
      </c>
      <c r="CI57" s="4">
        <v>100</v>
      </c>
    </row>
    <row r="58" spans="82:87" x14ac:dyDescent="0.25">
      <c r="CE58" t="s">
        <v>6</v>
      </c>
      <c r="CF58" s="4">
        <v>100</v>
      </c>
      <c r="CG58" s="4">
        <v>100</v>
      </c>
      <c r="CH58" s="4">
        <v>100</v>
      </c>
      <c r="CI58" s="4">
        <v>100</v>
      </c>
    </row>
    <row r="59" spans="82:87" x14ac:dyDescent="0.25">
      <c r="CE59" t="s">
        <v>7</v>
      </c>
      <c r="CF59" s="4">
        <v>100</v>
      </c>
      <c r="CG59" s="4">
        <v>100</v>
      </c>
      <c r="CH59" s="4">
        <v>100</v>
      </c>
      <c r="CI59" s="4">
        <v>100</v>
      </c>
    </row>
    <row r="60" spans="82:87" x14ac:dyDescent="0.25">
      <c r="CD60">
        <v>2020</v>
      </c>
      <c r="CE60" t="s">
        <v>8</v>
      </c>
      <c r="CF60" s="4">
        <v>100</v>
      </c>
      <c r="CG60" s="4">
        <v>100</v>
      </c>
      <c r="CH60" s="4">
        <v>100</v>
      </c>
      <c r="CI60" s="4">
        <v>100</v>
      </c>
    </row>
    <row r="61" spans="82:87" x14ac:dyDescent="0.25">
      <c r="CE61" t="s">
        <v>9</v>
      </c>
      <c r="CF61" s="4">
        <v>100</v>
      </c>
      <c r="CG61" s="4">
        <v>100</v>
      </c>
      <c r="CH61" s="4">
        <v>100</v>
      </c>
      <c r="CI61" s="4">
        <v>100</v>
      </c>
    </row>
    <row r="62" spans="82:87" x14ac:dyDescent="0.25">
      <c r="CE62" t="s">
        <v>10</v>
      </c>
      <c r="CF62" s="4">
        <v>70.730826415205257</v>
      </c>
      <c r="CG62" s="4">
        <v>67.287130136309315</v>
      </c>
      <c r="CH62" s="4">
        <v>73.296194851551405</v>
      </c>
      <c r="CI62" s="4">
        <v>65.89509633130379</v>
      </c>
    </row>
    <row r="63" spans="82:87" x14ac:dyDescent="0.25">
      <c r="CE63" t="s">
        <v>11</v>
      </c>
      <c r="CF63" s="4">
        <v>16.570306603851854</v>
      </c>
      <c r="CG63" s="4">
        <v>14.601109654990086</v>
      </c>
      <c r="CH63" s="4">
        <v>18.121552174895037</v>
      </c>
      <c r="CI63" s="4">
        <v>11.429573277636333</v>
      </c>
    </row>
    <row r="64" spans="82:87" x14ac:dyDescent="0.25">
      <c r="CE64" t="s">
        <v>12</v>
      </c>
      <c r="CF64" s="4">
        <v>32.864334782729699</v>
      </c>
      <c r="CG64" s="4">
        <v>27.544848575252303</v>
      </c>
      <c r="CH64" s="4">
        <v>36.803332882392056</v>
      </c>
      <c r="CI64" s="4">
        <v>32.194145719249633</v>
      </c>
    </row>
    <row r="65" spans="82:87" x14ac:dyDescent="0.25">
      <c r="CE65" t="s">
        <v>13</v>
      </c>
      <c r="CF65" s="4">
        <v>59.497144392833526</v>
      </c>
      <c r="CG65" s="4">
        <v>52.790872291178438</v>
      </c>
      <c r="CH65" s="4">
        <v>64.495840459534463</v>
      </c>
      <c r="CI65" s="4">
        <v>71.970910883766791</v>
      </c>
    </row>
    <row r="66" spans="82:87" x14ac:dyDescent="0.25">
      <c r="CE66" t="s">
        <v>2</v>
      </c>
      <c r="CF66" s="4">
        <v>66.606927885668654</v>
      </c>
      <c r="CG66" s="4">
        <v>63.876916122507374</v>
      </c>
      <c r="CH66" s="4">
        <v>68.657367340568314</v>
      </c>
      <c r="CI66" s="4">
        <v>86.502313052643913</v>
      </c>
    </row>
    <row r="67" spans="82:87" x14ac:dyDescent="0.25">
      <c r="CE67" t="s">
        <v>3</v>
      </c>
      <c r="CF67" s="4">
        <v>68.185993454192769</v>
      </c>
      <c r="CG67" s="4">
        <v>66.409708768080421</v>
      </c>
      <c r="CH67" s="4">
        <v>69.43937675591593</v>
      </c>
      <c r="CI67" s="4">
        <v>84.378547872627991</v>
      </c>
    </row>
    <row r="68" spans="82:87" x14ac:dyDescent="0.25">
      <c r="CE68" t="s">
        <v>4</v>
      </c>
      <c r="CF68" s="4">
        <v>71.708697708231867</v>
      </c>
      <c r="CG68" s="4">
        <v>70.304373067777874</v>
      </c>
      <c r="CH68" s="4">
        <v>72.696186930027793</v>
      </c>
      <c r="CI68" s="4">
        <v>76.384537263121501</v>
      </c>
    </row>
    <row r="69" spans="82:87" x14ac:dyDescent="0.25">
      <c r="CE69" t="s">
        <v>5</v>
      </c>
      <c r="CF69" s="4">
        <v>72.494618897675224</v>
      </c>
      <c r="CG69" s="4">
        <v>69.99770874575006</v>
      </c>
      <c r="CH69" s="4">
        <v>74.233351168203157</v>
      </c>
      <c r="CI69" s="4">
        <v>100.43277317786161</v>
      </c>
    </row>
    <row r="70" spans="82:87" x14ac:dyDescent="0.25">
      <c r="CE70" t="s">
        <v>6</v>
      </c>
      <c r="CF70" s="4">
        <v>73.587859321671473</v>
      </c>
      <c r="CG70" s="4">
        <v>71.080274830268948</v>
      </c>
      <c r="CH70" s="4">
        <v>75.562836737879508</v>
      </c>
      <c r="CI70" s="4">
        <v>64.233993902439025</v>
      </c>
    </row>
    <row r="71" spans="82:87" x14ac:dyDescent="0.25">
      <c r="CE71" t="s">
        <v>7</v>
      </c>
      <c r="CF71" s="4">
        <v>77.932540597877448</v>
      </c>
      <c r="CG71" s="4">
        <v>76.68478897164789</v>
      </c>
      <c r="CH71" s="4">
        <v>78.952080704160906</v>
      </c>
      <c r="CI71" s="4">
        <v>79.552929865398241</v>
      </c>
    </row>
    <row r="72" spans="82:87" x14ac:dyDescent="0.25">
      <c r="CD72">
        <v>2021</v>
      </c>
      <c r="CE72" t="s">
        <v>8</v>
      </c>
      <c r="CF72" s="4">
        <v>71.603153672842751</v>
      </c>
      <c r="CG72" s="4">
        <v>71.843611616581299</v>
      </c>
      <c r="CH72" s="4">
        <v>71.146346574172014</v>
      </c>
      <c r="CI72" s="4">
        <v>86.968590902110876</v>
      </c>
    </row>
    <row r="73" spans="82:87" x14ac:dyDescent="0.25">
      <c r="CE73" t="s">
        <v>9</v>
      </c>
      <c r="CF73" s="4">
        <v>55.288029440687872</v>
      </c>
      <c r="CG73" s="4">
        <v>50.401959040073443</v>
      </c>
      <c r="CH73" s="4">
        <v>58.907744799475871</v>
      </c>
      <c r="CI73" s="4">
        <v>56.396876302295659</v>
      </c>
    </row>
    <row r="74" spans="82:87" x14ac:dyDescent="0.25">
      <c r="CE74" t="s">
        <v>10</v>
      </c>
      <c r="CF74" s="4">
        <v>81.59186331784727</v>
      </c>
      <c r="CG74" s="4">
        <v>77.743051998813911</v>
      </c>
      <c r="CH74" s="4">
        <v>84.435113717193815</v>
      </c>
      <c r="CI74" s="4">
        <v>79.312485985821965</v>
      </c>
    </row>
    <row r="75" spans="82:87" x14ac:dyDescent="0.25">
      <c r="CE75" t="s">
        <v>11</v>
      </c>
      <c r="CF75" s="4">
        <v>69.523156543969591</v>
      </c>
      <c r="CG75" s="4">
        <v>69.763496727995118</v>
      </c>
      <c r="CH75" s="4">
        <v>69.159589246653113</v>
      </c>
      <c r="CI75" s="4">
        <v>87.321817876907588</v>
      </c>
    </row>
    <row r="76" spans="82:87" x14ac:dyDescent="0.25">
      <c r="CE76" t="s">
        <v>12</v>
      </c>
      <c r="CF76" s="4">
        <v>68.629766768181653</v>
      </c>
      <c r="CG76" s="4">
        <v>66.201013981457962</v>
      </c>
      <c r="CH76" s="4">
        <v>70.352329848164587</v>
      </c>
      <c r="CI76" s="4">
        <v>81.240790833718194</v>
      </c>
    </row>
    <row r="77" spans="82:87" x14ac:dyDescent="0.25">
      <c r="CE77" t="s">
        <v>13</v>
      </c>
      <c r="CF77" s="4">
        <v>79.419116929157298</v>
      </c>
      <c r="CG77" s="4">
        <v>78.028597836364412</v>
      </c>
      <c r="CH77" s="4">
        <v>80.289080119094351</v>
      </c>
      <c r="CI77" s="4">
        <v>113.97756686798965</v>
      </c>
    </row>
    <row r="78" spans="82:87" x14ac:dyDescent="0.25">
      <c r="CE78" t="s">
        <v>2</v>
      </c>
      <c r="CF78" s="4">
        <v>64.761319931043047</v>
      </c>
      <c r="CG78" s="4">
        <v>63.958007898812433</v>
      </c>
      <c r="CH78" s="4">
        <v>65.50479637371977</v>
      </c>
      <c r="CI78" s="4">
        <v>52.897659620151863</v>
      </c>
    </row>
    <row r="79" spans="82:87" x14ac:dyDescent="0.25">
      <c r="CE79" t="s">
        <v>3</v>
      </c>
      <c r="CF79" s="4">
        <v>75.835418191961708</v>
      </c>
      <c r="CG79" s="4">
        <v>73.636837552245694</v>
      </c>
      <c r="CH79" s="4">
        <v>77.459363728318465</v>
      </c>
      <c r="CI79" s="4">
        <v>81.09152835594962</v>
      </c>
    </row>
    <row r="80" spans="82:87" x14ac:dyDescent="0.25">
      <c r="CE80" t="s">
        <v>4</v>
      </c>
      <c r="CF80" s="4">
        <v>82.357225864068283</v>
      </c>
      <c r="CG80" s="4">
        <v>87.270135955471446</v>
      </c>
      <c r="CH80" s="4">
        <v>78.719077143009173</v>
      </c>
      <c r="CI80" s="4">
        <v>93.569437541865639</v>
      </c>
    </row>
    <row r="81" spans="82:87" x14ac:dyDescent="0.25">
      <c r="CE81" t="s">
        <v>5</v>
      </c>
      <c r="CF81" s="4">
        <v>75.425259826723163</v>
      </c>
      <c r="CG81" s="4">
        <v>74.318080385017581</v>
      </c>
      <c r="CH81" s="4">
        <v>76.219179280437103</v>
      </c>
      <c r="CI81" s="4">
        <v>85.210589061453788</v>
      </c>
    </row>
    <row r="82" spans="82:87" x14ac:dyDescent="0.25">
      <c r="CE82" t="s">
        <v>6</v>
      </c>
      <c r="CF82" s="4">
        <v>83.287846980997202</v>
      </c>
      <c r="CG82" s="4">
        <v>81.859038971910309</v>
      </c>
      <c r="CH82" s="4">
        <v>84.467337808860506</v>
      </c>
      <c r="CI82" s="4">
        <v>72.129065040650403</v>
      </c>
    </row>
    <row r="83" spans="82:87" x14ac:dyDescent="0.25">
      <c r="CE83" t="s">
        <v>7</v>
      </c>
      <c r="CF83" s="4">
        <v>79.083395102034459</v>
      </c>
      <c r="CG83" s="4">
        <v>77.133752402766447</v>
      </c>
      <c r="CH83" s="4">
        <v>80.79472565710121</v>
      </c>
      <c r="CI83" s="4">
        <v>73.201093006780695</v>
      </c>
    </row>
    <row r="84" spans="82:87" x14ac:dyDescent="0.25">
      <c r="CD84">
        <v>2022</v>
      </c>
      <c r="CE84" t="s">
        <v>8</v>
      </c>
      <c r="CF84" s="4">
        <v>59.579137953948532</v>
      </c>
      <c r="CG84" s="4">
        <v>53.864332972199726</v>
      </c>
      <c r="CH84" s="4">
        <v>64.669565349050345</v>
      </c>
      <c r="CI84" s="4">
        <v>58.786633119529398</v>
      </c>
    </row>
    <row r="85" spans="82:87" x14ac:dyDescent="0.25">
      <c r="CE85" t="s">
        <v>9</v>
      </c>
      <c r="CF85" s="4">
        <v>64.092324554292034</v>
      </c>
      <c r="CG85" s="4">
        <v>57.674537177167743</v>
      </c>
      <c r="CH85" s="4">
        <v>68.931306267339011</v>
      </c>
      <c r="CI85" s="4">
        <v>54.836839339747421</v>
      </c>
    </row>
    <row r="86" spans="82:87" x14ac:dyDescent="0.25">
      <c r="CE86" t="s">
        <v>10</v>
      </c>
      <c r="CF86" s="4">
        <v>64.443806135462296</v>
      </c>
      <c r="CG86" s="4">
        <v>58.53177705295127</v>
      </c>
      <c r="CH86" s="4">
        <v>68.743047419976804</v>
      </c>
      <c r="CI86" s="4">
        <v>69.855287441571662</v>
      </c>
    </row>
    <row r="87" spans="82:87" x14ac:dyDescent="0.25">
      <c r="CE87" t="s">
        <v>11</v>
      </c>
      <c r="CF87" s="4">
        <v>62.97882890648183</v>
      </c>
      <c r="CG87" s="4">
        <v>61.933607248461641</v>
      </c>
      <c r="CH87" s="4">
        <v>63.335700208223109</v>
      </c>
      <c r="CI87" s="4">
        <v>106.22474959218209</v>
      </c>
    </row>
    <row r="88" spans="82:87" x14ac:dyDescent="0.25">
      <c r="CE88" t="s">
        <v>12</v>
      </c>
      <c r="CF88" s="4">
        <v>64.652133028650212</v>
      </c>
      <c r="CG88" s="4">
        <v>61.636857279297644</v>
      </c>
      <c r="CH88" s="4">
        <v>66.664082475995784</v>
      </c>
      <c r="CI88" s="4">
        <v>101.85612808163444</v>
      </c>
    </row>
    <row r="89" spans="82:87" x14ac:dyDescent="0.25">
      <c r="CE89" t="s">
        <v>13</v>
      </c>
      <c r="CF89" s="4">
        <v>78.699775039288582</v>
      </c>
      <c r="CG89" s="4">
        <v>75.805051345062324</v>
      </c>
      <c r="CH89" s="4">
        <v>80.653539372415025</v>
      </c>
      <c r="CI89" s="4">
        <v>123.23739677061508</v>
      </c>
    </row>
    <row r="90" spans="82:87" x14ac:dyDescent="0.25">
      <c r="CE90" t="s">
        <v>2</v>
      </c>
      <c r="CF90" s="4">
        <v>72.671908405483592</v>
      </c>
      <c r="CG90" s="4">
        <v>73.107328821998777</v>
      </c>
      <c r="CH90" s="4">
        <v>72.064832016539455</v>
      </c>
      <c r="CI90" s="4">
        <v>104.90718510276982</v>
      </c>
    </row>
    <row r="91" spans="82:87" x14ac:dyDescent="0.25">
      <c r="CE91" t="s">
        <v>3</v>
      </c>
      <c r="CF91" s="4">
        <v>74.708698726935367</v>
      </c>
      <c r="CG91" s="4">
        <v>71.487629027135583</v>
      </c>
      <c r="CH91" s="4">
        <v>77.001805525755387</v>
      </c>
      <c r="CI91" s="4">
        <v>99.945937179002001</v>
      </c>
    </row>
    <row r="92" spans="82:87" x14ac:dyDescent="0.25">
      <c r="CE92" t="s">
        <v>4</v>
      </c>
      <c r="CF92" s="4">
        <v>78.568416122880862</v>
      </c>
      <c r="CG92" s="4">
        <v>86.127140810910703</v>
      </c>
      <c r="CH92" s="4">
        <v>75.403922516140071</v>
      </c>
      <c r="CI92" s="4">
        <v>101.84965102962467</v>
      </c>
    </row>
    <row r="93" spans="82:87" x14ac:dyDescent="0.25">
      <c r="CE93" t="s">
        <v>5</v>
      </c>
      <c r="CF93" s="4">
        <v>81.404197714453261</v>
      </c>
      <c r="CG93" s="4">
        <v>80.831486394184765</v>
      </c>
      <c r="CH93" s="4">
        <v>81.655702226059347</v>
      </c>
      <c r="CI93" s="4">
        <v>104.53513628272337</v>
      </c>
    </row>
    <row r="94" spans="82:87" x14ac:dyDescent="0.25">
      <c r="CE94" t="s">
        <v>6</v>
      </c>
      <c r="CF94" s="4">
        <v>87.625217238565668</v>
      </c>
      <c r="CG94" s="4">
        <v>86.959592175206652</v>
      </c>
      <c r="CH94" s="4">
        <v>88.201209283468117</v>
      </c>
      <c r="CI94" s="4">
        <v>79.573170731707322</v>
      </c>
    </row>
    <row r="95" spans="82:87" x14ac:dyDescent="0.25">
      <c r="CE95" t="s">
        <v>7</v>
      </c>
      <c r="CF95" s="4">
        <v>87.44628911367387</v>
      </c>
      <c r="CG95" s="4">
        <v>88.513360765138756</v>
      </c>
      <c r="CH95" s="4">
        <v>86.480139682740656</v>
      </c>
      <c r="CI95" s="4">
        <v>92.765155348648918</v>
      </c>
    </row>
    <row r="96" spans="82:87" x14ac:dyDescent="0.25">
      <c r="CD96">
        <v>2023</v>
      </c>
      <c r="CE96" t="s">
        <v>8</v>
      </c>
      <c r="CF96" s="4">
        <v>85.124058769567384</v>
      </c>
      <c r="CG96" s="4">
        <v>85.433665365884451</v>
      </c>
      <c r="CH96" s="4">
        <v>84.82481638988618</v>
      </c>
      <c r="CI96" s="4">
        <v>86.65083808781317</v>
      </c>
    </row>
    <row r="97" spans="83:87" x14ac:dyDescent="0.25">
      <c r="CE97" t="s">
        <v>9</v>
      </c>
      <c r="CF97" s="4">
        <v>90.665701603536633</v>
      </c>
      <c r="CG97" s="4">
        <v>90.172009048121865</v>
      </c>
      <c r="CH97" s="4">
        <v>90.926976036165513</v>
      </c>
      <c r="CI97" s="4">
        <v>104.01514739722056</v>
      </c>
    </row>
    <row r="98" spans="83:87" x14ac:dyDescent="0.25">
      <c r="CE98" t="s">
        <v>10</v>
      </c>
      <c r="CF98" s="4">
        <v>99.177929739754774</v>
      </c>
      <c r="CG98" s="4">
        <v>98.831208273804705</v>
      </c>
      <c r="CH98" s="4">
        <v>135.47815408233177</v>
      </c>
      <c r="CI98" s="4">
        <v>116.45480104179245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</vt:lpstr>
      <vt:lpstr>Train</vt:lpstr>
      <vt:lpstr>Bus</vt:lpstr>
      <vt:lpstr>Ferry</vt:lpstr>
      <vt:lpstr>All PT Mode Trends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Currie</dc:creator>
  <cp:lastModifiedBy>James Reynolds</cp:lastModifiedBy>
  <dcterms:created xsi:type="dcterms:W3CDTF">2022-08-18T23:07:10Z</dcterms:created>
  <dcterms:modified xsi:type="dcterms:W3CDTF">2023-06-01T02:02:58Z</dcterms:modified>
</cp:coreProperties>
</file>