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52\rjulian\Documents\0001 projects\Perth-JTW-census-analysis\"/>
    </mc:Choice>
  </mc:AlternateContent>
  <xr:revisionPtr revIDLastSave="0" documentId="13_ncr:1_{9D4D3861-8A27-49DA-A18D-A0CE2F993B64}" xr6:coauthVersionLast="36" xr6:coauthVersionMax="36" xr10:uidLastSave="{00000000-0000-0000-0000-000000000000}"/>
  <bookViews>
    <workbookView xWindow="0" yWindow="0" windowWidth="14985" windowHeight="8010" xr2:uid="{2A76A5E0-8BF1-4F3C-A358-930B8F284312}"/>
  </bookViews>
  <sheets>
    <sheet name="Total" sheetId="1" r:id="rId1"/>
    <sheet name="Train" sheetId="2" r:id="rId2"/>
    <sheet name="Bus" sheetId="3" r:id="rId3"/>
    <sheet name="Ferry" sheetId="4" r:id="rId4"/>
    <sheet name="All PT Mode Trend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J16" i="1"/>
  <c r="I16" i="1"/>
  <c r="D16" i="1"/>
  <c r="C15" i="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B9" i="5"/>
  <c r="B8" i="5"/>
  <c r="B7" i="5"/>
  <c r="B6" i="5"/>
  <c r="AH22" i="4"/>
  <c r="AI22" i="4"/>
  <c r="AJ22" i="4"/>
  <c r="AK22" i="4"/>
  <c r="AL22" i="4"/>
  <c r="AM22" i="4"/>
  <c r="AN22" i="4"/>
  <c r="AO22" i="4"/>
  <c r="AG22" i="4"/>
  <c r="AF22" i="4"/>
  <c r="C14" i="4"/>
  <c r="N14" i="4"/>
  <c r="M14" i="4"/>
  <c r="L14" i="4"/>
  <c r="K14" i="4"/>
  <c r="J14" i="4"/>
  <c r="I14" i="4"/>
  <c r="H14" i="4"/>
  <c r="G14" i="4"/>
  <c r="F14" i="4"/>
  <c r="E14" i="4"/>
  <c r="D14" i="4"/>
  <c r="N15" i="4"/>
  <c r="AH22" i="3"/>
  <c r="AI22" i="3"/>
  <c r="AJ22" i="3"/>
  <c r="AK22" i="3"/>
  <c r="AL22" i="3"/>
  <c r="AM22" i="3"/>
  <c r="AN22" i="3"/>
  <c r="AO22" i="3"/>
  <c r="AG22" i="3"/>
  <c r="AF22" i="3"/>
  <c r="K16" i="3"/>
  <c r="L15" i="3"/>
  <c r="K14" i="3"/>
  <c r="D14" i="3"/>
  <c r="E14" i="3"/>
  <c r="F14" i="3"/>
  <c r="G14" i="3"/>
  <c r="H14" i="3"/>
  <c r="I14" i="3"/>
  <c r="J14" i="3"/>
  <c r="L14" i="3"/>
  <c r="M14" i="3"/>
  <c r="N14" i="3"/>
  <c r="C14" i="3"/>
  <c r="D15" i="3"/>
  <c r="N15" i="3"/>
  <c r="AH22" i="2"/>
  <c r="AI22" i="2"/>
  <c r="AJ22" i="2"/>
  <c r="AK22" i="2"/>
  <c r="AL22" i="2"/>
  <c r="AM22" i="2"/>
  <c r="AN22" i="2"/>
  <c r="AP22" i="2"/>
  <c r="AQ22" i="2"/>
  <c r="AF22" i="2"/>
  <c r="AG22" i="2"/>
  <c r="C14" i="2"/>
  <c r="N14" i="2"/>
  <c r="M14" i="2"/>
  <c r="L14" i="2"/>
  <c r="K14" i="2"/>
  <c r="AO22" i="2" s="1"/>
  <c r="J14" i="2"/>
  <c r="I14" i="2"/>
  <c r="H14" i="2"/>
  <c r="G14" i="2"/>
  <c r="F14" i="2"/>
  <c r="E14" i="2"/>
  <c r="D14" i="2"/>
  <c r="N15" i="2"/>
  <c r="AH22" i="1"/>
  <c r="AI22" i="1"/>
  <c r="AJ22" i="1"/>
  <c r="AK22" i="1"/>
  <c r="AL22" i="1"/>
  <c r="AM22" i="1"/>
  <c r="AN22" i="1"/>
  <c r="AO22" i="1"/>
  <c r="AP22" i="1"/>
  <c r="AQ22" i="1"/>
  <c r="AG22" i="1"/>
  <c r="AF22" i="1"/>
  <c r="C14" i="1"/>
  <c r="N14" i="1"/>
  <c r="M14" i="1"/>
  <c r="L14" i="1"/>
  <c r="K14" i="1"/>
  <c r="J14" i="1"/>
  <c r="I14" i="1"/>
  <c r="H14" i="1"/>
  <c r="G14" i="1"/>
  <c r="F14" i="1"/>
  <c r="E14" i="1"/>
  <c r="D14" i="1"/>
  <c r="N15" i="1"/>
  <c r="M15" i="1"/>
  <c r="D15" i="1"/>
  <c r="AE21" i="4" l="1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N17" i="4"/>
  <c r="H22" i="4" s="1"/>
  <c r="M17" i="4"/>
  <c r="G22" i="4" s="1"/>
  <c r="L17" i="4"/>
  <c r="F22" i="4" s="1"/>
  <c r="K17" i="4"/>
  <c r="E22" i="4" s="1"/>
  <c r="J17" i="4"/>
  <c r="D22" i="4" s="1"/>
  <c r="I17" i="4"/>
  <c r="C22" i="4" s="1"/>
  <c r="H17" i="4"/>
  <c r="G17" i="4"/>
  <c r="F17" i="4"/>
  <c r="E17" i="4"/>
  <c r="D17" i="4"/>
  <c r="C17" i="4"/>
  <c r="N16" i="4"/>
  <c r="T22" i="4" s="1"/>
  <c r="M16" i="4"/>
  <c r="S22" i="4" s="1"/>
  <c r="L16" i="4"/>
  <c r="R22" i="4" s="1"/>
  <c r="K16" i="4"/>
  <c r="Q22" i="4" s="1"/>
  <c r="J16" i="4"/>
  <c r="P22" i="4" s="1"/>
  <c r="I16" i="4"/>
  <c r="O22" i="4" s="1"/>
  <c r="H16" i="4"/>
  <c r="N22" i="4" s="1"/>
  <c r="G16" i="4"/>
  <c r="M22" i="4" s="1"/>
  <c r="F16" i="4"/>
  <c r="L22" i="4" s="1"/>
  <c r="E16" i="4"/>
  <c r="K22" i="4" s="1"/>
  <c r="D16" i="4"/>
  <c r="J22" i="4" s="1"/>
  <c r="C16" i="4"/>
  <c r="I22" i="4" s="1"/>
  <c r="M15" i="4"/>
  <c r="AE22" i="4" s="1"/>
  <c r="L15" i="4"/>
  <c r="AD22" i="4" s="1"/>
  <c r="K15" i="4"/>
  <c r="AC22" i="4" s="1"/>
  <c r="J15" i="4"/>
  <c r="AB22" i="4" s="1"/>
  <c r="I15" i="4"/>
  <c r="AA22" i="4" s="1"/>
  <c r="H15" i="4"/>
  <c r="Z22" i="4" s="1"/>
  <c r="G15" i="4"/>
  <c r="Y22" i="4" s="1"/>
  <c r="F15" i="4"/>
  <c r="X22" i="4" s="1"/>
  <c r="E15" i="4"/>
  <c r="W22" i="4" s="1"/>
  <c r="D15" i="4"/>
  <c r="V22" i="4" s="1"/>
  <c r="C15" i="4"/>
  <c r="U22" i="4" s="1"/>
  <c r="P22" i="3"/>
  <c r="O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N17" i="3"/>
  <c r="H22" i="3" s="1"/>
  <c r="M17" i="3"/>
  <c r="G22" i="3" s="1"/>
  <c r="L17" i="3"/>
  <c r="F22" i="3" s="1"/>
  <c r="K17" i="3"/>
  <c r="E22" i="3" s="1"/>
  <c r="J17" i="3"/>
  <c r="D22" i="3" s="1"/>
  <c r="I17" i="3"/>
  <c r="C22" i="3" s="1"/>
  <c r="H17" i="3"/>
  <c r="G17" i="3"/>
  <c r="F17" i="3"/>
  <c r="E17" i="3"/>
  <c r="D17" i="3"/>
  <c r="C17" i="3"/>
  <c r="N16" i="3"/>
  <c r="T22" i="3" s="1"/>
  <c r="M16" i="3"/>
  <c r="S22" i="3" s="1"/>
  <c r="L16" i="3"/>
  <c r="R22" i="3" s="1"/>
  <c r="Q22" i="3"/>
  <c r="J16" i="3"/>
  <c r="I16" i="3"/>
  <c r="H16" i="3"/>
  <c r="N22" i="3" s="1"/>
  <c r="G16" i="3"/>
  <c r="M22" i="3" s="1"/>
  <c r="F16" i="3"/>
  <c r="L22" i="3" s="1"/>
  <c r="E16" i="3"/>
  <c r="K22" i="3" s="1"/>
  <c r="D16" i="3"/>
  <c r="J22" i="3" s="1"/>
  <c r="C16" i="3"/>
  <c r="I22" i="3" s="1"/>
  <c r="M15" i="3"/>
  <c r="AE22" i="3" s="1"/>
  <c r="AD22" i="3"/>
  <c r="K15" i="3"/>
  <c r="AC22" i="3" s="1"/>
  <c r="J15" i="3"/>
  <c r="AB22" i="3" s="1"/>
  <c r="I15" i="3"/>
  <c r="AA22" i="3" s="1"/>
  <c r="H15" i="3"/>
  <c r="Z22" i="3" s="1"/>
  <c r="G15" i="3"/>
  <c r="Y22" i="3" s="1"/>
  <c r="F15" i="3"/>
  <c r="X22" i="3" s="1"/>
  <c r="E15" i="3"/>
  <c r="W22" i="3" s="1"/>
  <c r="V22" i="3"/>
  <c r="C15" i="3"/>
  <c r="U22" i="3" s="1"/>
  <c r="I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N17" i="2"/>
  <c r="H22" i="2" s="1"/>
  <c r="M17" i="2"/>
  <c r="G22" i="2" s="1"/>
  <c r="L17" i="2"/>
  <c r="F22" i="2" s="1"/>
  <c r="K17" i="2"/>
  <c r="E22" i="2" s="1"/>
  <c r="J17" i="2"/>
  <c r="D22" i="2" s="1"/>
  <c r="I17" i="2"/>
  <c r="C22" i="2" s="1"/>
  <c r="H17" i="2"/>
  <c r="G17" i="2"/>
  <c r="F17" i="2"/>
  <c r="E17" i="2"/>
  <c r="D17" i="2"/>
  <c r="C17" i="2"/>
  <c r="N16" i="2"/>
  <c r="T22" i="2" s="1"/>
  <c r="M16" i="2"/>
  <c r="S22" i="2" s="1"/>
  <c r="L16" i="2"/>
  <c r="R22" i="2" s="1"/>
  <c r="K16" i="2"/>
  <c r="Q22" i="2" s="1"/>
  <c r="J16" i="2"/>
  <c r="P22" i="2" s="1"/>
  <c r="I16" i="2"/>
  <c r="O22" i="2" s="1"/>
  <c r="H16" i="2"/>
  <c r="N22" i="2" s="1"/>
  <c r="G16" i="2"/>
  <c r="M22" i="2" s="1"/>
  <c r="F16" i="2"/>
  <c r="L22" i="2" s="1"/>
  <c r="E16" i="2"/>
  <c r="K22" i="2" s="1"/>
  <c r="D16" i="2"/>
  <c r="J22" i="2" s="1"/>
  <c r="C16" i="2"/>
  <c r="M15" i="2"/>
  <c r="AE22" i="2" s="1"/>
  <c r="L15" i="2"/>
  <c r="AD22" i="2" s="1"/>
  <c r="K15" i="2"/>
  <c r="AC22" i="2" s="1"/>
  <c r="J15" i="2"/>
  <c r="AB22" i="2" s="1"/>
  <c r="I15" i="2"/>
  <c r="AA22" i="2" s="1"/>
  <c r="H15" i="2"/>
  <c r="Z22" i="2" s="1"/>
  <c r="G15" i="2"/>
  <c r="Y22" i="2" s="1"/>
  <c r="F15" i="2"/>
  <c r="X22" i="2" s="1"/>
  <c r="E15" i="2"/>
  <c r="W22" i="2" s="1"/>
  <c r="D15" i="2"/>
  <c r="V22" i="2" s="1"/>
  <c r="C15" i="2"/>
  <c r="U22" i="2" s="1"/>
  <c r="J42" i="1"/>
  <c r="L15" i="1"/>
  <c r="AD22" i="1" s="1"/>
  <c r="AE22" i="1"/>
  <c r="M17" i="1"/>
  <c r="G22" i="1" s="1"/>
  <c r="M16" i="1"/>
  <c r="S22" i="1" s="1"/>
  <c r="L17" i="1"/>
  <c r="F22" i="1" s="1"/>
  <c r="L16" i="1"/>
  <c r="R22" i="1" s="1"/>
  <c r="K15" i="1"/>
  <c r="AC22" i="1" s="1"/>
  <c r="Q22" i="1"/>
  <c r="K17" i="1"/>
  <c r="E22" i="1" s="1"/>
  <c r="AE21" i="1"/>
  <c r="AD21" i="1"/>
  <c r="AC21" i="1"/>
  <c r="AB21" i="1"/>
  <c r="AA21" i="1"/>
  <c r="Z21" i="1"/>
  <c r="Y21" i="1"/>
  <c r="X21" i="1"/>
  <c r="W21" i="1"/>
  <c r="V21" i="1"/>
  <c r="U21" i="1"/>
  <c r="N16" i="1"/>
  <c r="T22" i="1" s="1"/>
  <c r="N17" i="1"/>
  <c r="H22" i="1" s="1"/>
  <c r="T21" i="1"/>
  <c r="O22" i="1"/>
  <c r="N22" i="1"/>
  <c r="M22" i="1"/>
  <c r="I22" i="1"/>
  <c r="C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J17" i="1"/>
  <c r="D22" i="1" s="1"/>
  <c r="P22" i="1"/>
  <c r="J15" i="1"/>
  <c r="AB22" i="1" s="1"/>
  <c r="I17" i="1"/>
  <c r="I15" i="1"/>
  <c r="AA22" i="1" s="1"/>
  <c r="H17" i="1"/>
  <c r="H16" i="1"/>
  <c r="H15" i="1"/>
  <c r="Z22" i="1" s="1"/>
  <c r="G17" i="1"/>
  <c r="G16" i="1"/>
  <c r="G15" i="1"/>
  <c r="Y22" i="1" s="1"/>
  <c r="F17" i="1"/>
  <c r="F16" i="1"/>
  <c r="L22" i="1" s="1"/>
  <c r="F15" i="1"/>
  <c r="X22" i="1" s="1"/>
  <c r="E17" i="1"/>
  <c r="E16" i="1"/>
  <c r="K22" i="1" s="1"/>
  <c r="E15" i="1"/>
  <c r="W22" i="1" s="1"/>
  <c r="D17" i="1"/>
  <c r="J22" i="1"/>
  <c r="V22" i="1"/>
  <c r="U22" i="1"/>
  <c r="C16" i="1"/>
  <c r="C17" i="1"/>
</calcChain>
</file>

<file path=xl/sharedStrings.xml><?xml version="1.0" encoding="utf-8"?>
<sst xmlns="http://schemas.openxmlformats.org/spreadsheetml/2006/main" count="278" uniqueCount="51">
  <si>
    <t>TOTAL PT RIDERSHIPS BY MONTH</t>
  </si>
  <si>
    <t>https://www.pta.wa.gov.au/about-us/priorities-and-performance/transport-performance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</si>
  <si>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</si>
  <si>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</si>
  <si>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</si>
  <si>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</si>
  <si>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</si>
  <si>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</si>
  <si>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</si>
  <si>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</si>
  <si>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</si>
  <si>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</si>
  <si>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</si>
  <si>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</si>
  <si>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</si>
  <si>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2021-22</t>
  </si>
  <si>
    <t>2020-21</t>
  </si>
  <si>
    <t>2019-20</t>
  </si>
  <si>
    <t>2018-19</t>
  </si>
  <si>
    <t>TRAIN</t>
  </si>
  <si>
    <t>TRAIN PT RIDERSHIPS BY MONTH</t>
  </si>
  <si>
    <t> 5,043,416</t>
  </si>
  <si>
    <t> 5,525,358</t>
  </si>
  <si>
    <t> 5,103,368</t>
  </si>
  <si>
    <t>5,564,550 </t>
  </si>
  <si>
    <t>61,539,510   </t>
  </si>
  <si>
    <t>Train</t>
  </si>
  <si>
    <t>BUS PT RIDERSHIPS BY MONTH</t>
  </si>
  <si>
    <t>BUS</t>
  </si>
  <si>
    <t>021-22</t>
  </si>
  <si>
    <t> 6,953,190</t>
  </si>
  <si>
    <t> 6,950,803</t>
  </si>
  <si>
    <t> 6,777,898</t>
  </si>
  <si>
    <t>6,414,848 </t>
  </si>
  <si>
    <t>5,229,277   </t>
  </si>
  <si>
    <t>7,579,021    </t>
  </si>
  <si>
    <t>6,464,220   </t>
  </si>
  <si>
    <t> 6,231,698</t>
  </si>
  <si>
    <t>FERRY PT RIDERSHIPS BY MONTH</t>
  </si>
  <si>
    <t> 46,279</t>
  </si>
  <si>
    <t> 61,233</t>
  </si>
  <si>
    <t> 62,976</t>
  </si>
  <si>
    <t>57,977 </t>
  </si>
  <si>
    <t>FERRY</t>
  </si>
  <si>
    <t>Ferry</t>
  </si>
  <si>
    <t>All PT Modes</t>
  </si>
  <si>
    <t>All Modes</t>
  </si>
  <si>
    <t>Bus</t>
  </si>
  <si>
    <t>2022-23</t>
  </si>
  <si>
    <t>2022-2023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</si>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</sst>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vertical="top" wrapText="1"/>
    </xf>
    <xf numFmtId="3" fontId="2" fillId="2" borderId="1" xfId="0" applyNumberFormat="1" applyFont="1" applyFill="1" applyBorder="1" applyAlignment="1">
      <alignment vertical="top" wrapText="1"/>
    </xf>
    <xf numFmtId="164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0" fontId="2" fillId="2" borderId="0" xfId="0" applyFont="1" applyFill="1" applyBorder="1" applyAlignment="1">
      <alignment vertical="top" wrapText="1"/>
    </xf>
    <xf numFmtId="3" fontId="2" fillId="2" borderId="0" xfId="0" applyNumberFormat="1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Total!$C$21:$AO$21</c:f>
              <c:strCache>
                <c:ptCount val="3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</c:strCache>
            </c:strRef>
          </c:cat>
          <c:val>
            <c:numRef>
              <c:f>Total!$C$22:$AO$22</c:f>
              <c:numCache>
                <c:formatCode>_-* #,##0_-;\-* #,##0_-;_-* "-"??_-;_-@_-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70.730826415205257</c:v>
                </c:pt>
                <c:pt idx="3">
                  <c:v>16.570306603851854</c:v>
                </c:pt>
                <c:pt idx="4">
                  <c:v>32.864334782729699</c:v>
                </c:pt>
                <c:pt idx="5">
                  <c:v>59.497144392833526</c:v>
                </c:pt>
                <c:pt idx="6">
                  <c:v>66.606927885668654</c:v>
                </c:pt>
                <c:pt idx="7">
                  <c:v>68.185993454192769</c:v>
                </c:pt>
                <c:pt idx="8">
                  <c:v>71.708697708231867</c:v>
                </c:pt>
                <c:pt idx="9">
                  <c:v>72.494618897675224</c:v>
                </c:pt>
                <c:pt idx="10">
                  <c:v>73.587859321671473</c:v>
                </c:pt>
                <c:pt idx="11">
                  <c:v>77.932540597877448</c:v>
                </c:pt>
                <c:pt idx="12">
                  <c:v>71.603153672842751</c:v>
                </c:pt>
                <c:pt idx="13">
                  <c:v>55.288029440687872</c:v>
                </c:pt>
                <c:pt idx="14">
                  <c:v>81.59186331784727</c:v>
                </c:pt>
                <c:pt idx="15">
                  <c:v>69.523156543969591</c:v>
                </c:pt>
                <c:pt idx="16">
                  <c:v>68.629766768181653</c:v>
                </c:pt>
                <c:pt idx="17">
                  <c:v>79.419116929157298</c:v>
                </c:pt>
                <c:pt idx="18">
                  <c:v>64.761319931043047</c:v>
                </c:pt>
                <c:pt idx="19">
                  <c:v>75.835418191961708</c:v>
                </c:pt>
                <c:pt idx="20">
                  <c:v>82.357225864068283</c:v>
                </c:pt>
                <c:pt idx="21">
                  <c:v>75.425259826723163</c:v>
                </c:pt>
                <c:pt idx="22">
                  <c:v>83.287846980997202</c:v>
                </c:pt>
                <c:pt idx="23">
                  <c:v>79.083395102034459</c:v>
                </c:pt>
                <c:pt idx="24">
                  <c:v>59.579137953948532</c:v>
                </c:pt>
                <c:pt idx="25">
                  <c:v>64.092324554292034</c:v>
                </c:pt>
                <c:pt idx="26">
                  <c:v>64.443806135462296</c:v>
                </c:pt>
                <c:pt idx="27">
                  <c:v>62.97882890648183</c:v>
                </c:pt>
                <c:pt idx="28">
                  <c:v>64.652133028650212</c:v>
                </c:pt>
                <c:pt idx="29">
                  <c:v>78.699775039288582</c:v>
                </c:pt>
                <c:pt idx="30">
                  <c:v>72.671908405483592</c:v>
                </c:pt>
                <c:pt idx="31">
                  <c:v>74.708698726935367</c:v>
                </c:pt>
                <c:pt idx="32">
                  <c:v>78.568416122880862</c:v>
                </c:pt>
                <c:pt idx="33">
                  <c:v>81.404197714453261</c:v>
                </c:pt>
                <c:pt idx="34">
                  <c:v>87.625217238565668</c:v>
                </c:pt>
                <c:pt idx="35">
                  <c:v>87.44628911367387</c:v>
                </c:pt>
                <c:pt idx="36">
                  <c:v>85.124058769567384</c:v>
                </c:pt>
                <c:pt idx="37">
                  <c:v>90.665701603536633</c:v>
                </c:pt>
                <c:pt idx="38">
                  <c:v>99.177929739754774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2-49A4-8CFE-7DFF35D0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Train!$C$21:$AO$21</c:f>
              <c:strCache>
                <c:ptCount val="3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</c:strCache>
            </c:strRef>
          </c:cat>
          <c:val>
            <c:numRef>
              <c:f>Train!$C$22:$AO$22</c:f>
              <c:numCache>
                <c:formatCode>_-* #,##0_-;\-* #,##0_-;_-* "-"??_-;_-@_-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67.287130136309315</c:v>
                </c:pt>
                <c:pt idx="3">
                  <c:v>14.601109654990086</c:v>
                </c:pt>
                <c:pt idx="4">
                  <c:v>27.544848575252303</c:v>
                </c:pt>
                <c:pt idx="5">
                  <c:v>52.790872291178438</c:v>
                </c:pt>
                <c:pt idx="6">
                  <c:v>63.876916122507374</c:v>
                </c:pt>
                <c:pt idx="7">
                  <c:v>66.409708768080421</c:v>
                </c:pt>
                <c:pt idx="8">
                  <c:v>70.304373067777874</c:v>
                </c:pt>
                <c:pt idx="9">
                  <c:v>69.99770874575006</c:v>
                </c:pt>
                <c:pt idx="10">
                  <c:v>71.080274830268948</c:v>
                </c:pt>
                <c:pt idx="11">
                  <c:v>76.68478897164789</c:v>
                </c:pt>
                <c:pt idx="12">
                  <c:v>71.843611616581299</c:v>
                </c:pt>
                <c:pt idx="13">
                  <c:v>50.401959040073443</c:v>
                </c:pt>
                <c:pt idx="14">
                  <c:v>77.743051998813911</c:v>
                </c:pt>
                <c:pt idx="15">
                  <c:v>69.763496727995118</c:v>
                </c:pt>
                <c:pt idx="16">
                  <c:v>66.201013981457962</c:v>
                </c:pt>
                <c:pt idx="17">
                  <c:v>78.028597836364412</c:v>
                </c:pt>
                <c:pt idx="18">
                  <c:v>63.958007898812433</c:v>
                </c:pt>
                <c:pt idx="19">
                  <c:v>73.636837552245694</c:v>
                </c:pt>
                <c:pt idx="20">
                  <c:v>87.270135955471446</c:v>
                </c:pt>
                <c:pt idx="21">
                  <c:v>74.318080385017581</c:v>
                </c:pt>
                <c:pt idx="22">
                  <c:v>81.859038971910309</c:v>
                </c:pt>
                <c:pt idx="23">
                  <c:v>77.133752402766447</c:v>
                </c:pt>
                <c:pt idx="24">
                  <c:v>53.864332972199726</c:v>
                </c:pt>
                <c:pt idx="25">
                  <c:v>57.674537177167743</c:v>
                </c:pt>
                <c:pt idx="26">
                  <c:v>58.53177705295127</c:v>
                </c:pt>
                <c:pt idx="27">
                  <c:v>61.933607248461641</c:v>
                </c:pt>
                <c:pt idx="28">
                  <c:v>61.636857279297644</c:v>
                </c:pt>
                <c:pt idx="29">
                  <c:v>75.805051345062324</c:v>
                </c:pt>
                <c:pt idx="30">
                  <c:v>73.107328821998777</c:v>
                </c:pt>
                <c:pt idx="31">
                  <c:v>71.487629027135583</c:v>
                </c:pt>
                <c:pt idx="32">
                  <c:v>86.127140810910703</c:v>
                </c:pt>
                <c:pt idx="33">
                  <c:v>80.831486394184765</c:v>
                </c:pt>
                <c:pt idx="34">
                  <c:v>86.959592175206652</c:v>
                </c:pt>
                <c:pt idx="35">
                  <c:v>88.513360765138756</c:v>
                </c:pt>
                <c:pt idx="36">
                  <c:v>85.433665365884451</c:v>
                </c:pt>
                <c:pt idx="37">
                  <c:v>90.172009048121865</c:v>
                </c:pt>
                <c:pt idx="38">
                  <c:v>98.831208273804705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5-4C65-A723-F9F8F9CC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Bus!$C$21:$AQ$21</c:f>
              <c:strCache>
                <c:ptCount val="4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</c:strCache>
            </c:strRef>
          </c:cat>
          <c:val>
            <c:numRef>
              <c:f>Bus!$C$22:$AQ$22</c:f>
              <c:numCache>
                <c:formatCode>_-* #,##0_-;\-* #,##0_-;_-* "-"??_-;_-@_-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73.296194851551405</c:v>
                </c:pt>
                <c:pt idx="3">
                  <c:v>18.121552174895037</c:v>
                </c:pt>
                <c:pt idx="4">
                  <c:v>36.803332882392056</c:v>
                </c:pt>
                <c:pt idx="5">
                  <c:v>64.495840459534463</c:v>
                </c:pt>
                <c:pt idx="6">
                  <c:v>68.657367340568314</c:v>
                </c:pt>
                <c:pt idx="7">
                  <c:v>69.43937675591593</c:v>
                </c:pt>
                <c:pt idx="8">
                  <c:v>72.696186930027793</c:v>
                </c:pt>
                <c:pt idx="9">
                  <c:v>74.233351168203157</c:v>
                </c:pt>
                <c:pt idx="10">
                  <c:v>75.562836737879508</c:v>
                </c:pt>
                <c:pt idx="11">
                  <c:v>78.952080704160906</c:v>
                </c:pt>
                <c:pt idx="12">
                  <c:v>71.146346574172014</c:v>
                </c:pt>
                <c:pt idx="13">
                  <c:v>58.907744799475871</c:v>
                </c:pt>
                <c:pt idx="14">
                  <c:v>84.435113717193815</c:v>
                </c:pt>
                <c:pt idx="15">
                  <c:v>69.159589246653113</c:v>
                </c:pt>
                <c:pt idx="16">
                  <c:v>70.352329848164587</c:v>
                </c:pt>
                <c:pt idx="17">
                  <c:v>80.289080119094351</c:v>
                </c:pt>
                <c:pt idx="18">
                  <c:v>65.50479637371977</c:v>
                </c:pt>
                <c:pt idx="19">
                  <c:v>77.459363728318465</c:v>
                </c:pt>
                <c:pt idx="20">
                  <c:v>78.719077143009173</c:v>
                </c:pt>
                <c:pt idx="21">
                  <c:v>76.219179280437103</c:v>
                </c:pt>
                <c:pt idx="22">
                  <c:v>84.467337808860506</c:v>
                </c:pt>
                <c:pt idx="23">
                  <c:v>80.79472565710121</c:v>
                </c:pt>
                <c:pt idx="24">
                  <c:v>64.669565349050345</c:v>
                </c:pt>
                <c:pt idx="25">
                  <c:v>68.931306267339011</c:v>
                </c:pt>
                <c:pt idx="26">
                  <c:v>68.743047419976804</c:v>
                </c:pt>
                <c:pt idx="27">
                  <c:v>63.335700208223109</c:v>
                </c:pt>
                <c:pt idx="28">
                  <c:v>66.664082475995784</c:v>
                </c:pt>
                <c:pt idx="29">
                  <c:v>80.653539372415025</c:v>
                </c:pt>
                <c:pt idx="30">
                  <c:v>72.064832016539455</c:v>
                </c:pt>
                <c:pt idx="31">
                  <c:v>77.001805525755387</c:v>
                </c:pt>
                <c:pt idx="32">
                  <c:v>75.403922516140071</c:v>
                </c:pt>
                <c:pt idx="33">
                  <c:v>81.655702226059347</c:v>
                </c:pt>
                <c:pt idx="34">
                  <c:v>88.201209283468117</c:v>
                </c:pt>
                <c:pt idx="35">
                  <c:v>86.480139682740656</c:v>
                </c:pt>
                <c:pt idx="36">
                  <c:v>84.82481638988618</c:v>
                </c:pt>
                <c:pt idx="37">
                  <c:v>90.926976036165513</c:v>
                </c:pt>
                <c:pt idx="38">
                  <c:v>135.47815408233177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4-4819-BC5C-0EC16E22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Ferry!$C$21:$AQ$21</c:f>
              <c:strCache>
                <c:ptCount val="4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</c:strCache>
            </c:strRef>
          </c:cat>
          <c:val>
            <c:numRef>
              <c:f>Ferry!$C$22:$AQ$22</c:f>
              <c:numCache>
                <c:formatCode>_-* #,##0_-;\-* #,##0_-;_-* "-"??_-;_-@_-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65.89509633130379</c:v>
                </c:pt>
                <c:pt idx="3">
                  <c:v>11.429573277636333</c:v>
                </c:pt>
                <c:pt idx="4">
                  <c:v>32.194145719249633</c:v>
                </c:pt>
                <c:pt idx="5">
                  <c:v>71.970910883766791</c:v>
                </c:pt>
                <c:pt idx="6">
                  <c:v>86.502313052643913</c:v>
                </c:pt>
                <c:pt idx="7">
                  <c:v>84.378547872627991</c:v>
                </c:pt>
                <c:pt idx="8">
                  <c:v>76.384537263121501</c:v>
                </c:pt>
                <c:pt idx="9">
                  <c:v>100.43277317786161</c:v>
                </c:pt>
                <c:pt idx="10">
                  <c:v>64.233993902439025</c:v>
                </c:pt>
                <c:pt idx="11">
                  <c:v>79.552929865398241</c:v>
                </c:pt>
                <c:pt idx="12">
                  <c:v>86.968590902110876</c:v>
                </c:pt>
                <c:pt idx="13">
                  <c:v>56.396876302295659</c:v>
                </c:pt>
                <c:pt idx="14">
                  <c:v>79.312485985821965</c:v>
                </c:pt>
                <c:pt idx="15">
                  <c:v>87.321817876907588</c:v>
                </c:pt>
                <c:pt idx="16">
                  <c:v>81.240790833718194</c:v>
                </c:pt>
                <c:pt idx="17">
                  <c:v>113.97756686798965</c:v>
                </c:pt>
                <c:pt idx="18">
                  <c:v>52.897659620151863</c:v>
                </c:pt>
                <c:pt idx="19">
                  <c:v>81.09152835594962</c:v>
                </c:pt>
                <c:pt idx="20">
                  <c:v>93.569437541865639</c:v>
                </c:pt>
                <c:pt idx="21">
                  <c:v>85.210589061453788</c:v>
                </c:pt>
                <c:pt idx="22">
                  <c:v>72.129065040650403</c:v>
                </c:pt>
                <c:pt idx="23">
                  <c:v>73.201093006780695</c:v>
                </c:pt>
                <c:pt idx="24">
                  <c:v>58.786633119529398</c:v>
                </c:pt>
                <c:pt idx="25">
                  <c:v>54.836839339747421</c:v>
                </c:pt>
                <c:pt idx="26">
                  <c:v>69.855287441571662</c:v>
                </c:pt>
                <c:pt idx="27">
                  <c:v>106.22474959218209</c:v>
                </c:pt>
                <c:pt idx="28">
                  <c:v>101.85612808163444</c:v>
                </c:pt>
                <c:pt idx="29">
                  <c:v>123.23739677061508</c:v>
                </c:pt>
                <c:pt idx="30">
                  <c:v>104.90718510276982</c:v>
                </c:pt>
                <c:pt idx="31">
                  <c:v>99.945937179002001</c:v>
                </c:pt>
                <c:pt idx="32">
                  <c:v>101.84965102962467</c:v>
                </c:pt>
                <c:pt idx="33">
                  <c:v>104.53513628272337</c:v>
                </c:pt>
                <c:pt idx="34">
                  <c:v>79.573170731707322</c:v>
                </c:pt>
                <c:pt idx="35">
                  <c:v>92.765155348648918</c:v>
                </c:pt>
                <c:pt idx="36">
                  <c:v>86.65083808781317</c:v>
                </c:pt>
                <c:pt idx="37">
                  <c:v>104.01514739722056</c:v>
                </c:pt>
                <c:pt idx="38">
                  <c:v>116.45480104179245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B-421E-8BE5-8D175545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 PT Mode Trends'!$A$6</c:f>
              <c:strCache>
                <c:ptCount val="1"/>
                <c:pt idx="0">
                  <c:v>All Modes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'All PT Mode Trends'!$B$5:$AN$5</c:f>
              <c:strCache>
                <c:ptCount val="3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</c:strCache>
            </c:strRef>
          </c:cat>
          <c:val>
            <c:numRef>
              <c:f>'All PT Mode Trends'!$B$6:$AN$6</c:f>
              <c:numCache>
                <c:formatCode>_-* #,##0_-;\-* #,##0_-;_-* "-"??_-;_-@_-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70.730826415205257</c:v>
                </c:pt>
                <c:pt idx="3">
                  <c:v>16.570306603851854</c:v>
                </c:pt>
                <c:pt idx="4">
                  <c:v>32.864334782729699</c:v>
                </c:pt>
                <c:pt idx="5">
                  <c:v>59.497144392833526</c:v>
                </c:pt>
                <c:pt idx="6">
                  <c:v>66.606927885668654</c:v>
                </c:pt>
                <c:pt idx="7">
                  <c:v>68.185993454192769</c:v>
                </c:pt>
                <c:pt idx="8">
                  <c:v>71.708697708231867</c:v>
                </c:pt>
                <c:pt idx="9">
                  <c:v>72.494618897675224</c:v>
                </c:pt>
                <c:pt idx="10">
                  <c:v>73.587859321671473</c:v>
                </c:pt>
                <c:pt idx="11">
                  <c:v>77.932540597877448</c:v>
                </c:pt>
                <c:pt idx="12">
                  <c:v>71.603153672842751</c:v>
                </c:pt>
                <c:pt idx="13">
                  <c:v>55.288029440687872</c:v>
                </c:pt>
                <c:pt idx="14">
                  <c:v>81.59186331784727</c:v>
                </c:pt>
                <c:pt idx="15">
                  <c:v>69.523156543969591</c:v>
                </c:pt>
                <c:pt idx="16">
                  <c:v>68.629766768181653</c:v>
                </c:pt>
                <c:pt idx="17">
                  <c:v>79.419116929157298</c:v>
                </c:pt>
                <c:pt idx="18">
                  <c:v>64.761319931043047</c:v>
                </c:pt>
                <c:pt idx="19">
                  <c:v>75.835418191961708</c:v>
                </c:pt>
                <c:pt idx="20">
                  <c:v>82.357225864068283</c:v>
                </c:pt>
                <c:pt idx="21">
                  <c:v>75.425259826723163</c:v>
                </c:pt>
                <c:pt idx="22">
                  <c:v>83.287846980997202</c:v>
                </c:pt>
                <c:pt idx="23">
                  <c:v>79.083395102034459</c:v>
                </c:pt>
                <c:pt idx="24">
                  <c:v>59.579137953948532</c:v>
                </c:pt>
                <c:pt idx="25">
                  <c:v>64.092324554292034</c:v>
                </c:pt>
                <c:pt idx="26">
                  <c:v>64.443806135462296</c:v>
                </c:pt>
                <c:pt idx="27">
                  <c:v>62.97882890648183</c:v>
                </c:pt>
                <c:pt idx="28">
                  <c:v>64.652133028650212</c:v>
                </c:pt>
                <c:pt idx="29">
                  <c:v>78.699775039288582</c:v>
                </c:pt>
                <c:pt idx="30">
                  <c:v>72.671908405483592</c:v>
                </c:pt>
                <c:pt idx="31">
                  <c:v>74.708698726935367</c:v>
                </c:pt>
                <c:pt idx="32">
                  <c:v>78.568416122880862</c:v>
                </c:pt>
                <c:pt idx="33">
                  <c:v>81.404197714453261</c:v>
                </c:pt>
                <c:pt idx="34">
                  <c:v>87.625217238565668</c:v>
                </c:pt>
                <c:pt idx="35">
                  <c:v>87.44628911367387</c:v>
                </c:pt>
                <c:pt idx="36">
                  <c:v>85.124058769567384</c:v>
                </c:pt>
                <c:pt idx="37">
                  <c:v>90.665701603536633</c:v>
                </c:pt>
                <c:pt idx="38">
                  <c:v>99.177929739754774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A-40BB-BEAE-2E30A8AA7707}"/>
            </c:ext>
          </c:extLst>
        </c:ser>
        <c:ser>
          <c:idx val="1"/>
          <c:order val="1"/>
          <c:tx>
            <c:strRef>
              <c:f>'All PT Mode Trends'!$A$7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 PT Mode Trends'!$B$5:$AN$5</c:f>
              <c:strCache>
                <c:ptCount val="3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</c:strCache>
            </c:strRef>
          </c:cat>
          <c:val>
            <c:numRef>
              <c:f>'All PT Mode Trends'!$B$7:$AN$7</c:f>
              <c:numCache>
                <c:formatCode>_-* #,##0_-;\-* #,##0_-;_-* "-"??_-;_-@_-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67.287130136309315</c:v>
                </c:pt>
                <c:pt idx="3">
                  <c:v>14.601109654990086</c:v>
                </c:pt>
                <c:pt idx="4">
                  <c:v>27.544848575252303</c:v>
                </c:pt>
                <c:pt idx="5">
                  <c:v>52.790872291178438</c:v>
                </c:pt>
                <c:pt idx="6">
                  <c:v>63.876916122507374</c:v>
                </c:pt>
                <c:pt idx="7">
                  <c:v>66.409708768080421</c:v>
                </c:pt>
                <c:pt idx="8">
                  <c:v>70.304373067777874</c:v>
                </c:pt>
                <c:pt idx="9">
                  <c:v>69.99770874575006</c:v>
                </c:pt>
                <c:pt idx="10">
                  <c:v>71.080274830268948</c:v>
                </c:pt>
                <c:pt idx="11">
                  <c:v>76.68478897164789</c:v>
                </c:pt>
                <c:pt idx="12">
                  <c:v>71.843611616581299</c:v>
                </c:pt>
                <c:pt idx="13">
                  <c:v>50.401959040073443</c:v>
                </c:pt>
                <c:pt idx="14">
                  <c:v>77.743051998813911</c:v>
                </c:pt>
                <c:pt idx="15">
                  <c:v>69.763496727995118</c:v>
                </c:pt>
                <c:pt idx="16">
                  <c:v>66.201013981457962</c:v>
                </c:pt>
                <c:pt idx="17">
                  <c:v>78.028597836364412</c:v>
                </c:pt>
                <c:pt idx="18">
                  <c:v>63.958007898812433</c:v>
                </c:pt>
                <c:pt idx="19">
                  <c:v>73.636837552245694</c:v>
                </c:pt>
                <c:pt idx="20">
                  <c:v>87.270135955471446</c:v>
                </c:pt>
                <c:pt idx="21">
                  <c:v>74.318080385017581</c:v>
                </c:pt>
                <c:pt idx="22">
                  <c:v>81.859038971910309</c:v>
                </c:pt>
                <c:pt idx="23">
                  <c:v>77.133752402766447</c:v>
                </c:pt>
                <c:pt idx="24">
                  <c:v>53.864332972199726</c:v>
                </c:pt>
                <c:pt idx="25">
                  <c:v>57.674537177167743</c:v>
                </c:pt>
                <c:pt idx="26">
                  <c:v>58.53177705295127</c:v>
                </c:pt>
                <c:pt idx="27">
                  <c:v>61.933607248461641</c:v>
                </c:pt>
                <c:pt idx="28">
                  <c:v>61.636857279297644</c:v>
                </c:pt>
                <c:pt idx="29">
                  <c:v>75.805051345062324</c:v>
                </c:pt>
                <c:pt idx="30">
                  <c:v>73.107328821998777</c:v>
                </c:pt>
                <c:pt idx="31">
                  <c:v>71.487629027135583</c:v>
                </c:pt>
                <c:pt idx="32">
                  <c:v>86.127140810910703</c:v>
                </c:pt>
                <c:pt idx="33">
                  <c:v>80.831486394184765</c:v>
                </c:pt>
                <c:pt idx="34">
                  <c:v>86.959592175206652</c:v>
                </c:pt>
                <c:pt idx="35">
                  <c:v>88.513360765138756</c:v>
                </c:pt>
                <c:pt idx="36">
                  <c:v>85.433665365884451</c:v>
                </c:pt>
                <c:pt idx="37">
                  <c:v>90.172009048121865</c:v>
                </c:pt>
                <c:pt idx="38">
                  <c:v>98.831208273804705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A-40BB-BEAE-2E30A8AA7707}"/>
            </c:ext>
          </c:extLst>
        </c:ser>
        <c:ser>
          <c:idx val="2"/>
          <c:order val="2"/>
          <c:tx>
            <c:strRef>
              <c:f>'All PT Mode Trends'!$A$8</c:f>
              <c:strCache>
                <c:ptCount val="1"/>
                <c:pt idx="0">
                  <c:v>Bus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'All PT Mode Trends'!$B$5:$AN$5</c:f>
              <c:strCache>
                <c:ptCount val="3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</c:strCache>
            </c:strRef>
          </c:cat>
          <c:val>
            <c:numRef>
              <c:f>'All PT Mode Trends'!$B$8:$AN$8</c:f>
              <c:numCache>
                <c:formatCode>_-* #,##0_-;\-* #,##0_-;_-* "-"??_-;_-@_-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73.296194851551405</c:v>
                </c:pt>
                <c:pt idx="3">
                  <c:v>18.121552174895037</c:v>
                </c:pt>
                <c:pt idx="4">
                  <c:v>36.803332882392056</c:v>
                </c:pt>
                <c:pt idx="5">
                  <c:v>64.495840459534463</c:v>
                </c:pt>
                <c:pt idx="6">
                  <c:v>68.657367340568314</c:v>
                </c:pt>
                <c:pt idx="7">
                  <c:v>69.43937675591593</c:v>
                </c:pt>
                <c:pt idx="8">
                  <c:v>72.696186930027793</c:v>
                </c:pt>
                <c:pt idx="9">
                  <c:v>74.233351168203157</c:v>
                </c:pt>
                <c:pt idx="10">
                  <c:v>75.562836737879508</c:v>
                </c:pt>
                <c:pt idx="11">
                  <c:v>78.952080704160906</c:v>
                </c:pt>
                <c:pt idx="12">
                  <c:v>71.146346574172014</c:v>
                </c:pt>
                <c:pt idx="13">
                  <c:v>58.907744799475871</c:v>
                </c:pt>
                <c:pt idx="14">
                  <c:v>84.435113717193815</c:v>
                </c:pt>
                <c:pt idx="15">
                  <c:v>69.159589246653113</c:v>
                </c:pt>
                <c:pt idx="16">
                  <c:v>70.352329848164587</c:v>
                </c:pt>
                <c:pt idx="17">
                  <c:v>80.289080119094351</c:v>
                </c:pt>
                <c:pt idx="18">
                  <c:v>65.50479637371977</c:v>
                </c:pt>
                <c:pt idx="19">
                  <c:v>77.459363728318465</c:v>
                </c:pt>
                <c:pt idx="20">
                  <c:v>78.719077143009173</c:v>
                </c:pt>
                <c:pt idx="21">
                  <c:v>76.219179280437103</c:v>
                </c:pt>
                <c:pt idx="22">
                  <c:v>84.467337808860506</c:v>
                </c:pt>
                <c:pt idx="23">
                  <c:v>80.79472565710121</c:v>
                </c:pt>
                <c:pt idx="24">
                  <c:v>64.669565349050345</c:v>
                </c:pt>
                <c:pt idx="25">
                  <c:v>68.931306267339011</c:v>
                </c:pt>
                <c:pt idx="26">
                  <c:v>68.743047419976804</c:v>
                </c:pt>
                <c:pt idx="27">
                  <c:v>63.335700208223109</c:v>
                </c:pt>
                <c:pt idx="28">
                  <c:v>66.664082475995784</c:v>
                </c:pt>
                <c:pt idx="29">
                  <c:v>80.653539372415025</c:v>
                </c:pt>
                <c:pt idx="30">
                  <c:v>72.064832016539455</c:v>
                </c:pt>
                <c:pt idx="31">
                  <c:v>77.001805525755387</c:v>
                </c:pt>
                <c:pt idx="32">
                  <c:v>75.403922516140071</c:v>
                </c:pt>
                <c:pt idx="33">
                  <c:v>81.655702226059347</c:v>
                </c:pt>
                <c:pt idx="34">
                  <c:v>88.201209283468117</c:v>
                </c:pt>
                <c:pt idx="35">
                  <c:v>86.480139682740656</c:v>
                </c:pt>
                <c:pt idx="36">
                  <c:v>84.82481638988618</c:v>
                </c:pt>
                <c:pt idx="37">
                  <c:v>90.926976036165513</c:v>
                </c:pt>
                <c:pt idx="38">
                  <c:v>135.47815408233177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A-40BB-BEAE-2E30A8AA7707}"/>
            </c:ext>
          </c:extLst>
        </c:ser>
        <c:ser>
          <c:idx val="3"/>
          <c:order val="3"/>
          <c:tx>
            <c:strRef>
              <c:f>'All PT Mode Trends'!$A$9</c:f>
              <c:strCache>
                <c:ptCount val="1"/>
                <c:pt idx="0">
                  <c:v>Ferry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'All PT Mode Trends'!$B$5:$AN$5</c:f>
              <c:strCache>
                <c:ptCount val="3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</c:strCache>
            </c:strRef>
          </c:cat>
          <c:val>
            <c:numRef>
              <c:f>'All PT Mode Trends'!$B$9:$AN$9</c:f>
              <c:numCache>
                <c:formatCode>_-* #,##0_-;\-* #,##0_-;_-* "-"??_-;_-@_-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65.89509633130379</c:v>
                </c:pt>
                <c:pt idx="3">
                  <c:v>11.429573277636333</c:v>
                </c:pt>
                <c:pt idx="4">
                  <c:v>32.194145719249633</c:v>
                </c:pt>
                <c:pt idx="5">
                  <c:v>71.970910883766791</c:v>
                </c:pt>
                <c:pt idx="6">
                  <c:v>86.502313052643913</c:v>
                </c:pt>
                <c:pt idx="7">
                  <c:v>84.378547872627991</c:v>
                </c:pt>
                <c:pt idx="8">
                  <c:v>76.384537263121501</c:v>
                </c:pt>
                <c:pt idx="9">
                  <c:v>100.43277317786161</c:v>
                </c:pt>
                <c:pt idx="10">
                  <c:v>64.233993902439025</c:v>
                </c:pt>
                <c:pt idx="11">
                  <c:v>79.552929865398241</c:v>
                </c:pt>
                <c:pt idx="12">
                  <c:v>86.968590902110876</c:v>
                </c:pt>
                <c:pt idx="13">
                  <c:v>56.396876302295659</c:v>
                </c:pt>
                <c:pt idx="14">
                  <c:v>79.312485985821965</c:v>
                </c:pt>
                <c:pt idx="15">
                  <c:v>87.321817876907588</c:v>
                </c:pt>
                <c:pt idx="16">
                  <c:v>81.240790833718194</c:v>
                </c:pt>
                <c:pt idx="17">
                  <c:v>113.97756686798965</c:v>
                </c:pt>
                <c:pt idx="18">
                  <c:v>52.897659620151863</c:v>
                </c:pt>
                <c:pt idx="19">
                  <c:v>81.09152835594962</c:v>
                </c:pt>
                <c:pt idx="20">
                  <c:v>93.569437541865639</c:v>
                </c:pt>
                <c:pt idx="21">
                  <c:v>85.210589061453788</c:v>
                </c:pt>
                <c:pt idx="22">
                  <c:v>72.129065040650403</c:v>
                </c:pt>
                <c:pt idx="23">
                  <c:v>73.201093006780695</c:v>
                </c:pt>
                <c:pt idx="24">
                  <c:v>58.786633119529398</c:v>
                </c:pt>
                <c:pt idx="25">
                  <c:v>54.836839339747421</c:v>
                </c:pt>
                <c:pt idx="26">
                  <c:v>69.855287441571662</c:v>
                </c:pt>
                <c:pt idx="27">
                  <c:v>106.22474959218209</c:v>
                </c:pt>
                <c:pt idx="28">
                  <c:v>101.85612808163444</c:v>
                </c:pt>
                <c:pt idx="29">
                  <c:v>123.23739677061508</c:v>
                </c:pt>
                <c:pt idx="30">
                  <c:v>104.90718510276982</c:v>
                </c:pt>
                <c:pt idx="31">
                  <c:v>99.945937179002001</c:v>
                </c:pt>
                <c:pt idx="32">
                  <c:v>101.84965102962467</c:v>
                </c:pt>
                <c:pt idx="33">
                  <c:v>104.53513628272337</c:v>
                </c:pt>
                <c:pt idx="34">
                  <c:v>79.573170731707322</c:v>
                </c:pt>
                <c:pt idx="35">
                  <c:v>92.765155348648918</c:v>
                </c:pt>
                <c:pt idx="36">
                  <c:v>86.65083808781317</c:v>
                </c:pt>
                <c:pt idx="37">
                  <c:v>104.01514739722056</c:v>
                </c:pt>
                <c:pt idx="38">
                  <c:v>116.45480104179245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A-40BB-BEAE-2E30A8AA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4584"/>
        <c:axId val="507360088"/>
      </c:lineChart>
      <c:catAx>
        <c:axId val="66377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0088"/>
        <c:crosses val="autoZero"/>
        <c:auto val="1"/>
        <c:lblAlgn val="ctr"/>
        <c:lblOffset val="100"/>
        <c:noMultiLvlLbl val="0"/>
      </c:catAx>
      <c:valAx>
        <c:axId val="5073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45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23</xdr:row>
      <xdr:rowOff>28575</xdr:rowOff>
    </xdr:from>
    <xdr:to>
      <xdr:col>16</xdr:col>
      <xdr:colOff>266700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0977C-CD25-430C-B5AC-AA06B9C85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23</xdr:row>
      <xdr:rowOff>28574</xdr:rowOff>
    </xdr:from>
    <xdr:to>
      <xdr:col>32</xdr:col>
      <xdr:colOff>295275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D432A-ED90-4F7D-9AA6-02415BE16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23</xdr:row>
      <xdr:rowOff>28575</xdr:rowOff>
    </xdr:from>
    <xdr:to>
      <xdr:col>16</xdr:col>
      <xdr:colOff>266700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DFDBD-BF93-4EC3-84E1-763F50584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23</xdr:row>
      <xdr:rowOff>28575</xdr:rowOff>
    </xdr:from>
    <xdr:to>
      <xdr:col>16</xdr:col>
      <xdr:colOff>266700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1780B-8E23-4598-8BF6-9584BD4D4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180973</xdr:rowOff>
    </xdr:from>
    <xdr:to>
      <xdr:col>29</xdr:col>
      <xdr:colOff>171451</xdr:colOff>
      <xdr:row>45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05170-8FD2-43D8-97C9-BE51C7108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352C-C139-45F9-8AD2-A16DD04B1CAD}">
  <dimension ref="A1:AQ42"/>
  <sheetViews>
    <sheetView tabSelected="1" workbookViewId="0">
      <selection activeCell="K16" sqref="K16"/>
    </sheetView>
  </sheetViews>
  <sheetFormatPr defaultRowHeight="15" x14ac:dyDescent="0.25"/>
  <cols>
    <col min="1" max="1" width="10.7109375" bestFit="1" customWidth="1"/>
    <col min="2" max="2" width="8.5703125" bestFit="1" customWidth="1"/>
    <col min="3" max="3" width="14.140625" customWidth="1"/>
    <col min="4" max="11" width="11" customWidth="1"/>
    <col min="12" max="14" width="9" bestFit="1" customWidth="1"/>
    <col min="15" max="15" width="13.5703125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6" width="4.42578125" bestFit="1" customWidth="1"/>
    <col min="27" max="27" width="6" customWidth="1"/>
    <col min="28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0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8">
        <v>8551552</v>
      </c>
      <c r="D8" s="8">
        <v>9882702</v>
      </c>
      <c r="E8" s="8">
        <v>9461904</v>
      </c>
      <c r="F8" s="8">
        <v>10205965</v>
      </c>
      <c r="G8" s="8">
        <v>10466168</v>
      </c>
      <c r="H8" s="8">
        <v>9094728</v>
      </c>
      <c r="I8" s="8">
        <v>8672434</v>
      </c>
      <c r="J8" s="8">
        <v>11099637</v>
      </c>
      <c r="K8" s="8">
        <v>13093022</v>
      </c>
      <c r="L8" s="7"/>
      <c r="M8" s="7"/>
      <c r="N8" s="7"/>
      <c r="O8" s="7"/>
    </row>
    <row r="9" spans="1:15" ht="15.75" thickBot="1" x14ac:dyDescent="0.3">
      <c r="B9" s="2" t="s">
        <v>15</v>
      </c>
      <c r="C9" s="6">
        <v>7620686</v>
      </c>
      <c r="D9" s="6">
        <v>10031748</v>
      </c>
      <c r="E9" s="6">
        <v>9918186</v>
      </c>
      <c r="F9" s="6">
        <v>9456362</v>
      </c>
      <c r="G9" s="6">
        <v>9948102</v>
      </c>
      <c r="H9" s="6">
        <v>8224957</v>
      </c>
      <c r="I9" s="6">
        <v>6069919</v>
      </c>
      <c r="J9" s="6">
        <v>7846424</v>
      </c>
      <c r="K9" s="6">
        <v>8507580</v>
      </c>
      <c r="L9" s="6">
        <v>7211581</v>
      </c>
      <c r="M9" s="6">
        <v>8734498</v>
      </c>
      <c r="N9" s="6">
        <v>8632949</v>
      </c>
      <c r="O9" s="6">
        <v>102202990</v>
      </c>
    </row>
    <row r="10" spans="1:15" ht="15.75" thickBot="1" x14ac:dyDescent="0.3">
      <c r="B10" s="2" t="s">
        <v>16</v>
      </c>
      <c r="C10">
        <v>7837865</v>
      </c>
      <c r="D10">
        <v>9019858</v>
      </c>
      <c r="E10">
        <v>8635796</v>
      </c>
      <c r="F10">
        <v>9088936</v>
      </c>
      <c r="G10">
        <v>8789512</v>
      </c>
      <c r="H10">
        <v>8105264</v>
      </c>
      <c r="I10">
        <v>7294925</v>
      </c>
      <c r="J10">
        <v>6768569</v>
      </c>
      <c r="K10">
        <v>10771389</v>
      </c>
      <c r="L10">
        <v>7960959</v>
      </c>
      <c r="M10">
        <v>9271876</v>
      </c>
      <c r="N10">
        <v>8711857</v>
      </c>
      <c r="O10">
        <v>102256806</v>
      </c>
    </row>
    <row r="11" spans="1:15" ht="15.75" thickBot="1" x14ac:dyDescent="0.3">
      <c r="B11" s="2" t="s">
        <v>17</v>
      </c>
      <c r="C11">
        <v>11767342</v>
      </c>
      <c r="D11">
        <v>13228315</v>
      </c>
      <c r="E11">
        <v>12042885</v>
      </c>
      <c r="F11">
        <v>12537394</v>
      </c>
      <c r="G11">
        <v>11944242</v>
      </c>
      <c r="H11">
        <v>10400359</v>
      </c>
      <c r="I11">
        <v>10187994</v>
      </c>
      <c r="J11">
        <v>12242377</v>
      </c>
      <c r="K11">
        <v>9337564</v>
      </c>
      <c r="L11">
        <v>1897433</v>
      </c>
      <c r="M11">
        <v>4439969</v>
      </c>
      <c r="N11">
        <v>6526522</v>
      </c>
      <c r="O11">
        <v>116552397</v>
      </c>
    </row>
    <row r="12" spans="1:15" ht="15.75" thickBot="1" x14ac:dyDescent="0.3">
      <c r="B12" s="2" t="s">
        <v>18</v>
      </c>
      <c r="C12">
        <v>11213154</v>
      </c>
      <c r="D12">
        <v>12979597</v>
      </c>
      <c r="E12">
        <v>11511559</v>
      </c>
      <c r="F12">
        <v>12406020</v>
      </c>
      <c r="G12">
        <v>12176954</v>
      </c>
      <c r="H12">
        <v>9986437</v>
      </c>
      <c r="I12">
        <v>10081138</v>
      </c>
      <c r="J12">
        <v>11967750</v>
      </c>
      <c r="K12">
        <v>13201548</v>
      </c>
      <c r="L12">
        <v>11450802</v>
      </c>
      <c r="M12">
        <v>13509992</v>
      </c>
      <c r="N12">
        <v>10969471</v>
      </c>
      <c r="O12">
        <v>141454423</v>
      </c>
    </row>
    <row r="13" spans="1:15" ht="15.75" thickBot="1" x14ac:dyDescent="0.3">
      <c r="B13" s="2"/>
    </row>
    <row r="14" spans="1:15" ht="15.75" thickBot="1" x14ac:dyDescent="0.3">
      <c r="B14" s="2" t="s">
        <v>48</v>
      </c>
      <c r="C14" s="4">
        <f>(C8/C$11)*100</f>
        <v>72.671908405483592</v>
      </c>
      <c r="D14" s="4">
        <f>(D8/D$11)*100</f>
        <v>74.708698726935367</v>
      </c>
      <c r="E14" s="4">
        <f>(E8/E$11)*100</f>
        <v>78.568416122880862</v>
      </c>
      <c r="F14" s="4">
        <f>(F8/F$11)*100</f>
        <v>81.404197714453261</v>
      </c>
      <c r="G14" s="4">
        <f>(G8/G$11)*100</f>
        <v>87.625217238565668</v>
      </c>
      <c r="H14" s="4">
        <f>(H8/H$11)*100</f>
        <v>87.44628911367387</v>
      </c>
      <c r="I14" s="4">
        <f>(I8/I$11)*100</f>
        <v>85.124058769567384</v>
      </c>
      <c r="J14" s="4">
        <f>(J8/J$11)*100</f>
        <v>90.665701603536633</v>
      </c>
      <c r="K14" s="4">
        <f>(K8/K$12)*100</f>
        <v>99.177929739754774</v>
      </c>
      <c r="L14" s="4">
        <f>(L8/L$12)*100</f>
        <v>0</v>
      </c>
      <c r="M14" s="4">
        <f>(M8/M$12)*100</f>
        <v>0</v>
      </c>
      <c r="N14" s="4">
        <f>(N8/N$12)*100</f>
        <v>0</v>
      </c>
    </row>
    <row r="15" spans="1:15" ht="15.75" thickBot="1" x14ac:dyDescent="0.3">
      <c r="B15" s="2" t="s">
        <v>15</v>
      </c>
      <c r="C15" s="4">
        <f>(C9/C$11)*100</f>
        <v>64.761319931043047</v>
      </c>
      <c r="D15" s="4">
        <f>(D9/D$11)*100</f>
        <v>75.835418191961708</v>
      </c>
      <c r="E15" s="4">
        <f>(E9/E$11)*100</f>
        <v>82.357225864068283</v>
      </c>
      <c r="F15" s="4">
        <f>(F9/F$11)*100</f>
        <v>75.425259826723163</v>
      </c>
      <c r="G15" s="4">
        <f>(G9/G$11)*100</f>
        <v>83.287846980997202</v>
      </c>
      <c r="H15" s="4">
        <f>(H9/H$11)*100</f>
        <v>79.083395102034459</v>
      </c>
      <c r="I15" s="4">
        <f>(I9/I$11)*100</f>
        <v>59.579137953948532</v>
      </c>
      <c r="J15" s="4">
        <f>(J9/J$11)*100</f>
        <v>64.092324554292034</v>
      </c>
      <c r="K15" s="4">
        <f>(K9/K$12)*100</f>
        <v>64.443806135462296</v>
      </c>
      <c r="L15" s="4">
        <f>(L9/L$12)*100</f>
        <v>62.97882890648183</v>
      </c>
      <c r="M15" s="4">
        <f>(M9/M$12)*100</f>
        <v>64.652133028650212</v>
      </c>
      <c r="N15" s="4">
        <f>(N9/N$12)*100</f>
        <v>78.699775039288582</v>
      </c>
      <c r="O15" s="4"/>
    </row>
    <row r="16" spans="1:15" ht="15.75" thickBot="1" x14ac:dyDescent="0.3">
      <c r="B16" s="2" t="s">
        <v>16</v>
      </c>
      <c r="C16" s="4">
        <f>(C10/C$11)*100</f>
        <v>66.606927885668654</v>
      </c>
      <c r="D16" s="4">
        <f>(D10/D$11)*100</f>
        <v>68.185993454192769</v>
      </c>
      <c r="E16" s="4">
        <f>(E10/E$11)*100</f>
        <v>71.708697708231867</v>
      </c>
      <c r="F16" s="4">
        <f>(F10/F$11)*100</f>
        <v>72.494618897675224</v>
      </c>
      <c r="G16" s="4">
        <f>(G10/G$11)*100</f>
        <v>73.587859321671473</v>
      </c>
      <c r="H16" s="4">
        <f>(H10/H$11)*100</f>
        <v>77.932540597877448</v>
      </c>
      <c r="I16" s="4">
        <f>(I10/I$11)*100</f>
        <v>71.603153672842751</v>
      </c>
      <c r="J16" s="4">
        <f>(J10/J$11)*100</f>
        <v>55.288029440687872</v>
      </c>
      <c r="K16" s="4">
        <f>(K10/K$12)*100</f>
        <v>81.59186331784727</v>
      </c>
      <c r="L16" s="4">
        <f>(L10/L$12)*100</f>
        <v>69.523156543969591</v>
      </c>
      <c r="M16" s="4">
        <f>(M10/M$12)*100</f>
        <v>68.629766768181653</v>
      </c>
      <c r="N16" s="4">
        <f>(N10/N$12)*100</f>
        <v>79.419116929157298</v>
      </c>
      <c r="O16" s="4"/>
    </row>
    <row r="17" spans="2:43" x14ac:dyDescent="0.25">
      <c r="B17" s="2" t="s">
        <v>17</v>
      </c>
      <c r="C17">
        <f>(C11/C$11)*100</f>
        <v>100</v>
      </c>
      <c r="D17">
        <f>(D11/D$11)*100</f>
        <v>100</v>
      </c>
      <c r="E17">
        <f>(E11/E$11)*100</f>
        <v>100</v>
      </c>
      <c r="F17">
        <f>(F11/F$11)*100</f>
        <v>100</v>
      </c>
      <c r="G17">
        <f>(G11/G$11)*100</f>
        <v>100</v>
      </c>
      <c r="H17">
        <f>(H11/H$11)*100</f>
        <v>100</v>
      </c>
      <c r="I17">
        <f>(I11/I$11)*100</f>
        <v>100</v>
      </c>
      <c r="J17">
        <f>(J11/J$11)*100</f>
        <v>100</v>
      </c>
      <c r="K17" s="4">
        <f>(K11/K$12)*100</f>
        <v>70.730826415205257</v>
      </c>
      <c r="L17" s="4">
        <f>(L11/L$12)*100</f>
        <v>16.570306603851854</v>
      </c>
      <c r="M17" s="4">
        <f>(M11/M$12)*100</f>
        <v>32.864334782729699</v>
      </c>
      <c r="N17" s="4">
        <f>(N11/N$12)*100</f>
        <v>59.497144392833526</v>
      </c>
    </row>
    <row r="20" spans="2:43" x14ac:dyDescent="0.25">
      <c r="C20">
        <v>2020</v>
      </c>
      <c r="O20">
        <v>2021</v>
      </c>
      <c r="AA20">
        <v>2022</v>
      </c>
      <c r="AM20">
        <v>2023</v>
      </c>
    </row>
    <row r="21" spans="2:43" x14ac:dyDescent="0.25">
      <c r="C21" t="str">
        <f t="shared" ref="C21:H21" si="0">I7</f>
        <v>Jan</v>
      </c>
      <c r="D21" t="str">
        <f t="shared" si="0"/>
        <v>Feb</v>
      </c>
      <c r="E21" t="str">
        <f t="shared" si="0"/>
        <v>Mar</v>
      </c>
      <c r="F21" t="str">
        <f t="shared" si="0"/>
        <v>Apr</v>
      </c>
      <c r="G21" t="str">
        <f t="shared" si="0"/>
        <v>May</v>
      </c>
      <c r="H21" t="str">
        <f t="shared" si="0"/>
        <v>Jun</v>
      </c>
      <c r="I21" t="str">
        <f t="shared" ref="I21:T21" si="1">C7</f>
        <v>Jul</v>
      </c>
      <c r="J21" t="str">
        <f t="shared" si="1"/>
        <v>Aug</v>
      </c>
      <c r="K21" t="str">
        <f t="shared" si="1"/>
        <v>Sep</v>
      </c>
      <c r="L21" t="str">
        <f t="shared" si="1"/>
        <v>Oct</v>
      </c>
      <c r="M21" t="str">
        <f t="shared" si="1"/>
        <v>Nov</v>
      </c>
      <c r="N21" t="str">
        <f t="shared" si="1"/>
        <v>Dec</v>
      </c>
      <c r="O21" t="str">
        <f t="shared" si="1"/>
        <v>Jan</v>
      </c>
      <c r="P21" t="str">
        <f t="shared" si="1"/>
        <v>Feb</v>
      </c>
      <c r="Q21" t="str">
        <f t="shared" si="1"/>
        <v>Mar</v>
      </c>
      <c r="R21" t="str">
        <f t="shared" si="1"/>
        <v>Apr</v>
      </c>
      <c r="S21" t="str">
        <f t="shared" si="1"/>
        <v>May</v>
      </c>
      <c r="T21" t="str">
        <f t="shared" si="1"/>
        <v>Jun</v>
      </c>
      <c r="U21" t="str">
        <f t="shared" ref="U21:AE21" si="2">C7</f>
        <v>Jul</v>
      </c>
      <c r="V21" t="str">
        <f t="shared" si="2"/>
        <v>Aug</v>
      </c>
      <c r="W21" t="str">
        <f t="shared" si="2"/>
        <v>Sep</v>
      </c>
      <c r="X21" t="str">
        <f t="shared" si="2"/>
        <v>Oct</v>
      </c>
      <c r="Y21" t="str">
        <f t="shared" si="2"/>
        <v>Nov</v>
      </c>
      <c r="Z21" t="str">
        <f t="shared" si="2"/>
        <v>Dec</v>
      </c>
      <c r="AA21" t="str">
        <f t="shared" si="2"/>
        <v>Jan</v>
      </c>
      <c r="AB21" t="str">
        <f t="shared" si="2"/>
        <v>Feb</v>
      </c>
      <c r="AC21" t="str">
        <f t="shared" si="2"/>
        <v>Mar</v>
      </c>
      <c r="AD21" t="str">
        <f t="shared" si="2"/>
        <v>Apr</v>
      </c>
      <c r="AE21" t="str">
        <f t="shared" si="2"/>
        <v>May</v>
      </c>
      <c r="AF21" t="s">
        <v>13</v>
      </c>
      <c r="AG21" t="s">
        <v>2</v>
      </c>
      <c r="AH21" t="s">
        <v>3</v>
      </c>
      <c r="AI21" t="s">
        <v>4</v>
      </c>
      <c r="AJ21" t="s">
        <v>5</v>
      </c>
      <c r="AK21" t="s">
        <v>6</v>
      </c>
      <c r="AL21" t="s">
        <v>7</v>
      </c>
      <c r="AM21" t="s">
        <v>8</v>
      </c>
      <c r="AN21" t="s">
        <v>9</v>
      </c>
      <c r="AO21" t="s">
        <v>10</v>
      </c>
      <c r="AP21" t="s">
        <v>11</v>
      </c>
      <c r="AQ21" t="s">
        <v>12</v>
      </c>
    </row>
    <row r="22" spans="2:43" x14ac:dyDescent="0.25">
      <c r="C22" s="5">
        <f t="shared" ref="C22:H22" si="3">I17</f>
        <v>100</v>
      </c>
      <c r="D22" s="5">
        <f t="shared" si="3"/>
        <v>100</v>
      </c>
      <c r="E22" s="5">
        <f t="shared" si="3"/>
        <v>70.730826415205257</v>
      </c>
      <c r="F22" s="5">
        <f t="shared" si="3"/>
        <v>16.570306603851854</v>
      </c>
      <c r="G22" s="5">
        <f t="shared" si="3"/>
        <v>32.864334782729699</v>
      </c>
      <c r="H22" s="5">
        <f t="shared" si="3"/>
        <v>59.497144392833526</v>
      </c>
      <c r="I22" s="5">
        <f t="shared" ref="I22:T22" si="4">C16</f>
        <v>66.606927885668654</v>
      </c>
      <c r="J22" s="5">
        <f t="shared" si="4"/>
        <v>68.185993454192769</v>
      </c>
      <c r="K22" s="5">
        <f t="shared" si="4"/>
        <v>71.708697708231867</v>
      </c>
      <c r="L22" s="5">
        <f t="shared" si="4"/>
        <v>72.494618897675224</v>
      </c>
      <c r="M22" s="5">
        <f t="shared" si="4"/>
        <v>73.587859321671473</v>
      </c>
      <c r="N22" s="5">
        <f t="shared" si="4"/>
        <v>77.932540597877448</v>
      </c>
      <c r="O22" s="5">
        <f t="shared" si="4"/>
        <v>71.603153672842751</v>
      </c>
      <c r="P22" s="5">
        <f t="shared" si="4"/>
        <v>55.288029440687872</v>
      </c>
      <c r="Q22" s="5">
        <f t="shared" si="4"/>
        <v>81.59186331784727</v>
      </c>
      <c r="R22" s="5">
        <f t="shared" si="4"/>
        <v>69.523156543969591</v>
      </c>
      <c r="S22" s="5">
        <f t="shared" si="4"/>
        <v>68.629766768181653</v>
      </c>
      <c r="T22" s="5">
        <f t="shared" si="4"/>
        <v>79.419116929157298</v>
      </c>
      <c r="U22" s="5">
        <f t="shared" ref="U22:AE22" si="5">C15</f>
        <v>64.761319931043047</v>
      </c>
      <c r="V22" s="5">
        <f t="shared" si="5"/>
        <v>75.835418191961708</v>
      </c>
      <c r="W22" s="5">
        <f t="shared" si="5"/>
        <v>82.357225864068283</v>
      </c>
      <c r="X22" s="5">
        <f t="shared" si="5"/>
        <v>75.425259826723163</v>
      </c>
      <c r="Y22" s="5">
        <f t="shared" si="5"/>
        <v>83.287846980997202</v>
      </c>
      <c r="Z22" s="5">
        <f t="shared" si="5"/>
        <v>79.083395102034459</v>
      </c>
      <c r="AA22" s="5">
        <f t="shared" si="5"/>
        <v>59.579137953948532</v>
      </c>
      <c r="AB22" s="5">
        <f t="shared" si="5"/>
        <v>64.092324554292034</v>
      </c>
      <c r="AC22" s="5">
        <f t="shared" si="5"/>
        <v>64.443806135462296</v>
      </c>
      <c r="AD22" s="5">
        <f t="shared" si="5"/>
        <v>62.97882890648183</v>
      </c>
      <c r="AE22" s="5">
        <f t="shared" si="5"/>
        <v>64.652133028650212</v>
      </c>
      <c r="AF22" s="5">
        <f>N15</f>
        <v>78.699775039288582</v>
      </c>
      <c r="AG22" s="5">
        <f>C14</f>
        <v>72.671908405483592</v>
      </c>
      <c r="AH22" s="5">
        <f t="shared" ref="AH22:AQ22" si="6">D14</f>
        <v>74.708698726935367</v>
      </c>
      <c r="AI22" s="5">
        <f t="shared" si="6"/>
        <v>78.568416122880862</v>
      </c>
      <c r="AJ22" s="5">
        <f t="shared" si="6"/>
        <v>81.404197714453261</v>
      </c>
      <c r="AK22" s="5">
        <f t="shared" si="6"/>
        <v>87.625217238565668</v>
      </c>
      <c r="AL22" s="5">
        <f t="shared" si="6"/>
        <v>87.44628911367387</v>
      </c>
      <c r="AM22" s="5">
        <f t="shared" si="6"/>
        <v>85.124058769567384</v>
      </c>
      <c r="AN22" s="5">
        <f t="shared" si="6"/>
        <v>90.665701603536633</v>
      </c>
      <c r="AO22" s="5">
        <f t="shared" si="6"/>
        <v>99.177929739754774</v>
      </c>
      <c r="AP22" s="5">
        <f t="shared" si="6"/>
        <v>0</v>
      </c>
      <c r="AQ22" s="5">
        <f t="shared" si="6"/>
        <v>0</v>
      </c>
    </row>
    <row r="42" spans="10:10" x14ac:dyDescent="0.25">
      <c r="J42" s="4">
        <f>(J37/J$12)*100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5AC0-3C36-4486-8295-3090B6CDEED3}">
  <dimension ref="A1:AQ44"/>
  <sheetViews>
    <sheetView topLeftCell="A6" workbookViewId="0">
      <selection activeCell="AM21" sqref="AM21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20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8">
        <v>3829734</v>
      </c>
      <c r="D8" s="8">
        <v>4042634</v>
      </c>
      <c r="E8" s="8">
        <v>4343750</v>
      </c>
      <c r="F8" s="8">
        <v>4466229</v>
      </c>
      <c r="G8" s="8">
        <v>4437868</v>
      </c>
      <c r="H8" s="8">
        <v>4158101</v>
      </c>
      <c r="I8" s="8">
        <v>4061132</v>
      </c>
      <c r="J8" s="8">
        <v>4683141</v>
      </c>
      <c r="K8" s="7">
        <v>5499512</v>
      </c>
      <c r="L8" s="7"/>
      <c r="M8" s="7"/>
      <c r="N8" s="7"/>
      <c r="O8" s="7"/>
    </row>
    <row r="9" spans="1:15" ht="15.75" thickBot="1" x14ac:dyDescent="0.3">
      <c r="B9" s="2" t="s">
        <v>15</v>
      </c>
      <c r="C9">
        <v>3350446</v>
      </c>
      <c r="D9">
        <v>4164172</v>
      </c>
      <c r="E9">
        <v>4401396</v>
      </c>
      <c r="F9">
        <v>4106340</v>
      </c>
      <c r="G9">
        <v>4177568</v>
      </c>
      <c r="H9">
        <v>3623520</v>
      </c>
      <c r="I9">
        <v>2560468</v>
      </c>
      <c r="J9">
        <v>2995364</v>
      </c>
      <c r="K9" s="6">
        <v>3257030</v>
      </c>
      <c r="L9">
        <v>3047746</v>
      </c>
      <c r="M9">
        <v>3528805</v>
      </c>
      <c r="N9">
        <v>3566871</v>
      </c>
      <c r="O9">
        <v>42779726</v>
      </c>
    </row>
    <row r="10" spans="1:15" ht="15.75" thickBot="1" x14ac:dyDescent="0.3">
      <c r="B10" s="2" t="s">
        <v>16</v>
      </c>
      <c r="C10">
        <v>3346198</v>
      </c>
      <c r="D10">
        <v>3755477</v>
      </c>
      <c r="E10">
        <v>3545742</v>
      </c>
      <c r="F10">
        <v>3867624</v>
      </c>
      <c r="G10">
        <v>3627488</v>
      </c>
      <c r="H10">
        <v>3602429</v>
      </c>
      <c r="I10">
        <v>3415122</v>
      </c>
      <c r="J10">
        <v>2617658</v>
      </c>
      <c r="K10">
        <v>4326051</v>
      </c>
      <c r="L10">
        <v>3433054</v>
      </c>
      <c r="M10">
        <v>3790110</v>
      </c>
      <c r="N10">
        <v>3671496</v>
      </c>
      <c r="O10">
        <v>42998449</v>
      </c>
    </row>
    <row r="11" spans="1:15" ht="15.75" thickBot="1" x14ac:dyDescent="0.3">
      <c r="B11" s="2" t="s">
        <v>17</v>
      </c>
      <c r="C11">
        <v>5238509</v>
      </c>
      <c r="D11">
        <v>5655012</v>
      </c>
      <c r="E11">
        <v>5043416</v>
      </c>
      <c r="F11" s="6">
        <v>5525358</v>
      </c>
      <c r="G11" s="6">
        <v>5103368</v>
      </c>
      <c r="H11">
        <v>4697710</v>
      </c>
      <c r="I11">
        <v>4753550</v>
      </c>
      <c r="J11">
        <v>5193564</v>
      </c>
      <c r="K11">
        <v>3744226</v>
      </c>
      <c r="L11">
        <v>718519</v>
      </c>
      <c r="M11">
        <v>1576985</v>
      </c>
      <c r="N11">
        <v>2483980</v>
      </c>
      <c r="O11">
        <v>49734197</v>
      </c>
    </row>
    <row r="12" spans="1:15" ht="15.75" thickBot="1" x14ac:dyDescent="0.3">
      <c r="B12" s="2" t="s">
        <v>18</v>
      </c>
      <c r="C12">
        <v>5014981</v>
      </c>
      <c r="D12">
        <v>5455493</v>
      </c>
      <c r="E12">
        <v>5046722</v>
      </c>
      <c r="F12">
        <v>5327800</v>
      </c>
      <c r="G12">
        <v>5261909</v>
      </c>
      <c r="H12">
        <v>4633511</v>
      </c>
      <c r="I12">
        <v>4778054</v>
      </c>
      <c r="J12">
        <v>5105026</v>
      </c>
      <c r="K12" s="6">
        <v>5564550</v>
      </c>
      <c r="L12">
        <v>4920989</v>
      </c>
      <c r="M12">
        <v>5725154</v>
      </c>
      <c r="N12">
        <v>4705321</v>
      </c>
      <c r="O12" t="s">
        <v>25</v>
      </c>
    </row>
    <row r="13" spans="1:15" ht="15.75" thickBot="1" x14ac:dyDescent="0.3">
      <c r="B13" s="2"/>
    </row>
    <row r="14" spans="1:15" ht="15.75" thickBot="1" x14ac:dyDescent="0.3">
      <c r="B14" s="2" t="s">
        <v>48</v>
      </c>
      <c r="C14" s="4">
        <f>(C8/C$11)*100</f>
        <v>73.107328821998777</v>
      </c>
      <c r="D14" s="4">
        <f>(D8/D$11)*100</f>
        <v>71.487629027135583</v>
      </c>
      <c r="E14" s="4">
        <f>(E8/E$11)*100</f>
        <v>86.127140810910703</v>
      </c>
      <c r="F14" s="4">
        <f>(F8/F$11)*100</f>
        <v>80.831486394184765</v>
      </c>
      <c r="G14" s="4">
        <f>(G8/G$11)*100</f>
        <v>86.959592175206652</v>
      </c>
      <c r="H14" s="4">
        <f>(H8/H$11)*100</f>
        <v>88.513360765138756</v>
      </c>
      <c r="I14" s="4">
        <f>(I8/I$11)*100</f>
        <v>85.433665365884451</v>
      </c>
      <c r="J14" s="4">
        <f>(J8/J$11)*100</f>
        <v>90.172009048121865</v>
      </c>
      <c r="K14" s="4">
        <f>(K8/K$12)*100</f>
        <v>98.831208273804705</v>
      </c>
      <c r="L14" s="4">
        <f>(L8/L$12)*100</f>
        <v>0</v>
      </c>
      <c r="M14" s="4">
        <f>(M8/M$12)*100</f>
        <v>0</v>
      </c>
      <c r="N14" s="4">
        <f>(N8/N$12)*100</f>
        <v>0</v>
      </c>
    </row>
    <row r="15" spans="1:15" ht="15.75" thickBot="1" x14ac:dyDescent="0.3">
      <c r="B15" s="2" t="s">
        <v>15</v>
      </c>
      <c r="C15" s="4">
        <f>(C9/C$11)*100</f>
        <v>63.958007898812433</v>
      </c>
      <c r="D15" s="4">
        <f>(D9/D$11)*100</f>
        <v>73.636837552245694</v>
      </c>
      <c r="E15" s="4">
        <f>(E9/E$11)*100</f>
        <v>87.270135955471446</v>
      </c>
      <c r="F15" s="4">
        <f>(F9/F$11)*100</f>
        <v>74.318080385017581</v>
      </c>
      <c r="G15" s="4">
        <f>(G9/G$11)*100</f>
        <v>81.859038971910309</v>
      </c>
      <c r="H15" s="4">
        <f>(H9/H$11)*100</f>
        <v>77.133752402766447</v>
      </c>
      <c r="I15" s="4">
        <f>(I9/I$11)*100</f>
        <v>53.864332972199726</v>
      </c>
      <c r="J15" s="4">
        <f>(J9/J$11)*100</f>
        <v>57.674537177167743</v>
      </c>
      <c r="K15" s="4">
        <f>(K9/K$12)*100</f>
        <v>58.53177705295127</v>
      </c>
      <c r="L15" s="4">
        <f>(L9/L$12)*100</f>
        <v>61.933607248461641</v>
      </c>
      <c r="M15" s="4">
        <f>(M9/M$12)*100</f>
        <v>61.636857279297644</v>
      </c>
      <c r="N15" s="4">
        <f>(N9/N$12)*100</f>
        <v>75.805051345062324</v>
      </c>
      <c r="O15" s="4"/>
    </row>
    <row r="16" spans="1:15" ht="15.75" thickBot="1" x14ac:dyDescent="0.3">
      <c r="B16" s="2" t="s">
        <v>16</v>
      </c>
      <c r="C16" s="4">
        <f>(C10/C$11)*100</f>
        <v>63.876916122507374</v>
      </c>
      <c r="D16" s="4">
        <f>(D10/D$11)*100</f>
        <v>66.409708768080421</v>
      </c>
      <c r="E16" s="4">
        <f>(E10/E$11)*100</f>
        <v>70.304373067777874</v>
      </c>
      <c r="F16" s="4">
        <f>(F10/F$11)*100</f>
        <v>69.99770874575006</v>
      </c>
      <c r="G16" s="4">
        <f>(G10/G$11)*100</f>
        <v>71.080274830268948</v>
      </c>
      <c r="H16" s="4">
        <f>(H10/H$11)*100</f>
        <v>76.68478897164789</v>
      </c>
      <c r="I16" s="4">
        <f>(I10/I$11)*100</f>
        <v>71.843611616581299</v>
      </c>
      <c r="J16" s="4">
        <f>(J10/J$11)*100</f>
        <v>50.401959040073443</v>
      </c>
      <c r="K16" s="4">
        <f>(K10/K$12)*100</f>
        <v>77.743051998813911</v>
      </c>
      <c r="L16" s="4">
        <f>(L10/L$12)*100</f>
        <v>69.763496727995118</v>
      </c>
      <c r="M16" s="4">
        <f>(M10/M$12)*100</f>
        <v>66.201013981457962</v>
      </c>
      <c r="N16" s="4">
        <f>(N10/N$12)*100</f>
        <v>78.028597836364412</v>
      </c>
      <c r="O16" s="4"/>
    </row>
    <row r="17" spans="2:43" x14ac:dyDescent="0.25">
      <c r="B17" s="2" t="s">
        <v>17</v>
      </c>
      <c r="C17">
        <f>(C11/C$11)*100</f>
        <v>100</v>
      </c>
      <c r="D17">
        <f>(D11/D$11)*100</f>
        <v>100</v>
      </c>
      <c r="E17">
        <f>(E11/E$11)*100</f>
        <v>100</v>
      </c>
      <c r="F17">
        <f>(F11/F$11)*100</f>
        <v>100</v>
      </c>
      <c r="G17">
        <f>(G11/G$11)*100</f>
        <v>100</v>
      </c>
      <c r="H17">
        <f>(H11/H$11)*100</f>
        <v>100</v>
      </c>
      <c r="I17">
        <f>(I11/I$11)*100</f>
        <v>100</v>
      </c>
      <c r="J17">
        <f>(J11/J$11)*100</f>
        <v>100</v>
      </c>
      <c r="K17" s="4">
        <f>(K11/K$12)*100</f>
        <v>67.287130136309315</v>
      </c>
      <c r="L17" s="4">
        <f>(L11/L$12)*100</f>
        <v>14.601109654990086</v>
      </c>
      <c r="M17" s="4">
        <f>(M11/M$12)*100</f>
        <v>27.544848575252303</v>
      </c>
      <c r="N17" s="4">
        <f>(N11/N$12)*100</f>
        <v>52.790872291178438</v>
      </c>
    </row>
    <row r="20" spans="2:43" x14ac:dyDescent="0.25">
      <c r="C20">
        <v>2020</v>
      </c>
      <c r="O20">
        <v>2021</v>
      </c>
      <c r="AA20">
        <v>2022</v>
      </c>
      <c r="AM20">
        <v>2023</v>
      </c>
    </row>
    <row r="21" spans="2:43" x14ac:dyDescent="0.25">
      <c r="C21" t="str">
        <f t="shared" ref="C21:H21" si="0">I7</f>
        <v>Jan</v>
      </c>
      <c r="D21" t="str">
        <f t="shared" si="0"/>
        <v>Feb</v>
      </c>
      <c r="E21" t="str">
        <f t="shared" si="0"/>
        <v>Mar</v>
      </c>
      <c r="F21" t="str">
        <f t="shared" si="0"/>
        <v>Apr</v>
      </c>
      <c r="G21" t="str">
        <f t="shared" si="0"/>
        <v>May</v>
      </c>
      <c r="H21" t="str">
        <f t="shared" si="0"/>
        <v>Jun</v>
      </c>
      <c r="I21" t="str">
        <f t="shared" ref="I21:T21" si="1">C7</f>
        <v>Jul</v>
      </c>
      <c r="J21" t="str">
        <f t="shared" si="1"/>
        <v>Aug</v>
      </c>
      <c r="K21" t="str">
        <f t="shared" si="1"/>
        <v>Sep</v>
      </c>
      <c r="L21" t="str">
        <f t="shared" si="1"/>
        <v>Oct</v>
      </c>
      <c r="M21" t="str">
        <f t="shared" si="1"/>
        <v>Nov</v>
      </c>
      <c r="N21" t="str">
        <f t="shared" si="1"/>
        <v>Dec</v>
      </c>
      <c r="O21" t="str">
        <f t="shared" si="1"/>
        <v>Jan</v>
      </c>
      <c r="P21" t="str">
        <f t="shared" si="1"/>
        <v>Feb</v>
      </c>
      <c r="Q21" t="str">
        <f t="shared" si="1"/>
        <v>Mar</v>
      </c>
      <c r="R21" t="str">
        <f t="shared" si="1"/>
        <v>Apr</v>
      </c>
      <c r="S21" t="str">
        <f t="shared" si="1"/>
        <v>May</v>
      </c>
      <c r="T21" t="str">
        <f t="shared" si="1"/>
        <v>Jun</v>
      </c>
      <c r="U21" t="str">
        <f t="shared" ref="U21:AE21" si="2">C7</f>
        <v>Jul</v>
      </c>
      <c r="V21" t="str">
        <f t="shared" si="2"/>
        <v>Aug</v>
      </c>
      <c r="W21" t="str">
        <f t="shared" si="2"/>
        <v>Sep</v>
      </c>
      <c r="X21" t="str">
        <f t="shared" si="2"/>
        <v>Oct</v>
      </c>
      <c r="Y21" t="str">
        <f t="shared" si="2"/>
        <v>Nov</v>
      </c>
      <c r="Z21" t="str">
        <f t="shared" si="2"/>
        <v>Dec</v>
      </c>
      <c r="AA21" t="str">
        <f t="shared" si="2"/>
        <v>Jan</v>
      </c>
      <c r="AB21" t="str">
        <f t="shared" si="2"/>
        <v>Feb</v>
      </c>
      <c r="AC21" t="str">
        <f t="shared" si="2"/>
        <v>Mar</v>
      </c>
      <c r="AD21" t="str">
        <f t="shared" si="2"/>
        <v>Apr</v>
      </c>
      <c r="AE21" t="str">
        <f t="shared" si="2"/>
        <v>May</v>
      </c>
      <c r="AF21" t="s">
        <v>13</v>
      </c>
      <c r="AG21" t="s">
        <v>2</v>
      </c>
      <c r="AH21" t="s">
        <v>3</v>
      </c>
      <c r="AI21" t="s">
        <v>4</v>
      </c>
      <c r="AJ21" t="s">
        <v>5</v>
      </c>
      <c r="AK21" t="s">
        <v>6</v>
      </c>
      <c r="AL21" t="s">
        <v>7</v>
      </c>
      <c r="AM21" t="s">
        <v>8</v>
      </c>
      <c r="AN21" t="s">
        <v>9</v>
      </c>
      <c r="AO21" t="s">
        <v>10</v>
      </c>
      <c r="AP21" t="s">
        <v>11</v>
      </c>
      <c r="AQ21" t="s">
        <v>12</v>
      </c>
    </row>
    <row r="22" spans="2:43" x14ac:dyDescent="0.25">
      <c r="B22" t="s">
        <v>26</v>
      </c>
      <c r="C22" s="5">
        <f t="shared" ref="C22:H22" si="3">I17</f>
        <v>100</v>
      </c>
      <c r="D22" s="5">
        <f t="shared" si="3"/>
        <v>100</v>
      </c>
      <c r="E22" s="5">
        <f t="shared" si="3"/>
        <v>67.287130136309315</v>
      </c>
      <c r="F22" s="5">
        <f t="shared" si="3"/>
        <v>14.601109654990086</v>
      </c>
      <c r="G22" s="5">
        <f t="shared" si="3"/>
        <v>27.544848575252303</v>
      </c>
      <c r="H22" s="5">
        <f t="shared" si="3"/>
        <v>52.790872291178438</v>
      </c>
      <c r="I22" s="5">
        <f t="shared" ref="I22:T22" si="4">C16</f>
        <v>63.876916122507374</v>
      </c>
      <c r="J22" s="5">
        <f t="shared" si="4"/>
        <v>66.409708768080421</v>
      </c>
      <c r="K22" s="5">
        <f t="shared" si="4"/>
        <v>70.304373067777874</v>
      </c>
      <c r="L22" s="5">
        <f t="shared" si="4"/>
        <v>69.99770874575006</v>
      </c>
      <c r="M22" s="5">
        <f t="shared" si="4"/>
        <v>71.080274830268948</v>
      </c>
      <c r="N22" s="5">
        <f t="shared" si="4"/>
        <v>76.68478897164789</v>
      </c>
      <c r="O22" s="5">
        <f t="shared" si="4"/>
        <v>71.843611616581299</v>
      </c>
      <c r="P22" s="5">
        <f t="shared" si="4"/>
        <v>50.401959040073443</v>
      </c>
      <c r="Q22" s="5">
        <f t="shared" si="4"/>
        <v>77.743051998813911</v>
      </c>
      <c r="R22" s="5">
        <f t="shared" si="4"/>
        <v>69.763496727995118</v>
      </c>
      <c r="S22" s="5">
        <f t="shared" si="4"/>
        <v>66.201013981457962</v>
      </c>
      <c r="T22" s="5">
        <f t="shared" si="4"/>
        <v>78.028597836364412</v>
      </c>
      <c r="U22" s="5">
        <f t="shared" ref="U22:AF22" si="5">C15</f>
        <v>63.958007898812433</v>
      </c>
      <c r="V22" s="5">
        <f t="shared" si="5"/>
        <v>73.636837552245694</v>
      </c>
      <c r="W22" s="5">
        <f t="shared" si="5"/>
        <v>87.270135955471446</v>
      </c>
      <c r="X22" s="5">
        <f t="shared" si="5"/>
        <v>74.318080385017581</v>
      </c>
      <c r="Y22" s="5">
        <f t="shared" si="5"/>
        <v>81.859038971910309</v>
      </c>
      <c r="Z22" s="5">
        <f t="shared" si="5"/>
        <v>77.133752402766447</v>
      </c>
      <c r="AA22" s="5">
        <f t="shared" si="5"/>
        <v>53.864332972199726</v>
      </c>
      <c r="AB22" s="5">
        <f t="shared" si="5"/>
        <v>57.674537177167743</v>
      </c>
      <c r="AC22" s="5">
        <f t="shared" si="5"/>
        <v>58.53177705295127</v>
      </c>
      <c r="AD22" s="5">
        <f t="shared" si="5"/>
        <v>61.933607248461641</v>
      </c>
      <c r="AE22" s="5">
        <f t="shared" si="5"/>
        <v>61.636857279297644</v>
      </c>
      <c r="AF22" s="5">
        <f t="shared" si="5"/>
        <v>75.805051345062324</v>
      </c>
      <c r="AG22" s="5">
        <f>C14</f>
        <v>73.107328821998777</v>
      </c>
      <c r="AH22" s="5">
        <f t="shared" ref="AH22:AQ22" si="6">D14</f>
        <v>71.487629027135583</v>
      </c>
      <c r="AI22" s="5">
        <f t="shared" si="6"/>
        <v>86.127140810910703</v>
      </c>
      <c r="AJ22" s="5">
        <f t="shared" si="6"/>
        <v>80.831486394184765</v>
      </c>
      <c r="AK22" s="5">
        <f t="shared" si="6"/>
        <v>86.959592175206652</v>
      </c>
      <c r="AL22" s="5">
        <f t="shared" si="6"/>
        <v>88.513360765138756</v>
      </c>
      <c r="AM22" s="5">
        <f t="shared" si="6"/>
        <v>85.433665365884451</v>
      </c>
      <c r="AN22" s="5">
        <f t="shared" si="6"/>
        <v>90.172009048121865</v>
      </c>
      <c r="AO22" s="5">
        <f t="shared" si="6"/>
        <v>98.831208273804705</v>
      </c>
      <c r="AP22" s="5">
        <f t="shared" si="6"/>
        <v>0</v>
      </c>
      <c r="AQ22" s="5">
        <f t="shared" si="6"/>
        <v>0</v>
      </c>
    </row>
    <row r="40" spans="2:15" ht="15.75" thickBot="1" x14ac:dyDescent="0.3">
      <c r="B40" t="s">
        <v>19</v>
      </c>
    </row>
    <row r="41" spans="2:15" ht="15.75" thickBot="1" x14ac:dyDescent="0.3">
      <c r="B41" s="2" t="s">
        <v>15</v>
      </c>
      <c r="C41" s="3">
        <v>3350446</v>
      </c>
      <c r="D41" s="3">
        <v>4164172</v>
      </c>
      <c r="E41" s="3">
        <v>4401396</v>
      </c>
      <c r="F41" s="3">
        <v>4106340</v>
      </c>
      <c r="G41" s="3">
        <v>4177568</v>
      </c>
      <c r="H41" s="3">
        <v>3623520</v>
      </c>
      <c r="I41" s="3">
        <v>2560468</v>
      </c>
      <c r="J41" s="3">
        <v>2995364</v>
      </c>
      <c r="K41" s="3">
        <v>3257030</v>
      </c>
      <c r="L41" s="3">
        <v>3047746</v>
      </c>
      <c r="M41" s="3">
        <v>3528805</v>
      </c>
      <c r="N41" s="2"/>
      <c r="O41" s="3">
        <v>39212855</v>
      </c>
    </row>
    <row r="42" spans="2:15" ht="15.75" thickBot="1" x14ac:dyDescent="0.3">
      <c r="B42" s="2" t="s">
        <v>16</v>
      </c>
      <c r="C42" s="3">
        <v>3346198</v>
      </c>
      <c r="D42" s="3">
        <v>3755477</v>
      </c>
      <c r="E42" s="3">
        <v>3545742</v>
      </c>
      <c r="F42" s="3">
        <v>3867624</v>
      </c>
      <c r="G42" s="3">
        <v>3627488</v>
      </c>
      <c r="H42" s="3">
        <v>3602429</v>
      </c>
      <c r="I42" s="3">
        <v>3415122</v>
      </c>
      <c r="J42" s="3">
        <v>2617658</v>
      </c>
      <c r="K42" s="3">
        <v>4326051</v>
      </c>
      <c r="L42" s="3">
        <v>3433054</v>
      </c>
      <c r="M42" s="3">
        <v>3790110</v>
      </c>
      <c r="N42" s="3">
        <v>3671496</v>
      </c>
      <c r="O42" s="3">
        <v>42998449</v>
      </c>
    </row>
    <row r="43" spans="2:15" ht="29.25" thickBot="1" x14ac:dyDescent="0.3">
      <c r="B43" s="2" t="s">
        <v>17</v>
      </c>
      <c r="C43" s="3">
        <v>5238509</v>
      </c>
      <c r="D43" s="3">
        <v>5655012</v>
      </c>
      <c r="E43" s="2" t="s">
        <v>21</v>
      </c>
      <c r="F43" s="2" t="s">
        <v>22</v>
      </c>
      <c r="G43" s="2" t="s">
        <v>23</v>
      </c>
      <c r="H43" s="3">
        <v>4697710</v>
      </c>
      <c r="I43" s="3">
        <v>4753550</v>
      </c>
      <c r="J43" s="3">
        <v>5193564</v>
      </c>
      <c r="K43" s="3">
        <v>3744226</v>
      </c>
      <c r="L43" s="3">
        <v>718519</v>
      </c>
      <c r="M43" s="3">
        <v>1576985</v>
      </c>
      <c r="N43" s="3">
        <v>2483980</v>
      </c>
      <c r="O43" s="3">
        <v>49734197</v>
      </c>
    </row>
    <row r="44" spans="2:15" ht="28.5" x14ac:dyDescent="0.25">
      <c r="B44" s="2" t="s">
        <v>18</v>
      </c>
      <c r="C44" s="3">
        <v>5014981</v>
      </c>
      <c r="D44" s="3">
        <v>5455493</v>
      </c>
      <c r="E44" s="3">
        <v>5046722</v>
      </c>
      <c r="F44" s="3">
        <v>5327800</v>
      </c>
      <c r="G44" s="3">
        <v>5261909</v>
      </c>
      <c r="H44" s="3">
        <v>4633511</v>
      </c>
      <c r="I44" s="3">
        <v>4778054</v>
      </c>
      <c r="J44" s="3">
        <v>5105026</v>
      </c>
      <c r="K44" s="2" t="s">
        <v>24</v>
      </c>
      <c r="L44" s="3">
        <v>4920989</v>
      </c>
      <c r="M44" s="3">
        <v>5725154</v>
      </c>
      <c r="N44" s="3">
        <v>4705321</v>
      </c>
      <c r="O44" s="2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EEAC-1F3E-4B9B-B6B7-2AC91797CA28}">
  <dimension ref="A1:AQ44"/>
  <sheetViews>
    <sheetView topLeftCell="A7" workbookViewId="0">
      <selection activeCell="AP22" sqref="AP22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27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29.25" thickBot="1" x14ac:dyDescent="0.3">
      <c r="B8" s="2" t="s">
        <v>49</v>
      </c>
      <c r="C8" s="8">
        <v>4668073</v>
      </c>
      <c r="D8" s="8">
        <v>5803094</v>
      </c>
      <c r="E8" s="8">
        <v>5242978</v>
      </c>
      <c r="F8" s="8">
        <v>5675727</v>
      </c>
      <c r="G8" s="8">
        <v>5978188</v>
      </c>
      <c r="H8" s="8">
        <v>4863298</v>
      </c>
      <c r="I8" s="8">
        <v>4537947</v>
      </c>
      <c r="J8" s="8">
        <v>6359089</v>
      </c>
      <c r="K8" s="8">
        <v>7525993</v>
      </c>
      <c r="L8" s="7"/>
      <c r="M8" s="7"/>
      <c r="N8" s="7"/>
      <c r="O8" s="7"/>
    </row>
    <row r="9" spans="1:15" ht="15.75" thickBot="1" x14ac:dyDescent="0.3">
      <c r="B9" s="2" t="s">
        <v>15</v>
      </c>
      <c r="C9" s="6">
        <v>4243140</v>
      </c>
      <c r="D9" s="6">
        <v>5837577</v>
      </c>
      <c r="E9" s="6">
        <v>5473487</v>
      </c>
      <c r="F9" s="6">
        <v>5297845</v>
      </c>
      <c r="G9" s="6">
        <v>5725110</v>
      </c>
      <c r="H9" s="6">
        <v>4543573</v>
      </c>
      <c r="I9" s="6">
        <v>3459684</v>
      </c>
      <c r="J9" s="6">
        <v>4820795</v>
      </c>
      <c r="K9" s="6">
        <v>5210050</v>
      </c>
      <c r="L9" s="6">
        <v>4094159</v>
      </c>
      <c r="M9" s="6">
        <v>5159378</v>
      </c>
      <c r="N9" s="6">
        <v>5026085</v>
      </c>
      <c r="O9" s="6">
        <v>58890882</v>
      </c>
    </row>
    <row r="10" spans="1:15" ht="15.75" thickBot="1" x14ac:dyDescent="0.3">
      <c r="B10" s="2" t="s">
        <v>16</v>
      </c>
      <c r="C10">
        <v>4447351</v>
      </c>
      <c r="D10">
        <v>5233166</v>
      </c>
      <c r="E10">
        <v>5054704</v>
      </c>
      <c r="F10">
        <v>5159814</v>
      </c>
      <c r="G10">
        <v>5121572</v>
      </c>
      <c r="H10">
        <v>4439950</v>
      </c>
      <c r="I10">
        <v>3806178</v>
      </c>
      <c r="J10">
        <v>4119785</v>
      </c>
      <c r="K10">
        <v>6399355</v>
      </c>
      <c r="L10">
        <v>4470628</v>
      </c>
      <c r="M10">
        <v>5444825</v>
      </c>
      <c r="N10">
        <v>5003373</v>
      </c>
      <c r="O10">
        <v>58700701</v>
      </c>
    </row>
    <row r="11" spans="1:15" ht="15.75" thickBot="1" x14ac:dyDescent="0.3">
      <c r="B11" s="2" t="s">
        <v>17</v>
      </c>
      <c r="C11">
        <v>6477602</v>
      </c>
      <c r="D11">
        <v>7536309</v>
      </c>
      <c r="E11" s="6">
        <v>6953190</v>
      </c>
      <c r="F11" s="6">
        <v>6950803</v>
      </c>
      <c r="G11" s="6">
        <v>6777898</v>
      </c>
      <c r="H11">
        <v>5623601</v>
      </c>
      <c r="I11">
        <v>5349787</v>
      </c>
      <c r="J11">
        <v>6993622</v>
      </c>
      <c r="K11">
        <v>5555134</v>
      </c>
      <c r="L11">
        <v>1171417</v>
      </c>
      <c r="M11">
        <v>2848345</v>
      </c>
      <c r="N11">
        <v>4019186</v>
      </c>
      <c r="O11">
        <v>66256895</v>
      </c>
    </row>
    <row r="12" spans="1:15" ht="15.75" thickBot="1" x14ac:dyDescent="0.3">
      <c r="B12" s="2" t="s">
        <v>18</v>
      </c>
      <c r="C12">
        <v>6152972</v>
      </c>
      <c r="D12">
        <v>7486956</v>
      </c>
      <c r="E12" t="s">
        <v>33</v>
      </c>
      <c r="F12">
        <v>7025643</v>
      </c>
      <c r="G12">
        <v>6859600</v>
      </c>
      <c r="H12">
        <v>5273436</v>
      </c>
      <c r="I12" t="s">
        <v>34</v>
      </c>
      <c r="J12">
        <v>6809860</v>
      </c>
      <c r="K12" s="6">
        <v>7579021</v>
      </c>
      <c r="L12" s="6">
        <v>6464220</v>
      </c>
      <c r="M12">
        <v>7739367</v>
      </c>
      <c r="N12" s="6">
        <v>6231698</v>
      </c>
      <c r="O12">
        <v>79266899</v>
      </c>
    </row>
    <row r="13" spans="1:15" ht="15.75" thickBot="1" x14ac:dyDescent="0.3">
      <c r="B13" s="2"/>
    </row>
    <row r="14" spans="1:15" ht="29.25" thickBot="1" x14ac:dyDescent="0.3">
      <c r="B14" s="2" t="s">
        <v>49</v>
      </c>
      <c r="C14" s="4">
        <f>(C8/C$11)*100</f>
        <v>72.064832016539455</v>
      </c>
      <c r="D14" s="4">
        <f t="shared" ref="D14:N14" si="0">(D8/D$11)*100</f>
        <v>77.001805525755387</v>
      </c>
      <c r="E14" s="4">
        <f t="shared" si="0"/>
        <v>75.403922516140071</v>
      </c>
      <c r="F14" s="4">
        <f t="shared" si="0"/>
        <v>81.655702226059347</v>
      </c>
      <c r="G14" s="4">
        <f t="shared" si="0"/>
        <v>88.201209283468117</v>
      </c>
      <c r="H14" s="4">
        <f t="shared" si="0"/>
        <v>86.480139682740656</v>
      </c>
      <c r="I14" s="4">
        <f t="shared" si="0"/>
        <v>84.82481638988618</v>
      </c>
      <c r="J14" s="4">
        <f t="shared" si="0"/>
        <v>90.926976036165513</v>
      </c>
      <c r="K14" s="4">
        <f>(K8/K$11)*100</f>
        <v>135.47815408233177</v>
      </c>
      <c r="L14" s="4">
        <f t="shared" si="0"/>
        <v>0</v>
      </c>
      <c r="M14" s="4">
        <f t="shared" si="0"/>
        <v>0</v>
      </c>
      <c r="N14" s="4">
        <f t="shared" si="0"/>
        <v>0</v>
      </c>
    </row>
    <row r="15" spans="1:15" ht="15.75" thickBot="1" x14ac:dyDescent="0.3">
      <c r="B15" s="2" t="s">
        <v>15</v>
      </c>
      <c r="C15" s="4">
        <f>(C9/C$11)*100</f>
        <v>65.50479637371977</v>
      </c>
      <c r="D15" s="4">
        <f>(D9/D$11)*100</f>
        <v>77.459363728318465</v>
      </c>
      <c r="E15" s="4">
        <f>(E9/E$11)*100</f>
        <v>78.719077143009173</v>
      </c>
      <c r="F15" s="4">
        <f>(F9/F$11)*100</f>
        <v>76.219179280437103</v>
      </c>
      <c r="G15" s="4">
        <f>(G9/G$11)*100</f>
        <v>84.467337808860506</v>
      </c>
      <c r="H15" s="4">
        <f>(H9/H$11)*100</f>
        <v>80.79472565710121</v>
      </c>
      <c r="I15" s="4">
        <f>(I9/I$11)*100</f>
        <v>64.669565349050345</v>
      </c>
      <c r="J15" s="4">
        <f>(J9/J$11)*100</f>
        <v>68.931306267339011</v>
      </c>
      <c r="K15" s="4">
        <f>(K9/K$12)*100</f>
        <v>68.743047419976804</v>
      </c>
      <c r="L15" s="4">
        <f>(L9/L$12)*100</f>
        <v>63.335700208223109</v>
      </c>
      <c r="M15" s="4">
        <f>(M9/M$12)*100</f>
        <v>66.664082475995784</v>
      </c>
      <c r="N15" s="4">
        <f>(N9/N$12)*100</f>
        <v>80.653539372415025</v>
      </c>
      <c r="O15" s="4"/>
    </row>
    <row r="16" spans="1:15" ht="15.75" thickBot="1" x14ac:dyDescent="0.3">
      <c r="B16" s="2" t="s">
        <v>16</v>
      </c>
      <c r="C16" s="4">
        <f>(C10/C$11)*100</f>
        <v>68.657367340568314</v>
      </c>
      <c r="D16" s="4">
        <f>(D10/D$11)*100</f>
        <v>69.43937675591593</v>
      </c>
      <c r="E16" s="4">
        <f>(E10/E$11)*100</f>
        <v>72.696186930027793</v>
      </c>
      <c r="F16" s="4">
        <f>(F10/F$11)*100</f>
        <v>74.233351168203157</v>
      </c>
      <c r="G16" s="4">
        <f>(G10/G$11)*100</f>
        <v>75.562836737879508</v>
      </c>
      <c r="H16" s="4">
        <f>(H10/H$11)*100</f>
        <v>78.952080704160906</v>
      </c>
      <c r="I16" s="4">
        <f>(I10/I$11)*100</f>
        <v>71.146346574172014</v>
      </c>
      <c r="J16" s="4">
        <f>(J10/J$11)*100</f>
        <v>58.907744799475871</v>
      </c>
      <c r="K16" s="4">
        <f>(K10/K$12)*100</f>
        <v>84.435113717193815</v>
      </c>
      <c r="L16" s="4">
        <f>(L10/L$12)*100</f>
        <v>69.159589246653113</v>
      </c>
      <c r="M16" s="4">
        <f>(M10/M$12)*100</f>
        <v>70.352329848164587</v>
      </c>
      <c r="N16" s="4">
        <f>(N10/N$12)*100</f>
        <v>80.289080119094351</v>
      </c>
      <c r="O16" s="4"/>
    </row>
    <row r="17" spans="2:43" x14ac:dyDescent="0.25">
      <c r="B17" s="2" t="s">
        <v>17</v>
      </c>
      <c r="C17">
        <f>(C11/C$11)*100</f>
        <v>100</v>
      </c>
      <c r="D17">
        <f>(D11/D$11)*100</f>
        <v>100</v>
      </c>
      <c r="E17">
        <f>(E11/E$11)*100</f>
        <v>100</v>
      </c>
      <c r="F17">
        <f>(F11/F$11)*100</f>
        <v>100</v>
      </c>
      <c r="G17">
        <f>(G11/G$11)*100</f>
        <v>100</v>
      </c>
      <c r="H17">
        <f>(H11/H$11)*100</f>
        <v>100</v>
      </c>
      <c r="I17">
        <f>(I11/I$11)*100</f>
        <v>100</v>
      </c>
      <c r="J17">
        <f>(J11/J$11)*100</f>
        <v>100</v>
      </c>
      <c r="K17" s="4">
        <f>(K11/K$12)*100</f>
        <v>73.296194851551405</v>
      </c>
      <c r="L17" s="4">
        <f>(L11/L$12)*100</f>
        <v>18.121552174895037</v>
      </c>
      <c r="M17" s="4">
        <f>(M11/M$12)*100</f>
        <v>36.803332882392056</v>
      </c>
      <c r="N17" s="4">
        <f>(N11/N$12)*100</f>
        <v>64.495840459534463</v>
      </c>
    </row>
    <row r="20" spans="2:43" x14ac:dyDescent="0.25">
      <c r="C20">
        <v>2020</v>
      </c>
      <c r="O20">
        <v>2021</v>
      </c>
      <c r="AA20">
        <v>2022</v>
      </c>
    </row>
    <row r="21" spans="2:43" x14ac:dyDescent="0.25">
      <c r="C21" t="str">
        <f t="shared" ref="C21:H21" si="1">I7</f>
        <v>Jan</v>
      </c>
      <c r="D21" t="str">
        <f t="shared" si="1"/>
        <v>Feb</v>
      </c>
      <c r="E21" t="str">
        <f t="shared" si="1"/>
        <v>Mar</v>
      </c>
      <c r="F21" t="str">
        <f t="shared" si="1"/>
        <v>Apr</v>
      </c>
      <c r="G21" t="str">
        <f t="shared" si="1"/>
        <v>May</v>
      </c>
      <c r="H21" t="str">
        <f t="shared" si="1"/>
        <v>Jun</v>
      </c>
      <c r="I21" t="str">
        <f t="shared" ref="I21:T21" si="2">C7</f>
        <v>Jul</v>
      </c>
      <c r="J21" t="str">
        <f t="shared" si="2"/>
        <v>Aug</v>
      </c>
      <c r="K21" t="str">
        <f t="shared" si="2"/>
        <v>Sep</v>
      </c>
      <c r="L21" t="str">
        <f t="shared" si="2"/>
        <v>Oct</v>
      </c>
      <c r="M21" t="str">
        <f t="shared" si="2"/>
        <v>Nov</v>
      </c>
      <c r="N21" t="str">
        <f t="shared" si="2"/>
        <v>Dec</v>
      </c>
      <c r="O21" t="str">
        <f t="shared" si="2"/>
        <v>Jan</v>
      </c>
      <c r="P21" t="str">
        <f t="shared" si="2"/>
        <v>Feb</v>
      </c>
      <c r="Q21" t="str">
        <f t="shared" si="2"/>
        <v>Mar</v>
      </c>
      <c r="R21" t="str">
        <f t="shared" si="2"/>
        <v>Apr</v>
      </c>
      <c r="S21" t="str">
        <f t="shared" si="2"/>
        <v>May</v>
      </c>
      <c r="T21" t="str">
        <f t="shared" si="2"/>
        <v>Jun</v>
      </c>
      <c r="U21" t="str">
        <f t="shared" ref="U21:AE21" si="3">C7</f>
        <v>Jul</v>
      </c>
      <c r="V21" t="str">
        <f t="shared" si="3"/>
        <v>Aug</v>
      </c>
      <c r="W21" t="str">
        <f t="shared" si="3"/>
        <v>Sep</v>
      </c>
      <c r="X21" t="str">
        <f t="shared" si="3"/>
        <v>Oct</v>
      </c>
      <c r="Y21" t="str">
        <f t="shared" si="3"/>
        <v>Nov</v>
      </c>
      <c r="Z21" t="str">
        <f t="shared" si="3"/>
        <v>Dec</v>
      </c>
      <c r="AA21" t="str">
        <f t="shared" si="3"/>
        <v>Jan</v>
      </c>
      <c r="AB21" t="str">
        <f t="shared" si="3"/>
        <v>Feb</v>
      </c>
      <c r="AC21" t="str">
        <f t="shared" si="3"/>
        <v>Mar</v>
      </c>
      <c r="AD21" t="str">
        <f t="shared" si="3"/>
        <v>Apr</v>
      </c>
      <c r="AE21" t="str">
        <f t="shared" si="3"/>
        <v>May</v>
      </c>
      <c r="AF21" t="s">
        <v>13</v>
      </c>
      <c r="AG21" t="s">
        <v>2</v>
      </c>
      <c r="AH21" t="s">
        <v>3</v>
      </c>
      <c r="AI21" t="s">
        <v>4</v>
      </c>
      <c r="AJ21" t="s">
        <v>5</v>
      </c>
      <c r="AK21" t="s">
        <v>6</v>
      </c>
      <c r="AL21" t="s">
        <v>7</v>
      </c>
      <c r="AM21" t="s">
        <v>8</v>
      </c>
      <c r="AN21" t="s">
        <v>9</v>
      </c>
      <c r="AO21" t="s">
        <v>10</v>
      </c>
      <c r="AP21" t="s">
        <v>11</v>
      </c>
      <c r="AQ21" t="s">
        <v>12</v>
      </c>
    </row>
    <row r="22" spans="2:43" x14ac:dyDescent="0.25">
      <c r="B22" t="s">
        <v>47</v>
      </c>
      <c r="C22" s="5">
        <f t="shared" ref="C22:H22" si="4">I17</f>
        <v>100</v>
      </c>
      <c r="D22" s="5">
        <f t="shared" si="4"/>
        <v>100</v>
      </c>
      <c r="E22" s="5">
        <f t="shared" si="4"/>
        <v>73.296194851551405</v>
      </c>
      <c r="F22" s="5">
        <f t="shared" si="4"/>
        <v>18.121552174895037</v>
      </c>
      <c r="G22" s="5">
        <f t="shared" si="4"/>
        <v>36.803332882392056</v>
      </c>
      <c r="H22" s="5">
        <f t="shared" si="4"/>
        <v>64.495840459534463</v>
      </c>
      <c r="I22" s="5">
        <f t="shared" ref="I22:T22" si="5">C16</f>
        <v>68.657367340568314</v>
      </c>
      <c r="J22" s="5">
        <f t="shared" si="5"/>
        <v>69.43937675591593</v>
      </c>
      <c r="K22" s="5">
        <f t="shared" si="5"/>
        <v>72.696186930027793</v>
      </c>
      <c r="L22" s="5">
        <f t="shared" si="5"/>
        <v>74.233351168203157</v>
      </c>
      <c r="M22" s="5">
        <f t="shared" si="5"/>
        <v>75.562836737879508</v>
      </c>
      <c r="N22" s="5">
        <f t="shared" si="5"/>
        <v>78.952080704160906</v>
      </c>
      <c r="O22" s="5">
        <f t="shared" si="5"/>
        <v>71.146346574172014</v>
      </c>
      <c r="P22" s="5">
        <f t="shared" si="5"/>
        <v>58.907744799475871</v>
      </c>
      <c r="Q22" s="5">
        <f t="shared" si="5"/>
        <v>84.435113717193815</v>
      </c>
      <c r="R22" s="5">
        <f t="shared" si="5"/>
        <v>69.159589246653113</v>
      </c>
      <c r="S22" s="5">
        <f t="shared" si="5"/>
        <v>70.352329848164587</v>
      </c>
      <c r="T22" s="5">
        <f t="shared" si="5"/>
        <v>80.289080119094351</v>
      </c>
      <c r="U22" s="5">
        <f t="shared" ref="U22:AE22" si="6">C15</f>
        <v>65.50479637371977</v>
      </c>
      <c r="V22" s="5">
        <f t="shared" si="6"/>
        <v>77.459363728318465</v>
      </c>
      <c r="W22" s="5">
        <f t="shared" si="6"/>
        <v>78.719077143009173</v>
      </c>
      <c r="X22" s="5">
        <f t="shared" si="6"/>
        <v>76.219179280437103</v>
      </c>
      <c r="Y22" s="5">
        <f t="shared" si="6"/>
        <v>84.467337808860506</v>
      </c>
      <c r="Z22" s="5">
        <f t="shared" si="6"/>
        <v>80.79472565710121</v>
      </c>
      <c r="AA22" s="5">
        <f t="shared" si="6"/>
        <v>64.669565349050345</v>
      </c>
      <c r="AB22" s="5">
        <f t="shared" si="6"/>
        <v>68.931306267339011</v>
      </c>
      <c r="AC22" s="5">
        <f t="shared" si="6"/>
        <v>68.743047419976804</v>
      </c>
      <c r="AD22" s="5">
        <f t="shared" si="6"/>
        <v>63.335700208223109</v>
      </c>
      <c r="AE22" s="5">
        <f t="shared" si="6"/>
        <v>66.664082475995784</v>
      </c>
      <c r="AF22" s="5">
        <f>N15</f>
        <v>80.653539372415025</v>
      </c>
      <c r="AG22" s="5">
        <f>C14</f>
        <v>72.064832016539455</v>
      </c>
      <c r="AH22" s="5">
        <f t="shared" ref="AH22:AP22" si="7">D14</f>
        <v>77.001805525755387</v>
      </c>
      <c r="AI22" s="5">
        <f t="shared" si="7"/>
        <v>75.403922516140071</v>
      </c>
      <c r="AJ22" s="5">
        <f t="shared" si="7"/>
        <v>81.655702226059347</v>
      </c>
      <c r="AK22" s="5">
        <f t="shared" si="7"/>
        <v>88.201209283468117</v>
      </c>
      <c r="AL22" s="5">
        <f t="shared" si="7"/>
        <v>86.480139682740656</v>
      </c>
      <c r="AM22" s="5">
        <f t="shared" si="7"/>
        <v>84.82481638988618</v>
      </c>
      <c r="AN22" s="5">
        <f t="shared" si="7"/>
        <v>90.926976036165513</v>
      </c>
      <c r="AO22" s="5">
        <f t="shared" si="7"/>
        <v>135.47815408233177</v>
      </c>
      <c r="AP22" s="5"/>
    </row>
    <row r="40" spans="2:15" ht="15.75" thickBot="1" x14ac:dyDescent="0.3">
      <c r="B40" t="s">
        <v>28</v>
      </c>
    </row>
    <row r="41" spans="2:15" ht="15.75" thickBot="1" x14ac:dyDescent="0.3">
      <c r="B41" s="2" t="s">
        <v>29</v>
      </c>
      <c r="C41" s="3">
        <v>4279013</v>
      </c>
      <c r="D41" s="3">
        <v>5866225</v>
      </c>
      <c r="E41" s="3">
        <v>5509620</v>
      </c>
      <c r="F41" s="3">
        <v>5336336</v>
      </c>
      <c r="G41" s="3">
        <v>5752138</v>
      </c>
      <c r="H41" s="3">
        <v>4588679</v>
      </c>
      <c r="I41" s="3">
        <v>3507857</v>
      </c>
      <c r="J41" s="3">
        <v>4858312</v>
      </c>
      <c r="K41" s="3">
        <v>5220078</v>
      </c>
      <c r="L41" s="3">
        <v>4113823</v>
      </c>
      <c r="M41" s="3">
        <v>5183638</v>
      </c>
      <c r="N41" s="2"/>
      <c r="O41" s="3">
        <v>54215719</v>
      </c>
    </row>
    <row r="42" spans="2:15" ht="15.75" thickBot="1" x14ac:dyDescent="0.3">
      <c r="B42" s="2" t="s">
        <v>16</v>
      </c>
      <c r="C42" s="3">
        <v>4447351</v>
      </c>
      <c r="D42" s="3">
        <v>5233166</v>
      </c>
      <c r="E42" s="3">
        <v>5054704</v>
      </c>
      <c r="F42" s="3">
        <v>5159814</v>
      </c>
      <c r="G42" s="3">
        <v>5121572</v>
      </c>
      <c r="H42" s="3">
        <v>4439950</v>
      </c>
      <c r="I42" s="3">
        <v>3806178</v>
      </c>
      <c r="J42" s="3">
        <v>4119785</v>
      </c>
      <c r="K42" s="3">
        <v>6399355</v>
      </c>
      <c r="L42" s="3">
        <v>4470628</v>
      </c>
      <c r="M42" s="3">
        <v>5444825</v>
      </c>
      <c r="N42" s="3">
        <v>5003373</v>
      </c>
      <c r="O42" s="3">
        <v>58700701</v>
      </c>
    </row>
    <row r="43" spans="2:15" ht="29.25" thickBot="1" x14ac:dyDescent="0.3">
      <c r="B43" s="2" t="s">
        <v>17</v>
      </c>
      <c r="C43" s="3">
        <v>6477602</v>
      </c>
      <c r="D43" s="3">
        <v>7536309</v>
      </c>
      <c r="E43" s="2" t="s">
        <v>30</v>
      </c>
      <c r="F43" s="2" t="s">
        <v>31</v>
      </c>
      <c r="G43" s="2" t="s">
        <v>32</v>
      </c>
      <c r="H43" s="3">
        <v>5623601</v>
      </c>
      <c r="I43" s="3">
        <v>5349787</v>
      </c>
      <c r="J43" s="3">
        <v>6993622</v>
      </c>
      <c r="K43" s="3">
        <v>5555134</v>
      </c>
      <c r="L43" s="3">
        <v>1171417</v>
      </c>
      <c r="M43" s="3">
        <v>2848345</v>
      </c>
      <c r="N43" s="3">
        <v>4019186</v>
      </c>
      <c r="O43" s="3">
        <v>66256895</v>
      </c>
    </row>
    <row r="44" spans="2:15" ht="28.5" x14ac:dyDescent="0.25">
      <c r="B44" s="2" t="s">
        <v>18</v>
      </c>
      <c r="C44" s="3">
        <v>6152972</v>
      </c>
      <c r="D44" s="3">
        <v>7486956</v>
      </c>
      <c r="E44" s="2" t="s">
        <v>33</v>
      </c>
      <c r="F44" s="3">
        <v>7025643</v>
      </c>
      <c r="G44" s="3">
        <v>6859600</v>
      </c>
      <c r="H44" s="3">
        <v>5273436</v>
      </c>
      <c r="I44" s="2" t="s">
        <v>34</v>
      </c>
      <c r="J44" s="3">
        <v>6809860</v>
      </c>
      <c r="K44" s="2" t="s">
        <v>35</v>
      </c>
      <c r="L44" s="2" t="s">
        <v>36</v>
      </c>
      <c r="M44" s="3">
        <v>7739367</v>
      </c>
      <c r="N44" s="2" t="s">
        <v>37</v>
      </c>
      <c r="O44" s="3">
        <v>79266899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A907-DB8D-46A9-8366-5B9CF589F678}">
  <dimension ref="A1:AQ44"/>
  <sheetViews>
    <sheetView topLeftCell="A3" workbookViewId="0">
      <selection activeCell="AD33" sqref="AD33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38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3">
        <v>53745</v>
      </c>
      <c r="D8" s="3">
        <v>36974</v>
      </c>
      <c r="E8" s="3">
        <v>47135</v>
      </c>
      <c r="F8" s="3">
        <v>64010</v>
      </c>
      <c r="G8" s="3">
        <v>50112</v>
      </c>
      <c r="H8" s="3">
        <v>73329</v>
      </c>
      <c r="I8" s="3">
        <v>73356</v>
      </c>
      <c r="J8" s="3">
        <v>57407</v>
      </c>
      <c r="K8" s="3">
        <v>67517</v>
      </c>
      <c r="L8" s="7"/>
      <c r="M8" s="7"/>
      <c r="N8" s="7"/>
      <c r="O8" s="7"/>
    </row>
    <row r="9" spans="1:15" ht="15.75" thickBot="1" x14ac:dyDescent="0.3">
      <c r="B9" s="2" t="s">
        <v>15</v>
      </c>
      <c r="C9">
        <v>27100</v>
      </c>
      <c r="D9">
        <v>29999</v>
      </c>
      <c r="E9">
        <v>43303</v>
      </c>
      <c r="F9">
        <v>52177</v>
      </c>
      <c r="G9">
        <v>45424</v>
      </c>
      <c r="H9">
        <v>57864</v>
      </c>
      <c r="I9">
        <v>49767</v>
      </c>
      <c r="J9">
        <v>30265</v>
      </c>
      <c r="K9" s="6">
        <v>40500</v>
      </c>
      <c r="L9">
        <v>69676</v>
      </c>
      <c r="M9">
        <v>46315</v>
      </c>
      <c r="N9">
        <v>39993</v>
      </c>
      <c r="O9">
        <v>532382</v>
      </c>
    </row>
    <row r="10" spans="1:15" ht="15.75" thickBot="1" x14ac:dyDescent="0.3">
      <c r="B10" s="2" t="s">
        <v>16</v>
      </c>
      <c r="C10">
        <v>44316</v>
      </c>
      <c r="D10">
        <v>31215</v>
      </c>
      <c r="E10">
        <v>35350</v>
      </c>
      <c r="F10">
        <v>61498</v>
      </c>
      <c r="G10">
        <v>40452</v>
      </c>
      <c r="H10">
        <v>62885</v>
      </c>
      <c r="I10">
        <v>73625</v>
      </c>
      <c r="J10">
        <v>31126</v>
      </c>
      <c r="K10">
        <v>45983</v>
      </c>
      <c r="L10">
        <v>57277</v>
      </c>
      <c r="M10">
        <v>36941</v>
      </c>
      <c r="N10">
        <v>36988</v>
      </c>
      <c r="O10">
        <v>557656</v>
      </c>
    </row>
    <row r="11" spans="1:15" ht="15.75" thickBot="1" x14ac:dyDescent="0.3">
      <c r="B11" s="2" t="s">
        <v>17</v>
      </c>
      <c r="C11">
        <v>51231</v>
      </c>
      <c r="D11">
        <v>36994</v>
      </c>
      <c r="E11" s="6">
        <v>46279</v>
      </c>
      <c r="F11" s="6">
        <v>61233</v>
      </c>
      <c r="G11" s="6">
        <v>62976</v>
      </c>
      <c r="H11">
        <v>79048</v>
      </c>
      <c r="I11">
        <v>84657</v>
      </c>
      <c r="J11">
        <v>55191</v>
      </c>
      <c r="K11">
        <v>38204</v>
      </c>
      <c r="L11">
        <v>7497</v>
      </c>
      <c r="M11">
        <v>14639</v>
      </c>
      <c r="N11">
        <v>23356</v>
      </c>
      <c r="O11">
        <v>561305</v>
      </c>
    </row>
    <row r="12" spans="1:15" ht="15.75" thickBot="1" x14ac:dyDescent="0.3">
      <c r="B12" s="2" t="s">
        <v>18</v>
      </c>
      <c r="C12">
        <v>45201</v>
      </c>
      <c r="D12">
        <v>37148</v>
      </c>
      <c r="E12">
        <v>49989</v>
      </c>
      <c r="F12">
        <v>52577</v>
      </c>
      <c r="G12">
        <v>55445</v>
      </c>
      <c r="H12">
        <v>79490</v>
      </c>
      <c r="I12">
        <v>73807</v>
      </c>
      <c r="J12">
        <v>52864</v>
      </c>
      <c r="K12" s="6">
        <v>57977</v>
      </c>
      <c r="L12" s="6">
        <v>65593</v>
      </c>
      <c r="M12">
        <v>45471</v>
      </c>
      <c r="N12" s="6">
        <v>32452</v>
      </c>
      <c r="O12">
        <v>648014</v>
      </c>
    </row>
    <row r="13" spans="1:15" ht="15.75" thickBot="1" x14ac:dyDescent="0.3">
      <c r="B13" s="2"/>
    </row>
    <row r="14" spans="1:15" ht="15.75" thickBot="1" x14ac:dyDescent="0.3">
      <c r="B14" s="2" t="s">
        <v>48</v>
      </c>
      <c r="C14" s="4">
        <f>(C8/C$11)*100</f>
        <v>104.90718510276982</v>
      </c>
      <c r="D14" s="4">
        <f>(D8/D$11)*100</f>
        <v>99.945937179002001</v>
      </c>
      <c r="E14" s="4">
        <f>(E8/E$11)*100</f>
        <v>101.84965102962467</v>
      </c>
      <c r="F14" s="4">
        <f>(F8/F$11)*100</f>
        <v>104.53513628272337</v>
      </c>
      <c r="G14" s="4">
        <f>(G8/G$11)*100</f>
        <v>79.573170731707322</v>
      </c>
      <c r="H14" s="4">
        <f>(H8/H$11)*100</f>
        <v>92.765155348648918</v>
      </c>
      <c r="I14" s="4">
        <f>(I8/I$11)*100</f>
        <v>86.65083808781317</v>
      </c>
      <c r="J14" s="4">
        <f>(J8/J$11)*100</f>
        <v>104.01514739722056</v>
      </c>
      <c r="K14" s="4">
        <f>(K8/K$12)*100</f>
        <v>116.45480104179245</v>
      </c>
      <c r="L14" s="4">
        <f>(L8/L$12)*100</f>
        <v>0</v>
      </c>
      <c r="M14" s="4">
        <f>(M8/M$12)*100</f>
        <v>0</v>
      </c>
      <c r="N14" s="4">
        <f>(N8/N$12)*100</f>
        <v>0</v>
      </c>
    </row>
    <row r="15" spans="1:15" ht="15.75" thickBot="1" x14ac:dyDescent="0.3">
      <c r="B15" s="2" t="s">
        <v>15</v>
      </c>
      <c r="C15" s="4">
        <f>(C9/C$11)*100</f>
        <v>52.897659620151863</v>
      </c>
      <c r="D15" s="4">
        <f>(D9/D$11)*100</f>
        <v>81.09152835594962</v>
      </c>
      <c r="E15" s="4">
        <f>(E9/E$11)*100</f>
        <v>93.569437541865639</v>
      </c>
      <c r="F15" s="4">
        <f>(F9/F$11)*100</f>
        <v>85.210589061453788</v>
      </c>
      <c r="G15" s="4">
        <f>(G9/G$11)*100</f>
        <v>72.129065040650403</v>
      </c>
      <c r="H15" s="4">
        <f>(H9/H$11)*100</f>
        <v>73.201093006780695</v>
      </c>
      <c r="I15" s="4">
        <f>(I9/I$11)*100</f>
        <v>58.786633119529398</v>
      </c>
      <c r="J15" s="4">
        <f>(J9/J$11)*100</f>
        <v>54.836839339747421</v>
      </c>
      <c r="K15" s="4">
        <f>(K9/K$12)*100</f>
        <v>69.855287441571662</v>
      </c>
      <c r="L15" s="4">
        <f>(L9/L$12)*100</f>
        <v>106.22474959218209</v>
      </c>
      <c r="M15" s="4">
        <f>(M9/M$12)*100</f>
        <v>101.85612808163444</v>
      </c>
      <c r="N15" s="4">
        <f>(N9/N$12)*100</f>
        <v>123.23739677061508</v>
      </c>
      <c r="O15" s="4"/>
    </row>
    <row r="16" spans="1:15" ht="15.75" thickBot="1" x14ac:dyDescent="0.3">
      <c r="B16" s="2" t="s">
        <v>16</v>
      </c>
      <c r="C16" s="4">
        <f>(C10/C$11)*100</f>
        <v>86.502313052643913</v>
      </c>
      <c r="D16" s="4">
        <f>(D10/D$11)*100</f>
        <v>84.378547872627991</v>
      </c>
      <c r="E16" s="4">
        <f>(E10/E$11)*100</f>
        <v>76.384537263121501</v>
      </c>
      <c r="F16" s="4">
        <f>(F10/F$11)*100</f>
        <v>100.43277317786161</v>
      </c>
      <c r="G16" s="4">
        <f>(G10/G$11)*100</f>
        <v>64.233993902439025</v>
      </c>
      <c r="H16" s="4">
        <f>(H10/H$11)*100</f>
        <v>79.552929865398241</v>
      </c>
      <c r="I16" s="4">
        <f>(I10/I$11)*100</f>
        <v>86.968590902110876</v>
      </c>
      <c r="J16" s="4">
        <f>(J10/J$11)*100</f>
        <v>56.396876302295659</v>
      </c>
      <c r="K16" s="4">
        <f>(K10/K$12)*100</f>
        <v>79.312485985821965</v>
      </c>
      <c r="L16" s="4">
        <f>(L10/L$12)*100</f>
        <v>87.321817876907588</v>
      </c>
      <c r="M16" s="4">
        <f>(M10/M$12)*100</f>
        <v>81.240790833718194</v>
      </c>
      <c r="N16" s="4">
        <f>(N10/N$12)*100</f>
        <v>113.97756686798965</v>
      </c>
      <c r="O16" s="4"/>
    </row>
    <row r="17" spans="2:43" x14ac:dyDescent="0.25">
      <c r="B17" s="2" t="s">
        <v>17</v>
      </c>
      <c r="C17">
        <f>(C11/C$11)*100</f>
        <v>100</v>
      </c>
      <c r="D17">
        <f>(D11/D$11)*100</f>
        <v>100</v>
      </c>
      <c r="E17">
        <f>(E11/E$11)*100</f>
        <v>100</v>
      </c>
      <c r="F17">
        <f>(F11/F$11)*100</f>
        <v>100</v>
      </c>
      <c r="G17">
        <f>(G11/G$11)*100</f>
        <v>100</v>
      </c>
      <c r="H17">
        <f>(H11/H$11)*100</f>
        <v>100</v>
      </c>
      <c r="I17">
        <f>(I11/I$11)*100</f>
        <v>100</v>
      </c>
      <c r="J17">
        <f>(J11/J$11)*100</f>
        <v>100</v>
      </c>
      <c r="K17" s="4">
        <f>(K11/K$12)*100</f>
        <v>65.89509633130379</v>
      </c>
      <c r="L17" s="4">
        <f>(L11/L$12)*100</f>
        <v>11.429573277636333</v>
      </c>
      <c r="M17" s="4">
        <f>(M11/M$12)*100</f>
        <v>32.194145719249633</v>
      </c>
      <c r="N17" s="4">
        <f>(N11/N$12)*100</f>
        <v>71.970910883766791</v>
      </c>
    </row>
    <row r="20" spans="2:43" x14ac:dyDescent="0.25">
      <c r="C20">
        <v>2020</v>
      </c>
      <c r="O20">
        <v>2021</v>
      </c>
      <c r="AA20">
        <v>2022</v>
      </c>
    </row>
    <row r="21" spans="2:43" x14ac:dyDescent="0.25">
      <c r="C21" t="str">
        <f t="shared" ref="C21:H21" si="0">I7</f>
        <v>Jan</v>
      </c>
      <c r="D21" t="str">
        <f t="shared" si="0"/>
        <v>Feb</v>
      </c>
      <c r="E21" t="str">
        <f t="shared" si="0"/>
        <v>Mar</v>
      </c>
      <c r="F21" t="str">
        <f t="shared" si="0"/>
        <v>Apr</v>
      </c>
      <c r="G21" t="str">
        <f t="shared" si="0"/>
        <v>May</v>
      </c>
      <c r="H21" t="str">
        <f t="shared" si="0"/>
        <v>Jun</v>
      </c>
      <c r="I21" t="str">
        <f t="shared" ref="I21:T21" si="1">C7</f>
        <v>Jul</v>
      </c>
      <c r="J21" t="str">
        <f t="shared" si="1"/>
        <v>Aug</v>
      </c>
      <c r="K21" t="str">
        <f t="shared" si="1"/>
        <v>Sep</v>
      </c>
      <c r="L21" t="str">
        <f t="shared" si="1"/>
        <v>Oct</v>
      </c>
      <c r="M21" t="str">
        <f t="shared" si="1"/>
        <v>Nov</v>
      </c>
      <c r="N21" t="str">
        <f t="shared" si="1"/>
        <v>Dec</v>
      </c>
      <c r="O21" t="str">
        <f t="shared" si="1"/>
        <v>Jan</v>
      </c>
      <c r="P21" t="str">
        <f t="shared" si="1"/>
        <v>Feb</v>
      </c>
      <c r="Q21" t="str">
        <f t="shared" si="1"/>
        <v>Mar</v>
      </c>
      <c r="R21" t="str">
        <f t="shared" si="1"/>
        <v>Apr</v>
      </c>
      <c r="S21" t="str">
        <f t="shared" si="1"/>
        <v>May</v>
      </c>
      <c r="T21" t="str">
        <f t="shared" si="1"/>
        <v>Jun</v>
      </c>
      <c r="U21" t="str">
        <f t="shared" ref="U21:AE21" si="2">C7</f>
        <v>Jul</v>
      </c>
      <c r="V21" t="str">
        <f t="shared" si="2"/>
        <v>Aug</v>
      </c>
      <c r="W21" t="str">
        <f t="shared" si="2"/>
        <v>Sep</v>
      </c>
      <c r="X21" t="str">
        <f t="shared" si="2"/>
        <v>Oct</v>
      </c>
      <c r="Y21" t="str">
        <f t="shared" si="2"/>
        <v>Nov</v>
      </c>
      <c r="Z21" t="str">
        <f t="shared" si="2"/>
        <v>Dec</v>
      </c>
      <c r="AA21" t="str">
        <f t="shared" si="2"/>
        <v>Jan</v>
      </c>
      <c r="AB21" t="str">
        <f t="shared" si="2"/>
        <v>Feb</v>
      </c>
      <c r="AC21" t="str">
        <f t="shared" si="2"/>
        <v>Mar</v>
      </c>
      <c r="AD21" t="str">
        <f t="shared" si="2"/>
        <v>Apr</v>
      </c>
      <c r="AE21" t="str">
        <f t="shared" si="2"/>
        <v>May</v>
      </c>
      <c r="AF21" t="s">
        <v>13</v>
      </c>
      <c r="AG21" t="s">
        <v>2</v>
      </c>
      <c r="AH21" t="s">
        <v>3</v>
      </c>
      <c r="AI21" t="s">
        <v>4</v>
      </c>
      <c r="AJ21" t="s">
        <v>5</v>
      </c>
      <c r="AK21" t="s">
        <v>6</v>
      </c>
      <c r="AL21" t="s">
        <v>7</v>
      </c>
      <c r="AM21" t="s">
        <v>8</v>
      </c>
      <c r="AN21" t="s">
        <v>9</v>
      </c>
      <c r="AO21" t="s">
        <v>10</v>
      </c>
      <c r="AP21" t="s">
        <v>11</v>
      </c>
      <c r="AQ21" t="s">
        <v>12</v>
      </c>
    </row>
    <row r="22" spans="2:43" x14ac:dyDescent="0.25">
      <c r="B22" t="s">
        <v>44</v>
      </c>
      <c r="C22" s="5">
        <f t="shared" ref="C22:H22" si="3">I17</f>
        <v>100</v>
      </c>
      <c r="D22" s="5">
        <f t="shared" si="3"/>
        <v>100</v>
      </c>
      <c r="E22" s="5">
        <f t="shared" si="3"/>
        <v>65.89509633130379</v>
      </c>
      <c r="F22" s="5">
        <f t="shared" si="3"/>
        <v>11.429573277636333</v>
      </c>
      <c r="G22" s="5">
        <f t="shared" si="3"/>
        <v>32.194145719249633</v>
      </c>
      <c r="H22" s="5">
        <f t="shared" si="3"/>
        <v>71.970910883766791</v>
      </c>
      <c r="I22" s="5">
        <f t="shared" ref="I22:T22" si="4">C16</f>
        <v>86.502313052643913</v>
      </c>
      <c r="J22" s="5">
        <f t="shared" si="4"/>
        <v>84.378547872627991</v>
      </c>
      <c r="K22" s="5">
        <f t="shared" si="4"/>
        <v>76.384537263121501</v>
      </c>
      <c r="L22" s="5">
        <f t="shared" si="4"/>
        <v>100.43277317786161</v>
      </c>
      <c r="M22" s="5">
        <f t="shared" si="4"/>
        <v>64.233993902439025</v>
      </c>
      <c r="N22" s="5">
        <f t="shared" si="4"/>
        <v>79.552929865398241</v>
      </c>
      <c r="O22" s="5">
        <f t="shared" si="4"/>
        <v>86.968590902110876</v>
      </c>
      <c r="P22" s="5">
        <f t="shared" si="4"/>
        <v>56.396876302295659</v>
      </c>
      <c r="Q22" s="5">
        <f t="shared" si="4"/>
        <v>79.312485985821965</v>
      </c>
      <c r="R22" s="5">
        <f t="shared" si="4"/>
        <v>87.321817876907588</v>
      </c>
      <c r="S22" s="5">
        <f t="shared" si="4"/>
        <v>81.240790833718194</v>
      </c>
      <c r="T22" s="5">
        <f t="shared" si="4"/>
        <v>113.97756686798965</v>
      </c>
      <c r="U22" s="5">
        <f t="shared" ref="U22:AE22" si="5">C15</f>
        <v>52.897659620151863</v>
      </c>
      <c r="V22" s="5">
        <f t="shared" si="5"/>
        <v>81.09152835594962</v>
      </c>
      <c r="W22" s="5">
        <f t="shared" si="5"/>
        <v>93.569437541865639</v>
      </c>
      <c r="X22" s="5">
        <f t="shared" si="5"/>
        <v>85.210589061453788</v>
      </c>
      <c r="Y22" s="5">
        <f t="shared" si="5"/>
        <v>72.129065040650403</v>
      </c>
      <c r="Z22" s="5">
        <f t="shared" si="5"/>
        <v>73.201093006780695</v>
      </c>
      <c r="AA22" s="5">
        <f t="shared" si="5"/>
        <v>58.786633119529398</v>
      </c>
      <c r="AB22" s="5">
        <f t="shared" si="5"/>
        <v>54.836839339747421</v>
      </c>
      <c r="AC22" s="5">
        <f t="shared" si="5"/>
        <v>69.855287441571662</v>
      </c>
      <c r="AD22" s="5">
        <f t="shared" si="5"/>
        <v>106.22474959218209</v>
      </c>
      <c r="AE22" s="5">
        <f t="shared" si="5"/>
        <v>101.85612808163444</v>
      </c>
      <c r="AF22" s="5">
        <f>N15</f>
        <v>123.23739677061508</v>
      </c>
      <c r="AG22" s="5">
        <f>C14</f>
        <v>104.90718510276982</v>
      </c>
      <c r="AH22" s="5">
        <f t="shared" ref="AH22:AQ22" si="6">D14</f>
        <v>99.945937179002001</v>
      </c>
      <c r="AI22" s="5">
        <f t="shared" si="6"/>
        <v>101.84965102962467</v>
      </c>
      <c r="AJ22" s="5">
        <f t="shared" si="6"/>
        <v>104.53513628272337</v>
      </c>
      <c r="AK22" s="5">
        <f t="shared" si="6"/>
        <v>79.573170731707322</v>
      </c>
      <c r="AL22" s="5">
        <f t="shared" si="6"/>
        <v>92.765155348648918</v>
      </c>
      <c r="AM22" s="5">
        <f t="shared" si="6"/>
        <v>86.65083808781317</v>
      </c>
      <c r="AN22" s="5">
        <f t="shared" si="6"/>
        <v>104.01514739722056</v>
      </c>
      <c r="AO22" s="5">
        <f t="shared" si="6"/>
        <v>116.45480104179245</v>
      </c>
      <c r="AP22" s="5"/>
      <c r="AQ22" s="5"/>
    </row>
    <row r="40" spans="2:15" ht="15.75" thickBot="1" x14ac:dyDescent="0.3">
      <c r="B40" t="s">
        <v>43</v>
      </c>
    </row>
    <row r="41" spans="2:15" ht="15.75" thickBot="1" x14ac:dyDescent="0.3">
      <c r="B41" s="2" t="s">
        <v>15</v>
      </c>
      <c r="C41" s="3">
        <v>27100</v>
      </c>
      <c r="D41" s="3">
        <v>29999</v>
      </c>
      <c r="E41" s="3">
        <v>43303</v>
      </c>
      <c r="F41" s="3">
        <v>52177</v>
      </c>
      <c r="G41" s="3">
        <v>45424</v>
      </c>
      <c r="H41" s="3">
        <v>57864</v>
      </c>
      <c r="I41" s="3">
        <v>49767</v>
      </c>
      <c r="J41" s="3">
        <v>30265</v>
      </c>
      <c r="K41" s="3">
        <v>40500</v>
      </c>
      <c r="L41" s="3">
        <v>69676</v>
      </c>
      <c r="M41" s="3">
        <v>46315</v>
      </c>
      <c r="N41" s="2"/>
      <c r="O41" s="3">
        <v>492390</v>
      </c>
    </row>
    <row r="42" spans="2:15" ht="15.75" thickBot="1" x14ac:dyDescent="0.3">
      <c r="B42" s="2" t="s">
        <v>16</v>
      </c>
      <c r="C42" s="3">
        <v>44316</v>
      </c>
      <c r="D42" s="3">
        <v>31215</v>
      </c>
      <c r="E42" s="3">
        <v>35350</v>
      </c>
      <c r="F42" s="3">
        <v>61498</v>
      </c>
      <c r="G42" s="3">
        <v>40452</v>
      </c>
      <c r="H42" s="3">
        <v>62885</v>
      </c>
      <c r="I42" s="3">
        <v>73625</v>
      </c>
      <c r="J42" s="3">
        <v>31126</v>
      </c>
      <c r="K42" s="3">
        <v>45983</v>
      </c>
      <c r="L42" s="3">
        <v>57277</v>
      </c>
      <c r="M42" s="3">
        <v>36941</v>
      </c>
      <c r="N42" s="3">
        <v>36988</v>
      </c>
      <c r="O42" s="3">
        <v>557656</v>
      </c>
    </row>
    <row r="43" spans="2:15" ht="15.75" thickBot="1" x14ac:dyDescent="0.3">
      <c r="B43" s="2" t="s">
        <v>17</v>
      </c>
      <c r="C43" s="3">
        <v>51231</v>
      </c>
      <c r="D43" s="3">
        <v>36994</v>
      </c>
      <c r="E43" s="2" t="s">
        <v>39</v>
      </c>
      <c r="F43" s="2" t="s">
        <v>40</v>
      </c>
      <c r="G43" s="2" t="s">
        <v>41</v>
      </c>
      <c r="H43" s="3">
        <v>79048</v>
      </c>
      <c r="I43" s="3">
        <v>84657</v>
      </c>
      <c r="J43" s="3">
        <v>55191</v>
      </c>
      <c r="K43" s="3">
        <v>38204</v>
      </c>
      <c r="L43" s="3">
        <v>7497</v>
      </c>
      <c r="M43" s="3">
        <v>14639</v>
      </c>
      <c r="N43" s="3">
        <v>23356</v>
      </c>
      <c r="O43" s="3">
        <v>561305</v>
      </c>
    </row>
    <row r="44" spans="2:15" x14ac:dyDescent="0.25">
      <c r="B44" s="2" t="s">
        <v>18</v>
      </c>
      <c r="C44" s="3">
        <v>45201</v>
      </c>
      <c r="D44" s="3">
        <v>37148</v>
      </c>
      <c r="E44" s="3">
        <v>49989</v>
      </c>
      <c r="F44" s="3">
        <v>52577</v>
      </c>
      <c r="G44" s="3">
        <v>55445</v>
      </c>
      <c r="H44" s="3">
        <v>79490</v>
      </c>
      <c r="I44" s="3">
        <v>73807</v>
      </c>
      <c r="J44" s="3">
        <v>52864</v>
      </c>
      <c r="K44" s="2" t="s">
        <v>42</v>
      </c>
      <c r="L44" s="3">
        <v>65593</v>
      </c>
      <c r="M44" s="3">
        <v>45471</v>
      </c>
      <c r="N44" s="3">
        <v>32452</v>
      </c>
      <c r="O44" s="3">
        <v>648014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85C4-D62D-4E1C-B823-B240395155D0}">
  <dimension ref="A1:AW45"/>
  <sheetViews>
    <sheetView topLeftCell="E9" workbookViewId="0">
      <selection activeCell="AS4" sqref="AS4:AW43"/>
    </sheetView>
  </sheetViews>
  <sheetFormatPr defaultRowHeight="15" x14ac:dyDescent="0.25"/>
  <cols>
    <col min="2" max="3" width="5.42578125" bestFit="1" customWidth="1"/>
    <col min="4" max="5" width="4.42578125" bestFit="1" customWidth="1"/>
    <col min="6" max="6" width="4.7109375" bestFit="1" customWidth="1"/>
    <col min="7" max="10" width="4.42578125" bestFit="1" customWidth="1"/>
    <col min="11" max="11" width="5.42578125" bestFit="1" customWidth="1"/>
    <col min="12" max="12" width="4.5703125" bestFit="1" customWidth="1"/>
    <col min="13" max="17" width="4.42578125" bestFit="1" customWidth="1"/>
    <col min="18" max="18" width="4.7109375" bestFit="1" customWidth="1"/>
    <col min="19" max="19" width="5.42578125" bestFit="1" customWidth="1"/>
    <col min="20" max="23" width="4.42578125" bestFit="1" customWidth="1"/>
    <col min="24" max="24" width="4.5703125" bestFit="1" customWidth="1"/>
    <col min="25" max="28" width="4.42578125" bestFit="1" customWidth="1"/>
    <col min="29" max="30" width="5.42578125" bestFit="1" customWidth="1"/>
    <col min="31" max="43" width="5.42578125" customWidth="1"/>
  </cols>
  <sheetData>
    <row r="1" spans="1:49" x14ac:dyDescent="0.25">
      <c r="A1" t="s">
        <v>45</v>
      </c>
    </row>
    <row r="4" spans="1:49" x14ac:dyDescent="0.25">
      <c r="B4">
        <v>2020</v>
      </c>
      <c r="N4">
        <v>2021</v>
      </c>
      <c r="Z4">
        <v>2022</v>
      </c>
      <c r="AL4">
        <v>2023</v>
      </c>
      <c r="AT4" t="s">
        <v>46</v>
      </c>
      <c r="AU4" t="s">
        <v>26</v>
      </c>
      <c r="AV4" t="s">
        <v>47</v>
      </c>
      <c r="AW4" t="s">
        <v>44</v>
      </c>
    </row>
    <row r="5" spans="1:49" x14ac:dyDescent="0.25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2</v>
      </c>
      <c r="U5" t="s">
        <v>3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A5" t="s">
        <v>9</v>
      </c>
      <c r="AB5" t="s">
        <v>10</v>
      </c>
      <c r="AC5" t="s">
        <v>11</v>
      </c>
      <c r="AD5" t="s">
        <v>12</v>
      </c>
      <c r="AE5" t="s">
        <v>13</v>
      </c>
      <c r="AF5" t="s">
        <v>2</v>
      </c>
      <c r="AG5" t="s">
        <v>3</v>
      </c>
      <c r="AH5" t="s">
        <v>4</v>
      </c>
      <c r="AI5" t="s">
        <v>5</v>
      </c>
      <c r="AJ5" t="s">
        <v>6</v>
      </c>
      <c r="AK5" t="s">
        <v>7</v>
      </c>
      <c r="AL5" t="s">
        <v>8</v>
      </c>
      <c r="AM5" t="s">
        <v>9</v>
      </c>
      <c r="AN5" t="s">
        <v>10</v>
      </c>
      <c r="AO5" t="s">
        <v>11</v>
      </c>
      <c r="AP5" t="s">
        <v>12</v>
      </c>
      <c r="AS5" t="s">
        <v>8</v>
      </c>
      <c r="AT5" s="4">
        <v>100</v>
      </c>
      <c r="AU5" s="4">
        <v>100</v>
      </c>
      <c r="AV5" s="4">
        <v>100</v>
      </c>
      <c r="AW5" s="4">
        <v>100</v>
      </c>
    </row>
    <row r="6" spans="1:49" x14ac:dyDescent="0.25">
      <c r="A6" t="s">
        <v>46</v>
      </c>
      <c r="B6" s="4">
        <f>Total!C22</f>
        <v>100</v>
      </c>
      <c r="C6" s="4">
        <f>Total!D22</f>
        <v>100</v>
      </c>
      <c r="D6" s="4">
        <f>Total!E22</f>
        <v>70.730826415205257</v>
      </c>
      <c r="E6" s="4">
        <f>Total!F22</f>
        <v>16.570306603851854</v>
      </c>
      <c r="F6" s="4">
        <f>Total!G22</f>
        <v>32.864334782729699</v>
      </c>
      <c r="G6" s="4">
        <f>Total!H22</f>
        <v>59.497144392833526</v>
      </c>
      <c r="H6" s="4">
        <f>Total!I22</f>
        <v>66.606927885668654</v>
      </c>
      <c r="I6" s="4">
        <f>Total!J22</f>
        <v>68.185993454192769</v>
      </c>
      <c r="J6" s="4">
        <f>Total!K22</f>
        <v>71.708697708231867</v>
      </c>
      <c r="K6" s="4">
        <f>Total!L22</f>
        <v>72.494618897675224</v>
      </c>
      <c r="L6" s="4">
        <f>Total!M22</f>
        <v>73.587859321671473</v>
      </c>
      <c r="M6" s="4">
        <f>Total!N22</f>
        <v>77.932540597877448</v>
      </c>
      <c r="N6" s="4">
        <f>Total!O22</f>
        <v>71.603153672842751</v>
      </c>
      <c r="O6" s="4">
        <f>Total!P22</f>
        <v>55.288029440687872</v>
      </c>
      <c r="P6" s="4">
        <f>Total!Q22</f>
        <v>81.59186331784727</v>
      </c>
      <c r="Q6" s="4">
        <f>Total!R22</f>
        <v>69.523156543969591</v>
      </c>
      <c r="R6" s="4">
        <f>Total!S22</f>
        <v>68.629766768181653</v>
      </c>
      <c r="S6" s="4">
        <f>Total!T22</f>
        <v>79.419116929157298</v>
      </c>
      <c r="T6" s="4">
        <f>Total!U22</f>
        <v>64.761319931043047</v>
      </c>
      <c r="U6" s="4">
        <f>Total!V22</f>
        <v>75.835418191961708</v>
      </c>
      <c r="V6" s="4">
        <f>Total!W22</f>
        <v>82.357225864068283</v>
      </c>
      <c r="W6" s="4">
        <f>Total!X22</f>
        <v>75.425259826723163</v>
      </c>
      <c r="X6" s="4">
        <f>Total!Y22</f>
        <v>83.287846980997202</v>
      </c>
      <c r="Y6" s="4">
        <f>Total!Z22</f>
        <v>79.083395102034459</v>
      </c>
      <c r="Z6" s="4">
        <f>Total!AA22</f>
        <v>59.579137953948532</v>
      </c>
      <c r="AA6" s="4">
        <f>Total!AB22</f>
        <v>64.092324554292034</v>
      </c>
      <c r="AB6" s="4">
        <f>Total!AC22</f>
        <v>64.443806135462296</v>
      </c>
      <c r="AC6" s="4">
        <f>Total!AD22</f>
        <v>62.97882890648183</v>
      </c>
      <c r="AD6" s="4">
        <f>Total!AE22</f>
        <v>64.652133028650212</v>
      </c>
      <c r="AE6" s="4">
        <f>Total!AF22</f>
        <v>78.699775039288582</v>
      </c>
      <c r="AF6" s="4">
        <f>Total!AG22</f>
        <v>72.671908405483592</v>
      </c>
      <c r="AG6" s="4">
        <f>Total!AH22</f>
        <v>74.708698726935367</v>
      </c>
      <c r="AH6" s="4">
        <f>Total!AI22</f>
        <v>78.568416122880862</v>
      </c>
      <c r="AI6" s="4">
        <f>Total!AJ22</f>
        <v>81.404197714453261</v>
      </c>
      <c r="AJ6" s="4">
        <f>Total!AK22</f>
        <v>87.625217238565668</v>
      </c>
      <c r="AK6" s="4">
        <f>Total!AL22</f>
        <v>87.44628911367387</v>
      </c>
      <c r="AL6" s="4">
        <f>Total!AM22</f>
        <v>85.124058769567384</v>
      </c>
      <c r="AM6" s="4">
        <f>Total!AN22</f>
        <v>90.665701603536633</v>
      </c>
      <c r="AN6" s="4">
        <f>Total!AO22</f>
        <v>99.177929739754774</v>
      </c>
      <c r="AO6" s="4">
        <f>Total!AP22</f>
        <v>0</v>
      </c>
      <c r="AP6" s="4">
        <f>Total!AQ22</f>
        <v>0</v>
      </c>
      <c r="AQ6" s="4"/>
      <c r="AS6" t="s">
        <v>9</v>
      </c>
      <c r="AT6" s="4">
        <v>100</v>
      </c>
      <c r="AU6" s="4">
        <v>100</v>
      </c>
      <c r="AV6" s="4">
        <v>100</v>
      </c>
      <c r="AW6" s="4">
        <v>100</v>
      </c>
    </row>
    <row r="7" spans="1:49" x14ac:dyDescent="0.25">
      <c r="A7" t="s">
        <v>26</v>
      </c>
      <c r="B7" s="4">
        <f>Train!C22</f>
        <v>100</v>
      </c>
      <c r="C7" s="4">
        <f>Train!D22</f>
        <v>100</v>
      </c>
      <c r="D7" s="4">
        <f>Train!E22</f>
        <v>67.287130136309315</v>
      </c>
      <c r="E7" s="4">
        <f>Train!F22</f>
        <v>14.601109654990086</v>
      </c>
      <c r="F7" s="4">
        <f>Train!G22</f>
        <v>27.544848575252303</v>
      </c>
      <c r="G7" s="4">
        <f>Train!H22</f>
        <v>52.790872291178438</v>
      </c>
      <c r="H7" s="4">
        <f>Train!I22</f>
        <v>63.876916122507374</v>
      </c>
      <c r="I7" s="4">
        <f>Train!J22</f>
        <v>66.409708768080421</v>
      </c>
      <c r="J7" s="4">
        <f>Train!K22</f>
        <v>70.304373067777874</v>
      </c>
      <c r="K7" s="4">
        <f>Train!L22</f>
        <v>69.99770874575006</v>
      </c>
      <c r="L7" s="4">
        <f>Train!M22</f>
        <v>71.080274830268948</v>
      </c>
      <c r="M7" s="4">
        <f>Train!N22</f>
        <v>76.68478897164789</v>
      </c>
      <c r="N7" s="4">
        <f>Train!O22</f>
        <v>71.843611616581299</v>
      </c>
      <c r="O7" s="4">
        <f>Train!P22</f>
        <v>50.401959040073443</v>
      </c>
      <c r="P7" s="4">
        <f>Train!Q22</f>
        <v>77.743051998813911</v>
      </c>
      <c r="Q7" s="4">
        <f>Train!R22</f>
        <v>69.763496727995118</v>
      </c>
      <c r="R7" s="4">
        <f>Train!S22</f>
        <v>66.201013981457962</v>
      </c>
      <c r="S7" s="4">
        <f>Train!T22</f>
        <v>78.028597836364412</v>
      </c>
      <c r="T7" s="4">
        <f>Train!U22</f>
        <v>63.958007898812433</v>
      </c>
      <c r="U7" s="4">
        <f>Train!V22</f>
        <v>73.636837552245694</v>
      </c>
      <c r="V7" s="4">
        <f>Train!W22</f>
        <v>87.270135955471446</v>
      </c>
      <c r="W7" s="4">
        <f>Train!X22</f>
        <v>74.318080385017581</v>
      </c>
      <c r="X7" s="4">
        <f>Train!Y22</f>
        <v>81.859038971910309</v>
      </c>
      <c r="Y7" s="4">
        <f>Train!Z22</f>
        <v>77.133752402766447</v>
      </c>
      <c r="Z7" s="4">
        <f>Train!AA22</f>
        <v>53.864332972199726</v>
      </c>
      <c r="AA7" s="4">
        <f>Train!AB22</f>
        <v>57.674537177167743</v>
      </c>
      <c r="AB7" s="4">
        <f>Train!AC22</f>
        <v>58.53177705295127</v>
      </c>
      <c r="AC7" s="4">
        <f>Train!AD22</f>
        <v>61.933607248461641</v>
      </c>
      <c r="AD7" s="4">
        <f>Train!AE22</f>
        <v>61.636857279297644</v>
      </c>
      <c r="AE7" s="4">
        <f>Train!AF22</f>
        <v>75.805051345062324</v>
      </c>
      <c r="AF7" s="4">
        <f>Train!AG22</f>
        <v>73.107328821998777</v>
      </c>
      <c r="AG7" s="4">
        <f>Train!AH22</f>
        <v>71.487629027135583</v>
      </c>
      <c r="AH7" s="4">
        <f>Train!AI22</f>
        <v>86.127140810910703</v>
      </c>
      <c r="AI7" s="4">
        <f>Train!AJ22</f>
        <v>80.831486394184765</v>
      </c>
      <c r="AJ7" s="4">
        <f>Train!AK22</f>
        <v>86.959592175206652</v>
      </c>
      <c r="AK7" s="4">
        <f>Train!AL22</f>
        <v>88.513360765138756</v>
      </c>
      <c r="AL7" s="4">
        <f>Train!AM22</f>
        <v>85.433665365884451</v>
      </c>
      <c r="AM7" s="4">
        <f>Train!AN22</f>
        <v>90.172009048121865</v>
      </c>
      <c r="AN7" s="4">
        <f>Train!AO22</f>
        <v>98.831208273804705</v>
      </c>
      <c r="AO7" s="4">
        <f>Train!AP22</f>
        <v>0</v>
      </c>
      <c r="AP7" s="4">
        <f>Train!AQ22</f>
        <v>0</v>
      </c>
      <c r="AQ7" s="4"/>
      <c r="AS7" t="s">
        <v>10</v>
      </c>
      <c r="AT7" s="4">
        <v>70.730826415205257</v>
      </c>
      <c r="AU7" s="4">
        <v>67.287130136309315</v>
      </c>
      <c r="AV7" s="4">
        <v>73.296194851551405</v>
      </c>
      <c r="AW7" s="4">
        <v>65.89509633130379</v>
      </c>
    </row>
    <row r="8" spans="1:49" x14ac:dyDescent="0.25">
      <c r="A8" t="s">
        <v>47</v>
      </c>
      <c r="B8" s="4">
        <f>Bus!C22</f>
        <v>100</v>
      </c>
      <c r="C8" s="4">
        <f>Bus!D22</f>
        <v>100</v>
      </c>
      <c r="D8" s="4">
        <f>Bus!E22</f>
        <v>73.296194851551405</v>
      </c>
      <c r="E8" s="4">
        <f>Bus!F22</f>
        <v>18.121552174895037</v>
      </c>
      <c r="F8" s="4">
        <f>Bus!G22</f>
        <v>36.803332882392056</v>
      </c>
      <c r="G8" s="4">
        <f>Bus!H22</f>
        <v>64.495840459534463</v>
      </c>
      <c r="H8" s="4">
        <f>Bus!I22</f>
        <v>68.657367340568314</v>
      </c>
      <c r="I8" s="4">
        <f>Bus!J22</f>
        <v>69.43937675591593</v>
      </c>
      <c r="J8" s="4">
        <f>Bus!K22</f>
        <v>72.696186930027793</v>
      </c>
      <c r="K8" s="4">
        <f>Bus!L22</f>
        <v>74.233351168203157</v>
      </c>
      <c r="L8" s="4">
        <f>Bus!M22</f>
        <v>75.562836737879508</v>
      </c>
      <c r="M8" s="4">
        <f>Bus!N22</f>
        <v>78.952080704160906</v>
      </c>
      <c r="N8" s="4">
        <f>Bus!O22</f>
        <v>71.146346574172014</v>
      </c>
      <c r="O8" s="4">
        <f>Bus!P22</f>
        <v>58.907744799475871</v>
      </c>
      <c r="P8" s="4">
        <f>Bus!Q22</f>
        <v>84.435113717193815</v>
      </c>
      <c r="Q8" s="4">
        <f>Bus!R22</f>
        <v>69.159589246653113</v>
      </c>
      <c r="R8" s="4">
        <f>Bus!S22</f>
        <v>70.352329848164587</v>
      </c>
      <c r="S8" s="4">
        <f>Bus!T22</f>
        <v>80.289080119094351</v>
      </c>
      <c r="T8" s="4">
        <f>Bus!U22</f>
        <v>65.50479637371977</v>
      </c>
      <c r="U8" s="4">
        <f>Bus!V22</f>
        <v>77.459363728318465</v>
      </c>
      <c r="V8" s="4">
        <f>Bus!W22</f>
        <v>78.719077143009173</v>
      </c>
      <c r="W8" s="4">
        <f>Bus!X22</f>
        <v>76.219179280437103</v>
      </c>
      <c r="X8" s="4">
        <f>Bus!Y22</f>
        <v>84.467337808860506</v>
      </c>
      <c r="Y8" s="4">
        <f>Bus!Z22</f>
        <v>80.79472565710121</v>
      </c>
      <c r="Z8" s="4">
        <f>Bus!AA22</f>
        <v>64.669565349050345</v>
      </c>
      <c r="AA8" s="4">
        <f>Bus!AB22</f>
        <v>68.931306267339011</v>
      </c>
      <c r="AB8" s="4">
        <f>Bus!AC22</f>
        <v>68.743047419976804</v>
      </c>
      <c r="AC8" s="4">
        <f>Bus!AD22</f>
        <v>63.335700208223109</v>
      </c>
      <c r="AD8" s="4">
        <f>Bus!AE22</f>
        <v>66.664082475995784</v>
      </c>
      <c r="AE8" s="4">
        <f>Bus!AF22</f>
        <v>80.653539372415025</v>
      </c>
      <c r="AF8" s="4">
        <f>Bus!AG22</f>
        <v>72.064832016539455</v>
      </c>
      <c r="AG8" s="4">
        <f>Bus!AH22</f>
        <v>77.001805525755387</v>
      </c>
      <c r="AH8" s="4">
        <f>Bus!AI22</f>
        <v>75.403922516140071</v>
      </c>
      <c r="AI8" s="4">
        <f>Bus!AJ22</f>
        <v>81.655702226059347</v>
      </c>
      <c r="AJ8" s="4">
        <f>Bus!AK22</f>
        <v>88.201209283468117</v>
      </c>
      <c r="AK8" s="4">
        <f>Bus!AL22</f>
        <v>86.480139682740656</v>
      </c>
      <c r="AL8" s="4">
        <f>Bus!AM22</f>
        <v>84.82481638988618</v>
      </c>
      <c r="AM8" s="4">
        <f>Bus!AN22</f>
        <v>90.926976036165513</v>
      </c>
      <c r="AN8" s="4">
        <f>Bus!AO22</f>
        <v>135.47815408233177</v>
      </c>
      <c r="AO8" s="4">
        <f>Bus!AP22</f>
        <v>0</v>
      </c>
      <c r="AP8" s="4">
        <f>Bus!AQ22</f>
        <v>0</v>
      </c>
      <c r="AQ8" s="4"/>
      <c r="AS8" t="s">
        <v>11</v>
      </c>
      <c r="AT8" s="4">
        <v>16.570306603851854</v>
      </c>
      <c r="AU8" s="4">
        <v>14.601109654990086</v>
      </c>
      <c r="AV8" s="4">
        <v>18.121552174895037</v>
      </c>
      <c r="AW8" s="4">
        <v>11.429573277636333</v>
      </c>
    </row>
    <row r="9" spans="1:49" x14ac:dyDescent="0.25">
      <c r="A9" t="s">
        <v>44</v>
      </c>
      <c r="B9" s="4">
        <f>Ferry!C22</f>
        <v>100</v>
      </c>
      <c r="C9" s="4">
        <f>Ferry!D22</f>
        <v>100</v>
      </c>
      <c r="D9" s="4">
        <f>Ferry!E22</f>
        <v>65.89509633130379</v>
      </c>
      <c r="E9" s="4">
        <f>Ferry!F22</f>
        <v>11.429573277636333</v>
      </c>
      <c r="F9" s="4">
        <f>Ferry!G22</f>
        <v>32.194145719249633</v>
      </c>
      <c r="G9" s="4">
        <f>Ferry!H22</f>
        <v>71.970910883766791</v>
      </c>
      <c r="H9" s="4">
        <f>Ferry!I22</f>
        <v>86.502313052643913</v>
      </c>
      <c r="I9" s="4">
        <f>Ferry!J22</f>
        <v>84.378547872627991</v>
      </c>
      <c r="J9" s="4">
        <f>Ferry!K22</f>
        <v>76.384537263121501</v>
      </c>
      <c r="K9" s="4">
        <f>Ferry!L22</f>
        <v>100.43277317786161</v>
      </c>
      <c r="L9" s="4">
        <f>Ferry!M22</f>
        <v>64.233993902439025</v>
      </c>
      <c r="M9" s="4">
        <f>Ferry!N22</f>
        <v>79.552929865398241</v>
      </c>
      <c r="N9" s="4">
        <f>Ferry!O22</f>
        <v>86.968590902110876</v>
      </c>
      <c r="O9" s="4">
        <f>Ferry!P22</f>
        <v>56.396876302295659</v>
      </c>
      <c r="P9" s="4">
        <f>Ferry!Q22</f>
        <v>79.312485985821965</v>
      </c>
      <c r="Q9" s="4">
        <f>Ferry!R22</f>
        <v>87.321817876907588</v>
      </c>
      <c r="R9" s="4">
        <f>Ferry!S22</f>
        <v>81.240790833718194</v>
      </c>
      <c r="S9" s="4">
        <f>Ferry!T22</f>
        <v>113.97756686798965</v>
      </c>
      <c r="T9" s="4">
        <f>Ferry!U22</f>
        <v>52.897659620151863</v>
      </c>
      <c r="U9" s="4">
        <f>Ferry!V22</f>
        <v>81.09152835594962</v>
      </c>
      <c r="V9" s="4">
        <f>Ferry!W22</f>
        <v>93.569437541865639</v>
      </c>
      <c r="W9" s="4">
        <f>Ferry!X22</f>
        <v>85.210589061453788</v>
      </c>
      <c r="X9" s="4">
        <f>Ferry!Y22</f>
        <v>72.129065040650403</v>
      </c>
      <c r="Y9" s="4">
        <f>Ferry!Z22</f>
        <v>73.201093006780695</v>
      </c>
      <c r="Z9" s="4">
        <f>Ferry!AA22</f>
        <v>58.786633119529398</v>
      </c>
      <c r="AA9" s="4">
        <f>Ferry!AB22</f>
        <v>54.836839339747421</v>
      </c>
      <c r="AB9" s="4">
        <f>Ferry!AC22</f>
        <v>69.855287441571662</v>
      </c>
      <c r="AC9" s="4">
        <f>Ferry!AD22</f>
        <v>106.22474959218209</v>
      </c>
      <c r="AD9" s="4">
        <f>Ferry!AE22</f>
        <v>101.85612808163444</v>
      </c>
      <c r="AE9" s="4">
        <f>Ferry!AF22</f>
        <v>123.23739677061508</v>
      </c>
      <c r="AF9" s="4">
        <f>Ferry!AG22</f>
        <v>104.90718510276982</v>
      </c>
      <c r="AG9" s="4">
        <f>Ferry!AH22</f>
        <v>99.945937179002001</v>
      </c>
      <c r="AH9" s="4">
        <f>Ferry!AI22</f>
        <v>101.84965102962467</v>
      </c>
      <c r="AI9" s="4">
        <f>Ferry!AJ22</f>
        <v>104.53513628272337</v>
      </c>
      <c r="AJ9" s="4">
        <f>Ferry!AK22</f>
        <v>79.573170731707322</v>
      </c>
      <c r="AK9" s="4">
        <f>Ferry!AL22</f>
        <v>92.765155348648918</v>
      </c>
      <c r="AL9" s="4">
        <f>Ferry!AM22</f>
        <v>86.65083808781317</v>
      </c>
      <c r="AM9" s="4">
        <f>Ferry!AN22</f>
        <v>104.01514739722056</v>
      </c>
      <c r="AN9" s="4">
        <f>Ferry!AO22</f>
        <v>116.45480104179245</v>
      </c>
      <c r="AO9" s="4">
        <f>Ferry!AP22</f>
        <v>0</v>
      </c>
      <c r="AP9" s="4">
        <f>Ferry!AQ22</f>
        <v>0</v>
      </c>
      <c r="AQ9" s="4"/>
      <c r="AS9" t="s">
        <v>12</v>
      </c>
      <c r="AT9" s="4">
        <v>32.864334782729699</v>
      </c>
      <c r="AU9" s="4">
        <v>27.544848575252303</v>
      </c>
      <c r="AV9" s="4">
        <v>36.803332882392056</v>
      </c>
      <c r="AW9" s="4">
        <v>32.194145719249633</v>
      </c>
    </row>
    <row r="10" spans="1:49" x14ac:dyDescent="0.25">
      <c r="AO10" t="s">
        <v>50</v>
      </c>
      <c r="AS10" t="s">
        <v>13</v>
      </c>
      <c r="AT10" s="4">
        <v>59.497144392833526</v>
      </c>
      <c r="AU10" s="4">
        <v>52.790872291178438</v>
      </c>
      <c r="AV10" s="4">
        <v>64.495840459534463</v>
      </c>
      <c r="AW10" s="4">
        <v>71.970910883766791</v>
      </c>
    </row>
    <row r="11" spans="1:49" x14ac:dyDescent="0.25">
      <c r="AS11" t="s">
        <v>2</v>
      </c>
      <c r="AT11" s="4">
        <v>66.606927885668654</v>
      </c>
      <c r="AU11" s="4">
        <v>63.876916122507374</v>
      </c>
      <c r="AV11" s="4">
        <v>68.657367340568314</v>
      </c>
      <c r="AW11" s="4">
        <v>86.502313052643913</v>
      </c>
    </row>
    <row r="12" spans="1:49" x14ac:dyDescent="0.25">
      <c r="AS12" t="s">
        <v>3</v>
      </c>
      <c r="AT12" s="4">
        <v>68.185993454192769</v>
      </c>
      <c r="AU12" s="4">
        <v>66.409708768080421</v>
      </c>
      <c r="AV12" s="4">
        <v>69.43937675591593</v>
      </c>
      <c r="AW12" s="4">
        <v>84.378547872627991</v>
      </c>
    </row>
    <row r="13" spans="1:49" x14ac:dyDescent="0.25">
      <c r="AS13" t="s">
        <v>4</v>
      </c>
      <c r="AT13" s="4">
        <v>71.708697708231867</v>
      </c>
      <c r="AU13" s="4">
        <v>70.304373067777874</v>
      </c>
      <c r="AV13" s="4">
        <v>72.696186930027793</v>
      </c>
      <c r="AW13" s="4">
        <v>76.384537263121501</v>
      </c>
    </row>
    <row r="14" spans="1:49" x14ac:dyDescent="0.25">
      <c r="AS14" t="s">
        <v>5</v>
      </c>
      <c r="AT14" s="4">
        <v>72.494618897675224</v>
      </c>
      <c r="AU14" s="4">
        <v>69.99770874575006</v>
      </c>
      <c r="AV14" s="4">
        <v>74.233351168203157</v>
      </c>
      <c r="AW14" s="4">
        <v>100.43277317786161</v>
      </c>
    </row>
    <row r="15" spans="1:49" x14ac:dyDescent="0.25">
      <c r="AS15" t="s">
        <v>6</v>
      </c>
      <c r="AT15" s="4">
        <v>73.587859321671473</v>
      </c>
      <c r="AU15" s="4">
        <v>71.080274830268948</v>
      </c>
      <c r="AV15" s="4">
        <v>75.562836737879508</v>
      </c>
      <c r="AW15" s="4">
        <v>64.233993902439025</v>
      </c>
    </row>
    <row r="16" spans="1:49" x14ac:dyDescent="0.25">
      <c r="AS16" t="s">
        <v>7</v>
      </c>
      <c r="AT16" s="4">
        <v>77.932540597877448</v>
      </c>
      <c r="AU16" s="4">
        <v>76.68478897164789</v>
      </c>
      <c r="AV16" s="4">
        <v>78.952080704160906</v>
      </c>
      <c r="AW16" s="4">
        <v>79.552929865398241</v>
      </c>
    </row>
    <row r="17" spans="45:49" x14ac:dyDescent="0.25">
      <c r="AS17" t="s">
        <v>8</v>
      </c>
      <c r="AT17" s="4">
        <v>71.603153672842751</v>
      </c>
      <c r="AU17" s="4">
        <v>71.843611616581299</v>
      </c>
      <c r="AV17" s="4">
        <v>71.146346574172014</v>
      </c>
      <c r="AW17" s="4">
        <v>86.968590902110876</v>
      </c>
    </row>
    <row r="18" spans="45:49" x14ac:dyDescent="0.25">
      <c r="AS18" t="s">
        <v>9</v>
      </c>
      <c r="AT18" s="4">
        <v>55.288029440687872</v>
      </c>
      <c r="AU18" s="4">
        <v>50.401959040073443</v>
      </c>
      <c r="AV18" s="4">
        <v>58.907744799475871</v>
      </c>
      <c r="AW18" s="4">
        <v>56.396876302295659</v>
      </c>
    </row>
    <row r="19" spans="45:49" x14ac:dyDescent="0.25">
      <c r="AS19" t="s">
        <v>10</v>
      </c>
      <c r="AT19" s="4">
        <v>81.59186331784727</v>
      </c>
      <c r="AU19" s="4">
        <v>77.743051998813911</v>
      </c>
      <c r="AV19" s="4">
        <v>84.435113717193815</v>
      </c>
      <c r="AW19" s="4">
        <v>79.312485985821965</v>
      </c>
    </row>
    <row r="20" spans="45:49" x14ac:dyDescent="0.25">
      <c r="AS20" t="s">
        <v>11</v>
      </c>
      <c r="AT20" s="4">
        <v>69.523156543969591</v>
      </c>
      <c r="AU20" s="4">
        <v>69.763496727995118</v>
      </c>
      <c r="AV20" s="4">
        <v>69.159589246653113</v>
      </c>
      <c r="AW20" s="4">
        <v>87.321817876907588</v>
      </c>
    </row>
    <row r="21" spans="45:49" x14ac:dyDescent="0.25">
      <c r="AS21" t="s">
        <v>12</v>
      </c>
      <c r="AT21" s="4">
        <v>68.629766768181653</v>
      </c>
      <c r="AU21" s="4">
        <v>66.201013981457962</v>
      </c>
      <c r="AV21" s="4">
        <v>70.352329848164587</v>
      </c>
      <c r="AW21" s="4">
        <v>81.240790833718194</v>
      </c>
    </row>
    <row r="22" spans="45:49" x14ac:dyDescent="0.25">
      <c r="AS22" t="s">
        <v>13</v>
      </c>
      <c r="AT22" s="4">
        <v>79.419116929157298</v>
      </c>
      <c r="AU22" s="4">
        <v>78.028597836364412</v>
      </c>
      <c r="AV22" s="4">
        <v>80.289080119094351</v>
      </c>
      <c r="AW22" s="4">
        <v>113.97756686798965</v>
      </c>
    </row>
    <row r="23" spans="45:49" x14ac:dyDescent="0.25">
      <c r="AS23" t="s">
        <v>2</v>
      </c>
      <c r="AT23" s="4">
        <v>64.761319931043047</v>
      </c>
      <c r="AU23" s="4">
        <v>63.958007898812433</v>
      </c>
      <c r="AV23" s="4">
        <v>65.50479637371977</v>
      </c>
      <c r="AW23" s="4">
        <v>52.897659620151863</v>
      </c>
    </row>
    <row r="24" spans="45:49" x14ac:dyDescent="0.25">
      <c r="AS24" t="s">
        <v>3</v>
      </c>
      <c r="AT24" s="4">
        <v>75.835418191961708</v>
      </c>
      <c r="AU24" s="4">
        <v>73.636837552245694</v>
      </c>
      <c r="AV24" s="4">
        <v>77.459363728318465</v>
      </c>
      <c r="AW24" s="4">
        <v>81.09152835594962</v>
      </c>
    </row>
    <row r="25" spans="45:49" x14ac:dyDescent="0.25">
      <c r="AS25" t="s">
        <v>4</v>
      </c>
      <c r="AT25" s="4">
        <v>82.357225864068283</v>
      </c>
      <c r="AU25" s="4">
        <v>87.270135955471446</v>
      </c>
      <c r="AV25" s="4">
        <v>78.719077143009173</v>
      </c>
      <c r="AW25" s="4">
        <v>93.569437541865639</v>
      </c>
    </row>
    <row r="26" spans="45:49" x14ac:dyDescent="0.25">
      <c r="AS26" t="s">
        <v>5</v>
      </c>
      <c r="AT26" s="4">
        <v>75.425259826723163</v>
      </c>
      <c r="AU26" s="4">
        <v>74.318080385017581</v>
      </c>
      <c r="AV26" s="4">
        <v>76.219179280437103</v>
      </c>
      <c r="AW26" s="4">
        <v>85.210589061453788</v>
      </c>
    </row>
    <row r="27" spans="45:49" x14ac:dyDescent="0.25">
      <c r="AS27" t="s">
        <v>6</v>
      </c>
      <c r="AT27" s="4">
        <v>83.287846980997202</v>
      </c>
      <c r="AU27" s="4">
        <v>81.859038971910309</v>
      </c>
      <c r="AV27" s="4">
        <v>84.467337808860506</v>
      </c>
      <c r="AW27" s="4">
        <v>72.129065040650403</v>
      </c>
    </row>
    <row r="28" spans="45:49" x14ac:dyDescent="0.25">
      <c r="AS28" t="s">
        <v>7</v>
      </c>
      <c r="AT28" s="4">
        <v>79.083395102034459</v>
      </c>
      <c r="AU28" s="4">
        <v>77.133752402766447</v>
      </c>
      <c r="AV28" s="4">
        <v>80.79472565710121</v>
      </c>
      <c r="AW28" s="4">
        <v>73.201093006780695</v>
      </c>
    </row>
    <row r="29" spans="45:49" x14ac:dyDescent="0.25">
      <c r="AS29" t="s">
        <v>8</v>
      </c>
      <c r="AT29" s="4">
        <v>59.579137953948532</v>
      </c>
      <c r="AU29" s="4">
        <v>53.864332972199726</v>
      </c>
      <c r="AV29" s="4">
        <v>64.669565349050345</v>
      </c>
      <c r="AW29" s="4">
        <v>58.786633119529398</v>
      </c>
    </row>
    <row r="30" spans="45:49" x14ac:dyDescent="0.25">
      <c r="AS30" t="s">
        <v>9</v>
      </c>
      <c r="AT30" s="4">
        <v>64.092324554292034</v>
      </c>
      <c r="AU30" s="4">
        <v>57.674537177167743</v>
      </c>
      <c r="AV30" s="4">
        <v>68.931306267339011</v>
      </c>
      <c r="AW30" s="4">
        <v>54.836839339747421</v>
      </c>
    </row>
    <row r="31" spans="45:49" x14ac:dyDescent="0.25">
      <c r="AS31" t="s">
        <v>10</v>
      </c>
      <c r="AT31" s="4">
        <v>64.443806135462296</v>
      </c>
      <c r="AU31" s="4">
        <v>58.53177705295127</v>
      </c>
      <c r="AV31" s="4">
        <v>68.743047419976804</v>
      </c>
      <c r="AW31" s="4">
        <v>69.855287441571662</v>
      </c>
    </row>
    <row r="32" spans="45:49" x14ac:dyDescent="0.25">
      <c r="AS32" t="s">
        <v>11</v>
      </c>
      <c r="AT32" s="4">
        <v>62.97882890648183</v>
      </c>
      <c r="AU32" s="4">
        <v>61.933607248461641</v>
      </c>
      <c r="AV32" s="4">
        <v>63.335700208223109</v>
      </c>
      <c r="AW32" s="4">
        <v>106.22474959218209</v>
      </c>
    </row>
    <row r="33" spans="45:49" x14ac:dyDescent="0.25">
      <c r="AS33" t="s">
        <v>12</v>
      </c>
      <c r="AT33" s="4">
        <v>64.652133028650212</v>
      </c>
      <c r="AU33" s="4">
        <v>61.636857279297644</v>
      </c>
      <c r="AV33" s="4">
        <v>66.664082475995784</v>
      </c>
      <c r="AW33" s="4">
        <v>101.85612808163444</v>
      </c>
    </row>
    <row r="34" spans="45:49" x14ac:dyDescent="0.25">
      <c r="AS34" t="s">
        <v>13</v>
      </c>
      <c r="AT34" s="4">
        <v>78.699775039288582</v>
      </c>
      <c r="AU34" s="4">
        <v>75.805051345062324</v>
      </c>
      <c r="AV34" s="4">
        <v>80.653539372415025</v>
      </c>
      <c r="AW34" s="4">
        <v>123.23739677061508</v>
      </c>
    </row>
    <row r="35" spans="45:49" x14ac:dyDescent="0.25">
      <c r="AS35" t="s">
        <v>2</v>
      </c>
      <c r="AT35" s="4">
        <v>72.671908405483592</v>
      </c>
      <c r="AU35" s="4">
        <v>73.107328821998777</v>
      </c>
      <c r="AV35" s="4">
        <v>72.064832016539455</v>
      </c>
      <c r="AW35" s="4">
        <v>104.90718510276982</v>
      </c>
    </row>
    <row r="36" spans="45:49" x14ac:dyDescent="0.25">
      <c r="AS36" t="s">
        <v>3</v>
      </c>
      <c r="AT36" s="4">
        <v>74.708698726935367</v>
      </c>
      <c r="AU36" s="4">
        <v>71.487629027135583</v>
      </c>
      <c r="AV36" s="4">
        <v>77.001805525755387</v>
      </c>
      <c r="AW36" s="4">
        <v>99.945937179002001</v>
      </c>
    </row>
    <row r="37" spans="45:49" x14ac:dyDescent="0.25">
      <c r="AS37" t="s">
        <v>4</v>
      </c>
      <c r="AT37" s="4">
        <v>78.568416122880862</v>
      </c>
      <c r="AU37" s="4">
        <v>86.127140810910703</v>
      </c>
      <c r="AV37" s="4">
        <v>75.403922516140071</v>
      </c>
      <c r="AW37" s="4">
        <v>101.84965102962467</v>
      </c>
    </row>
    <row r="38" spans="45:49" x14ac:dyDescent="0.25">
      <c r="AS38" t="s">
        <v>5</v>
      </c>
      <c r="AT38" s="4">
        <v>81.404197714453261</v>
      </c>
      <c r="AU38" s="4">
        <v>80.831486394184765</v>
      </c>
      <c r="AV38" s="4">
        <v>81.655702226059347</v>
      </c>
      <c r="AW38" s="4">
        <v>104.53513628272337</v>
      </c>
    </row>
    <row r="39" spans="45:49" x14ac:dyDescent="0.25">
      <c r="AS39" t="s">
        <v>6</v>
      </c>
      <c r="AT39" s="4">
        <v>87.625217238565668</v>
      </c>
      <c r="AU39" s="4">
        <v>86.959592175206652</v>
      </c>
      <c r="AV39" s="4">
        <v>88.201209283468117</v>
      </c>
      <c r="AW39" s="4">
        <v>79.573170731707322</v>
      </c>
    </row>
    <row r="40" spans="45:49" x14ac:dyDescent="0.25">
      <c r="AS40" t="s">
        <v>7</v>
      </c>
      <c r="AT40" s="4">
        <v>87.44628911367387</v>
      </c>
      <c r="AU40" s="4">
        <v>88.513360765138756</v>
      </c>
      <c r="AV40" s="4">
        <v>86.480139682740656</v>
      </c>
      <c r="AW40" s="4">
        <v>92.765155348648918</v>
      </c>
    </row>
    <row r="41" spans="45:49" x14ac:dyDescent="0.25">
      <c r="AS41" t="s">
        <v>8</v>
      </c>
      <c r="AT41" s="4">
        <v>85.124058769567384</v>
      </c>
      <c r="AU41" s="4">
        <v>85.433665365884451</v>
      </c>
      <c r="AV41" s="4">
        <v>84.82481638988618</v>
      </c>
      <c r="AW41" s="4">
        <v>86.65083808781317</v>
      </c>
    </row>
    <row r="42" spans="45:49" x14ac:dyDescent="0.25">
      <c r="AS42" t="s">
        <v>9</v>
      </c>
      <c r="AT42" s="4">
        <v>90.665701603536633</v>
      </c>
      <c r="AU42" s="4">
        <v>90.172009048121865</v>
      </c>
      <c r="AV42" s="4">
        <v>90.926976036165513</v>
      </c>
      <c r="AW42" s="4">
        <v>104.01514739722056</v>
      </c>
    </row>
    <row r="43" spans="45:49" x14ac:dyDescent="0.25">
      <c r="AS43" t="s">
        <v>10</v>
      </c>
      <c r="AT43" s="4">
        <v>99.177929739754774</v>
      </c>
      <c r="AU43" s="4">
        <v>98.831208273804705</v>
      </c>
      <c r="AV43" s="4">
        <v>135.47815408233177</v>
      </c>
      <c r="AW43" s="4">
        <v>116.45480104179245</v>
      </c>
    </row>
    <row r="44" spans="45:49" x14ac:dyDescent="0.25">
      <c r="AS44" t="s">
        <v>11</v>
      </c>
      <c r="AT44" s="4">
        <v>0</v>
      </c>
      <c r="AU44" s="4">
        <v>0</v>
      </c>
      <c r="AV44" s="4">
        <v>0</v>
      </c>
      <c r="AW44" s="4">
        <v>0</v>
      </c>
    </row>
    <row r="45" spans="45:49" x14ac:dyDescent="0.25">
      <c r="AS45" t="s">
        <v>12</v>
      </c>
      <c r="AT45" s="4">
        <v>0</v>
      </c>
      <c r="AU45" s="4">
        <v>0</v>
      </c>
      <c r="AV45" s="4">
        <v>0</v>
      </c>
      <c r="AW45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Train</vt:lpstr>
      <vt:lpstr>Bus</vt:lpstr>
      <vt:lpstr>Ferry</vt:lpstr>
      <vt:lpstr>All PT Mode Trends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Currie</dc:creator>
  <cp:lastModifiedBy>James Reynolds</cp:lastModifiedBy>
  <dcterms:created xsi:type="dcterms:W3CDTF">2022-08-18T23:07:10Z</dcterms:created>
  <dcterms:modified xsi:type="dcterms:W3CDTF">2023-05-29T00:29:20Z</dcterms:modified>
</cp:coreProperties>
</file>